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24226"/>
  <mc:AlternateContent xmlns:mc="http://schemas.openxmlformats.org/markup-compatibility/2006">
    <mc:Choice Requires="x15">
      <x15ac:absPath xmlns:x15ac="http://schemas.microsoft.com/office/spreadsheetml/2010/11/ac" url="C:\Users\quynh\Downloads\"/>
    </mc:Choice>
  </mc:AlternateContent>
  <xr:revisionPtr revIDLastSave="0" documentId="13_ncr:1_{1EE44192-FA47-4E1B-B44C-C3B4EF1A8EF2}" xr6:coauthVersionLast="47" xr6:coauthVersionMax="47" xr10:uidLastSave="{00000000-0000-0000-0000-000000000000}"/>
  <bookViews>
    <workbookView xWindow="-110" yWindow="-110" windowWidth="19420" windowHeight="10300" tabRatio="897" activeTab="1"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H3" i="2"/>
  <c r="J3" i="18" s="1"/>
  <c r="P28" i="4" l="1"/>
  <c r="M28" i="4"/>
  <c r="J28" i="4"/>
  <c r="G28" i="4"/>
  <c r="D28" i="4"/>
  <c r="A28"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O60" i="16" s="1"/>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O51" i="16" s="1"/>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O54" i="16" s="1"/>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O53" i="16" s="1"/>
  <c r="K54" i="16"/>
  <c r="M55" i="16"/>
  <c r="I57" i="16"/>
  <c r="O57" i="16" s="1"/>
  <c r="K58" i="16"/>
  <c r="M59" i="16"/>
  <c r="I61" i="16"/>
  <c r="O61" i="16" s="1"/>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O59" i="16" l="1"/>
  <c r="O62" i="16"/>
  <c r="O55" i="16"/>
  <c r="O56" i="16"/>
  <c r="O58" i="16"/>
  <c r="O63" i="16"/>
  <c r="O52" i="16"/>
  <c r="O50" i="16"/>
  <c r="M6" i="16"/>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N3" i="16"/>
  <c r="F3" i="16"/>
  <c r="M3" i="16"/>
  <c r="E3" i="16"/>
  <c r="L3" i="16"/>
  <c r="D3" i="16"/>
  <c r="K3" i="16"/>
  <c r="C3" i="16"/>
  <c r="J3" i="16"/>
  <c r="B3" i="16"/>
  <c r="I3" i="16"/>
  <c r="A3" i="16"/>
  <c r="K8" i="2" l="1"/>
  <c r="K7" i="2"/>
  <c r="K6" i="2"/>
  <c r="K5" i="2"/>
  <c r="K4" i="2"/>
  <c r="K3" i="2"/>
  <c r="G11" i="15" l="1"/>
  <c r="A9" i="15"/>
  <c r="F11" i="15"/>
  <c r="A8" i="15"/>
  <c r="E11" i="15"/>
  <c r="A7" i="15"/>
  <c r="D11" i="15"/>
  <c r="A6" i="15"/>
  <c r="C11" i="15"/>
  <c r="A5" i="15"/>
  <c r="B11" i="15"/>
  <c r="A4" i="15"/>
  <c r="K40" i="2" l="1"/>
  <c r="Z907" i="14" l="1"/>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D905" i="14" s="1"/>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AF902" i="14" s="1"/>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D901" i="14" s="1"/>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AH899" i="14" s="1"/>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D897" i="14" s="1"/>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D895" i="14"/>
  <c r="C895" i="14"/>
  <c r="AH895" i="14" s="1"/>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D893" i="14" s="1"/>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AH891" i="14" s="1"/>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D889" i="14" s="1"/>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D887" i="14"/>
  <c r="C887" i="14"/>
  <c r="AH887" i="14" s="1"/>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AH883" i="14" s="1"/>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AH879" i="14" s="1"/>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D877" i="14" s="1"/>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AH875" i="14" s="1"/>
  <c r="B875" i="14"/>
  <c r="A875" i="14"/>
  <c r="Z874" i="14"/>
  <c r="Y874" i="14"/>
  <c r="X874" i="14"/>
  <c r="W874" i="14"/>
  <c r="V874" i="14"/>
  <c r="U874" i="14"/>
  <c r="T874" i="14"/>
  <c r="S874" i="14"/>
  <c r="R874" i="14"/>
  <c r="Q874" i="14"/>
  <c r="P874" i="14"/>
  <c r="O874" i="14"/>
  <c r="N874" i="14"/>
  <c r="M874" i="14"/>
  <c r="L874" i="14"/>
  <c r="K874" i="14"/>
  <c r="J874" i="14"/>
  <c r="I874" i="14"/>
  <c r="H874" i="14"/>
  <c r="AF874" i="14" s="1"/>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D873" i="14" s="1"/>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D869" i="14" s="1"/>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D865" i="14" s="1"/>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D861" i="14" s="1"/>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D857" i="14" s="1"/>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D853" i="14" s="1"/>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AF850" i="14" s="1"/>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D849" i="14" s="1"/>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D845" i="14" s="1"/>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AH815" i="14" s="1"/>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AH811" i="14" s="1"/>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AH807" i="14" s="1"/>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AH803" i="14" s="1"/>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AH799" i="14" s="1"/>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AH795" i="14" s="1"/>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AH791" i="14" s="1"/>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AH787" i="14" s="1"/>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AH783" i="14" s="1"/>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AH779" i="14" s="1"/>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AH775" i="14" s="1"/>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AH771" i="14" s="1"/>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AH767" i="14" s="1"/>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AH763" i="14" s="1"/>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AH759" i="14" s="1"/>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AH755" i="14" s="1"/>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AH751" i="14" s="1"/>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AH747" i="14" s="1"/>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AH743" i="14" s="1"/>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AH739" i="14" s="1"/>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AH735" i="14" s="1"/>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AH731" i="14" s="1"/>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AH727" i="14" s="1"/>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AH723" i="14" s="1"/>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AH719" i="14" s="1"/>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AH715" i="14" s="1"/>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AH711" i="14" s="1"/>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AH707" i="14" s="1"/>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AH703" i="14" s="1"/>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AH699" i="14" s="1"/>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AH695" i="14" s="1"/>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AH691" i="14" s="1"/>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AH687" i="14" s="1"/>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AH683" i="14" s="1"/>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AH679" i="14" s="1"/>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AH675" i="14" s="1"/>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AH671" i="14" s="1"/>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AH667" i="14" s="1"/>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AH663" i="14" s="1"/>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AH659" i="14" s="1"/>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AH655" i="14" s="1"/>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AH651" i="14" s="1"/>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AH647" i="14" s="1"/>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AH643" i="14" s="1"/>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AH639" i="14" s="1"/>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AH635" i="14" s="1"/>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AH631" i="14" s="1"/>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AH627" i="14" s="1"/>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AH623" i="14" s="1"/>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AH619" i="14" s="1"/>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AH615" i="14" s="1"/>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AH611" i="14" s="1"/>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AH607" i="14" s="1"/>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AH603" i="14" s="1"/>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AH599" i="14" s="1"/>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AH595" i="14" s="1"/>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AH591" i="14" s="1"/>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AH587" i="14" s="1"/>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AH583" i="14" s="1"/>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AH579" i="14" s="1"/>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AH575" i="14" s="1"/>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AG574" i="14" s="1"/>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AH571" i="14" s="1"/>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AG570" i="14" s="1"/>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AH567" i="14" s="1"/>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AG566" i="14" s="1"/>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AH563" i="14" s="1"/>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AG562" i="14" s="1"/>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AH559" i="14" s="1"/>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AG558" i="14" s="1"/>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AH555" i="14" s="1"/>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AG554" i="14" s="1"/>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AH551" i="14" s="1"/>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AG550" i="14" s="1"/>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AH547" i="14" s="1"/>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AG546" i="14" s="1"/>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AH543" i="14" s="1"/>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AG542" i="14" s="1"/>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AH539" i="14" s="1"/>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AG538" i="14" s="1"/>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AH535" i="14" s="1"/>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AG534" i="14" s="1"/>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AH531" i="14" s="1"/>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AG530" i="14" s="1"/>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AH527" i="14" s="1"/>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AG526" i="14" s="1"/>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AH523" i="14" s="1"/>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AG522" i="14" s="1"/>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AH519" i="14" s="1"/>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AG518" i="14" s="1"/>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AH515" i="14" s="1"/>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AG514" i="14" s="1"/>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AH511" i="14" s="1"/>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AG510" i="14" s="1"/>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AH507" i="14" s="1"/>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AG506" i="14" s="1"/>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AH503" i="14" s="1"/>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AG502" i="14" s="1"/>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AH499" i="14" s="1"/>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AG498" i="14" s="1"/>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AH495" i="14" s="1"/>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AG494" i="14" s="1"/>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AH491" i="14" s="1"/>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AG490" i="14" s="1"/>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AH487" i="14" s="1"/>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AG486" i="14" s="1"/>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AH483" i="14" s="1"/>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AG482" i="14" s="1"/>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AH479" i="14" s="1"/>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AG478" i="14" s="1"/>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AH475" i="14" s="1"/>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AG474" i="14" s="1"/>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AH471" i="14" s="1"/>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AG470" i="14" s="1"/>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AH467" i="14" s="1"/>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AG466" i="14" s="1"/>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AH463" i="14" s="1"/>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AG462" i="14" s="1"/>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AH459" i="14" s="1"/>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AG458" i="14" s="1"/>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AH455" i="14" s="1"/>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AG454" i="14" s="1"/>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AH451" i="14" s="1"/>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AG450" i="14" s="1"/>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AH447" i="14" s="1"/>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AG446" i="14" s="1"/>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AH443" i="14" s="1"/>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AG442" i="14" s="1"/>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AH439" i="14" s="1"/>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AG438" i="14" s="1"/>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AH435" i="14" s="1"/>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AG434" i="14" s="1"/>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AH431" i="14" s="1"/>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AG430" i="14" s="1"/>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AH427" i="14" s="1"/>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AG426" i="14" s="1"/>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AH423" i="14" s="1"/>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AG422" i="14" s="1"/>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AH419" i="14" s="1"/>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AG418" i="14" s="1"/>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AH415" i="14" s="1"/>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AG414" i="14" s="1"/>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AH411" i="14" s="1"/>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AG410" i="14" s="1"/>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AH407" i="14" s="1"/>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AG406" i="14" s="1"/>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AH403" i="14" s="1"/>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AG402" i="14" s="1"/>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AH399" i="14" s="1"/>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AG398" i="14" s="1"/>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AH395" i="14" s="1"/>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AG394" i="14" s="1"/>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AH391" i="14" s="1"/>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AG390" i="14" s="1"/>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AH387" i="14" s="1"/>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AG386" i="14" s="1"/>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AH383" i="14" s="1"/>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AG382" i="14" s="1"/>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AH379" i="14" s="1"/>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AG378" i="14" s="1"/>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AH375" i="14" s="1"/>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AG374" i="14" s="1"/>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AH371" i="14" s="1"/>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AG370" i="14" s="1"/>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AH367" i="14" s="1"/>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AG366" i="14" s="1"/>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AH363" i="14" s="1"/>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AG362" i="14" s="1"/>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AH359" i="14" s="1"/>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AG358" i="14" s="1"/>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AH355" i="14" s="1"/>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AG354" i="14" s="1"/>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AH351" i="14" s="1"/>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AG350" i="14" s="1"/>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AH347" i="14" s="1"/>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AG346" i="14" s="1"/>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AH343" i="14" s="1"/>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AG342" i="14" s="1"/>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AH339" i="14" s="1"/>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AG338" i="14" s="1"/>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AH335" i="14" s="1"/>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AG334" i="14" s="1"/>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AH331" i="14" s="1"/>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AG330" i="14" s="1"/>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AH327" i="14" s="1"/>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AG326" i="14" s="1"/>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AH323" i="14" s="1"/>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AG322" i="14" s="1"/>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AH319" i="14" s="1"/>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AG318" i="14" s="1"/>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AH315" i="14" s="1"/>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AG314" i="14" s="1"/>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AH311" i="14" s="1"/>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AG310" i="14" s="1"/>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AH307" i="14" s="1"/>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AG306" i="14" s="1"/>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AH303" i="14" s="1"/>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AG302" i="14" s="1"/>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AH299" i="14" s="1"/>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AG298" i="14" s="1"/>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AH295" i="14" s="1"/>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AG294" i="14" s="1"/>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AH291" i="14" s="1"/>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AG290" i="14" s="1"/>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AH287" i="14" s="1"/>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AG286" i="14" s="1"/>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AH283" i="14" s="1"/>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AG282" i="14" s="1"/>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AH279" i="14" s="1"/>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AG278" i="14" s="1"/>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AH275" i="14" s="1"/>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AG274" i="14" s="1"/>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AH271" i="14" s="1"/>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AG270" i="14" s="1"/>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AH267" i="14" s="1"/>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AG266" i="14" s="1"/>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AH263" i="14" s="1"/>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AG262" i="14" s="1"/>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AH259" i="14" s="1"/>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AG258" i="14" s="1"/>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AH255" i="14" s="1"/>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AG254" i="14" s="1"/>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AH251" i="14" s="1"/>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AG250" i="14" s="1"/>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AH247" i="14" s="1"/>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AG246" i="14" s="1"/>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AH243" i="14" s="1"/>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AG242" i="14" s="1"/>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AH239" i="14" s="1"/>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AG238" i="14" s="1"/>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AH235" i="14" s="1"/>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AG234" i="14" s="1"/>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AH231" i="14" s="1"/>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AG230" i="14" s="1"/>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AH227" i="14" s="1"/>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AG226" i="14" s="1"/>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AH223" i="14" s="1"/>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AH219" i="14" s="1"/>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AH215" i="14" s="1"/>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AH211" i="14" s="1"/>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AH207" i="14" s="1"/>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AH203" i="14" s="1"/>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AH199" i="14" s="1"/>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AH195" i="14" s="1"/>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AH191" i="14" s="1"/>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AH187" i="14" s="1"/>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AH183" i="14" s="1"/>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AH179" i="14" s="1"/>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AH175" i="14" s="1"/>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AH171" i="14" s="1"/>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AH167" i="14" s="1"/>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AH163" i="14" s="1"/>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AG151" i="14" s="1"/>
  <c r="D151" i="14"/>
  <c r="C151" i="14"/>
  <c r="AH151" i="14" s="1"/>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AG147" i="14" s="1"/>
  <c r="D147" i="14"/>
  <c r="C147" i="14"/>
  <c r="AH147" i="14" s="1"/>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AG143" i="14" s="1"/>
  <c r="D143" i="14"/>
  <c r="C143" i="14"/>
  <c r="AH143" i="14" s="1"/>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AG139" i="14" s="1"/>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AG135" i="14" s="1"/>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AG131" i="14" s="1"/>
  <c r="D131" i="14"/>
  <c r="C131" i="14"/>
  <c r="AH131" i="14" s="1"/>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AG127" i="14" s="1"/>
  <c r="D127" i="14"/>
  <c r="C127" i="14"/>
  <c r="AH127" i="14" s="1"/>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AG123" i="14" s="1"/>
  <c r="D123" i="14"/>
  <c r="C123" i="14"/>
  <c r="AH123" i="14" s="1"/>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AG119" i="14" s="1"/>
  <c r="D119" i="14"/>
  <c r="C119" i="14"/>
  <c r="AH119" i="14" s="1"/>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AG115" i="14" s="1"/>
  <c r="D115" i="14"/>
  <c r="C115" i="14"/>
  <c r="AH115" i="14" s="1"/>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AG111" i="14" s="1"/>
  <c r="D111" i="14"/>
  <c r="C111" i="14"/>
  <c r="AH111" i="14" s="1"/>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AG107" i="14" s="1"/>
  <c r="D107" i="14"/>
  <c r="C107" i="14"/>
  <c r="AH107" i="14" s="1"/>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AG103" i="14" s="1"/>
  <c r="D103" i="14"/>
  <c r="C103" i="14"/>
  <c r="AH103" i="14" s="1"/>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AG99" i="14" s="1"/>
  <c r="D99" i="14"/>
  <c r="C99" i="14"/>
  <c r="AH99" i="14" s="1"/>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AG95" i="14" s="1"/>
  <c r="D95" i="14"/>
  <c r="C95" i="14"/>
  <c r="AH95" i="14" s="1"/>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AG91" i="14" s="1"/>
  <c r="D91" i="14"/>
  <c r="C91" i="14"/>
  <c r="AH91" i="14" s="1"/>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AG87" i="14" s="1"/>
  <c r="D87" i="14"/>
  <c r="C87" i="14"/>
  <c r="AH87" i="14" s="1"/>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AG83" i="14" s="1"/>
  <c r="D83" i="14"/>
  <c r="C83" i="14"/>
  <c r="AH83" i="14" s="1"/>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AG79" i="14" s="1"/>
  <c r="D79" i="14"/>
  <c r="C79" i="14"/>
  <c r="AH79" i="14" s="1"/>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AG75" i="14" s="1"/>
  <c r="D75" i="14"/>
  <c r="C75" i="14"/>
  <c r="AH75" i="14" s="1"/>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AG71" i="14" s="1"/>
  <c r="D71" i="14"/>
  <c r="C71" i="14"/>
  <c r="AH71" i="14" s="1"/>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AG67" i="14" s="1"/>
  <c r="D67" i="14"/>
  <c r="C67" i="14"/>
  <c r="AH67" i="14" s="1"/>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AG63" i="14" s="1"/>
  <c r="D63" i="14"/>
  <c r="C63" i="14"/>
  <c r="AH63" i="14" s="1"/>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AG59" i="14" s="1"/>
  <c r="D59" i="14"/>
  <c r="C59" i="14"/>
  <c r="AH59" i="14" s="1"/>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AG55" i="14" s="1"/>
  <c r="D55" i="14"/>
  <c r="C55" i="14"/>
  <c r="AH55" i="14" s="1"/>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AG51" i="14" s="1"/>
  <c r="D51" i="14"/>
  <c r="C51" i="14"/>
  <c r="AH51" i="14" s="1"/>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AG47" i="14" s="1"/>
  <c r="D47" i="14"/>
  <c r="C47" i="14"/>
  <c r="AH47" i="14" s="1"/>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AG43" i="14" s="1"/>
  <c r="D43" i="14"/>
  <c r="C43" i="14"/>
  <c r="AH43" i="14" s="1"/>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AG39" i="14" s="1"/>
  <c r="D39" i="14"/>
  <c r="C39" i="14"/>
  <c r="AH39" i="14" s="1"/>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AG35" i="14" s="1"/>
  <c r="D35" i="14"/>
  <c r="C35" i="14"/>
  <c r="AH35" i="14" s="1"/>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AG31" i="14" s="1"/>
  <c r="D31" i="14"/>
  <c r="C31" i="14"/>
  <c r="AH31" i="14" s="1"/>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AG27" i="14" s="1"/>
  <c r="D27" i="14"/>
  <c r="C27" i="14"/>
  <c r="AH27" i="14" s="1"/>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AG23" i="14" s="1"/>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AH20" i="14" s="1"/>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AH16" i="14" s="1"/>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AH8" i="14" s="1"/>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AH4" i="14" s="1"/>
  <c r="B4" i="14"/>
  <c r="A4" i="14"/>
  <c r="AH3" i="14"/>
  <c r="AG3" i="14"/>
  <c r="AF3" i="14"/>
  <c r="AE3" i="14"/>
  <c r="AD3" i="14"/>
  <c r="AC3" i="14"/>
  <c r="AH23" i="14" l="1"/>
  <c r="AG155" i="14"/>
  <c r="AG159" i="14"/>
  <c r="AG163" i="14"/>
  <c r="AG167" i="14"/>
  <c r="AG171" i="14"/>
  <c r="AG175" i="14"/>
  <c r="AG179" i="14"/>
  <c r="AG183" i="14"/>
  <c r="AG187" i="14"/>
  <c r="AG191" i="14"/>
  <c r="AG195" i="14"/>
  <c r="AG199" i="14"/>
  <c r="AG203" i="14"/>
  <c r="AG207" i="14"/>
  <c r="AG211" i="14"/>
  <c r="AG215" i="14"/>
  <c r="AG219" i="14"/>
  <c r="AG223" i="14"/>
  <c r="AG227" i="14"/>
  <c r="AG231" i="14"/>
  <c r="AG235" i="14"/>
  <c r="AG239" i="14"/>
  <c r="AG243" i="14"/>
  <c r="AG247" i="14"/>
  <c r="AG251" i="14"/>
  <c r="AG255" i="14"/>
  <c r="AG259" i="14"/>
  <c r="AG263" i="14"/>
  <c r="AG267" i="14"/>
  <c r="AG271" i="14"/>
  <c r="AG275" i="14"/>
  <c r="AG279" i="14"/>
  <c r="AG283" i="14"/>
  <c r="AG287" i="14"/>
  <c r="AG291" i="14"/>
  <c r="AG295" i="14"/>
  <c r="AG299" i="14"/>
  <c r="AG303" i="14"/>
  <c r="AG307" i="14"/>
  <c r="AG311" i="14"/>
  <c r="AG315" i="14"/>
  <c r="AG319" i="14"/>
  <c r="AG323" i="14"/>
  <c r="AG327" i="14"/>
  <c r="AG331" i="14"/>
  <c r="AG335" i="14"/>
  <c r="AG339" i="14"/>
  <c r="AG343" i="14"/>
  <c r="AG347" i="14"/>
  <c r="AG351" i="14"/>
  <c r="AG355" i="14"/>
  <c r="AG359" i="14"/>
  <c r="AG363" i="14"/>
  <c r="AG367" i="14"/>
  <c r="AG371" i="14"/>
  <c r="AG375" i="14"/>
  <c r="AG379" i="14"/>
  <c r="AG383" i="14"/>
  <c r="AG8" i="14"/>
  <c r="AG4" i="14"/>
  <c r="AG16" i="14"/>
  <c r="AG20" i="14"/>
  <c r="AG387" i="14"/>
  <c r="AF162" i="14"/>
  <c r="AF166" i="14"/>
  <c r="AF170" i="14"/>
  <c r="AF174" i="14"/>
  <c r="AF178" i="14"/>
  <c r="AF182" i="14"/>
  <c r="AF186" i="14"/>
  <c r="AF190" i="14"/>
  <c r="AF194" i="14"/>
  <c r="AF198" i="14"/>
  <c r="AF906" i="14"/>
  <c r="AH12" i="14"/>
  <c r="AG12" i="14"/>
  <c r="AG391" i="14"/>
  <c r="AG395" i="14"/>
  <c r="AG399" i="14"/>
  <c r="AG403" i="14"/>
  <c r="AG407" i="14"/>
  <c r="AG411" i="14"/>
  <c r="AG415" i="14"/>
  <c r="AG419" i="14"/>
  <c r="AG423" i="14"/>
  <c r="AG427" i="14"/>
  <c r="AG431" i="14"/>
  <c r="AG435" i="14"/>
  <c r="AG439" i="14"/>
  <c r="AF202" i="14"/>
  <c r="AF206" i="14"/>
  <c r="AF210" i="14"/>
  <c r="AF214" i="14"/>
  <c r="AF218" i="14"/>
  <c r="AF222" i="14"/>
  <c r="AF226" i="14"/>
  <c r="AF230" i="14"/>
  <c r="AF234" i="14"/>
  <c r="AF238" i="14"/>
  <c r="AF242" i="14"/>
  <c r="AF246" i="14"/>
  <c r="AF250" i="14"/>
  <c r="AF254" i="14"/>
  <c r="AF258" i="14"/>
  <c r="AF262" i="14"/>
  <c r="AF266" i="14"/>
  <c r="AF270" i="14"/>
  <c r="AF274" i="14"/>
  <c r="AF278" i="14"/>
  <c r="AF282" i="14"/>
  <c r="AF286" i="14"/>
  <c r="AF290" i="14"/>
  <c r="AF294" i="14"/>
  <c r="AG178" i="14"/>
  <c r="AG182" i="14"/>
  <c r="AG186" i="14"/>
  <c r="AG190" i="14"/>
  <c r="AG194" i="14"/>
  <c r="AG198" i="14"/>
  <c r="AG202" i="14"/>
  <c r="AG206" i="14"/>
  <c r="AG210" i="14"/>
  <c r="AG214" i="14"/>
  <c r="AG218" i="14"/>
  <c r="AG222" i="14"/>
  <c r="AG162" i="14"/>
  <c r="AG166" i="14"/>
  <c r="AG170" i="14"/>
  <c r="AF217" i="14"/>
  <c r="AF225" i="14"/>
  <c r="AF229" i="14"/>
  <c r="AF233" i="14"/>
  <c r="AF237" i="14"/>
  <c r="AF241" i="14"/>
  <c r="AF245" i="14"/>
  <c r="AF249" i="14"/>
  <c r="AF265" i="14"/>
  <c r="AD376" i="14"/>
  <c r="AD380" i="14"/>
  <c r="AD384" i="14"/>
  <c r="AD388" i="14"/>
  <c r="AD392" i="14"/>
  <c r="AD396" i="14"/>
  <c r="AD400" i="14"/>
  <c r="AD404" i="14"/>
  <c r="AD408" i="14"/>
  <c r="AD412" i="14"/>
  <c r="AG174" i="14"/>
  <c r="AD157" i="14"/>
  <c r="AD161" i="14"/>
  <c r="AD165" i="14"/>
  <c r="AD169" i="14"/>
  <c r="AD173" i="14"/>
  <c r="AD177" i="14"/>
  <c r="AD181" i="14"/>
  <c r="AD185" i="14"/>
  <c r="AD189" i="14"/>
  <c r="AD193" i="14"/>
  <c r="AD197" i="14"/>
  <c r="AD201" i="14"/>
  <c r="AD205" i="14"/>
  <c r="AD209" i="14"/>
  <c r="AD213" i="14"/>
  <c r="AD217" i="14"/>
  <c r="AD221" i="14"/>
  <c r="AD225" i="14"/>
  <c r="AD229" i="14"/>
  <c r="AD233" i="14"/>
  <c r="AD237" i="14"/>
  <c r="AD241" i="14"/>
  <c r="AD245" i="14"/>
  <c r="AD249" i="14"/>
  <c r="AD253" i="14"/>
  <c r="AD257" i="14"/>
  <c r="AD261" i="14"/>
  <c r="AD265" i="14"/>
  <c r="AD269" i="14"/>
  <c r="AD273" i="14"/>
  <c r="AD277" i="14"/>
  <c r="AD281" i="14"/>
  <c r="AD285" i="14"/>
  <c r="AD289" i="14"/>
  <c r="AD293" i="14"/>
  <c r="AD297" i="14"/>
  <c r="AF298" i="14"/>
  <c r="AD301" i="14"/>
  <c r="AF302" i="14"/>
  <c r="AF901" i="14"/>
  <c r="AD904" i="14"/>
  <c r="AG443" i="14"/>
  <c r="AG447" i="14"/>
  <c r="AG451" i="14"/>
  <c r="AG455" i="14"/>
  <c r="AG459" i="14"/>
  <c r="AG463" i="14"/>
  <c r="AG467" i="14"/>
  <c r="AG471" i="14"/>
  <c r="AG475" i="14"/>
  <c r="AG479" i="14"/>
  <c r="AG483" i="14"/>
  <c r="AG487" i="14"/>
  <c r="AG491" i="14"/>
  <c r="AG495" i="14"/>
  <c r="AG499" i="14"/>
  <c r="AG503" i="14"/>
  <c r="AG507" i="14"/>
  <c r="AG511" i="14"/>
  <c r="AG515" i="14"/>
  <c r="AG519" i="14"/>
  <c r="AG523" i="14"/>
  <c r="AG527" i="14"/>
  <c r="AG531" i="14"/>
  <c r="AG535" i="14"/>
  <c r="AG539" i="14"/>
  <c r="AG543" i="14"/>
  <c r="AG547" i="14"/>
  <c r="AG551" i="14"/>
  <c r="AG555" i="14"/>
  <c r="AG559" i="14"/>
  <c r="AG563" i="14"/>
  <c r="AG567" i="14"/>
  <c r="AG571" i="14"/>
  <c r="AG575" i="14"/>
  <c r="AG579" i="14"/>
  <c r="AG583" i="14"/>
  <c r="AG587" i="14"/>
  <c r="AG591" i="14"/>
  <c r="AG595" i="14"/>
  <c r="AG599" i="14"/>
  <c r="AG603" i="14"/>
  <c r="AG607" i="14"/>
  <c r="AG611" i="14"/>
  <c r="AG615" i="14"/>
  <c r="AG619" i="14"/>
  <c r="AG623" i="14"/>
  <c r="AG627" i="14"/>
  <c r="AG631" i="14"/>
  <c r="AG635" i="14"/>
  <c r="AG639" i="14"/>
  <c r="AG643" i="14"/>
  <c r="AG647" i="14"/>
  <c r="AG651" i="14"/>
  <c r="AG655" i="14"/>
  <c r="AG659" i="14"/>
  <c r="AG663" i="14"/>
  <c r="AG667" i="14"/>
  <c r="AG671" i="14"/>
  <c r="AG675" i="14"/>
  <c r="AG679" i="14"/>
  <c r="AG683"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F309" i="14"/>
  <c r="AF313" i="14"/>
  <c r="AF317" i="14"/>
  <c r="AF321" i="14"/>
  <c r="AF325" i="14"/>
  <c r="AF329" i="14"/>
  <c r="AF333" i="14"/>
  <c r="AF361" i="14"/>
  <c r="AF381" i="14"/>
  <c r="AF385" i="14"/>
  <c r="AF389" i="14"/>
  <c r="AF393" i="14"/>
  <c r="AF397" i="14"/>
  <c r="AF401" i="14"/>
  <c r="AF405" i="14"/>
  <c r="AF409" i="14"/>
  <c r="AF413" i="14"/>
  <c r="AF905" i="14"/>
  <c r="AD305" i="14"/>
  <c r="AF306" i="14"/>
  <c r="AD309" i="14"/>
  <c r="AF310" i="14"/>
  <c r="AD313" i="14"/>
  <c r="AF314" i="14"/>
  <c r="AD317" i="14"/>
  <c r="AF318" i="14"/>
  <c r="AD321" i="14"/>
  <c r="AF322" i="14"/>
  <c r="AD325" i="14"/>
  <c r="AF326" i="14"/>
  <c r="AD329" i="14"/>
  <c r="AF330" i="14"/>
  <c r="AD333" i="14"/>
  <c r="AF334" i="14"/>
  <c r="AD337" i="14"/>
  <c r="AF338" i="14"/>
  <c r="AD341" i="14"/>
  <c r="AF342" i="14"/>
  <c r="AD345" i="14"/>
  <c r="AF346" i="14"/>
  <c r="AD349" i="14"/>
  <c r="AF350" i="14"/>
  <c r="AD353" i="14"/>
  <c r="AF354" i="14"/>
  <c r="AD357" i="14"/>
  <c r="AF358" i="14"/>
  <c r="AD361" i="14"/>
  <c r="AF362" i="14"/>
  <c r="AD365" i="14"/>
  <c r="AF366" i="14"/>
  <c r="AD369" i="14"/>
  <c r="AF370" i="14"/>
  <c r="AD373" i="14"/>
  <c r="AF374" i="14"/>
  <c r="AG578" i="14"/>
  <c r="AG582" i="14"/>
  <c r="AG586" i="14"/>
  <c r="AG590" i="14"/>
  <c r="AG594" i="14"/>
  <c r="AG598" i="14"/>
  <c r="AG602" i="14"/>
  <c r="AG606" i="14"/>
  <c r="AG610" i="14"/>
  <c r="AG614" i="14"/>
  <c r="AG618" i="14"/>
  <c r="AG622" i="14"/>
  <c r="AG626" i="14"/>
  <c r="AG630" i="14"/>
  <c r="AG634" i="14"/>
  <c r="AG638" i="14"/>
  <c r="AG642" i="14"/>
  <c r="AG646" i="14"/>
  <c r="AG650" i="14"/>
  <c r="AG654" i="14"/>
  <c r="AG658" i="14"/>
  <c r="AG662" i="14"/>
  <c r="AG666" i="14"/>
  <c r="AG670" i="14"/>
  <c r="AG674" i="14"/>
  <c r="AG678" i="14"/>
  <c r="AG68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G826" i="14"/>
  <c r="AG830" i="14"/>
  <c r="AG834" i="14"/>
  <c r="AG838" i="14"/>
  <c r="AG842" i="14"/>
  <c r="AG846" i="14"/>
  <c r="AG850" i="14"/>
  <c r="AG854" i="14"/>
  <c r="AG858" i="14"/>
  <c r="AG862" i="14"/>
  <c r="AG866" i="14"/>
  <c r="AG870" i="14"/>
  <c r="AG874" i="14"/>
  <c r="AG878" i="14"/>
  <c r="AG882" i="14"/>
  <c r="AG886" i="14"/>
  <c r="AG890" i="14"/>
  <c r="AG894" i="14"/>
  <c r="AG898" i="14"/>
  <c r="AG902" i="14"/>
  <c r="AH903" i="14"/>
  <c r="AG906" i="14"/>
  <c r="AH907" i="14"/>
  <c r="AH718" i="14"/>
  <c r="AH722" i="14"/>
  <c r="AH726" i="14"/>
  <c r="AH730" i="14"/>
  <c r="AH734" i="14"/>
  <c r="AH738" i="14"/>
  <c r="AH742" i="14"/>
  <c r="AH746" i="14"/>
  <c r="AH750" i="14"/>
  <c r="AH754" i="14"/>
  <c r="AH758" i="14"/>
  <c r="AH762" i="14"/>
  <c r="AH766" i="14"/>
  <c r="AH770" i="14"/>
  <c r="AH774" i="14"/>
  <c r="AH778" i="14"/>
  <c r="AH782" i="14"/>
  <c r="AH786" i="14"/>
  <c r="AH790" i="14"/>
  <c r="AH794" i="14"/>
  <c r="AH798" i="14"/>
  <c r="AH802" i="14"/>
  <c r="AH806" i="14"/>
  <c r="AH810" i="14"/>
  <c r="AH814" i="14"/>
  <c r="AH818" i="14"/>
  <c r="AH822" i="14"/>
  <c r="AH826" i="14"/>
  <c r="AH830" i="14"/>
  <c r="AH834" i="14"/>
  <c r="AH838" i="14"/>
  <c r="AH220" i="14"/>
  <c r="AH244" i="14"/>
  <c r="AH192" i="14"/>
  <c r="AH200" i="14"/>
  <c r="AH208" i="14"/>
  <c r="AH248" i="14"/>
  <c r="AH336" i="14"/>
  <c r="AH340" i="14"/>
  <c r="AG164" i="14"/>
  <c r="AG168" i="14"/>
  <c r="AG172" i="14"/>
  <c r="AG176" i="14"/>
  <c r="AG180" i="14"/>
  <c r="AG184" i="14"/>
  <c r="AG188" i="14"/>
  <c r="AG192" i="14"/>
  <c r="AG196" i="14"/>
  <c r="AG200" i="14"/>
  <c r="AG204" i="14"/>
  <c r="AG208" i="14"/>
  <c r="AG212" i="14"/>
  <c r="AG216" i="14"/>
  <c r="AG220" i="14"/>
  <c r="AG224" i="14"/>
  <c r="AG228" i="14"/>
  <c r="AG232" i="14"/>
  <c r="AG236" i="14"/>
  <c r="AG240" i="14"/>
  <c r="AG244" i="14"/>
  <c r="AG248" i="14"/>
  <c r="AG252" i="14"/>
  <c r="AG256" i="14"/>
  <c r="AG260" i="14"/>
  <c r="AG264" i="14"/>
  <c r="AG268" i="14"/>
  <c r="AG272" i="14"/>
  <c r="AG276" i="14"/>
  <c r="AG280" i="14"/>
  <c r="AG284" i="14"/>
  <c r="AH368" i="14"/>
  <c r="AH212" i="14"/>
  <c r="AH256" i="14"/>
  <c r="AH264" i="14"/>
  <c r="AG37" i="14"/>
  <c r="AG41" i="14"/>
  <c r="AG45" i="14"/>
  <c r="AG49" i="14"/>
  <c r="AG53" i="14"/>
  <c r="AG57" i="14"/>
  <c r="AG61" i="14"/>
  <c r="AG65" i="14"/>
  <c r="AG69" i="14"/>
  <c r="AG73" i="14"/>
  <c r="AG77" i="14"/>
  <c r="AG81" i="14"/>
  <c r="AG85" i="14"/>
  <c r="AG89" i="14"/>
  <c r="AG93" i="14"/>
  <c r="AG97" i="14"/>
  <c r="AG101" i="14"/>
  <c r="AG105" i="14"/>
  <c r="AG109" i="14"/>
  <c r="AG113" i="14"/>
  <c r="AG117" i="14"/>
  <c r="AG121" i="14"/>
  <c r="AG125" i="14"/>
  <c r="AG129" i="14"/>
  <c r="AG133" i="14"/>
  <c r="AH162" i="14"/>
  <c r="AG165" i="14"/>
  <c r="AH166" i="14"/>
  <c r="AG169" i="14"/>
  <c r="AH170" i="14"/>
  <c r="AG173" i="14"/>
  <c r="AH174" i="14"/>
  <c r="AG177" i="14"/>
  <c r="AH178" i="14"/>
  <c r="AG181" i="14"/>
  <c r="AH182" i="14"/>
  <c r="AG185" i="14"/>
  <c r="AG189" i="14"/>
  <c r="AG193" i="14"/>
  <c r="AG197" i="14"/>
  <c r="AG201" i="14"/>
  <c r="AH202" i="14"/>
  <c r="AG205" i="14"/>
  <c r="AH206" i="14"/>
  <c r="AG209" i="14"/>
  <c r="AH210" i="14"/>
  <c r="AG213" i="14"/>
  <c r="AH214" i="14"/>
  <c r="AG217" i="14"/>
  <c r="AH218" i="14"/>
  <c r="AG221" i="14"/>
  <c r="AH222" i="14"/>
  <c r="AG225" i="14"/>
  <c r="AH226" i="14"/>
  <c r="AG229" i="14"/>
  <c r="AG233" i="14"/>
  <c r="AG237" i="14"/>
  <c r="AG241" i="14"/>
  <c r="AG245" i="14"/>
  <c r="AG249" i="14"/>
  <c r="AG253" i="14"/>
  <c r="AG257" i="14"/>
  <c r="AH188" i="14"/>
  <c r="AH196" i="14"/>
  <c r="AH204" i="14"/>
  <c r="AH252" i="14"/>
  <c r="AH260" i="14"/>
  <c r="AG288" i="14"/>
  <c r="AG292" i="14"/>
  <c r="AG296" i="14"/>
  <c r="AG300" i="14"/>
  <c r="AG304" i="14"/>
  <c r="AG308" i="14"/>
  <c r="AG312" i="14"/>
  <c r="AG316" i="14"/>
  <c r="AG320" i="14"/>
  <c r="AG324" i="14"/>
  <c r="AG328" i="14"/>
  <c r="AG332" i="14"/>
  <c r="AG336" i="14"/>
  <c r="AG340" i="14"/>
  <c r="AG344" i="14"/>
  <c r="AG348" i="14"/>
  <c r="AG352" i="14"/>
  <c r="AG356" i="14"/>
  <c r="AG360" i="14"/>
  <c r="AG364" i="14"/>
  <c r="AG368" i="14"/>
  <c r="AG372" i="14"/>
  <c r="AG376" i="14"/>
  <c r="AG380" i="14"/>
  <c r="AG384" i="14"/>
  <c r="AG388" i="14"/>
  <c r="AG392" i="14"/>
  <c r="AG396" i="14"/>
  <c r="AG400" i="14"/>
  <c r="AG404" i="14"/>
  <c r="AG408" i="14"/>
  <c r="AG412" i="14"/>
  <c r="AG416" i="14"/>
  <c r="AG420" i="14"/>
  <c r="AG424" i="14"/>
  <c r="AG428" i="14"/>
  <c r="AG432" i="14"/>
  <c r="AG436" i="14"/>
  <c r="AG440" i="14"/>
  <c r="AG444" i="14"/>
  <c r="AG448" i="14"/>
  <c r="AG452" i="14"/>
  <c r="AG456" i="14"/>
  <c r="AG460" i="14"/>
  <c r="AG261" i="14"/>
  <c r="AG265" i="14"/>
  <c r="AH266" i="14"/>
  <c r="AG269" i="14"/>
  <c r="AH270" i="14"/>
  <c r="AG273" i="14"/>
  <c r="AH274" i="14"/>
  <c r="AG277" i="14"/>
  <c r="AH278" i="14"/>
  <c r="AG281" i="14"/>
  <c r="AH282" i="14"/>
  <c r="AG285" i="14"/>
  <c r="AH286" i="14"/>
  <c r="AG289" i="14"/>
  <c r="AH290" i="14"/>
  <c r="AG293" i="14"/>
  <c r="AH294" i="14"/>
  <c r="AG297" i="14"/>
  <c r="AH298" i="14"/>
  <c r="AG301" i="14"/>
  <c r="AH302" i="14"/>
  <c r="AG305" i="14"/>
  <c r="AH306" i="14"/>
  <c r="AG309" i="14"/>
  <c r="AH310" i="14"/>
  <c r="AG313" i="14"/>
  <c r="AH314" i="14"/>
  <c r="AG317" i="14"/>
  <c r="AH318" i="14"/>
  <c r="AG321" i="14"/>
  <c r="AH322" i="14"/>
  <c r="AG325" i="14"/>
  <c r="AH326" i="14"/>
  <c r="AG329" i="14"/>
  <c r="AH330" i="14"/>
  <c r="AG333" i="14"/>
  <c r="AH334" i="14"/>
  <c r="AG337" i="14"/>
  <c r="AH338" i="14"/>
  <c r="AG341" i="14"/>
  <c r="AH342" i="14"/>
  <c r="AG345" i="14"/>
  <c r="AG349" i="14"/>
  <c r="AG353" i="14"/>
  <c r="AG357" i="14"/>
  <c r="AH358" i="14"/>
  <c r="AG361" i="14"/>
  <c r="AH362" i="14"/>
  <c r="AG365" i="14"/>
  <c r="AH366" i="14"/>
  <c r="AG369" i="14"/>
  <c r="AH370" i="14"/>
  <c r="AG373" i="14"/>
  <c r="AH374" i="14"/>
  <c r="AG377" i="14"/>
  <c r="AH378" i="14"/>
  <c r="AG381" i="14"/>
  <c r="AH382" i="14"/>
  <c r="AG385" i="14"/>
  <c r="AH386" i="14"/>
  <c r="AG389" i="14"/>
  <c r="AH390" i="14"/>
  <c r="AG393" i="14"/>
  <c r="AH394" i="14"/>
  <c r="AG397" i="14"/>
  <c r="AH398" i="14"/>
  <c r="AG401" i="14"/>
  <c r="AH402" i="14"/>
  <c r="AG405" i="14"/>
  <c r="AH406" i="14"/>
  <c r="AG409" i="14"/>
  <c r="AH410" i="14"/>
  <c r="AG413" i="14"/>
  <c r="AH414" i="14"/>
  <c r="AG417" i="14"/>
  <c r="AH418" i="14"/>
  <c r="AG421" i="14"/>
  <c r="AH422" i="14"/>
  <c r="AG425" i="14"/>
  <c r="AH426" i="14"/>
  <c r="AG429" i="14"/>
  <c r="AH430" i="14"/>
  <c r="AG433" i="14"/>
  <c r="AH434" i="14"/>
  <c r="AG437" i="14"/>
  <c r="AH438" i="14"/>
  <c r="AG441" i="14"/>
  <c r="AH442" i="14"/>
  <c r="AG445" i="14"/>
  <c r="AH446" i="14"/>
  <c r="AG449" i="14"/>
  <c r="AH450" i="14"/>
  <c r="AG453" i="14"/>
  <c r="AH454" i="14"/>
  <c r="AG457" i="14"/>
  <c r="AH458" i="14"/>
  <c r="AG461" i="14"/>
  <c r="AH462" i="14"/>
  <c r="AG465" i="14"/>
  <c r="AH466" i="14"/>
  <c r="AG469" i="14"/>
  <c r="AH470" i="14"/>
  <c r="AG473" i="14"/>
  <c r="AH474" i="14"/>
  <c r="AG477" i="14"/>
  <c r="AH478" i="14"/>
  <c r="AG481" i="14"/>
  <c r="AH482" i="14"/>
  <c r="AG485" i="14"/>
  <c r="AH486" i="14"/>
  <c r="AG489" i="14"/>
  <c r="AH490" i="14"/>
  <c r="AG493" i="14"/>
  <c r="AH494" i="14"/>
  <c r="AG497" i="14"/>
  <c r="AH498" i="14"/>
  <c r="AG501" i="14"/>
  <c r="AH502" i="14"/>
  <c r="AG505" i="14"/>
  <c r="AH506" i="14"/>
  <c r="AG509" i="14"/>
  <c r="AH510" i="14"/>
  <c r="AG513" i="14"/>
  <c r="AH514" i="14"/>
  <c r="AG517" i="14"/>
  <c r="AH518" i="14"/>
  <c r="AG521" i="14"/>
  <c r="AH522" i="14"/>
  <c r="AG525" i="14"/>
  <c r="AH526" i="14"/>
  <c r="AG529" i="14"/>
  <c r="AH530" i="14"/>
  <c r="AG533" i="14"/>
  <c r="AH534" i="14"/>
  <c r="AG537" i="14"/>
  <c r="AH538" i="14"/>
  <c r="AG541" i="14"/>
  <c r="AH542" i="14"/>
  <c r="AG545" i="14"/>
  <c r="AH546" i="14"/>
  <c r="AG549" i="14"/>
  <c r="AH550" i="14"/>
  <c r="AG553" i="14"/>
  <c r="AH554" i="14"/>
  <c r="AD163" i="14"/>
  <c r="AD167" i="14"/>
  <c r="AD171" i="14"/>
  <c r="AD175" i="14"/>
  <c r="AD179" i="14"/>
  <c r="AD183" i="14"/>
  <c r="AD187" i="14"/>
  <c r="AD191" i="14"/>
  <c r="AD195" i="14"/>
  <c r="AD199" i="14"/>
  <c r="AD203" i="14"/>
  <c r="AD207" i="14"/>
  <c r="AD211" i="14"/>
  <c r="AD215" i="14"/>
  <c r="AD219" i="14"/>
  <c r="AD223" i="14"/>
  <c r="AD227" i="14"/>
  <c r="AD231" i="14"/>
  <c r="AD235" i="14"/>
  <c r="AD239" i="14"/>
  <c r="AD243" i="14"/>
  <c r="AD247" i="14"/>
  <c r="AD251" i="14"/>
  <c r="AD255" i="14"/>
  <c r="AD259" i="14"/>
  <c r="AD263" i="14"/>
  <c r="AD267" i="14"/>
  <c r="AD271" i="14"/>
  <c r="AD275" i="14"/>
  <c r="AD279" i="14"/>
  <c r="AD283" i="14"/>
  <c r="AD287" i="14"/>
  <c r="AD291" i="14"/>
  <c r="AD295" i="14"/>
  <c r="AD299" i="14"/>
  <c r="AD303" i="14"/>
  <c r="AD307" i="14"/>
  <c r="AD311" i="14"/>
  <c r="AD315" i="14"/>
  <c r="AD319" i="14"/>
  <c r="AD323" i="14"/>
  <c r="AD327" i="14"/>
  <c r="AD331" i="14"/>
  <c r="AD335" i="14"/>
  <c r="AD339" i="14"/>
  <c r="AD343" i="14"/>
  <c r="AD347" i="14"/>
  <c r="AD351" i="14"/>
  <c r="AD355" i="14"/>
  <c r="AD359" i="14"/>
  <c r="AD363" i="14"/>
  <c r="AD367" i="14"/>
  <c r="AD371" i="14"/>
  <c r="AD375" i="14"/>
  <c r="AD379" i="14"/>
  <c r="AD383" i="14"/>
  <c r="AD387" i="14"/>
  <c r="AD391" i="14"/>
  <c r="AD395" i="14"/>
  <c r="AD399" i="14"/>
  <c r="AD403" i="14"/>
  <c r="AD407" i="14"/>
  <c r="AD411" i="14"/>
  <c r="AD415" i="14"/>
  <c r="AD419" i="14"/>
  <c r="AD423" i="14"/>
  <c r="AD427" i="14"/>
  <c r="AD431" i="14"/>
  <c r="AD435" i="14"/>
  <c r="AD439" i="14"/>
  <c r="AD443" i="14"/>
  <c r="AD447" i="14"/>
  <c r="AD451" i="14"/>
  <c r="AD455" i="14"/>
  <c r="AD459" i="14"/>
  <c r="AD463" i="14"/>
  <c r="AD467" i="14"/>
  <c r="AD471" i="14"/>
  <c r="AD475" i="14"/>
  <c r="AD479" i="14"/>
  <c r="AD483" i="14"/>
  <c r="AD487" i="14"/>
  <c r="AD491" i="14"/>
  <c r="AD495" i="14"/>
  <c r="AD499"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57" i="14"/>
  <c r="AH558" i="14"/>
  <c r="AG561" i="14"/>
  <c r="AH562" i="14"/>
  <c r="AG565" i="14"/>
  <c r="AH566" i="14"/>
  <c r="AG569" i="14"/>
  <c r="AH570" i="14"/>
  <c r="AG573" i="14"/>
  <c r="AH574" i="14"/>
  <c r="AG577" i="14"/>
  <c r="AH578" i="14"/>
  <c r="AG581" i="14"/>
  <c r="AH582" i="14"/>
  <c r="AG585" i="14"/>
  <c r="AH586" i="14"/>
  <c r="AG589" i="14"/>
  <c r="AH590" i="14"/>
  <c r="AG593" i="14"/>
  <c r="AH594" i="14"/>
  <c r="AG597" i="14"/>
  <c r="AH598" i="14"/>
  <c r="AG601" i="14"/>
  <c r="AH602" i="14"/>
  <c r="AG605" i="14"/>
  <c r="AH606" i="14"/>
  <c r="AG609" i="14"/>
  <c r="AH610" i="14"/>
  <c r="AG613" i="14"/>
  <c r="AH614" i="14"/>
  <c r="AG617" i="14"/>
  <c r="AH618" i="14"/>
  <c r="AG621" i="14"/>
  <c r="AH622" i="14"/>
  <c r="AG625" i="14"/>
  <c r="AH626" i="14"/>
  <c r="AG629" i="14"/>
  <c r="AH630" i="14"/>
  <c r="AG633" i="14"/>
  <c r="AH634" i="14"/>
  <c r="AG637" i="14"/>
  <c r="AH638" i="14"/>
  <c r="AG641" i="14"/>
  <c r="AH642" i="14"/>
  <c r="AG645" i="14"/>
  <c r="AH646" i="14"/>
  <c r="AG649" i="14"/>
  <c r="AH650" i="14"/>
  <c r="AG653" i="14"/>
  <c r="AH654" i="14"/>
  <c r="AG657" i="14"/>
  <c r="AH658" i="14"/>
  <c r="AG661" i="14"/>
  <c r="AH662" i="14"/>
  <c r="AG665" i="14"/>
  <c r="AH666" i="14"/>
  <c r="AG669" i="14"/>
  <c r="AH670" i="14"/>
  <c r="AG673" i="14"/>
  <c r="AH674" i="14"/>
  <c r="AG677" i="14"/>
  <c r="AH678" i="14"/>
  <c r="AG681" i="14"/>
  <c r="AH682" i="14"/>
  <c r="AG685" i="14"/>
  <c r="AH686" i="14"/>
  <c r="AG689" i="14"/>
  <c r="AH690" i="14"/>
  <c r="AG693" i="14"/>
  <c r="AH694" i="14"/>
  <c r="AG697" i="14"/>
  <c r="AH698" i="14"/>
  <c r="AG701" i="14"/>
  <c r="AH702" i="14"/>
  <c r="AG705" i="14"/>
  <c r="AH706" i="14"/>
  <c r="AG709" i="14"/>
  <c r="AH710" i="14"/>
  <c r="AG713" i="14"/>
  <c r="AH714" i="14"/>
  <c r="AG717" i="14"/>
  <c r="AG721" i="14"/>
  <c r="AG725" i="14"/>
  <c r="AG729" i="14"/>
  <c r="AG733" i="14"/>
  <c r="AD503" i="14"/>
  <c r="AD507" i="14"/>
  <c r="AD511" i="14"/>
  <c r="AD515" i="14"/>
  <c r="AD519" i="14"/>
  <c r="AD523" i="14"/>
  <c r="AD527" i="14"/>
  <c r="AD531" i="14"/>
  <c r="AD535" i="14"/>
  <c r="AD539" i="14"/>
  <c r="AD543" i="14"/>
  <c r="AD547" i="14"/>
  <c r="AD551" i="14"/>
  <c r="AD555" i="14"/>
  <c r="AD559" i="14"/>
  <c r="AD563" i="14"/>
  <c r="AD567" i="14"/>
  <c r="AD571" i="14"/>
  <c r="AD575" i="14"/>
  <c r="AD579" i="14"/>
  <c r="AD583" i="14"/>
  <c r="AD587" i="14"/>
  <c r="AD591" i="14"/>
  <c r="AD595" i="14"/>
  <c r="AD599" i="14"/>
  <c r="AD603" i="14"/>
  <c r="AD607" i="14"/>
  <c r="AD611" i="14"/>
  <c r="AD615" i="14"/>
  <c r="AD619" i="14"/>
  <c r="AD623" i="14"/>
  <c r="AD627" i="14"/>
  <c r="AD631" i="14"/>
  <c r="AD635" i="14"/>
  <c r="AD639" i="14"/>
  <c r="AD643" i="14"/>
  <c r="AD647" i="14"/>
  <c r="AD651" i="14"/>
  <c r="AD655" i="14"/>
  <c r="AD659" i="14"/>
  <c r="AD663" i="14"/>
  <c r="AD667" i="14"/>
  <c r="AD671" i="14"/>
  <c r="AD675" i="14"/>
  <c r="AD679" i="14"/>
  <c r="AD683" i="14"/>
  <c r="AD687" i="14"/>
  <c r="AD691" i="14"/>
  <c r="AD695" i="14"/>
  <c r="AD699" i="14"/>
  <c r="AD703" i="14"/>
  <c r="AD707" i="14"/>
  <c r="AD711" i="14"/>
  <c r="AG783" i="14"/>
  <c r="AG787" i="14"/>
  <c r="AG791" i="14"/>
  <c r="AG795" i="14"/>
  <c r="AG799" i="14"/>
  <c r="AG803" i="14"/>
  <c r="AG807" i="14"/>
  <c r="AG811" i="14"/>
  <c r="AG815" i="14"/>
  <c r="AG819" i="14"/>
  <c r="AG823" i="14"/>
  <c r="AG827" i="14"/>
  <c r="AG831" i="14"/>
  <c r="AG835" i="14"/>
  <c r="AG839" i="14"/>
  <c r="AG843" i="14"/>
  <c r="AG847" i="14"/>
  <c r="AG851" i="14"/>
  <c r="AG855" i="14"/>
  <c r="AG859" i="14"/>
  <c r="AG863" i="14"/>
  <c r="AG867" i="14"/>
  <c r="AG871" i="14"/>
  <c r="AG875" i="14"/>
  <c r="AG879" i="14"/>
  <c r="AG883" i="14"/>
  <c r="AG887" i="14"/>
  <c r="AG891" i="14"/>
  <c r="AG895" i="14"/>
  <c r="AG899" i="14"/>
  <c r="AG903"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736" i="14"/>
  <c r="AG740" i="14"/>
  <c r="AG744" i="14"/>
  <c r="AG748" i="14"/>
  <c r="AG752" i="14"/>
  <c r="AG756" i="14"/>
  <c r="AG760" i="14"/>
  <c r="AG764" i="14"/>
  <c r="AG768" i="14"/>
  <c r="AG772" i="14"/>
  <c r="AG776" i="14"/>
  <c r="AG780" i="14"/>
  <c r="AG784" i="14"/>
  <c r="AG788" i="14"/>
  <c r="AG792" i="14"/>
  <c r="AG796" i="14"/>
  <c r="AG800" i="14"/>
  <c r="AG804" i="14"/>
  <c r="AG808" i="14"/>
  <c r="AG812" i="14"/>
  <c r="AG816"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H842" i="14"/>
  <c r="AG845" i="14"/>
  <c r="AH846" i="14"/>
  <c r="AG849" i="14"/>
  <c r="AH850" i="14"/>
  <c r="AG853" i="14"/>
  <c r="AH854" i="14"/>
  <c r="AG857" i="14"/>
  <c r="AH858" i="14"/>
  <c r="AG861" i="14"/>
  <c r="AH862" i="14"/>
  <c r="AG865" i="14"/>
  <c r="AH866" i="14"/>
  <c r="AG869" i="14"/>
  <c r="AH870" i="14"/>
  <c r="AG873" i="14"/>
  <c r="AH874" i="14"/>
  <c r="AG877" i="14"/>
  <c r="AH878" i="14"/>
  <c r="AG881" i="14"/>
  <c r="AH882" i="14"/>
  <c r="AG885" i="14"/>
  <c r="AH886" i="14"/>
  <c r="AG889" i="14"/>
  <c r="AG893" i="14"/>
  <c r="AG897" i="14"/>
  <c r="AG901" i="14"/>
  <c r="AG905" i="14"/>
  <c r="AD715" i="14"/>
  <c r="AD719" i="14"/>
  <c r="AD723" i="14"/>
  <c r="AD727" i="14"/>
  <c r="AD731" i="14"/>
  <c r="AD735" i="14"/>
  <c r="AD739" i="14"/>
  <c r="AD743" i="14"/>
  <c r="AD747" i="14"/>
  <c r="AD751" i="14"/>
  <c r="AD755" i="14"/>
  <c r="AD759" i="14"/>
  <c r="AD763" i="14"/>
  <c r="AD767" i="14"/>
  <c r="AD771" i="14"/>
  <c r="AD775" i="14"/>
  <c r="AD779" i="14"/>
  <c r="AD783" i="14"/>
  <c r="AD787" i="14"/>
  <c r="AD791" i="14"/>
  <c r="AD795" i="14"/>
  <c r="AD799" i="14"/>
  <c r="AD803" i="14"/>
  <c r="AD807" i="14"/>
  <c r="AD811" i="14"/>
  <c r="AD815" i="14"/>
  <c r="AD819" i="14"/>
  <c r="AD823" i="14"/>
  <c r="AD827" i="14"/>
  <c r="AD831" i="14"/>
  <c r="AD835" i="14"/>
  <c r="AD839" i="14"/>
  <c r="AD843" i="14"/>
  <c r="AD847" i="14"/>
  <c r="AD851" i="14"/>
  <c r="AD855" i="14"/>
  <c r="AD859" i="14"/>
  <c r="AD863" i="14"/>
  <c r="AD867" i="14"/>
  <c r="AD871" i="14"/>
  <c r="AD875" i="14"/>
  <c r="AD879" i="14"/>
  <c r="AD883" i="14"/>
  <c r="AD887" i="14"/>
  <c r="AD891" i="14"/>
  <c r="AD895" i="14"/>
  <c r="AD899" i="14"/>
  <c r="AD903" i="14"/>
  <c r="AG7" i="14"/>
  <c r="AG11" i="14"/>
  <c r="AG15" i="14"/>
  <c r="AG19" i="14"/>
  <c r="AG22" i="14"/>
  <c r="AH155" i="14"/>
  <c r="AH159" i="14"/>
  <c r="AG6" i="14"/>
  <c r="AG10" i="14"/>
  <c r="AG14" i="14"/>
  <c r="AG18" i="14"/>
  <c r="AG21" i="14"/>
  <c r="AG25" i="14"/>
  <c r="AG29" i="14"/>
  <c r="AG33" i="14"/>
  <c r="AH78" i="14"/>
  <c r="AH82" i="14"/>
  <c r="AH86" i="14"/>
  <c r="AH90" i="14"/>
  <c r="AH94" i="14"/>
  <c r="AH98" i="14"/>
  <c r="AH102" i="14"/>
  <c r="AH106" i="14"/>
  <c r="AH110" i="14"/>
  <c r="AH114" i="14"/>
  <c r="AH118" i="14"/>
  <c r="AH122" i="14"/>
  <c r="AH126" i="14"/>
  <c r="AH130" i="14"/>
  <c r="AH134" i="14"/>
  <c r="AG137" i="14"/>
  <c r="AH138" i="14"/>
  <c r="AG141" i="14"/>
  <c r="AH142" i="14"/>
  <c r="AG145" i="14"/>
  <c r="AG149" i="14"/>
  <c r="AH150" i="14"/>
  <c r="AG153" i="14"/>
  <c r="AG157" i="14"/>
  <c r="AH158" i="14"/>
  <c r="AG161" i="14"/>
  <c r="AD159" i="14"/>
  <c r="AG26" i="14"/>
  <c r="AG30" i="14"/>
  <c r="AG34" i="14"/>
  <c r="AG38" i="14"/>
  <c r="AG42" i="14"/>
  <c r="AG46" i="14"/>
  <c r="AG50" i="14"/>
  <c r="AG54" i="14"/>
  <c r="AG58" i="14"/>
  <c r="AG62" i="14"/>
  <c r="AG66" i="14"/>
  <c r="AG70" i="14"/>
  <c r="AG74" i="14"/>
  <c r="AG78" i="14"/>
  <c r="AG82" i="14"/>
  <c r="AG86" i="14"/>
  <c r="AG90" i="14"/>
  <c r="AG94" i="14"/>
  <c r="AG98" i="14"/>
  <c r="AG102" i="14"/>
  <c r="AG106" i="14"/>
  <c r="AG110" i="14"/>
  <c r="AG114" i="14"/>
  <c r="AG118" i="14"/>
  <c r="AG122" i="14"/>
  <c r="AG126" i="14"/>
  <c r="AG130" i="14"/>
  <c r="AG134" i="14"/>
  <c r="AH135" i="14"/>
  <c r="AG138" i="14"/>
  <c r="AH139" i="14"/>
  <c r="AG142" i="14"/>
  <c r="AG146" i="14"/>
  <c r="AG150" i="14"/>
  <c r="AG154" i="14"/>
  <c r="AG158" i="14"/>
  <c r="AD5" i="14"/>
  <c r="AD9" i="14"/>
  <c r="AD13" i="14"/>
  <c r="AF14" i="14"/>
  <c r="AD17" i="14"/>
  <c r="AF18" i="14"/>
  <c r="AF21" i="14"/>
  <c r="AD24" i="14"/>
  <c r="AF25" i="14"/>
  <c r="AD28" i="14"/>
  <c r="AF29" i="14"/>
  <c r="AD32" i="14"/>
  <c r="AF33" i="14"/>
  <c r="AD36" i="14"/>
  <c r="AF37" i="14"/>
  <c r="AD40" i="14"/>
  <c r="AF41" i="14"/>
  <c r="AD44" i="14"/>
  <c r="AF45" i="14"/>
  <c r="AD48" i="14"/>
  <c r="AF49" i="14"/>
  <c r="AD52" i="14"/>
  <c r="AF53" i="14"/>
  <c r="AD56" i="14"/>
  <c r="AF77" i="14"/>
  <c r="AH5" i="14"/>
  <c r="AH9" i="14"/>
  <c r="AD6" i="14"/>
  <c r="AF7" i="14"/>
  <c r="AD10" i="14"/>
  <c r="AF11" i="14"/>
  <c r="AD14" i="14"/>
  <c r="AF15" i="14"/>
  <c r="AD18" i="14"/>
  <c r="AF19"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D89" i="14"/>
  <c r="AF90" i="14"/>
  <c r="AD93" i="14"/>
  <c r="AF94" i="14"/>
  <c r="AD97" i="14"/>
  <c r="AF98" i="14"/>
  <c r="AD101" i="14"/>
  <c r="AF102" i="14"/>
  <c r="AD105" i="14"/>
  <c r="AF106"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54" i="14"/>
  <c r="AF158" i="14"/>
  <c r="AG5" i="14"/>
  <c r="AG9" i="14"/>
  <c r="AG13" i="14"/>
  <c r="AG17" i="14"/>
  <c r="AG24" i="14"/>
  <c r="AG28" i="14"/>
  <c r="AG32" i="14"/>
  <c r="AG36" i="14"/>
  <c r="AG40" i="14"/>
  <c r="AG44" i="14"/>
  <c r="AG48" i="14"/>
  <c r="AG52" i="14"/>
  <c r="AG56" i="14"/>
  <c r="AG60" i="14"/>
  <c r="AG64" i="14"/>
  <c r="AG68" i="14"/>
  <c r="AG72" i="14"/>
  <c r="AG76" i="14"/>
  <c r="AG80" i="14"/>
  <c r="AG84" i="14"/>
  <c r="AG88" i="14"/>
  <c r="AG92" i="14"/>
  <c r="AG96" i="14"/>
  <c r="AG100" i="14"/>
  <c r="AG104" i="14"/>
  <c r="AG108" i="14"/>
  <c r="AG112" i="14"/>
  <c r="AG116" i="14"/>
  <c r="AG120" i="14"/>
  <c r="AG124" i="14"/>
  <c r="AG128" i="14"/>
  <c r="AG132" i="14"/>
  <c r="AG136" i="14"/>
  <c r="AG140" i="14"/>
  <c r="AG144" i="14"/>
  <c r="AG148" i="14"/>
  <c r="AG152" i="14"/>
  <c r="AG156" i="14"/>
  <c r="AG160" i="14"/>
  <c r="AH146" i="14"/>
  <c r="AH154" i="14"/>
  <c r="AD59" i="14"/>
  <c r="AD63" i="14"/>
  <c r="AD67" i="14"/>
  <c r="AD71" i="14"/>
  <c r="AD75" i="14"/>
  <c r="AD79" i="14"/>
  <c r="AD83" i="14"/>
  <c r="AD87" i="14"/>
  <c r="AD91" i="14"/>
  <c r="AD95" i="14"/>
  <c r="AD99" i="14"/>
  <c r="AD103" i="14"/>
  <c r="AD107" i="14"/>
  <c r="AD111" i="14"/>
  <c r="AD115" i="14"/>
  <c r="AD119" i="14"/>
  <c r="AD123" i="14"/>
  <c r="AD127" i="14"/>
  <c r="AD131" i="14"/>
  <c r="AD135" i="14"/>
  <c r="AD139" i="14"/>
  <c r="AD143" i="14"/>
  <c r="AD147" i="14"/>
  <c r="AD151" i="14"/>
  <c r="AD155" i="14"/>
  <c r="AE40" i="14"/>
  <c r="AC44" i="14"/>
  <c r="AE100" i="14"/>
  <c r="AE108" i="14"/>
  <c r="AE116" i="14"/>
  <c r="AC120" i="14"/>
  <c r="AE124" i="14"/>
  <c r="AE128" i="14"/>
  <c r="AE148" i="14"/>
  <c r="AE184" i="14"/>
  <c r="AE200" i="14"/>
  <c r="AI204" i="14"/>
  <c r="AC204" i="14"/>
  <c r="AE212" i="14"/>
  <c r="AE216" i="14"/>
  <c r="AI220" i="14"/>
  <c r="AC220" i="14"/>
  <c r="AE220" i="14"/>
  <c r="AI224" i="14"/>
  <c r="AC224" i="14"/>
  <c r="AE228" i="14"/>
  <c r="AI232" i="14"/>
  <c r="AC232" i="14"/>
  <c r="AE232" i="14"/>
  <c r="AI236" i="14"/>
  <c r="AC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I280" i="14"/>
  <c r="AC280" i="14"/>
  <c r="AE280" i="14"/>
  <c r="AI284" i="14"/>
  <c r="AC284" i="14"/>
  <c r="AE284" i="14"/>
  <c r="AI288" i="14"/>
  <c r="AC288" i="14"/>
  <c r="AE288" i="14"/>
  <c r="AI292" i="14"/>
  <c r="AC292" i="14"/>
  <c r="AE292"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I328" i="14"/>
  <c r="AC328" i="14"/>
  <c r="AE328" i="14"/>
  <c r="AI332" i="14"/>
  <c r="AC332" i="14"/>
  <c r="AE332" i="14"/>
  <c r="AI336" i="14"/>
  <c r="AC336" i="14"/>
  <c r="AE336" i="14"/>
  <c r="AI340" i="14"/>
  <c r="AC340" i="14"/>
  <c r="AE340" i="14"/>
  <c r="AI344" i="14"/>
  <c r="AC344" i="14"/>
  <c r="AE344" i="14"/>
  <c r="AI348" i="14"/>
  <c r="AC348" i="14"/>
  <c r="AE348" i="14"/>
  <c r="AI352" i="14"/>
  <c r="AC352" i="14"/>
  <c r="AE352" i="14"/>
  <c r="AI356" i="14"/>
  <c r="AC356" i="14"/>
  <c r="AE356"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I444" i="14"/>
  <c r="AC444" i="14"/>
  <c r="AE444" i="14"/>
  <c r="AI448" i="14"/>
  <c r="AC448" i="14"/>
  <c r="AE448"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C28" i="14"/>
  <c r="AI28" i="14" s="1"/>
  <c r="AC32" i="14"/>
  <c r="AC52" i="14"/>
  <c r="AE56" i="14"/>
  <c r="AC72" i="14"/>
  <c r="AC76" i="14"/>
  <c r="AI76" i="14" s="1"/>
  <c r="AE84" i="14"/>
  <c r="AE132" i="14"/>
  <c r="AE140" i="14"/>
  <c r="AC160" i="14"/>
  <c r="AI160" i="14" s="1"/>
  <c r="AE168" i="14"/>
  <c r="AE172" i="14"/>
  <c r="AI216" i="14"/>
  <c r="AC216" i="14"/>
  <c r="AE236" i="14"/>
  <c r="AF6" i="14"/>
  <c r="AF10" i="14"/>
  <c r="AF57" i="14"/>
  <c r="AD60" i="14"/>
  <c r="AF61" i="14"/>
  <c r="AD64" i="14"/>
  <c r="AF65" i="14"/>
  <c r="AD68" i="14"/>
  <c r="AF69" i="14"/>
  <c r="AD72" i="14"/>
  <c r="AI72" i="14" s="1"/>
  <c r="AF73" i="14"/>
  <c r="AD76" i="14"/>
  <c r="AD80" i="14"/>
  <c r="AF81" i="14"/>
  <c r="AD84" i="14"/>
  <c r="AF85" i="14"/>
  <c r="AD88" i="14"/>
  <c r="AF89" i="14"/>
  <c r="AD92" i="14"/>
  <c r="AF93" i="14"/>
  <c r="AD96" i="14"/>
  <c r="AF97" i="14"/>
  <c r="AD100" i="14"/>
  <c r="AF101" i="14"/>
  <c r="AD104" i="14"/>
  <c r="AF105" i="14"/>
  <c r="AD108" i="14"/>
  <c r="AF109" i="14"/>
  <c r="AD112" i="14"/>
  <c r="AF113" i="14"/>
  <c r="AD116" i="14"/>
  <c r="AF117" i="14"/>
  <c r="AD120" i="14"/>
  <c r="AI120" i="14" s="1"/>
  <c r="AF121" i="14"/>
  <c r="AD124" i="14"/>
  <c r="AF125" i="14"/>
  <c r="AD128" i="14"/>
  <c r="AF129" i="14"/>
  <c r="AD132" i="14"/>
  <c r="AF133" i="14"/>
  <c r="AD136" i="14"/>
  <c r="AF137" i="14"/>
  <c r="AD140" i="14"/>
  <c r="AF141" i="14"/>
  <c r="AD144" i="14"/>
  <c r="AF145" i="14"/>
  <c r="AD148" i="14"/>
  <c r="AF149" i="14"/>
  <c r="AD152" i="14"/>
  <c r="AF153" i="14"/>
  <c r="AD156" i="14"/>
  <c r="AF157" i="14"/>
  <c r="AD160" i="14"/>
  <c r="AF161" i="14"/>
  <c r="AD164" i="14"/>
  <c r="AF165" i="14"/>
  <c r="AD168" i="14"/>
  <c r="AF169" i="14"/>
  <c r="AD172" i="14"/>
  <c r="AF173" i="14"/>
  <c r="AD176" i="14"/>
  <c r="AF177" i="14"/>
  <c r="AD180" i="14"/>
  <c r="AF181" i="14"/>
  <c r="AE9" i="14"/>
  <c r="AE13" i="14"/>
  <c r="AC17" i="14"/>
  <c r="AC60" i="14"/>
  <c r="AI60" i="14" s="1"/>
  <c r="AC80" i="14"/>
  <c r="AC88" i="14"/>
  <c r="AC136" i="14"/>
  <c r="AI136" i="14" s="1"/>
  <c r="AE152" i="14"/>
  <c r="AE160" i="14"/>
  <c r="AE164" i="14"/>
  <c r="AE180" i="14"/>
  <c r="AE196" i="14"/>
  <c r="AI228" i="14"/>
  <c r="AC228" i="14"/>
  <c r="AC6" i="14"/>
  <c r="AE6" i="14"/>
  <c r="AC10" i="14"/>
  <c r="AE10" i="14"/>
  <c r="AH13" i="14"/>
  <c r="AC14" i="14"/>
  <c r="AE14" i="14"/>
  <c r="AH17" i="14"/>
  <c r="AC18" i="14"/>
  <c r="AE18" i="14"/>
  <c r="AC21" i="14"/>
  <c r="AE21" i="14"/>
  <c r="AH24" i="14"/>
  <c r="AC25" i="14"/>
  <c r="AI25" i="14" s="1"/>
  <c r="AE25" i="14"/>
  <c r="AH28" i="14"/>
  <c r="AC29" i="14"/>
  <c r="AE29" i="14"/>
  <c r="AI29" i="14" s="1"/>
  <c r="AH32" i="14"/>
  <c r="AC33" i="14"/>
  <c r="AI33" i="14" s="1"/>
  <c r="AE33" i="14"/>
  <c r="AH36" i="14"/>
  <c r="AC37" i="14"/>
  <c r="AE37" i="14"/>
  <c r="AI37" i="14" s="1"/>
  <c r="AH40" i="14"/>
  <c r="AC41" i="14"/>
  <c r="AI41" i="14" s="1"/>
  <c r="AE41" i="14"/>
  <c r="AH44" i="14"/>
  <c r="AC45" i="14"/>
  <c r="AE45" i="14"/>
  <c r="AI45" i="14" s="1"/>
  <c r="AH48" i="14"/>
  <c r="AC49" i="14"/>
  <c r="AI49" i="14" s="1"/>
  <c r="AE49" i="14"/>
  <c r="AH52" i="14"/>
  <c r="AC53" i="14"/>
  <c r="AE53" i="14"/>
  <c r="AI53" i="14" s="1"/>
  <c r="AH56" i="14"/>
  <c r="AC57" i="14"/>
  <c r="AI57" i="14" s="1"/>
  <c r="AE57" i="14"/>
  <c r="AH60" i="14"/>
  <c r="AC61" i="14"/>
  <c r="AE61" i="14"/>
  <c r="AI61" i="14" s="1"/>
  <c r="AH64" i="14"/>
  <c r="AC65" i="14"/>
  <c r="AI65" i="14" s="1"/>
  <c r="AE65" i="14"/>
  <c r="AH68" i="14"/>
  <c r="AC69" i="14"/>
  <c r="AE69" i="14"/>
  <c r="AI69" i="14" s="1"/>
  <c r="AH72" i="14"/>
  <c r="AC73" i="14"/>
  <c r="AI73" i="14" s="1"/>
  <c r="AE73" i="14"/>
  <c r="AH76" i="14"/>
  <c r="AC77" i="14"/>
  <c r="AI77" i="14" s="1"/>
  <c r="AE77" i="14"/>
  <c r="AH80" i="14"/>
  <c r="AC81" i="14"/>
  <c r="AI81" i="14" s="1"/>
  <c r="AE81" i="14"/>
  <c r="AH84" i="14"/>
  <c r="AC85" i="14"/>
  <c r="AI85" i="14" s="1"/>
  <c r="AE85" i="14"/>
  <c r="AH88" i="14"/>
  <c r="AC89" i="14"/>
  <c r="AI89" i="14" s="1"/>
  <c r="AE89" i="14"/>
  <c r="AH92" i="14"/>
  <c r="AC93" i="14"/>
  <c r="AI93" i="14" s="1"/>
  <c r="AE93" i="14"/>
  <c r="AH96" i="14"/>
  <c r="AC97" i="14"/>
  <c r="AI97" i="14" s="1"/>
  <c r="AE97" i="14"/>
  <c r="AH100" i="14"/>
  <c r="AC101" i="14"/>
  <c r="AI101" i="14" s="1"/>
  <c r="AE101" i="14"/>
  <c r="AH104" i="14"/>
  <c r="AC105" i="14"/>
  <c r="AI105" i="14" s="1"/>
  <c r="AE105" i="14"/>
  <c r="AH108" i="14"/>
  <c r="AC109" i="14"/>
  <c r="AI109" i="14" s="1"/>
  <c r="AE109" i="14"/>
  <c r="AH112" i="14"/>
  <c r="AC113" i="14"/>
  <c r="AI113" i="14" s="1"/>
  <c r="AE113" i="14"/>
  <c r="AH116" i="14"/>
  <c r="AC117" i="14"/>
  <c r="AI117" i="14" s="1"/>
  <c r="AE117" i="14"/>
  <c r="AH120" i="14"/>
  <c r="AC121" i="14"/>
  <c r="AI121" i="14" s="1"/>
  <c r="AE121" i="14"/>
  <c r="AH124" i="14"/>
  <c r="AC125" i="14"/>
  <c r="AI125" i="14" s="1"/>
  <c r="AE125" i="14"/>
  <c r="AH128" i="14"/>
  <c r="AC129" i="14"/>
  <c r="AI129" i="14" s="1"/>
  <c r="AE129" i="14"/>
  <c r="AH132" i="14"/>
  <c r="AC133" i="14"/>
  <c r="AI133" i="14" s="1"/>
  <c r="AE133" i="14"/>
  <c r="AH136" i="14"/>
  <c r="AC137" i="14"/>
  <c r="AI137" i="14" s="1"/>
  <c r="AE137" i="14"/>
  <c r="AH140" i="14"/>
  <c r="AC141" i="14"/>
  <c r="AI141" i="14" s="1"/>
  <c r="AE141" i="14"/>
  <c r="AH144" i="14"/>
  <c r="AC145" i="14"/>
  <c r="AI145" i="14" s="1"/>
  <c r="AE145" i="14"/>
  <c r="AH148" i="14"/>
  <c r="AC149" i="14"/>
  <c r="AI149" i="14" s="1"/>
  <c r="AE149" i="14"/>
  <c r="AH152" i="14"/>
  <c r="AC153" i="14"/>
  <c r="AI153" i="14" s="1"/>
  <c r="AE153" i="14"/>
  <c r="AH156" i="14"/>
  <c r="AC157" i="14"/>
  <c r="AI157" i="14" s="1"/>
  <c r="AE157" i="14"/>
  <c r="AH160" i="14"/>
  <c r="AC161" i="14"/>
  <c r="AI161" i="14" s="1"/>
  <c r="AE161" i="14"/>
  <c r="AH164" i="14"/>
  <c r="AI165" i="14"/>
  <c r="AC165" i="14"/>
  <c r="AE165" i="14"/>
  <c r="AH168" i="14"/>
  <c r="AI169" i="14"/>
  <c r="AC169" i="14"/>
  <c r="AE169" i="14"/>
  <c r="AH172" i="14"/>
  <c r="AI173" i="14"/>
  <c r="AC173" i="14"/>
  <c r="AE173" i="14"/>
  <c r="AH176" i="14"/>
  <c r="AI177" i="14"/>
  <c r="AC177" i="14"/>
  <c r="AE177" i="14"/>
  <c r="AH180" i="14"/>
  <c r="AI181" i="14"/>
  <c r="AC181" i="14"/>
  <c r="AE181" i="14"/>
  <c r="AE5" i="14"/>
  <c r="AC24" i="14"/>
  <c r="AE28" i="14"/>
  <c r="AC48" i="14"/>
  <c r="AI48" i="14" s="1"/>
  <c r="AE52" i="14"/>
  <c r="AI52" i="14" s="1"/>
  <c r="AE104" i="14"/>
  <c r="AC108" i="14"/>
  <c r="AI108" i="14" s="1"/>
  <c r="AC112" i="14"/>
  <c r="AC144" i="14"/>
  <c r="AI144" i="14" s="1"/>
  <c r="AC148" i="14"/>
  <c r="AI148" i="14" s="1"/>
  <c r="AI188" i="14"/>
  <c r="AC188" i="14"/>
  <c r="AE192" i="14"/>
  <c r="AE224" i="14"/>
  <c r="AC5" i="14"/>
  <c r="AE24" i="14"/>
  <c r="AC40" i="14"/>
  <c r="AC92" i="14"/>
  <c r="AE112" i="14"/>
  <c r="AC116" i="14"/>
  <c r="AI116" i="14" s="1"/>
  <c r="AC124" i="14"/>
  <c r="AC128" i="14"/>
  <c r="AI128" i="14" s="1"/>
  <c r="AC152" i="14"/>
  <c r="AI152" i="14" s="1"/>
  <c r="AC156" i="14"/>
  <c r="AI156" i="14" s="1"/>
  <c r="AI172" i="14"/>
  <c r="AC172" i="14"/>
  <c r="AE176" i="14"/>
  <c r="AH6" i="14"/>
  <c r="AC7" i="14"/>
  <c r="AE7" i="14"/>
  <c r="AH10" i="14"/>
  <c r="AC11" i="14"/>
  <c r="AE11" i="14"/>
  <c r="AH14" i="14"/>
  <c r="AC15" i="14"/>
  <c r="AE15" i="14"/>
  <c r="AH18" i="14"/>
  <c r="AC19" i="14"/>
  <c r="AE19" i="14"/>
  <c r="AH21" i="14"/>
  <c r="AC22" i="14"/>
  <c r="AE22" i="14"/>
  <c r="AH25" i="14"/>
  <c r="AC26" i="14"/>
  <c r="AI26" i="14" s="1"/>
  <c r="AE26" i="14"/>
  <c r="AH29" i="14"/>
  <c r="AC30" i="14"/>
  <c r="AI30" i="14" s="1"/>
  <c r="AE30" i="14"/>
  <c r="AH33" i="14"/>
  <c r="AC34" i="14"/>
  <c r="AI34" i="14" s="1"/>
  <c r="AE34" i="14"/>
  <c r="AH37" i="14"/>
  <c r="AC38" i="14"/>
  <c r="AI38" i="14" s="1"/>
  <c r="AE38" i="14"/>
  <c r="AH41" i="14"/>
  <c r="AC42" i="14"/>
  <c r="AI42" i="14" s="1"/>
  <c r="AE42" i="14"/>
  <c r="AH45" i="14"/>
  <c r="AC46" i="14"/>
  <c r="AI46" i="14" s="1"/>
  <c r="AE46" i="14"/>
  <c r="AH49" i="14"/>
  <c r="AC50" i="14"/>
  <c r="AI50" i="14" s="1"/>
  <c r="AE50" i="14"/>
  <c r="AH53" i="14"/>
  <c r="AC54" i="14"/>
  <c r="AI54" i="14" s="1"/>
  <c r="AE54" i="14"/>
  <c r="AH57" i="14"/>
  <c r="AC58" i="14"/>
  <c r="AI58" i="14" s="1"/>
  <c r="AE58" i="14"/>
  <c r="AH61" i="14"/>
  <c r="AC62" i="14"/>
  <c r="AI62" i="14" s="1"/>
  <c r="AE62" i="14"/>
  <c r="AH65" i="14"/>
  <c r="AC66" i="14"/>
  <c r="AI66" i="14" s="1"/>
  <c r="AE66" i="14"/>
  <c r="AH69" i="14"/>
  <c r="AC70" i="14"/>
  <c r="AI70" i="14" s="1"/>
  <c r="AE70" i="14"/>
  <c r="AH73" i="14"/>
  <c r="AC74" i="14"/>
  <c r="AI74" i="14" s="1"/>
  <c r="AE74" i="14"/>
  <c r="AH77" i="14"/>
  <c r="AC78" i="14"/>
  <c r="AI78" i="14" s="1"/>
  <c r="AE78" i="14"/>
  <c r="AH81" i="14"/>
  <c r="AC82" i="14"/>
  <c r="AI82" i="14" s="1"/>
  <c r="AE82" i="14"/>
  <c r="AH85" i="14"/>
  <c r="AC86" i="14"/>
  <c r="AI86" i="14" s="1"/>
  <c r="AE86" i="14"/>
  <c r="AH89" i="14"/>
  <c r="AC90" i="14"/>
  <c r="AI90" i="14" s="1"/>
  <c r="AE90" i="14"/>
  <c r="AH93" i="14"/>
  <c r="AC94" i="14"/>
  <c r="AI94" i="14" s="1"/>
  <c r="AE94" i="14"/>
  <c r="AH97" i="14"/>
  <c r="AC98" i="14"/>
  <c r="AI98" i="14" s="1"/>
  <c r="AE98" i="14"/>
  <c r="AH101" i="14"/>
  <c r="AC102" i="14"/>
  <c r="AI102" i="14" s="1"/>
  <c r="AE102" i="14"/>
  <c r="AH105" i="14"/>
  <c r="AC106" i="14"/>
  <c r="AI106" i="14" s="1"/>
  <c r="AE106" i="14"/>
  <c r="AH109" i="14"/>
  <c r="AC110" i="14"/>
  <c r="AI110" i="14" s="1"/>
  <c r="AE110" i="14"/>
  <c r="AH113" i="14"/>
  <c r="AC114" i="14"/>
  <c r="AI114" i="14" s="1"/>
  <c r="AE114" i="14"/>
  <c r="AH117" i="14"/>
  <c r="AC118" i="14"/>
  <c r="AI118" i="14" s="1"/>
  <c r="AE118" i="14"/>
  <c r="AH121" i="14"/>
  <c r="AC122" i="14"/>
  <c r="AI122" i="14" s="1"/>
  <c r="AE122" i="14"/>
  <c r="AH125" i="14"/>
  <c r="AC126" i="14"/>
  <c r="AI126" i="14" s="1"/>
  <c r="AE126" i="14"/>
  <c r="AH129" i="14"/>
  <c r="AC130" i="14"/>
  <c r="AI130" i="14" s="1"/>
  <c r="AE130" i="14"/>
  <c r="AH133" i="14"/>
  <c r="AC134" i="14"/>
  <c r="AI134" i="14" s="1"/>
  <c r="AE134" i="14"/>
  <c r="AH137" i="14"/>
  <c r="AC138" i="14"/>
  <c r="AI138" i="14" s="1"/>
  <c r="AE138" i="14"/>
  <c r="AH141" i="14"/>
  <c r="AC142" i="14"/>
  <c r="AI142" i="14" s="1"/>
  <c r="AE142" i="14"/>
  <c r="AH145" i="14"/>
  <c r="AC146" i="14"/>
  <c r="AI146" i="14" s="1"/>
  <c r="AE146" i="14"/>
  <c r="AH149" i="14"/>
  <c r="AC150" i="14"/>
  <c r="AI150" i="14" s="1"/>
  <c r="AE150" i="14"/>
  <c r="AH153" i="14"/>
  <c r="AC154" i="14"/>
  <c r="AI154" i="14" s="1"/>
  <c r="AE154" i="14"/>
  <c r="AH157" i="14"/>
  <c r="AC158" i="14"/>
  <c r="AI158" i="14" s="1"/>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E17" i="14"/>
  <c r="AE32" i="14"/>
  <c r="AI32" i="14" s="1"/>
  <c r="AC36" i="14"/>
  <c r="AE48" i="14"/>
  <c r="AE72" i="14"/>
  <c r="AC84" i="14"/>
  <c r="AE88" i="14"/>
  <c r="AI88" i="14" s="1"/>
  <c r="AE96" i="14"/>
  <c r="AC132" i="14"/>
  <c r="AE136" i="14"/>
  <c r="AI164" i="14"/>
  <c r="AC164" i="14"/>
  <c r="AI168" i="14"/>
  <c r="AC168" i="14"/>
  <c r="AI208" i="14"/>
  <c r="AC208" i="14"/>
  <c r="AF4" i="14"/>
  <c r="AD7" i="14"/>
  <c r="AF8" i="14"/>
  <c r="AD11" i="14"/>
  <c r="AF12" i="14"/>
  <c r="AD15" i="14"/>
  <c r="AF16" i="14"/>
  <c r="AD19" i="14"/>
  <c r="AF20" i="14"/>
  <c r="AD22" i="14"/>
  <c r="AF23" i="14"/>
  <c r="AD26" i="14"/>
  <c r="AF27" i="14"/>
  <c r="AD30" i="14"/>
  <c r="AF31" i="14"/>
  <c r="AD34" i="14"/>
  <c r="AF35" i="14"/>
  <c r="AD38" i="14"/>
  <c r="AF39" i="14"/>
  <c r="AD42" i="14"/>
  <c r="AF43" i="14"/>
  <c r="AD46" i="14"/>
  <c r="AF47" i="14"/>
  <c r="AD50" i="14"/>
  <c r="AF51" i="14"/>
  <c r="AD54" i="14"/>
  <c r="AF55" i="14"/>
  <c r="AD58" i="14"/>
  <c r="AF59" i="14"/>
  <c r="AD62" i="14"/>
  <c r="AF63" i="14"/>
  <c r="AD66" i="14"/>
  <c r="AF67" i="14"/>
  <c r="AD70" i="14"/>
  <c r="AF71" i="14"/>
  <c r="AD74" i="14"/>
  <c r="AF75" i="14"/>
  <c r="AD78" i="14"/>
  <c r="AF79" i="14"/>
  <c r="AD82" i="14"/>
  <c r="AF83"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C9" i="14"/>
  <c r="AC13" i="14"/>
  <c r="AE36" i="14"/>
  <c r="AI36" i="14" s="1"/>
  <c r="AE44" i="14"/>
  <c r="AI44" i="14" s="1"/>
  <c r="AC56" i="14"/>
  <c r="AE60" i="14"/>
  <c r="AC64" i="14"/>
  <c r="AC68" i="14"/>
  <c r="AE76" i="14"/>
  <c r="AE80" i="14"/>
  <c r="AI80" i="14" s="1"/>
  <c r="AE120" i="14"/>
  <c r="AE156" i="14"/>
  <c r="AI180" i="14"/>
  <c r="AC180" i="14"/>
  <c r="AI184" i="14"/>
  <c r="AC184" i="14"/>
  <c r="AE188" i="14"/>
  <c r="AE204" i="14"/>
  <c r="AE208" i="14"/>
  <c r="AI212" i="14"/>
  <c r="AC212" i="14"/>
  <c r="AC4" i="14"/>
  <c r="AE4" i="14"/>
  <c r="AH7" i="14"/>
  <c r="AC8" i="14"/>
  <c r="AE8" i="14"/>
  <c r="AH11" i="14"/>
  <c r="AC12" i="14"/>
  <c r="AE12" i="14"/>
  <c r="AH15" i="14"/>
  <c r="AC16" i="14"/>
  <c r="AE16" i="14"/>
  <c r="AH19" i="14"/>
  <c r="AC20" i="14"/>
  <c r="AE20" i="14"/>
  <c r="AH22" i="14"/>
  <c r="AC23" i="14"/>
  <c r="AE23" i="14"/>
  <c r="AH26" i="14"/>
  <c r="AC27" i="14"/>
  <c r="AI27" i="14" s="1"/>
  <c r="AE27" i="14"/>
  <c r="AH30" i="14"/>
  <c r="AC31" i="14"/>
  <c r="AI31" i="14" s="1"/>
  <c r="AE31" i="14"/>
  <c r="AH34" i="14"/>
  <c r="AC35" i="14"/>
  <c r="AI35" i="14" s="1"/>
  <c r="AE35" i="14"/>
  <c r="AH38" i="14"/>
  <c r="AC39" i="14"/>
  <c r="AI39" i="14" s="1"/>
  <c r="AE39" i="14"/>
  <c r="AH42" i="14"/>
  <c r="AC43" i="14"/>
  <c r="AI43" i="14" s="1"/>
  <c r="AE43" i="14"/>
  <c r="AH46" i="14"/>
  <c r="AC47" i="14"/>
  <c r="AI47" i="14" s="1"/>
  <c r="AE47" i="14"/>
  <c r="AH50" i="14"/>
  <c r="AC51" i="14"/>
  <c r="AI51" i="14" s="1"/>
  <c r="AE51" i="14"/>
  <c r="AH54" i="14"/>
  <c r="AC55" i="14"/>
  <c r="AI55" i="14" s="1"/>
  <c r="AE55" i="14"/>
  <c r="AH58" i="14"/>
  <c r="AC59" i="14"/>
  <c r="AI59" i="14" s="1"/>
  <c r="AE59" i="14"/>
  <c r="AH62" i="14"/>
  <c r="AC63" i="14"/>
  <c r="AI63" i="14" s="1"/>
  <c r="AE63" i="14"/>
  <c r="AH66" i="14"/>
  <c r="AC67" i="14"/>
  <c r="AI67" i="14" s="1"/>
  <c r="AE67" i="14"/>
  <c r="AH70" i="14"/>
  <c r="AC71" i="14"/>
  <c r="AI71" i="14" s="1"/>
  <c r="AE71" i="14"/>
  <c r="AH74" i="14"/>
  <c r="AC75" i="14"/>
  <c r="AI75" i="14" s="1"/>
  <c r="AE75" i="14"/>
  <c r="AC79" i="14"/>
  <c r="AE79" i="14"/>
  <c r="AI79" i="14" s="1"/>
  <c r="AI83" i="14"/>
  <c r="AC83" i="14"/>
  <c r="AE83" i="14"/>
  <c r="AI87" i="14"/>
  <c r="AC87" i="14"/>
  <c r="AE87" i="14"/>
  <c r="AC91" i="14"/>
  <c r="AI91" i="14" s="1"/>
  <c r="AE91" i="14"/>
  <c r="AC95" i="14"/>
  <c r="AE95" i="14"/>
  <c r="AI95" i="14" s="1"/>
  <c r="AC99" i="14"/>
  <c r="AI99" i="14" s="1"/>
  <c r="AE99" i="14"/>
  <c r="AI103" i="14"/>
  <c r="AC103" i="14"/>
  <c r="AE103" i="14"/>
  <c r="AC107" i="14"/>
  <c r="AI107" i="14" s="1"/>
  <c r="AE107" i="14"/>
  <c r="AC111" i="14"/>
  <c r="AE111" i="14"/>
  <c r="AI111" i="14" s="1"/>
  <c r="AI115" i="14"/>
  <c r="AC115" i="14"/>
  <c r="AE115" i="14"/>
  <c r="AI119" i="14"/>
  <c r="AC119" i="14"/>
  <c r="AE119" i="14"/>
  <c r="AC123" i="14"/>
  <c r="AI123" i="14" s="1"/>
  <c r="AE123" i="14"/>
  <c r="AC127" i="14"/>
  <c r="AE127" i="14"/>
  <c r="AI127" i="14" s="1"/>
  <c r="AC131" i="14"/>
  <c r="AI131" i="14" s="1"/>
  <c r="AE131" i="14"/>
  <c r="AI135" i="14"/>
  <c r="AC135" i="14"/>
  <c r="AE135" i="14"/>
  <c r="AC139" i="14"/>
  <c r="AI139" i="14" s="1"/>
  <c r="AE139" i="14"/>
  <c r="AC143" i="14"/>
  <c r="AE143" i="14"/>
  <c r="AI143" i="14" s="1"/>
  <c r="AI147" i="14"/>
  <c r="AC147" i="14"/>
  <c r="AE147" i="14"/>
  <c r="AI151" i="14"/>
  <c r="AC151" i="14"/>
  <c r="AE151" i="14"/>
  <c r="AC155" i="14"/>
  <c r="AI155" i="14" s="1"/>
  <c r="AE155" i="14"/>
  <c r="AC159" i="14"/>
  <c r="AE159" i="14"/>
  <c r="AI159" i="14" s="1"/>
  <c r="AI163" i="14"/>
  <c r="AC163" i="14"/>
  <c r="AE163" i="14"/>
  <c r="AI167" i="14"/>
  <c r="AC167" i="14"/>
  <c r="AE167" i="14"/>
  <c r="AI171" i="14"/>
  <c r="AC171" i="14"/>
  <c r="AE171" i="14"/>
  <c r="AI175" i="14"/>
  <c r="AC175" i="14"/>
  <c r="AE175" i="14"/>
  <c r="AI179" i="14"/>
  <c r="AC179" i="14"/>
  <c r="AE179" i="14"/>
  <c r="AE64" i="14"/>
  <c r="AI64" i="14" s="1"/>
  <c r="AE68" i="14"/>
  <c r="AI68" i="14" s="1"/>
  <c r="AE92" i="14"/>
  <c r="AI92" i="14" s="1"/>
  <c r="AC96" i="14"/>
  <c r="AC100" i="14"/>
  <c r="AI100" i="14" s="1"/>
  <c r="AC104" i="14"/>
  <c r="AI104" i="14" s="1"/>
  <c r="AC140" i="14"/>
  <c r="AI140" i="14" s="1"/>
  <c r="AE144" i="14"/>
  <c r="AI176" i="14"/>
  <c r="AC176" i="14"/>
  <c r="AI192" i="14"/>
  <c r="AC192" i="14"/>
  <c r="AI196" i="14"/>
  <c r="AC196" i="14"/>
  <c r="AI200" i="14"/>
  <c r="AC200" i="14"/>
  <c r="AD4" i="14"/>
  <c r="AF5" i="14"/>
  <c r="AD8" i="14"/>
  <c r="AF9" i="14"/>
  <c r="AD12" i="14"/>
  <c r="AF13" i="14"/>
  <c r="AD16" i="14"/>
  <c r="AF17" i="14"/>
  <c r="AD20" i="14"/>
  <c r="AD23" i="14"/>
  <c r="AF24" i="14"/>
  <c r="AD27" i="14"/>
  <c r="AF28" i="14"/>
  <c r="AD31" i="14"/>
  <c r="AF32" i="14"/>
  <c r="AD35" i="14"/>
  <c r="AF36" i="14"/>
  <c r="AD39" i="14"/>
  <c r="AF40" i="14"/>
  <c r="AI40" i="14" s="1"/>
  <c r="AD43" i="14"/>
  <c r="AF44" i="14"/>
  <c r="AD47" i="14"/>
  <c r="AF48" i="14"/>
  <c r="AD51" i="14"/>
  <c r="AF52" i="14"/>
  <c r="AD55" i="14"/>
  <c r="AF56" i="14"/>
  <c r="AI56" i="14" s="1"/>
  <c r="AF60" i="14"/>
  <c r="AF64" i="14"/>
  <c r="AF68" i="14"/>
  <c r="AF72" i="14"/>
  <c r="AF76" i="14"/>
  <c r="AF80" i="14"/>
  <c r="AF84" i="14"/>
  <c r="AI84" i="14" s="1"/>
  <c r="AF88" i="14"/>
  <c r="AF92" i="14"/>
  <c r="AF96" i="14"/>
  <c r="AI96" i="14" s="1"/>
  <c r="AF100" i="14"/>
  <c r="AF104" i="14"/>
  <c r="AF108" i="14"/>
  <c r="AF112" i="14"/>
  <c r="AI112" i="14" s="1"/>
  <c r="AF116" i="14"/>
  <c r="AF120" i="14"/>
  <c r="AF124" i="14"/>
  <c r="AI124" i="14" s="1"/>
  <c r="AF128" i="14"/>
  <c r="AF132" i="14"/>
  <c r="AI132" i="14" s="1"/>
  <c r="AF136" i="14"/>
  <c r="AF140" i="14"/>
  <c r="AF144" i="14"/>
  <c r="AF148" i="14"/>
  <c r="AF152" i="14"/>
  <c r="AF156" i="14"/>
  <c r="AF160" i="14"/>
  <c r="AF164" i="14"/>
  <c r="AF168" i="14"/>
  <c r="AF172" i="14"/>
  <c r="AF176" i="14"/>
  <c r="AF180" i="14"/>
  <c r="AF184" i="14"/>
  <c r="AF188" i="14"/>
  <c r="AF192"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D184" i="14"/>
  <c r="AF185" i="14"/>
  <c r="AD188" i="14"/>
  <c r="AF189" i="14"/>
  <c r="AD192" i="14"/>
  <c r="AF193" i="14"/>
  <c r="AD196" i="14"/>
  <c r="AF197" i="14"/>
  <c r="AD200" i="14"/>
  <c r="AF201" i="14"/>
  <c r="AD204" i="14"/>
  <c r="AF205" i="14"/>
  <c r="AD208" i="14"/>
  <c r="AF209" i="14"/>
  <c r="AD212" i="14"/>
  <c r="AF213" i="14"/>
  <c r="AD216" i="14"/>
  <c r="AD220" i="14"/>
  <c r="AF221" i="14"/>
  <c r="AD224" i="14"/>
  <c r="AD228" i="14"/>
  <c r="AD232" i="14"/>
  <c r="AD236" i="14"/>
  <c r="AD240" i="14"/>
  <c r="AD244" i="14"/>
  <c r="AD248" i="14"/>
  <c r="AD252" i="14"/>
  <c r="AF253" i="14"/>
  <c r="AD256" i="14"/>
  <c r="AF257" i="14"/>
  <c r="AD260" i="14"/>
  <c r="AF261" i="14"/>
  <c r="AD264" i="14"/>
  <c r="AD268" i="14"/>
  <c r="AF269" i="14"/>
  <c r="AD272" i="14"/>
  <c r="AF273" i="14"/>
  <c r="AD276" i="14"/>
  <c r="AF277" i="14"/>
  <c r="AD280" i="14"/>
  <c r="AF281" i="14"/>
  <c r="AD284" i="14"/>
  <c r="AF285" i="14"/>
  <c r="AD288" i="14"/>
  <c r="AF289" i="14"/>
  <c r="AD292" i="14"/>
  <c r="AF293" i="14"/>
  <c r="AD296" i="14"/>
  <c r="AF297" i="14"/>
  <c r="AD300" i="14"/>
  <c r="AF301" i="14"/>
  <c r="AD304" i="14"/>
  <c r="AF305" i="14"/>
  <c r="AD308" i="14"/>
  <c r="AD312" i="14"/>
  <c r="AD316" i="14"/>
  <c r="AD320" i="14"/>
  <c r="AD324" i="14"/>
  <c r="AD328" i="14"/>
  <c r="AD332" i="14"/>
  <c r="AD336" i="14"/>
  <c r="AF337" i="14"/>
  <c r="AD340" i="14"/>
  <c r="AF341" i="14"/>
  <c r="AD344" i="14"/>
  <c r="AF345" i="14"/>
  <c r="AD348" i="14"/>
  <c r="AF349" i="14"/>
  <c r="AD352" i="14"/>
  <c r="AF353" i="14"/>
  <c r="AD356" i="14"/>
  <c r="AF357" i="14"/>
  <c r="AD360" i="14"/>
  <c r="AD364" i="14"/>
  <c r="AF365" i="14"/>
  <c r="AD368" i="14"/>
  <c r="AF369" i="14"/>
  <c r="AD372" i="14"/>
  <c r="AF373" i="14"/>
  <c r="AF377" i="14"/>
  <c r="AD416" i="14"/>
  <c r="AF417" i="14"/>
  <c r="AD420" i="14"/>
  <c r="AF421" i="14"/>
  <c r="AD424" i="14"/>
  <c r="AF425" i="14"/>
  <c r="AD428" i="14"/>
  <c r="AF429" i="14"/>
  <c r="AD432" i="14"/>
  <c r="AF433" i="14"/>
  <c r="AD436" i="14"/>
  <c r="AF437" i="14"/>
  <c r="AD440" i="14"/>
  <c r="AF441" i="14"/>
  <c r="AD444" i="14"/>
  <c r="AF445" i="14"/>
  <c r="AD448" i="14"/>
  <c r="AF449" i="14"/>
  <c r="AD452" i="14"/>
  <c r="AF453" i="14"/>
  <c r="AD456" i="14"/>
  <c r="AF457" i="14"/>
  <c r="AD460" i="14"/>
  <c r="AF461" i="14"/>
  <c r="AD464" i="14"/>
  <c r="AF465" i="14"/>
  <c r="AD468" i="14"/>
  <c r="AF469" i="14"/>
  <c r="AD472" i="14"/>
  <c r="AF473" i="14"/>
  <c r="AD476" i="14"/>
  <c r="AF477" i="14"/>
  <c r="AD480" i="14"/>
  <c r="AF481" i="14"/>
  <c r="AD484" i="14"/>
  <c r="AF485" i="14"/>
  <c r="AD488" i="14"/>
  <c r="AF489" i="14"/>
  <c r="AD492" i="14"/>
  <c r="AF493" i="14"/>
  <c r="AD496" i="14"/>
  <c r="AF497" i="14"/>
  <c r="AD500" i="14"/>
  <c r="AF501" i="14"/>
  <c r="AD504" i="14"/>
  <c r="AF505" i="14"/>
  <c r="AD508" i="14"/>
  <c r="AF509" i="14"/>
  <c r="AD512" i="14"/>
  <c r="AF513" i="14"/>
  <c r="AD516" i="14"/>
  <c r="AF517" i="14"/>
  <c r="AD520" i="14"/>
  <c r="AF521" i="14"/>
  <c r="AD524" i="14"/>
  <c r="AF525" i="14"/>
  <c r="AD528" i="14"/>
  <c r="AF529" i="14"/>
  <c r="AD532" i="14"/>
  <c r="AF533" i="14"/>
  <c r="AD536" i="14"/>
  <c r="AF537" i="14"/>
  <c r="AD540" i="14"/>
  <c r="AF541" i="14"/>
  <c r="AD544" i="14"/>
  <c r="AF545" i="14"/>
  <c r="AD548" i="14"/>
  <c r="AF549" i="14"/>
  <c r="AD552" i="14"/>
  <c r="AF553" i="14"/>
  <c r="AD556" i="14"/>
  <c r="AF557" i="14"/>
  <c r="AD560" i="14"/>
  <c r="AF561" i="14"/>
  <c r="AD564" i="14"/>
  <c r="AF565" i="14"/>
  <c r="AD568" i="14"/>
  <c r="AH184" i="14"/>
  <c r="AI185" i="14"/>
  <c r="AC185" i="14"/>
  <c r="AE185" i="14"/>
  <c r="AI189" i="14"/>
  <c r="AC189" i="14"/>
  <c r="AE189" i="14"/>
  <c r="AI193" i="14"/>
  <c r="AC193" i="14"/>
  <c r="AE193" i="14"/>
  <c r="AI197" i="14"/>
  <c r="AC197" i="14"/>
  <c r="AE197" i="14"/>
  <c r="AI201" i="14"/>
  <c r="AC201" i="14"/>
  <c r="AE201" i="14"/>
  <c r="AI205" i="14"/>
  <c r="AC205" i="14"/>
  <c r="AE205" i="14"/>
  <c r="AI209" i="14"/>
  <c r="AC209" i="14"/>
  <c r="AE209" i="14"/>
  <c r="AI213" i="14"/>
  <c r="AC213" i="14"/>
  <c r="AE213" i="14"/>
  <c r="AH216" i="14"/>
  <c r="AI217" i="14"/>
  <c r="AC217" i="14"/>
  <c r="AE217" i="14"/>
  <c r="AI221" i="14"/>
  <c r="AC221" i="14"/>
  <c r="AE221" i="14"/>
  <c r="AH224" i="14"/>
  <c r="AI225" i="14"/>
  <c r="AC225" i="14"/>
  <c r="AE225" i="14"/>
  <c r="AH228" i="14"/>
  <c r="AI229" i="14"/>
  <c r="AC229" i="14"/>
  <c r="AE229" i="14"/>
  <c r="AH232" i="14"/>
  <c r="AI233" i="14"/>
  <c r="AC233" i="14"/>
  <c r="AE233" i="14"/>
  <c r="AH236" i="14"/>
  <c r="AI237" i="14"/>
  <c r="AC237" i="14"/>
  <c r="AE237" i="14"/>
  <c r="AH240" i="14"/>
  <c r="AI241" i="14"/>
  <c r="AC241" i="14"/>
  <c r="AE241" i="14"/>
  <c r="AI245" i="14"/>
  <c r="AC245" i="14"/>
  <c r="AE245" i="14"/>
  <c r="AI249" i="14"/>
  <c r="AC249" i="14"/>
  <c r="AE249" i="14"/>
  <c r="AI253" i="14"/>
  <c r="AC253" i="14"/>
  <c r="AE253" i="14"/>
  <c r="AI257" i="14"/>
  <c r="AC257" i="14"/>
  <c r="AE257" i="14"/>
  <c r="AI261" i="14"/>
  <c r="AC261" i="14"/>
  <c r="AE261" i="14"/>
  <c r="AI265" i="14"/>
  <c r="AC265" i="14"/>
  <c r="AE265" i="14"/>
  <c r="AH268" i="14"/>
  <c r="AI269" i="14"/>
  <c r="AC269" i="14"/>
  <c r="AE269" i="14"/>
  <c r="AH272" i="14"/>
  <c r="AI273" i="14"/>
  <c r="AC273" i="14"/>
  <c r="AE273" i="14"/>
  <c r="AH276" i="14"/>
  <c r="AI277" i="14"/>
  <c r="AC277" i="14"/>
  <c r="AE277" i="14"/>
  <c r="AH280" i="14"/>
  <c r="AI281" i="14"/>
  <c r="AC281" i="14"/>
  <c r="AE281" i="14"/>
  <c r="AH284" i="14"/>
  <c r="AI285" i="14"/>
  <c r="AC285" i="14"/>
  <c r="AE285" i="14"/>
  <c r="AH288" i="14"/>
  <c r="AI289" i="14"/>
  <c r="AC289" i="14"/>
  <c r="AE289" i="14"/>
  <c r="AH292" i="14"/>
  <c r="AI293" i="14"/>
  <c r="AC293" i="14"/>
  <c r="AE293" i="14"/>
  <c r="AH296" i="14"/>
  <c r="AI297" i="14"/>
  <c r="AC297" i="14"/>
  <c r="AE297" i="14"/>
  <c r="AH300" i="14"/>
  <c r="AI301" i="14"/>
  <c r="AC301" i="14"/>
  <c r="AE301" i="14"/>
  <c r="AH304" i="14"/>
  <c r="AI305" i="14"/>
  <c r="AC305" i="14"/>
  <c r="AE305" i="14"/>
  <c r="AH308" i="14"/>
  <c r="AI309" i="14"/>
  <c r="AC309" i="14"/>
  <c r="AE309" i="14"/>
  <c r="AH312" i="14"/>
  <c r="AI313" i="14"/>
  <c r="AC313" i="14"/>
  <c r="AE313" i="14"/>
  <c r="AH316" i="14"/>
  <c r="AI317" i="14"/>
  <c r="AC317" i="14"/>
  <c r="AE317" i="14"/>
  <c r="AH320" i="14"/>
  <c r="AI321" i="14"/>
  <c r="AC321" i="14"/>
  <c r="AE321" i="14"/>
  <c r="AH324" i="14"/>
  <c r="AI325" i="14"/>
  <c r="AC325" i="14"/>
  <c r="AE325" i="14"/>
  <c r="AH328" i="14"/>
  <c r="AI329" i="14"/>
  <c r="AC329" i="14"/>
  <c r="AE329" i="14"/>
  <c r="AH332" i="14"/>
  <c r="AI333" i="14"/>
  <c r="AC333" i="14"/>
  <c r="AE333" i="14"/>
  <c r="AI337" i="14"/>
  <c r="AC337" i="14"/>
  <c r="AE337" i="14"/>
  <c r="AI341" i="14"/>
  <c r="AC341" i="14"/>
  <c r="AE341" i="14"/>
  <c r="AH344" i="14"/>
  <c r="AI345" i="14"/>
  <c r="AC345" i="14"/>
  <c r="AE345" i="14"/>
  <c r="AH348" i="14"/>
  <c r="AI349" i="14"/>
  <c r="AC349" i="14"/>
  <c r="AE349" i="14"/>
  <c r="AH352" i="14"/>
  <c r="AI353" i="14"/>
  <c r="AC353" i="14"/>
  <c r="AE353" i="14"/>
  <c r="AH356" i="14"/>
  <c r="AI357" i="14"/>
  <c r="AC357" i="14"/>
  <c r="AE357" i="14"/>
  <c r="AH360" i="14"/>
  <c r="AI361" i="14"/>
  <c r="AC361" i="14"/>
  <c r="AE361" i="14"/>
  <c r="AH364" i="14"/>
  <c r="AI365" i="14"/>
  <c r="AC365" i="14"/>
  <c r="AE365" i="14"/>
  <c r="AI369" i="14"/>
  <c r="AC369" i="14"/>
  <c r="AE369" i="14"/>
  <c r="AH372" i="14"/>
  <c r="AI373" i="14"/>
  <c r="AC373" i="14"/>
  <c r="AE373" i="14"/>
  <c r="AH376" i="14"/>
  <c r="AI377" i="14"/>
  <c r="AC377" i="14"/>
  <c r="AE377" i="14"/>
  <c r="AH380" i="14"/>
  <c r="AI381" i="14"/>
  <c r="AC381" i="14"/>
  <c r="AE381" i="14"/>
  <c r="AH384" i="14"/>
  <c r="AI385" i="14"/>
  <c r="AC385" i="14"/>
  <c r="AE385" i="14"/>
  <c r="AH388" i="14"/>
  <c r="AI389" i="14"/>
  <c r="AC389" i="14"/>
  <c r="AE389" i="14"/>
  <c r="AH392" i="14"/>
  <c r="AI393" i="14"/>
  <c r="AC393" i="14"/>
  <c r="AE393" i="14"/>
  <c r="AH396" i="14"/>
  <c r="AI397" i="14"/>
  <c r="AC397" i="14"/>
  <c r="AE397" i="14"/>
  <c r="AH400" i="14"/>
  <c r="AI401" i="14"/>
  <c r="AC401" i="14"/>
  <c r="AE401" i="14"/>
  <c r="AH404" i="14"/>
  <c r="AI405" i="14"/>
  <c r="AC405" i="14"/>
  <c r="AE405" i="14"/>
  <c r="AH408" i="14"/>
  <c r="AI409" i="14"/>
  <c r="AC409" i="14"/>
  <c r="AE409" i="14"/>
  <c r="AH412" i="14"/>
  <c r="AI413" i="14"/>
  <c r="AC413" i="14"/>
  <c r="AE413" i="14"/>
  <c r="AH416" i="14"/>
  <c r="AI417" i="14"/>
  <c r="AC417" i="14"/>
  <c r="AE417" i="14"/>
  <c r="AH420" i="14"/>
  <c r="AI421" i="14"/>
  <c r="AC421" i="14"/>
  <c r="AE421" i="14"/>
  <c r="AH424" i="14"/>
  <c r="AI425" i="14"/>
  <c r="AC425" i="14"/>
  <c r="AE425" i="14"/>
  <c r="AH428" i="14"/>
  <c r="AI429" i="14"/>
  <c r="AC429" i="14"/>
  <c r="AE429" i="14"/>
  <c r="AH432" i="14"/>
  <c r="AI433" i="14"/>
  <c r="AC433" i="14"/>
  <c r="AE433" i="14"/>
  <c r="AH436" i="14"/>
  <c r="AI437" i="14"/>
  <c r="AC437" i="14"/>
  <c r="AE437" i="14"/>
  <c r="AH440" i="14"/>
  <c r="AI441" i="14"/>
  <c r="AC441" i="14"/>
  <c r="AE441" i="14"/>
  <c r="AH444" i="14"/>
  <c r="AI445" i="14"/>
  <c r="AC445" i="14"/>
  <c r="AE445" i="14"/>
  <c r="AH448" i="14"/>
  <c r="AI449" i="14"/>
  <c r="AC449" i="14"/>
  <c r="AE449" i="14"/>
  <c r="AH452" i="14"/>
  <c r="AI453" i="14"/>
  <c r="AC453" i="14"/>
  <c r="AE453" i="14"/>
  <c r="AH456" i="14"/>
  <c r="AI457" i="14"/>
  <c r="AC457" i="14"/>
  <c r="AE457" i="14"/>
  <c r="AH460" i="14"/>
  <c r="AI461" i="14"/>
  <c r="AC461" i="14"/>
  <c r="AE461" i="14"/>
  <c r="AH464" i="14"/>
  <c r="AI465" i="14"/>
  <c r="AC465" i="14"/>
  <c r="AE465" i="14"/>
  <c r="AH468" i="14"/>
  <c r="AI469" i="14"/>
  <c r="AC469" i="14"/>
  <c r="AE469" i="14"/>
  <c r="AH472" i="14"/>
  <c r="AI473" i="14"/>
  <c r="AC473" i="14"/>
  <c r="AE473" i="14"/>
  <c r="AH476" i="14"/>
  <c r="AI477" i="14"/>
  <c r="AC477" i="14"/>
  <c r="AE477" i="14"/>
  <c r="AH480" i="14"/>
  <c r="AI481" i="14"/>
  <c r="AC481" i="14"/>
  <c r="AE481" i="14"/>
  <c r="AH484" i="14"/>
  <c r="AI485" i="14"/>
  <c r="AC485" i="14"/>
  <c r="AE485" i="14"/>
  <c r="AH488" i="14"/>
  <c r="AI489" i="14"/>
  <c r="AC489" i="14"/>
  <c r="AE489" i="14"/>
  <c r="AH492" i="14"/>
  <c r="AI493" i="14"/>
  <c r="AC493" i="14"/>
  <c r="AE493" i="14"/>
  <c r="AH496" i="14"/>
  <c r="AI497" i="14"/>
  <c r="AC497" i="14"/>
  <c r="AE497" i="14"/>
  <c r="AH500" i="14"/>
  <c r="AI501" i="14"/>
  <c r="AC501" i="14"/>
  <c r="AE501" i="14"/>
  <c r="AH504" i="14"/>
  <c r="AI505" i="14"/>
  <c r="AC505" i="14"/>
  <c r="AE505" i="14"/>
  <c r="AH508" i="14"/>
  <c r="AI509" i="14"/>
  <c r="AC509" i="14"/>
  <c r="AE509" i="14"/>
  <c r="AH512" i="14"/>
  <c r="AI513" i="14"/>
  <c r="AC513" i="14"/>
  <c r="AE513" i="14"/>
  <c r="AH516" i="14"/>
  <c r="AI517" i="14"/>
  <c r="AC517" i="14"/>
  <c r="AE517" i="14"/>
  <c r="AH520" i="14"/>
  <c r="AI521" i="14"/>
  <c r="AC521" i="14"/>
  <c r="AE521" i="14"/>
  <c r="AH524" i="14"/>
  <c r="AI525" i="14"/>
  <c r="AC525" i="14"/>
  <c r="AE525" i="14"/>
  <c r="AH528" i="14"/>
  <c r="AI529" i="14"/>
  <c r="AC529" i="14"/>
  <c r="AE529" i="14"/>
  <c r="AH532" i="14"/>
  <c r="AI533" i="14"/>
  <c r="AC533" i="14"/>
  <c r="AE533" i="14"/>
  <c r="AH536" i="14"/>
  <c r="AI537" i="14"/>
  <c r="AC537" i="14"/>
  <c r="AE537" i="14"/>
  <c r="AH540" i="14"/>
  <c r="AI541" i="14"/>
  <c r="AC541" i="14"/>
  <c r="AE541" i="14"/>
  <c r="AH544" i="14"/>
  <c r="AI545" i="14"/>
  <c r="AC545" i="14"/>
  <c r="AE545" i="14"/>
  <c r="AH548" i="14"/>
  <c r="AI549" i="14"/>
  <c r="AC549" i="14"/>
  <c r="AE549" i="14"/>
  <c r="AH552" i="14"/>
  <c r="AI553" i="14"/>
  <c r="AC553" i="14"/>
  <c r="AE553" i="14"/>
  <c r="AH556" i="14"/>
  <c r="AI557" i="14"/>
  <c r="AC557" i="14"/>
  <c r="AE557" i="14"/>
  <c r="AH560" i="14"/>
  <c r="AI561" i="14"/>
  <c r="AC561" i="14"/>
  <c r="AE561" i="14"/>
  <c r="AH564" i="14"/>
  <c r="AI565" i="14"/>
  <c r="AC565" i="14"/>
  <c r="AE565" i="14"/>
  <c r="AD377" i="14"/>
  <c r="AF378" i="14"/>
  <c r="AD381" i="14"/>
  <c r="AF382" i="14"/>
  <c r="AD385" i="14"/>
  <c r="AF386" i="14"/>
  <c r="AD389" i="14"/>
  <c r="AF390" i="14"/>
  <c r="AD393" i="14"/>
  <c r="AF394" i="14"/>
  <c r="AD397" i="14"/>
  <c r="AF398" i="14"/>
  <c r="AD401" i="14"/>
  <c r="AF402" i="14"/>
  <c r="AD405" i="14"/>
  <c r="AF406" i="14"/>
  <c r="AD409" i="14"/>
  <c r="AF410" i="14"/>
  <c r="AD413" i="14"/>
  <c r="AF414" i="14"/>
  <c r="AD417" i="14"/>
  <c r="AF418" i="14"/>
  <c r="AD421" i="14"/>
  <c r="AF422" i="14"/>
  <c r="AD425" i="14"/>
  <c r="AF426" i="14"/>
  <c r="AD429" i="14"/>
  <c r="AF430" i="14"/>
  <c r="AD433" i="14"/>
  <c r="AF434" i="14"/>
  <c r="AD437" i="14"/>
  <c r="AF438" i="14"/>
  <c r="AD441" i="14"/>
  <c r="AF442" i="14"/>
  <c r="AD445" i="14"/>
  <c r="AF446" i="14"/>
  <c r="AD449" i="14"/>
  <c r="AF450" i="14"/>
  <c r="AD453" i="14"/>
  <c r="AF454" i="14"/>
  <c r="AD457" i="14"/>
  <c r="AF458" i="14"/>
  <c r="AD461" i="14"/>
  <c r="AF462" i="14"/>
  <c r="AD465" i="14"/>
  <c r="AF466" i="14"/>
  <c r="AD469" i="14"/>
  <c r="AF470" i="14"/>
  <c r="AD473" i="14"/>
  <c r="AF474" i="14"/>
  <c r="AD477" i="14"/>
  <c r="AF478" i="14"/>
  <c r="AD481" i="14"/>
  <c r="AF482" i="14"/>
  <c r="AD485" i="14"/>
  <c r="AF486" i="14"/>
  <c r="AD489" i="14"/>
  <c r="AF490" i="14"/>
  <c r="AD493" i="14"/>
  <c r="AF494" i="14"/>
  <c r="AD497" i="14"/>
  <c r="AF498" i="14"/>
  <c r="AD501" i="14"/>
  <c r="AF502" i="14"/>
  <c r="AD505" i="14"/>
  <c r="AF506" i="14"/>
  <c r="AD509" i="14"/>
  <c r="AF510"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H281" i="14"/>
  <c r="AI282" i="14"/>
  <c r="AC282" i="14"/>
  <c r="AE282" i="14"/>
  <c r="AH285" i="14"/>
  <c r="AI286" i="14"/>
  <c r="AC286" i="14"/>
  <c r="AE286" i="14"/>
  <c r="AH289" i="14"/>
  <c r="AI290" i="14"/>
  <c r="AC290" i="14"/>
  <c r="AE290" i="14"/>
  <c r="AH293" i="14"/>
  <c r="AI294" i="14"/>
  <c r="AC294" i="14"/>
  <c r="AE294" i="14"/>
  <c r="AH297" i="14"/>
  <c r="AI298" i="14"/>
  <c r="AC298" i="14"/>
  <c r="AE298" i="14"/>
  <c r="AH301" i="14"/>
  <c r="AI302" i="14"/>
  <c r="AC302" i="14"/>
  <c r="AE302" i="14"/>
  <c r="AH305" i="14"/>
  <c r="AI306" i="14"/>
  <c r="AC306" i="14"/>
  <c r="AE306" i="14"/>
  <c r="AH309" i="14"/>
  <c r="AI310" i="14"/>
  <c r="AC310" i="14"/>
  <c r="AE310" i="14"/>
  <c r="AH313" i="14"/>
  <c r="AI314" i="14"/>
  <c r="AC314" i="14"/>
  <c r="AE314" i="14"/>
  <c r="AH317"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H341" i="14"/>
  <c r="AI342" i="14"/>
  <c r="AC342" i="14"/>
  <c r="AE342" i="14"/>
  <c r="AH345" i="14"/>
  <c r="AI346" i="14"/>
  <c r="AC346" i="14"/>
  <c r="AE346" i="14"/>
  <c r="AH349" i="14"/>
  <c r="AI350" i="14"/>
  <c r="AC350" i="14"/>
  <c r="AE350" i="14"/>
  <c r="AH353" i="14"/>
  <c r="AI354" i="14"/>
  <c r="AC354" i="14"/>
  <c r="AE354" i="14"/>
  <c r="AH357" i="14"/>
  <c r="AI358" i="14"/>
  <c r="AC358" i="14"/>
  <c r="AE358" i="14"/>
  <c r="AH361"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H433" i="14"/>
  <c r="AI434" i="14"/>
  <c r="AC434" i="14"/>
  <c r="AE434" i="14"/>
  <c r="AH437"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H465"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D254" i="14"/>
  <c r="AF255"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I183" i="14"/>
  <c r="AC183" i="14"/>
  <c r="AE183" i="14"/>
  <c r="AH186" i="14"/>
  <c r="AI187" i="14"/>
  <c r="AC187" i="14"/>
  <c r="AE187" i="14"/>
  <c r="AH190" i="14"/>
  <c r="AI191" i="14"/>
  <c r="AC191" i="14"/>
  <c r="AE191" i="14"/>
  <c r="AH194" i="14"/>
  <c r="AI195" i="14"/>
  <c r="AC195" i="14"/>
  <c r="AE195" i="14"/>
  <c r="AH198" i="14"/>
  <c r="AI199" i="14"/>
  <c r="AC199" i="14"/>
  <c r="AE199" i="14"/>
  <c r="AI203" i="14"/>
  <c r="AC203" i="14"/>
  <c r="AE203" i="14"/>
  <c r="AI207" i="14"/>
  <c r="AC207" i="14"/>
  <c r="AE207" i="14"/>
  <c r="AI211" i="14"/>
  <c r="AC211" i="14"/>
  <c r="AE211" i="14"/>
  <c r="AI215" i="14"/>
  <c r="AC215" i="14"/>
  <c r="AE215" i="14"/>
  <c r="AI219" i="14"/>
  <c r="AC219" i="14"/>
  <c r="AE219" i="14"/>
  <c r="AI223" i="14"/>
  <c r="AC223" i="14"/>
  <c r="AE223"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I267" i="14"/>
  <c r="AC267" i="14"/>
  <c r="AE267" i="14"/>
  <c r="AI271" i="14"/>
  <c r="AC271" i="14"/>
  <c r="AE271" i="14"/>
  <c r="AI275" i="14"/>
  <c r="AC275" i="14"/>
  <c r="AE275" i="14"/>
  <c r="AI279" i="14"/>
  <c r="AC279" i="14"/>
  <c r="AE279" i="14"/>
  <c r="AI283" i="14"/>
  <c r="AC283" i="14"/>
  <c r="AE283" i="14"/>
  <c r="AI287" i="14"/>
  <c r="AC287" i="14"/>
  <c r="AE287" i="14"/>
  <c r="AI291" i="14"/>
  <c r="AC291" i="14"/>
  <c r="AE291" i="14"/>
  <c r="AI295" i="14"/>
  <c r="AC295" i="14"/>
  <c r="AE295" i="14"/>
  <c r="AI299" i="14"/>
  <c r="AC299" i="14"/>
  <c r="AE299" i="14"/>
  <c r="AI303" i="14"/>
  <c r="AC303" i="14"/>
  <c r="AE303" i="14"/>
  <c r="AI307" i="14"/>
  <c r="AC307" i="14"/>
  <c r="AE307" i="14"/>
  <c r="AI311" i="14"/>
  <c r="AC311" i="14"/>
  <c r="AE311" i="14"/>
  <c r="AI315" i="14"/>
  <c r="AC315" i="14"/>
  <c r="AE315" i="14"/>
  <c r="AI319" i="14"/>
  <c r="AC319" i="14"/>
  <c r="AE319" i="14"/>
  <c r="AI323" i="14"/>
  <c r="AC323" i="14"/>
  <c r="AE323" i="14"/>
  <c r="AI327" i="14"/>
  <c r="AC327" i="14"/>
  <c r="AE327" i="14"/>
  <c r="AI331" i="14"/>
  <c r="AC331" i="14"/>
  <c r="AE331" i="14"/>
  <c r="AI335" i="14"/>
  <c r="AC335" i="14"/>
  <c r="AE335" i="14"/>
  <c r="AI339" i="14"/>
  <c r="AC339" i="14"/>
  <c r="AE339" i="14"/>
  <c r="AI343" i="14"/>
  <c r="AC343" i="14"/>
  <c r="AE343" i="14"/>
  <c r="AH346" i="14"/>
  <c r="AI347" i="14"/>
  <c r="AC347" i="14"/>
  <c r="AE347" i="14"/>
  <c r="AH350" i="14"/>
  <c r="AI351" i="14"/>
  <c r="AC351" i="14"/>
  <c r="AE351" i="14"/>
  <c r="AH354" i="14"/>
  <c r="AI355" i="14"/>
  <c r="AC355" i="14"/>
  <c r="AE355" i="14"/>
  <c r="AI359" i="14"/>
  <c r="AC359" i="14"/>
  <c r="AE359" i="14"/>
  <c r="AI363" i="14"/>
  <c r="AC363" i="14"/>
  <c r="AE363" i="14"/>
  <c r="AI367" i="14"/>
  <c r="AC367" i="14"/>
  <c r="AE367" i="14"/>
  <c r="AI371" i="14"/>
  <c r="AC371" i="14"/>
  <c r="AE371" i="14"/>
  <c r="AI375" i="14"/>
  <c r="AC375" i="14"/>
  <c r="AE375" i="14"/>
  <c r="AI379" i="14"/>
  <c r="AC379" i="14"/>
  <c r="AE379" i="14"/>
  <c r="AI383" i="14"/>
  <c r="AC383" i="14"/>
  <c r="AE383" i="14"/>
  <c r="AI387" i="14"/>
  <c r="AC387" i="14"/>
  <c r="AE387" i="14"/>
  <c r="AI391" i="14"/>
  <c r="AC391" i="14"/>
  <c r="AE391" i="14"/>
  <c r="AI395" i="14"/>
  <c r="AC395" i="14"/>
  <c r="AE395" i="14"/>
  <c r="AI399" i="14"/>
  <c r="AC399" i="14"/>
  <c r="AE399" i="14"/>
  <c r="AI403" i="14"/>
  <c r="AC403" i="14"/>
  <c r="AE403" i="14"/>
  <c r="AI407" i="14"/>
  <c r="AC407" i="14"/>
  <c r="AE407" i="14"/>
  <c r="AI411" i="14"/>
  <c r="AC411" i="14"/>
  <c r="AE411" i="14"/>
  <c r="AI415" i="14"/>
  <c r="AC415" i="14"/>
  <c r="AE415" i="14"/>
  <c r="AI419" i="14"/>
  <c r="AC419" i="14"/>
  <c r="AE419" i="14"/>
  <c r="AI423" i="14"/>
  <c r="AC423" i="14"/>
  <c r="AE423" i="14"/>
  <c r="AI427" i="14"/>
  <c r="AC427" i="14"/>
  <c r="AE427" i="14"/>
  <c r="AI431" i="14"/>
  <c r="AC431" i="14"/>
  <c r="AE431" i="14"/>
  <c r="AI435" i="14"/>
  <c r="AC435" i="14"/>
  <c r="AE435" i="14"/>
  <c r="AI439" i="14"/>
  <c r="AC439" i="14"/>
  <c r="AE439" i="14"/>
  <c r="AI443" i="14"/>
  <c r="AC443" i="14"/>
  <c r="AE443" i="14"/>
  <c r="AI447" i="14"/>
  <c r="AC447" i="14"/>
  <c r="AE447" i="14"/>
  <c r="AI451" i="14"/>
  <c r="AC451" i="14"/>
  <c r="AE451" i="14"/>
  <c r="AI455" i="14"/>
  <c r="AC455" i="14"/>
  <c r="AE455" i="14"/>
  <c r="AI459" i="14"/>
  <c r="AC459" i="14"/>
  <c r="AE459" i="14"/>
  <c r="AI463" i="14"/>
  <c r="AC463" i="14"/>
  <c r="AE463" i="14"/>
  <c r="AI467" i="14"/>
  <c r="AC467" i="14"/>
  <c r="AE467" i="14"/>
  <c r="AI471" i="14"/>
  <c r="AC471" i="14"/>
  <c r="AE471" i="14"/>
  <c r="AI475" i="14"/>
  <c r="AC475" i="14"/>
  <c r="AE475" i="14"/>
  <c r="AI479" i="14"/>
  <c r="AC479" i="14"/>
  <c r="AE479" i="14"/>
  <c r="AI483" i="14"/>
  <c r="AC483" i="14"/>
  <c r="AE483" i="14"/>
  <c r="AI487" i="14"/>
  <c r="AC487" i="14"/>
  <c r="AE487" i="14"/>
  <c r="AI491" i="14"/>
  <c r="AC491" i="14"/>
  <c r="AE491" i="14"/>
  <c r="AI495" i="14"/>
  <c r="AC495" i="14"/>
  <c r="AE495" i="14"/>
  <c r="AI499" i="14"/>
  <c r="AC499" i="14"/>
  <c r="AE499" i="14"/>
  <c r="AI503" i="14"/>
  <c r="AC503" i="14"/>
  <c r="AE503" i="14"/>
  <c r="AI507" i="14"/>
  <c r="AC507" i="14"/>
  <c r="AE507" i="14"/>
  <c r="AI511" i="14"/>
  <c r="AC511" i="14"/>
  <c r="AE511" i="14"/>
  <c r="AI515" i="14"/>
  <c r="AC515" i="14"/>
  <c r="AE515" i="14"/>
  <c r="AI519" i="14"/>
  <c r="AC519" i="14"/>
  <c r="AE519" i="14"/>
  <c r="AI523" i="14"/>
  <c r="AC523" i="14"/>
  <c r="AE523" i="14"/>
  <c r="AI527" i="14"/>
  <c r="AC527" i="14"/>
  <c r="AE527" i="14"/>
  <c r="AI531" i="14"/>
  <c r="AC531" i="14"/>
  <c r="AE531" i="14"/>
  <c r="AI535" i="14"/>
  <c r="AC535" i="14"/>
  <c r="AE535" i="14"/>
  <c r="AI539" i="14"/>
  <c r="AC539" i="14"/>
  <c r="AE539" i="14"/>
  <c r="AI543" i="14"/>
  <c r="AC543" i="14"/>
  <c r="AE543" i="14"/>
  <c r="AI547" i="14"/>
  <c r="AC547" i="14"/>
  <c r="AE547" i="14"/>
  <c r="AI551" i="14"/>
  <c r="AC551" i="14"/>
  <c r="AE551" i="14"/>
  <c r="AI555" i="14"/>
  <c r="AC555" i="14"/>
  <c r="AE555" i="14"/>
  <c r="AI559" i="14"/>
  <c r="AC559" i="14"/>
  <c r="AE559" i="14"/>
  <c r="AI563" i="14"/>
  <c r="AC563" i="14"/>
  <c r="AE563" i="14"/>
  <c r="AI567" i="14"/>
  <c r="AC567" i="14"/>
  <c r="AE567" i="14"/>
  <c r="AI571" i="14"/>
  <c r="AC571" i="14"/>
  <c r="AE571" i="14"/>
  <c r="AI575" i="14"/>
  <c r="AC575" i="14"/>
  <c r="AE575" i="14"/>
  <c r="AI579" i="14"/>
  <c r="AC579" i="14"/>
  <c r="AE579" i="14"/>
  <c r="AI583" i="14"/>
  <c r="AC583" i="14"/>
  <c r="AE583" i="14"/>
  <c r="AI587" i="14"/>
  <c r="AC587" i="14"/>
  <c r="AE587" i="14"/>
  <c r="AI591" i="14"/>
  <c r="AC591" i="14"/>
  <c r="AE591" i="14"/>
  <c r="AI595" i="14"/>
  <c r="AC595" i="14"/>
  <c r="AE595" i="14"/>
  <c r="AI599" i="14"/>
  <c r="AC599" i="14"/>
  <c r="AE599" i="14"/>
  <c r="AI603" i="14"/>
  <c r="AC603" i="14"/>
  <c r="AE603" i="14"/>
  <c r="AF196" i="14"/>
  <c r="AF200" i="14"/>
  <c r="AF204" i="14"/>
  <c r="AF208" i="14"/>
  <c r="AF212" i="14"/>
  <c r="AF216" i="14"/>
  <c r="AF220" i="14"/>
  <c r="AF224" i="14"/>
  <c r="AF228" i="14"/>
  <c r="AF232" i="14"/>
  <c r="AF236" i="14"/>
  <c r="AF240" i="14"/>
  <c r="AF244" i="14"/>
  <c r="AF248" i="14"/>
  <c r="AF252" i="14"/>
  <c r="AF256" i="14"/>
  <c r="AF260" i="14"/>
  <c r="AF264" i="14"/>
  <c r="AF268" i="14"/>
  <c r="AF272" i="14"/>
  <c r="AF276" i="14"/>
  <c r="AF280" i="14"/>
  <c r="AF284" i="14"/>
  <c r="AF288" i="14"/>
  <c r="AF292" i="14"/>
  <c r="AF296" i="14"/>
  <c r="AF300" i="14"/>
  <c r="AF304" i="14"/>
  <c r="AF308" i="14"/>
  <c r="AF312" i="14"/>
  <c r="AF316" i="14"/>
  <c r="AF320" i="14"/>
  <c r="AF324" i="14"/>
  <c r="AF328" i="14"/>
  <c r="AF332" i="14"/>
  <c r="AF336" i="14"/>
  <c r="AF340" i="14"/>
  <c r="AF344" i="14"/>
  <c r="AF348" i="14"/>
  <c r="AF352" i="14"/>
  <c r="AF356" i="14"/>
  <c r="AF360" i="14"/>
  <c r="AF364" i="14"/>
  <c r="AF368" i="14"/>
  <c r="AF372" i="14"/>
  <c r="AF376" i="14"/>
  <c r="AF380" i="14"/>
  <c r="AF384" i="14"/>
  <c r="AF388" i="14"/>
  <c r="AF392" i="14"/>
  <c r="AF396" i="14"/>
  <c r="AF400" i="14"/>
  <c r="AF404" i="14"/>
  <c r="AF408" i="14"/>
  <c r="AF412" i="14"/>
  <c r="AF416" i="14"/>
  <c r="AF420" i="14"/>
  <c r="AF424" i="14"/>
  <c r="AF428" i="14"/>
  <c r="AF432" i="14"/>
  <c r="AF436" i="14"/>
  <c r="AF440" i="14"/>
  <c r="AF444" i="14"/>
  <c r="AF448" i="14"/>
  <c r="AF452" i="14"/>
  <c r="AF456" i="14"/>
  <c r="AF460" i="14"/>
  <c r="AF464" i="14"/>
  <c r="AF468" i="14"/>
  <c r="AF472" i="14"/>
  <c r="AF476" i="14"/>
  <c r="AF480" i="14"/>
  <c r="AF484" i="14"/>
  <c r="AF488" i="14"/>
  <c r="AF492" i="14"/>
  <c r="AF496" i="14"/>
  <c r="AF500" i="14"/>
  <c r="AF504" i="14"/>
  <c r="AF508" i="14"/>
  <c r="AF512" i="14"/>
  <c r="AF516" i="14"/>
  <c r="AF520" i="14"/>
  <c r="AF524" i="14"/>
  <c r="AF528" i="14"/>
  <c r="AF532" i="14"/>
  <c r="AF536" i="14"/>
  <c r="AF540" i="14"/>
  <c r="AF544" i="14"/>
  <c r="AF548" i="14"/>
  <c r="AF552" i="14"/>
  <c r="AF556" i="14"/>
  <c r="AF560" i="14"/>
  <c r="AF564" i="14"/>
  <c r="AF568" i="14"/>
  <c r="AF572" i="14"/>
  <c r="AF576" i="14"/>
  <c r="AF580" i="14"/>
  <c r="AF584" i="14"/>
  <c r="AF588" i="14"/>
  <c r="AF592" i="14"/>
  <c r="AF596" i="14"/>
  <c r="AF600" i="14"/>
  <c r="AF604" i="14"/>
  <c r="AF608" i="14"/>
  <c r="AF612" i="14"/>
  <c r="AF616" i="14"/>
  <c r="AF620" i="14"/>
  <c r="AF624" i="14"/>
  <c r="AF628" i="14"/>
  <c r="AF632" i="14"/>
  <c r="AF636" i="14"/>
  <c r="AF640" i="14"/>
  <c r="AF644" i="14"/>
  <c r="AF648" i="14"/>
  <c r="AF652" i="14"/>
  <c r="AF656" i="14"/>
  <c r="AF660" i="14"/>
  <c r="AF664" i="14"/>
  <c r="AF668" i="14"/>
  <c r="AF569" i="14"/>
  <c r="AD572" i="14"/>
  <c r="AF573" i="14"/>
  <c r="AD576" i="14"/>
  <c r="AF577" i="14"/>
  <c r="AD580" i="14"/>
  <c r="AF581" i="14"/>
  <c r="AD584" i="14"/>
  <c r="AF585" i="14"/>
  <c r="AD588" i="14"/>
  <c r="AF589" i="14"/>
  <c r="AD592" i="14"/>
  <c r="AF593" i="14"/>
  <c r="AD596" i="14"/>
  <c r="AF597" i="14"/>
  <c r="AD600" i="14"/>
  <c r="AF601" i="14"/>
  <c r="AD604" i="14"/>
  <c r="AF605" i="14"/>
  <c r="AD608" i="14"/>
  <c r="AF609" i="14"/>
  <c r="AD612" i="14"/>
  <c r="AF613" i="14"/>
  <c r="AD616" i="14"/>
  <c r="AF617" i="14"/>
  <c r="AD620" i="14"/>
  <c r="AF621" i="14"/>
  <c r="AD624" i="14"/>
  <c r="AF625" i="14"/>
  <c r="AD628" i="14"/>
  <c r="AF629" i="14"/>
  <c r="AD632" i="14"/>
  <c r="AF633" i="14"/>
  <c r="AD636" i="14"/>
  <c r="AF637" i="14"/>
  <c r="AD640" i="14"/>
  <c r="AF641" i="14"/>
  <c r="AD644" i="14"/>
  <c r="AF645" i="14"/>
  <c r="AD648" i="14"/>
  <c r="AF649" i="14"/>
  <c r="AD652" i="14"/>
  <c r="AF653" i="14"/>
  <c r="AD656" i="14"/>
  <c r="AF657" i="14"/>
  <c r="AD660" i="14"/>
  <c r="AF661" i="14"/>
  <c r="AD664" i="14"/>
  <c r="AF665" i="14"/>
  <c r="AD668" i="14"/>
  <c r="AF669" i="14"/>
  <c r="AD672" i="14"/>
  <c r="AF673" i="14"/>
  <c r="AD676" i="14"/>
  <c r="AF677" i="14"/>
  <c r="AD680" i="14"/>
  <c r="AF681" i="14"/>
  <c r="AD684" i="14"/>
  <c r="AF685" i="14"/>
  <c r="AD688" i="14"/>
  <c r="AF689" i="14"/>
  <c r="AD692" i="14"/>
  <c r="AF693" i="14"/>
  <c r="AD696" i="14"/>
  <c r="AF697" i="14"/>
  <c r="AD700" i="14"/>
  <c r="AF701" i="14"/>
  <c r="AD704" i="14"/>
  <c r="AF705" i="14"/>
  <c r="AD708" i="14"/>
  <c r="AF709" i="14"/>
  <c r="AD712" i="14"/>
  <c r="AF713" i="14"/>
  <c r="AD716" i="14"/>
  <c r="AF717" i="14"/>
  <c r="AD720" i="14"/>
  <c r="AF721" i="14"/>
  <c r="AD724" i="14"/>
  <c r="AF725" i="14"/>
  <c r="AD728" i="14"/>
  <c r="AF729" i="14"/>
  <c r="AD732" i="14"/>
  <c r="AF733" i="14"/>
  <c r="AD736" i="14"/>
  <c r="AF737" i="14"/>
  <c r="AD740" i="14"/>
  <c r="AF741" i="14"/>
  <c r="AD744" i="14"/>
  <c r="AF745" i="14"/>
  <c r="AD748" i="14"/>
  <c r="AF749" i="14"/>
  <c r="AD752" i="14"/>
  <c r="AF753" i="14"/>
  <c r="AD756" i="14"/>
  <c r="AF757" i="14"/>
  <c r="AD760" i="14"/>
  <c r="AF761" i="14"/>
  <c r="AD764" i="14"/>
  <c r="AF765" i="14"/>
  <c r="AD768" i="14"/>
  <c r="AF769" i="14"/>
  <c r="AD772" i="14"/>
  <c r="AF773" i="14"/>
  <c r="AD776" i="14"/>
  <c r="AF777" i="14"/>
  <c r="AD780" i="14"/>
  <c r="AF781" i="14"/>
  <c r="AD784" i="14"/>
  <c r="AF785" i="14"/>
  <c r="AD788" i="14"/>
  <c r="AF789" i="14"/>
  <c r="AD792" i="14"/>
  <c r="AF793" i="14"/>
  <c r="AD796" i="14"/>
  <c r="AF797" i="14"/>
  <c r="AD800" i="14"/>
  <c r="AF801" i="14"/>
  <c r="AD804" i="14"/>
  <c r="AF805" i="14"/>
  <c r="AD808" i="14"/>
  <c r="AF809" i="14"/>
  <c r="AD812" i="14"/>
  <c r="AF813" i="14"/>
  <c r="AD816" i="14"/>
  <c r="AF817" i="14"/>
  <c r="AD820" i="14"/>
  <c r="AF821" i="14"/>
  <c r="AD824" i="14"/>
  <c r="AF825" i="14"/>
  <c r="AD828" i="14"/>
  <c r="AF829" i="14"/>
  <c r="AD832" i="14"/>
  <c r="AF833" i="14"/>
  <c r="AD836" i="14"/>
  <c r="AF837" i="14"/>
  <c r="AD840" i="14"/>
  <c r="AF841" i="14"/>
  <c r="AD844" i="14"/>
  <c r="AF845" i="14"/>
  <c r="AD848" i="14"/>
  <c r="AF849" i="14"/>
  <c r="AD852" i="14"/>
  <c r="AF853" i="14"/>
  <c r="AD856" i="14"/>
  <c r="AF857" i="14"/>
  <c r="AD860" i="14"/>
  <c r="AF861" i="14"/>
  <c r="AD864" i="14"/>
  <c r="AF865" i="14"/>
  <c r="AD868" i="14"/>
  <c r="AF869" i="14"/>
  <c r="AD872" i="14"/>
  <c r="AF873" i="14"/>
  <c r="AD876" i="14"/>
  <c r="AF877" i="14"/>
  <c r="AD880" i="14"/>
  <c r="AF881" i="14"/>
  <c r="AD884" i="14"/>
  <c r="AF885" i="14"/>
  <c r="AD888" i="14"/>
  <c r="AF889" i="14"/>
  <c r="AD892" i="14"/>
  <c r="AF893" i="14"/>
  <c r="AD896" i="14"/>
  <c r="AF897" i="14"/>
  <c r="AD900" i="14"/>
  <c r="AH568" i="14"/>
  <c r="AI569" i="14"/>
  <c r="AC569" i="14"/>
  <c r="AE569" i="14"/>
  <c r="AH572" i="14"/>
  <c r="AI573" i="14"/>
  <c r="AC573" i="14"/>
  <c r="AE573" i="14"/>
  <c r="AH576" i="14"/>
  <c r="AI577" i="14"/>
  <c r="AC577" i="14"/>
  <c r="AE577" i="14"/>
  <c r="AH580" i="14"/>
  <c r="AI581" i="14"/>
  <c r="AC581" i="14"/>
  <c r="AE581" i="14"/>
  <c r="AH584" i="14"/>
  <c r="AI585" i="14"/>
  <c r="AC585" i="14"/>
  <c r="AE585" i="14"/>
  <c r="AH588" i="14"/>
  <c r="AI589" i="14"/>
  <c r="AC589" i="14"/>
  <c r="AE589" i="14"/>
  <c r="AH592" i="14"/>
  <c r="AI593" i="14"/>
  <c r="AC593" i="14"/>
  <c r="AE593" i="14"/>
  <c r="AH596" i="14"/>
  <c r="AI597" i="14"/>
  <c r="AC597" i="14"/>
  <c r="AE597" i="14"/>
  <c r="AH600" i="14"/>
  <c r="AI601" i="14"/>
  <c r="AC601" i="14"/>
  <c r="AE601" i="14"/>
  <c r="AH604" i="14"/>
  <c r="AI605" i="14"/>
  <c r="AC605" i="14"/>
  <c r="AE605" i="14"/>
  <c r="AH608" i="14"/>
  <c r="AI609" i="14"/>
  <c r="AC609" i="14"/>
  <c r="AE609" i="14"/>
  <c r="AH612" i="14"/>
  <c r="AI613" i="14"/>
  <c r="AC613" i="14"/>
  <c r="AE613" i="14"/>
  <c r="AH616" i="14"/>
  <c r="AI617" i="14"/>
  <c r="AC617" i="14"/>
  <c r="AE617" i="14"/>
  <c r="AH620" i="14"/>
  <c r="AI621" i="14"/>
  <c r="AC621" i="14"/>
  <c r="AE621" i="14"/>
  <c r="AH624" i="14"/>
  <c r="AI625" i="14"/>
  <c r="AC625" i="14"/>
  <c r="AE625" i="14"/>
  <c r="AH628" i="14"/>
  <c r="AI629" i="14"/>
  <c r="AC629" i="14"/>
  <c r="AE629" i="14"/>
  <c r="AH632" i="14"/>
  <c r="AI633" i="14"/>
  <c r="AC633" i="14"/>
  <c r="AE633" i="14"/>
  <c r="AH636" i="14"/>
  <c r="AI637" i="14"/>
  <c r="AC637" i="14"/>
  <c r="AE637" i="14"/>
  <c r="AH640" i="14"/>
  <c r="AI641" i="14"/>
  <c r="AC641" i="14"/>
  <c r="AE641" i="14"/>
  <c r="AH644" i="14"/>
  <c r="AI645" i="14"/>
  <c r="AC645" i="14"/>
  <c r="AE645" i="14"/>
  <c r="AH648" i="14"/>
  <c r="AI649" i="14"/>
  <c r="AC649" i="14"/>
  <c r="AE649" i="14"/>
  <c r="AH652" i="14"/>
  <c r="AI653" i="14"/>
  <c r="AC653" i="14"/>
  <c r="AE653" i="14"/>
  <c r="AH656" i="14"/>
  <c r="AI657" i="14"/>
  <c r="AC657" i="14"/>
  <c r="AE657" i="14"/>
  <c r="AH660" i="14"/>
  <c r="AI661" i="14"/>
  <c r="AC661" i="14"/>
  <c r="AE661" i="14"/>
  <c r="AH664" i="14"/>
  <c r="AI665" i="14"/>
  <c r="AC665" i="14"/>
  <c r="AE665" i="14"/>
  <c r="AH668" i="14"/>
  <c r="AI669" i="14"/>
  <c r="AC669" i="14"/>
  <c r="AE669" i="14"/>
  <c r="AH672" i="14"/>
  <c r="AI673" i="14"/>
  <c r="AC673" i="14"/>
  <c r="AE673" i="14"/>
  <c r="AH676" i="14"/>
  <c r="AI677" i="14"/>
  <c r="AC677" i="14"/>
  <c r="AE677" i="14"/>
  <c r="AH680" i="14"/>
  <c r="AI681" i="14"/>
  <c r="AC681" i="14"/>
  <c r="AE681" i="14"/>
  <c r="AH684" i="14"/>
  <c r="AI685" i="14"/>
  <c r="AC685" i="14"/>
  <c r="AE685" i="14"/>
  <c r="AH688" i="14"/>
  <c r="AI689" i="14"/>
  <c r="AC689" i="14"/>
  <c r="AE689" i="14"/>
  <c r="AH692" i="14"/>
  <c r="AI693" i="14"/>
  <c r="AC693" i="14"/>
  <c r="AE693" i="14"/>
  <c r="AH696" i="14"/>
  <c r="AI697" i="14"/>
  <c r="AC697" i="14"/>
  <c r="AE697" i="14"/>
  <c r="AH700" i="14"/>
  <c r="AI701" i="14"/>
  <c r="AC701" i="14"/>
  <c r="AE701" i="14"/>
  <c r="AH704" i="14"/>
  <c r="AI705" i="14"/>
  <c r="AC705" i="14"/>
  <c r="AE705" i="14"/>
  <c r="AH708" i="14"/>
  <c r="AI709" i="14"/>
  <c r="AC709" i="14"/>
  <c r="AE709" i="14"/>
  <c r="AH712" i="14"/>
  <c r="AI713" i="14"/>
  <c r="AC713" i="14"/>
  <c r="AE713" i="14"/>
  <c r="AH716" i="14"/>
  <c r="AI717" i="14"/>
  <c r="AC717" i="14"/>
  <c r="AE717" i="14"/>
  <c r="AH720" i="14"/>
  <c r="AI721" i="14"/>
  <c r="AC721" i="14"/>
  <c r="AE721" i="14"/>
  <c r="AH724" i="14"/>
  <c r="AI725" i="14"/>
  <c r="AC725" i="14"/>
  <c r="AE725" i="14"/>
  <c r="AH728" i="14"/>
  <c r="AI729" i="14"/>
  <c r="AC729" i="14"/>
  <c r="AE729" i="14"/>
  <c r="AH732" i="14"/>
  <c r="AI733" i="14"/>
  <c r="AC733" i="14"/>
  <c r="AE733" i="14"/>
  <c r="AH736" i="14"/>
  <c r="AI737" i="14"/>
  <c r="AC737" i="14"/>
  <c r="AE737" i="14"/>
  <c r="AH740" i="14"/>
  <c r="AI741" i="14"/>
  <c r="AC741" i="14"/>
  <c r="AE741" i="14"/>
  <c r="AH744" i="14"/>
  <c r="AI745" i="14"/>
  <c r="AC745" i="14"/>
  <c r="AE745" i="14"/>
  <c r="AH748" i="14"/>
  <c r="AI749" i="14"/>
  <c r="AC749" i="14"/>
  <c r="AE749" i="14"/>
  <c r="AH752" i="14"/>
  <c r="AI753" i="14"/>
  <c r="AC753" i="14"/>
  <c r="AE753" i="14"/>
  <c r="AH756" i="14"/>
  <c r="AI757" i="14"/>
  <c r="AC757" i="14"/>
  <c r="AE757" i="14"/>
  <c r="AH760" i="14"/>
  <c r="AI761" i="14"/>
  <c r="AC761" i="14"/>
  <c r="AE761" i="14"/>
  <c r="AH764" i="14"/>
  <c r="AI765" i="14"/>
  <c r="AC765" i="14"/>
  <c r="AE765" i="14"/>
  <c r="AH768" i="14"/>
  <c r="AI769" i="14"/>
  <c r="AC769" i="14"/>
  <c r="AE769" i="14"/>
  <c r="AH772" i="14"/>
  <c r="AI773" i="14"/>
  <c r="AC773" i="14"/>
  <c r="AE773" i="14"/>
  <c r="AH776" i="14"/>
  <c r="AI777" i="14"/>
  <c r="AC777" i="14"/>
  <c r="AE777" i="14"/>
  <c r="AH780" i="14"/>
  <c r="AI781" i="14"/>
  <c r="AC781" i="14"/>
  <c r="AE781" i="14"/>
  <c r="AH784" i="14"/>
  <c r="AI785" i="14"/>
  <c r="AC785" i="14"/>
  <c r="AE785" i="14"/>
  <c r="AH788" i="14"/>
  <c r="AI789" i="14"/>
  <c r="AC789" i="14"/>
  <c r="AE789" i="14"/>
  <c r="AH792" i="14"/>
  <c r="AI793" i="14"/>
  <c r="AC793" i="14"/>
  <c r="AE793" i="14"/>
  <c r="AH796" i="14"/>
  <c r="AI797" i="14"/>
  <c r="AC797" i="14"/>
  <c r="AE797" i="14"/>
  <c r="AH800" i="14"/>
  <c r="AI801" i="14"/>
  <c r="AC801" i="14"/>
  <c r="AE801" i="14"/>
  <c r="AH804" i="14"/>
  <c r="AI805" i="14"/>
  <c r="AC805" i="14"/>
  <c r="AE805" i="14"/>
  <c r="AH808" i="14"/>
  <c r="AI809" i="14"/>
  <c r="AC809" i="14"/>
  <c r="AE809" i="14"/>
  <c r="AH812" i="14"/>
  <c r="AI813" i="14"/>
  <c r="AC813" i="14"/>
  <c r="AE813" i="14"/>
  <c r="AH816" i="14"/>
  <c r="AI817" i="14"/>
  <c r="AC817" i="14"/>
  <c r="AE817" i="14"/>
  <c r="AH820" i="14"/>
  <c r="AI821" i="14"/>
  <c r="AC821" i="14"/>
  <c r="AE821" i="14"/>
  <c r="AH824" i="14"/>
  <c r="AI825" i="14"/>
  <c r="AC825" i="14"/>
  <c r="AE825" i="14"/>
  <c r="AH828" i="14"/>
  <c r="AI829" i="14"/>
  <c r="AC829" i="14"/>
  <c r="AE829" i="14"/>
  <c r="AH832" i="14"/>
  <c r="AI833" i="14"/>
  <c r="AC833" i="14"/>
  <c r="AE833" i="14"/>
  <c r="AH836" i="14"/>
  <c r="AI837" i="14"/>
  <c r="AC837" i="14"/>
  <c r="AE837" i="14"/>
  <c r="AH840" i="14"/>
  <c r="AI841" i="14"/>
  <c r="AC841" i="14"/>
  <c r="AE841" i="14"/>
  <c r="AH844" i="14"/>
  <c r="AI845" i="14"/>
  <c r="AC845" i="14"/>
  <c r="AE845" i="14"/>
  <c r="AH848" i="14"/>
  <c r="AI849" i="14"/>
  <c r="AC849" i="14"/>
  <c r="AE849" i="14"/>
  <c r="AH852" i="14"/>
  <c r="AI853" i="14"/>
  <c r="AC853" i="14"/>
  <c r="AE853" i="14"/>
  <c r="AH856" i="14"/>
  <c r="AI857" i="14"/>
  <c r="AC857" i="14"/>
  <c r="AE857" i="14"/>
  <c r="AH860" i="14"/>
  <c r="AI861" i="14"/>
  <c r="AC861" i="14"/>
  <c r="AE861" i="14"/>
  <c r="AH864" i="14"/>
  <c r="AI865" i="14"/>
  <c r="AC865" i="14"/>
  <c r="AE865" i="14"/>
  <c r="AH868" i="14"/>
  <c r="AI869" i="14"/>
  <c r="AC869" i="14"/>
  <c r="AE869" i="14"/>
  <c r="AH872" i="14"/>
  <c r="AI873" i="14"/>
  <c r="AC873" i="14"/>
  <c r="AE873" i="14"/>
  <c r="AH876" i="14"/>
  <c r="AI877" i="14"/>
  <c r="AC877" i="14"/>
  <c r="AE877" i="14"/>
  <c r="AH880" i="14"/>
  <c r="AI881" i="14"/>
  <c r="AC881" i="14"/>
  <c r="AE881" i="14"/>
  <c r="AH884" i="14"/>
  <c r="AI885" i="14"/>
  <c r="AC885" i="14"/>
  <c r="AE885" i="14"/>
  <c r="AH888" i="14"/>
  <c r="AI889" i="14"/>
  <c r="AC889" i="14"/>
  <c r="AE889" i="14"/>
  <c r="AH892" i="14"/>
  <c r="AI893" i="14"/>
  <c r="AC893" i="14"/>
  <c r="AE893" i="14"/>
  <c r="AH896" i="14"/>
  <c r="AI897" i="14"/>
  <c r="AC897" i="14"/>
  <c r="AE897" i="14"/>
  <c r="AH900" i="14"/>
  <c r="AI901" i="14"/>
  <c r="AC901" i="14"/>
  <c r="AE901" i="14"/>
  <c r="AH904" i="14"/>
  <c r="AI905" i="14"/>
  <c r="AC905" i="14"/>
  <c r="AE905"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F846" i="14"/>
  <c r="AF854" i="14"/>
  <c r="AF858" i="14"/>
  <c r="AF862" i="14"/>
  <c r="AF866" i="14"/>
  <c r="AF870" i="14"/>
  <c r="AF878" i="14"/>
  <c r="AD881" i="14"/>
  <c r="AF882" i="14"/>
  <c r="AD885" i="14"/>
  <c r="AF886" i="14"/>
  <c r="AF890" i="14"/>
  <c r="AF894" i="14"/>
  <c r="AF898"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I607" i="14"/>
  <c r="AC607" i="14"/>
  <c r="AE607" i="14"/>
  <c r="AI611" i="14"/>
  <c r="AC611" i="14"/>
  <c r="AE611" i="14"/>
  <c r="AI615" i="14"/>
  <c r="AC615" i="14"/>
  <c r="AE615" i="14"/>
  <c r="AI619" i="14"/>
  <c r="AC619" i="14"/>
  <c r="AE619" i="14"/>
  <c r="AI623" i="14"/>
  <c r="AC623" i="14"/>
  <c r="AE623" i="14"/>
  <c r="AI627" i="14"/>
  <c r="AC627" i="14"/>
  <c r="AE627" i="14"/>
  <c r="AI631" i="14"/>
  <c r="AC631" i="14"/>
  <c r="AE631" i="14"/>
  <c r="AI635" i="14"/>
  <c r="AC635" i="14"/>
  <c r="AE635" i="14"/>
  <c r="AI639" i="14"/>
  <c r="AC639" i="14"/>
  <c r="AE639" i="14"/>
  <c r="AI643" i="14"/>
  <c r="AC643" i="14"/>
  <c r="AE643" i="14"/>
  <c r="AI647" i="14"/>
  <c r="AC647" i="14"/>
  <c r="AE647" i="14"/>
  <c r="AI651" i="14"/>
  <c r="AC651" i="14"/>
  <c r="AE651" i="14"/>
  <c r="AI655" i="14"/>
  <c r="AC655" i="14"/>
  <c r="AE655" i="14"/>
  <c r="AI659" i="14"/>
  <c r="AC659" i="14"/>
  <c r="AE659" i="14"/>
  <c r="AI663" i="14"/>
  <c r="AC663" i="14"/>
  <c r="AE663" i="14"/>
  <c r="AI667" i="14"/>
  <c r="AC667" i="14"/>
  <c r="AE667" i="14"/>
  <c r="AI671" i="14"/>
  <c r="AC671" i="14"/>
  <c r="AE671" i="14"/>
  <c r="AI675" i="14"/>
  <c r="AC675" i="14"/>
  <c r="AE675" i="14"/>
  <c r="AI679" i="14"/>
  <c r="AC679" i="14"/>
  <c r="AE679" i="14"/>
  <c r="AI683" i="14"/>
  <c r="AC683" i="14"/>
  <c r="AE683" i="14"/>
  <c r="AI687" i="14"/>
  <c r="AC687" i="14"/>
  <c r="AE687" i="14"/>
  <c r="AI691" i="14"/>
  <c r="AC691" i="14"/>
  <c r="AE691" i="14"/>
  <c r="AI695" i="14"/>
  <c r="AC695" i="14"/>
  <c r="AE695" i="14"/>
  <c r="AI699" i="14"/>
  <c r="AC699" i="14"/>
  <c r="AE699" i="14"/>
  <c r="AI703" i="14"/>
  <c r="AC703" i="14"/>
  <c r="AE703" i="14"/>
  <c r="AI707" i="14"/>
  <c r="AC707" i="14"/>
  <c r="AE707" i="14"/>
  <c r="AI711" i="14"/>
  <c r="AC711" i="14"/>
  <c r="AE711" i="14"/>
  <c r="AI715" i="14"/>
  <c r="AC715" i="14"/>
  <c r="AE715" i="14"/>
  <c r="AI719" i="14"/>
  <c r="AC719" i="14"/>
  <c r="AE719" i="14"/>
  <c r="AI723" i="14"/>
  <c r="AC723" i="14"/>
  <c r="AE723" i="14"/>
  <c r="AI727" i="14"/>
  <c r="AC727" i="14"/>
  <c r="AE727" i="14"/>
  <c r="AI731" i="14"/>
  <c r="AC731" i="14"/>
  <c r="AE731" i="14"/>
  <c r="AI735" i="14"/>
  <c r="AC735" i="14"/>
  <c r="AE735" i="14"/>
  <c r="AI739" i="14"/>
  <c r="AC739" i="14"/>
  <c r="AE739" i="14"/>
  <c r="AI743" i="14"/>
  <c r="AC743" i="14"/>
  <c r="AE743" i="14"/>
  <c r="AI747" i="14"/>
  <c r="AC747" i="14"/>
  <c r="AE747" i="14"/>
  <c r="AI751" i="14"/>
  <c r="AC751" i="14"/>
  <c r="AE751" i="14"/>
  <c r="AI755" i="14"/>
  <c r="AC755" i="14"/>
  <c r="AE755" i="14"/>
  <c r="AI759" i="14"/>
  <c r="AC759" i="14"/>
  <c r="AE759" i="14"/>
  <c r="AI763" i="14"/>
  <c r="AC763" i="14"/>
  <c r="AE763" i="14"/>
  <c r="AI767" i="14"/>
  <c r="AC767" i="14"/>
  <c r="AE767" i="14"/>
  <c r="AI771" i="14"/>
  <c r="AC771" i="14"/>
  <c r="AE771" i="14"/>
  <c r="AI775" i="14"/>
  <c r="AC775" i="14"/>
  <c r="AE775" i="14"/>
  <c r="AI779" i="14"/>
  <c r="AC779" i="14"/>
  <c r="AE779" i="14"/>
  <c r="AI783" i="14"/>
  <c r="AC783" i="14"/>
  <c r="AE783" i="14"/>
  <c r="AI787" i="14"/>
  <c r="AC787" i="14"/>
  <c r="AE787" i="14"/>
  <c r="AI791" i="14"/>
  <c r="AC791" i="14"/>
  <c r="AE791" i="14"/>
  <c r="AI795" i="14"/>
  <c r="AC795" i="14"/>
  <c r="AE795" i="14"/>
  <c r="AI799" i="14"/>
  <c r="AC799" i="14"/>
  <c r="AE799" i="14"/>
  <c r="AI803" i="14"/>
  <c r="AC803" i="14"/>
  <c r="AE803" i="14"/>
  <c r="AI807" i="14"/>
  <c r="AC807" i="14"/>
  <c r="AE807" i="14"/>
  <c r="AI811" i="14"/>
  <c r="AC811" i="14"/>
  <c r="AE811" i="14"/>
  <c r="AI815" i="14"/>
  <c r="AC815" i="14"/>
  <c r="AE815" i="14"/>
  <c r="AI819" i="14"/>
  <c r="AC819" i="14"/>
  <c r="AE819" i="14"/>
  <c r="AI823" i="14"/>
  <c r="AC823" i="14"/>
  <c r="AE823" i="14"/>
  <c r="AI827" i="14"/>
  <c r="AC827" i="14"/>
  <c r="AE827" i="14"/>
  <c r="AI831" i="14"/>
  <c r="AC831" i="14"/>
  <c r="AE831" i="14"/>
  <c r="AI835" i="14"/>
  <c r="AC835" i="14"/>
  <c r="AE835" i="14"/>
  <c r="AI839" i="14"/>
  <c r="AC839" i="14"/>
  <c r="AE839" i="14"/>
  <c r="AI843" i="14"/>
  <c r="AC843" i="14"/>
  <c r="AE843" i="14"/>
  <c r="AI847" i="14"/>
  <c r="AC847" i="14"/>
  <c r="AE847" i="14"/>
  <c r="AI851" i="14"/>
  <c r="AC851" i="14"/>
  <c r="AE851" i="14"/>
  <c r="AI855" i="14"/>
  <c r="AC855" i="14"/>
  <c r="AE855" i="14"/>
  <c r="AI859" i="14"/>
  <c r="AC859" i="14"/>
  <c r="AE859" i="14"/>
  <c r="AI863" i="14"/>
  <c r="AC863" i="14"/>
  <c r="AE863" i="14"/>
  <c r="AI867" i="14"/>
  <c r="AC867" i="14"/>
  <c r="AE867" i="14"/>
  <c r="AI871" i="14"/>
  <c r="AC871" i="14"/>
  <c r="AE871" i="14"/>
  <c r="AI875" i="14"/>
  <c r="AC875" i="14"/>
  <c r="AE875" i="14"/>
  <c r="AI879" i="14"/>
  <c r="AC879" i="14"/>
  <c r="AE879" i="14"/>
  <c r="AI883" i="14"/>
  <c r="AC883" i="14"/>
  <c r="AE883"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F672" i="14"/>
  <c r="AF676" i="14"/>
  <c r="AF680" i="14"/>
  <c r="AF684" i="14"/>
  <c r="AF688" i="14"/>
  <c r="AF692" i="14"/>
  <c r="AF696" i="14"/>
  <c r="AF700" i="14"/>
  <c r="AF704" i="14"/>
  <c r="AF708" i="14"/>
  <c r="AF712" i="14"/>
  <c r="AF716" i="14"/>
  <c r="AF720" i="14"/>
  <c r="AF724" i="14"/>
  <c r="AF728" i="14"/>
  <c r="AF732" i="14"/>
  <c r="AF736" i="14"/>
  <c r="AF740" i="14"/>
  <c r="AF744" i="14"/>
  <c r="AF748" i="14"/>
  <c r="AF752" i="14"/>
  <c r="AF756" i="14"/>
  <c r="AF760" i="14"/>
  <c r="AF764" i="14"/>
  <c r="AF768" i="14"/>
  <c r="AF772" i="14"/>
  <c r="AF776" i="14"/>
  <c r="AF780" i="14"/>
  <c r="AF784" i="14"/>
  <c r="AF788" i="14"/>
  <c r="AF792" i="14"/>
  <c r="AF796" i="14"/>
  <c r="AF800" i="14"/>
  <c r="AF804" i="14"/>
  <c r="AF808" i="14"/>
  <c r="AF812" i="14"/>
  <c r="AF816" i="14"/>
  <c r="AF820" i="14"/>
  <c r="AF824" i="14"/>
  <c r="AF828" i="14"/>
  <c r="AF832" i="14"/>
  <c r="AF836" i="14"/>
  <c r="AF840" i="14"/>
  <c r="AF844" i="14"/>
  <c r="AF848" i="14"/>
  <c r="AF852" i="14"/>
  <c r="AF856" i="14"/>
  <c r="AF860" i="14"/>
  <c r="AF864" i="14"/>
  <c r="AF868" i="14"/>
  <c r="AF872" i="14"/>
  <c r="AF876" i="14"/>
  <c r="AF880" i="14"/>
  <c r="AF884" i="14"/>
  <c r="AF888" i="14"/>
  <c r="AF892" i="14"/>
  <c r="AF896" i="14"/>
  <c r="AF900" i="14"/>
  <c r="AF904" i="14"/>
  <c r="AD907" i="14"/>
  <c r="A8" i="11"/>
  <c r="A7" i="11"/>
  <c r="A6" i="11"/>
  <c r="A5" i="11"/>
  <c r="A4" i="11"/>
  <c r="A3" i="11"/>
  <c r="AI24" i="14" l="1"/>
  <c r="AI23" i="14"/>
  <c r="AI14" i="14"/>
  <c r="AI20" i="14"/>
  <c r="AI21" i="14"/>
  <c r="AI22" i="14"/>
  <c r="AI19" i="14"/>
  <c r="AI18" i="14"/>
  <c r="AI17" i="14"/>
  <c r="AI16" i="14"/>
  <c r="AI15" i="14"/>
  <c r="AI13" i="14"/>
  <c r="AI12" i="14"/>
  <c r="AI11" i="14"/>
  <c r="AI10" i="14"/>
  <c r="AI9" i="14"/>
  <c r="AI8" i="14"/>
  <c r="AI7" i="14"/>
  <c r="AI6" i="14"/>
  <c r="AI5" i="14"/>
  <c r="AI4" i="14"/>
  <c r="K42" i="2"/>
  <c r="K41" i="2"/>
  <c r="AH3" i="7"/>
  <c r="AG3" i="7"/>
  <c r="AF3" i="7"/>
  <c r="AE3" i="7"/>
  <c r="AD3" i="7"/>
  <c r="AC3"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AC906" i="7" l="1"/>
  <c r="AH905" i="7"/>
  <c r="AG904" i="7"/>
  <c r="AH904" i="7"/>
  <c r="AG905" i="7"/>
  <c r="AC907" i="7"/>
  <c r="AE905" i="7"/>
  <c r="AG907" i="7"/>
  <c r="AC905" i="7"/>
  <c r="AD906" i="7"/>
  <c r="AF907" i="7"/>
  <c r="AH906" i="7"/>
  <c r="AE907" i="7"/>
  <c r="AE906" i="7"/>
  <c r="AD907" i="7"/>
  <c r="AC904" i="7"/>
  <c r="AE904" i="7"/>
  <c r="AG906" i="7"/>
  <c r="AH907" i="7"/>
  <c r="AF904" i="7"/>
  <c r="AD904" i="7"/>
  <c r="AF905" i="7"/>
  <c r="AD905" i="7"/>
  <c r="AF906" i="7"/>
  <c r="P5" i="4"/>
  <c r="M5" i="4"/>
  <c r="J5" i="4"/>
  <c r="G5" i="4"/>
  <c r="A28" i="11"/>
  <c r="A29" i="11"/>
  <c r="A30" i="11"/>
  <c r="A31" i="11"/>
  <c r="A32" i="11"/>
  <c r="A33" i="11"/>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J7" i="18" l="1"/>
  <c r="J18" i="18"/>
  <c r="J22" i="18"/>
  <c r="J8" i="18"/>
  <c r="B25" i="18"/>
  <c r="B22" i="18"/>
  <c r="B13" i="18"/>
  <c r="B23" i="18"/>
  <c r="B7" i="18"/>
  <c r="J16" i="18"/>
  <c r="J24" i="18"/>
  <c r="J9" i="18"/>
  <c r="B28" i="18"/>
  <c r="B20"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E28" i="2"/>
  <c r="D30" i="3" s="1"/>
  <c r="E27" i="2"/>
  <c r="D29" i="3" s="1"/>
  <c r="E26" i="2"/>
  <c r="D28" i="3" s="1"/>
  <c r="E25" i="2"/>
  <c r="D27" i="3" s="1"/>
  <c r="E24" i="2"/>
  <c r="D26" i="3" s="1"/>
  <c r="E23" i="2"/>
  <c r="D25" i="3" s="1"/>
  <c r="E22" i="2"/>
  <c r="D24" i="3" s="1"/>
  <c r="E21" i="2"/>
  <c r="D23" i="3" s="1"/>
  <c r="E20" i="2"/>
  <c r="D22" i="3" s="1"/>
  <c r="E19" i="2"/>
  <c r="D21" i="3" s="1"/>
  <c r="E18" i="2"/>
  <c r="D20" i="3" s="1"/>
  <c r="E17" i="2"/>
  <c r="D19" i="3" s="1"/>
  <c r="E16" i="2"/>
  <c r="D18" i="3" s="1"/>
  <c r="E15" i="2"/>
  <c r="D17" i="3" s="1"/>
  <c r="E14" i="2"/>
  <c r="D16" i="3" s="1"/>
  <c r="E13" i="2"/>
  <c r="D15" i="3" s="1"/>
  <c r="E12" i="2"/>
  <c r="D14" i="3" s="1"/>
  <c r="E11" i="2"/>
  <c r="D13" i="3" s="1"/>
  <c r="E10" i="2"/>
  <c r="D12" i="3" s="1"/>
  <c r="E9" i="2"/>
  <c r="D11" i="3" s="1"/>
  <c r="E8" i="2"/>
  <c r="D10" i="3" s="1"/>
  <c r="E7" i="2"/>
  <c r="D9" i="3" s="1"/>
  <c r="E6" i="2"/>
  <c r="D8" i="3" s="1"/>
  <c r="E5" i="2"/>
  <c r="D7" i="3" s="1"/>
  <c r="E4" i="2"/>
  <c r="D6" i="3" s="1"/>
  <c r="E3" i="2"/>
  <c r="D5" i="3" l="1"/>
  <c r="L5" i="3" s="1"/>
  <c r="L6" i="3" s="1"/>
  <c r="L7" i="3" s="1"/>
  <c r="L8" i="3" s="1"/>
  <c r="L9" i="3" s="1"/>
  <c r="L10" i="3" s="1"/>
  <c r="Z903" i="7" l="1"/>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AH875" i="7" s="1"/>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AH871" i="7" s="1"/>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AH867" i="7" s="1"/>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AE864" i="7" s="1"/>
  <c r="H864" i="7"/>
  <c r="G864" i="7"/>
  <c r="F864" i="7"/>
  <c r="E864" i="7"/>
  <c r="D864" i="7"/>
  <c r="C864" i="7"/>
  <c r="B864" i="7"/>
  <c r="A864" i="7"/>
  <c r="AC864" i="7" s="1"/>
  <c r="Z863" i="7"/>
  <c r="Y863" i="7"/>
  <c r="X863" i="7"/>
  <c r="W863" i="7"/>
  <c r="V863" i="7"/>
  <c r="U863" i="7"/>
  <c r="T863" i="7"/>
  <c r="S863" i="7"/>
  <c r="R863" i="7"/>
  <c r="Q863" i="7"/>
  <c r="P863" i="7"/>
  <c r="O863" i="7"/>
  <c r="N863" i="7"/>
  <c r="M863" i="7"/>
  <c r="L863" i="7"/>
  <c r="K863" i="7"/>
  <c r="J863" i="7"/>
  <c r="I863" i="7"/>
  <c r="H863" i="7"/>
  <c r="G863" i="7"/>
  <c r="F863" i="7"/>
  <c r="E863" i="7"/>
  <c r="D863" i="7"/>
  <c r="C863" i="7"/>
  <c r="AH863" i="7" s="1"/>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AE860" i="7" s="1"/>
  <c r="H860" i="7"/>
  <c r="G860" i="7"/>
  <c r="F860" i="7"/>
  <c r="E860" i="7"/>
  <c r="D860" i="7"/>
  <c r="C860" i="7"/>
  <c r="B860" i="7"/>
  <c r="A860" i="7"/>
  <c r="AC860" i="7" s="1"/>
  <c r="Z859" i="7"/>
  <c r="Y859" i="7"/>
  <c r="X859" i="7"/>
  <c r="W859" i="7"/>
  <c r="V859" i="7"/>
  <c r="U859" i="7"/>
  <c r="T859" i="7"/>
  <c r="S859" i="7"/>
  <c r="R859" i="7"/>
  <c r="Q859" i="7"/>
  <c r="P859" i="7"/>
  <c r="O859" i="7"/>
  <c r="N859" i="7"/>
  <c r="M859" i="7"/>
  <c r="L859" i="7"/>
  <c r="K859" i="7"/>
  <c r="J859" i="7"/>
  <c r="I859" i="7"/>
  <c r="H859" i="7"/>
  <c r="G859" i="7"/>
  <c r="F859" i="7"/>
  <c r="E859" i="7"/>
  <c r="D859" i="7"/>
  <c r="C859" i="7"/>
  <c r="AH859" i="7" s="1"/>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AE856" i="7" s="1"/>
  <c r="H856" i="7"/>
  <c r="G856" i="7"/>
  <c r="F856" i="7"/>
  <c r="E856" i="7"/>
  <c r="D856" i="7"/>
  <c r="C856" i="7"/>
  <c r="B856" i="7"/>
  <c r="A856" i="7"/>
  <c r="AC856" i="7" s="1"/>
  <c r="Z855" i="7"/>
  <c r="Y855" i="7"/>
  <c r="X855" i="7"/>
  <c r="W855" i="7"/>
  <c r="V855" i="7"/>
  <c r="U855" i="7"/>
  <c r="T855" i="7"/>
  <c r="S855" i="7"/>
  <c r="R855" i="7"/>
  <c r="Q855" i="7"/>
  <c r="P855" i="7"/>
  <c r="O855" i="7"/>
  <c r="N855" i="7"/>
  <c r="M855" i="7"/>
  <c r="L855" i="7"/>
  <c r="K855" i="7"/>
  <c r="J855" i="7"/>
  <c r="I855" i="7"/>
  <c r="H855" i="7"/>
  <c r="G855" i="7"/>
  <c r="F855" i="7"/>
  <c r="E855" i="7"/>
  <c r="D855" i="7"/>
  <c r="C855" i="7"/>
  <c r="AH855" i="7" s="1"/>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AE852" i="7" s="1"/>
  <c r="H852" i="7"/>
  <c r="G852" i="7"/>
  <c r="F852" i="7"/>
  <c r="E852" i="7"/>
  <c r="D852" i="7"/>
  <c r="C852" i="7"/>
  <c r="B852" i="7"/>
  <c r="A852" i="7"/>
  <c r="AC852" i="7" s="1"/>
  <c r="Z851" i="7"/>
  <c r="Y851" i="7"/>
  <c r="X851" i="7"/>
  <c r="W851" i="7"/>
  <c r="V851" i="7"/>
  <c r="U851" i="7"/>
  <c r="T851" i="7"/>
  <c r="S851" i="7"/>
  <c r="R851" i="7"/>
  <c r="Q851" i="7"/>
  <c r="P851" i="7"/>
  <c r="O851" i="7"/>
  <c r="N851" i="7"/>
  <c r="M851" i="7"/>
  <c r="L851" i="7"/>
  <c r="K851" i="7"/>
  <c r="J851" i="7"/>
  <c r="I851" i="7"/>
  <c r="H851" i="7"/>
  <c r="G851" i="7"/>
  <c r="F851" i="7"/>
  <c r="E851" i="7"/>
  <c r="D851" i="7"/>
  <c r="C851" i="7"/>
  <c r="AH851" i="7" s="1"/>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AE848" i="7" s="1"/>
  <c r="H848" i="7"/>
  <c r="G848" i="7"/>
  <c r="F848" i="7"/>
  <c r="E848" i="7"/>
  <c r="D848" i="7"/>
  <c r="C848" i="7"/>
  <c r="B848" i="7"/>
  <c r="A848" i="7"/>
  <c r="AC848" i="7" s="1"/>
  <c r="Z847" i="7"/>
  <c r="Y847" i="7"/>
  <c r="X847" i="7"/>
  <c r="W847" i="7"/>
  <c r="V847" i="7"/>
  <c r="U847" i="7"/>
  <c r="T847" i="7"/>
  <c r="S847" i="7"/>
  <c r="R847" i="7"/>
  <c r="Q847" i="7"/>
  <c r="P847" i="7"/>
  <c r="O847" i="7"/>
  <c r="N847" i="7"/>
  <c r="M847" i="7"/>
  <c r="L847" i="7"/>
  <c r="K847" i="7"/>
  <c r="J847" i="7"/>
  <c r="I847" i="7"/>
  <c r="H847" i="7"/>
  <c r="G847" i="7"/>
  <c r="F847" i="7"/>
  <c r="E847" i="7"/>
  <c r="D847" i="7"/>
  <c r="C847" i="7"/>
  <c r="AH847" i="7" s="1"/>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AE844" i="7" s="1"/>
  <c r="H844" i="7"/>
  <c r="G844" i="7"/>
  <c r="F844" i="7"/>
  <c r="E844" i="7"/>
  <c r="D844" i="7"/>
  <c r="C844" i="7"/>
  <c r="B844" i="7"/>
  <c r="A844" i="7"/>
  <c r="AC844" i="7" s="1"/>
  <c r="Z843" i="7"/>
  <c r="Y843" i="7"/>
  <c r="X843" i="7"/>
  <c r="W843" i="7"/>
  <c r="V843" i="7"/>
  <c r="U843" i="7"/>
  <c r="T843" i="7"/>
  <c r="S843" i="7"/>
  <c r="R843" i="7"/>
  <c r="Q843" i="7"/>
  <c r="P843" i="7"/>
  <c r="O843" i="7"/>
  <c r="N843" i="7"/>
  <c r="M843" i="7"/>
  <c r="L843" i="7"/>
  <c r="K843" i="7"/>
  <c r="J843" i="7"/>
  <c r="I843" i="7"/>
  <c r="H843" i="7"/>
  <c r="G843" i="7"/>
  <c r="F843" i="7"/>
  <c r="E843" i="7"/>
  <c r="D843" i="7"/>
  <c r="C843" i="7"/>
  <c r="AH843" i="7" s="1"/>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AE840" i="7" s="1"/>
  <c r="H840" i="7"/>
  <c r="G840" i="7"/>
  <c r="F840" i="7"/>
  <c r="E840" i="7"/>
  <c r="D840" i="7"/>
  <c r="C840" i="7"/>
  <c r="B840" i="7"/>
  <c r="A840" i="7"/>
  <c r="AC840" i="7" s="1"/>
  <c r="Z839" i="7"/>
  <c r="Y839" i="7"/>
  <c r="X839" i="7"/>
  <c r="W839" i="7"/>
  <c r="V839" i="7"/>
  <c r="U839" i="7"/>
  <c r="T839" i="7"/>
  <c r="S839" i="7"/>
  <c r="R839" i="7"/>
  <c r="Q839" i="7"/>
  <c r="P839" i="7"/>
  <c r="O839" i="7"/>
  <c r="N839" i="7"/>
  <c r="M839" i="7"/>
  <c r="L839" i="7"/>
  <c r="K839" i="7"/>
  <c r="J839" i="7"/>
  <c r="I839" i="7"/>
  <c r="H839" i="7"/>
  <c r="G839" i="7"/>
  <c r="F839" i="7"/>
  <c r="E839" i="7"/>
  <c r="D839" i="7"/>
  <c r="C839" i="7"/>
  <c r="AH839" i="7" s="1"/>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AE836" i="7" s="1"/>
  <c r="H836" i="7"/>
  <c r="G836" i="7"/>
  <c r="F836" i="7"/>
  <c r="E836" i="7"/>
  <c r="D836" i="7"/>
  <c r="C836" i="7"/>
  <c r="B836" i="7"/>
  <c r="A836" i="7"/>
  <c r="AC836" i="7" s="1"/>
  <c r="Z835" i="7"/>
  <c r="Y835" i="7"/>
  <c r="X835" i="7"/>
  <c r="W835" i="7"/>
  <c r="V835" i="7"/>
  <c r="U835" i="7"/>
  <c r="T835" i="7"/>
  <c r="S835" i="7"/>
  <c r="R835" i="7"/>
  <c r="Q835" i="7"/>
  <c r="P835" i="7"/>
  <c r="O835" i="7"/>
  <c r="N835" i="7"/>
  <c r="M835" i="7"/>
  <c r="L835" i="7"/>
  <c r="K835" i="7"/>
  <c r="J835" i="7"/>
  <c r="I835" i="7"/>
  <c r="H835" i="7"/>
  <c r="G835" i="7"/>
  <c r="F835" i="7"/>
  <c r="E835" i="7"/>
  <c r="D835" i="7"/>
  <c r="C835" i="7"/>
  <c r="AH835" i="7" s="1"/>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AE832" i="7" s="1"/>
  <c r="H832" i="7"/>
  <c r="G832" i="7"/>
  <c r="F832" i="7"/>
  <c r="E832" i="7"/>
  <c r="D832" i="7"/>
  <c r="C832" i="7"/>
  <c r="B832" i="7"/>
  <c r="A832" i="7"/>
  <c r="AC832" i="7" s="1"/>
  <c r="Z831" i="7"/>
  <c r="Y831" i="7"/>
  <c r="X831" i="7"/>
  <c r="W831" i="7"/>
  <c r="V831" i="7"/>
  <c r="U831" i="7"/>
  <c r="T831" i="7"/>
  <c r="S831" i="7"/>
  <c r="R831" i="7"/>
  <c r="Q831" i="7"/>
  <c r="P831" i="7"/>
  <c r="O831" i="7"/>
  <c r="N831" i="7"/>
  <c r="M831" i="7"/>
  <c r="L831" i="7"/>
  <c r="K831" i="7"/>
  <c r="J831" i="7"/>
  <c r="I831" i="7"/>
  <c r="H831" i="7"/>
  <c r="G831" i="7"/>
  <c r="F831" i="7"/>
  <c r="E831" i="7"/>
  <c r="D831" i="7"/>
  <c r="C831" i="7"/>
  <c r="AH831" i="7" s="1"/>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AE828" i="7" s="1"/>
  <c r="H828" i="7"/>
  <c r="G828" i="7"/>
  <c r="F828" i="7"/>
  <c r="E828" i="7"/>
  <c r="D828" i="7"/>
  <c r="C828" i="7"/>
  <c r="B828" i="7"/>
  <c r="A828" i="7"/>
  <c r="AC828" i="7" s="1"/>
  <c r="Z827" i="7"/>
  <c r="Y827" i="7"/>
  <c r="X827" i="7"/>
  <c r="W827" i="7"/>
  <c r="V827" i="7"/>
  <c r="U827" i="7"/>
  <c r="T827" i="7"/>
  <c r="S827" i="7"/>
  <c r="R827" i="7"/>
  <c r="Q827" i="7"/>
  <c r="P827" i="7"/>
  <c r="O827" i="7"/>
  <c r="N827" i="7"/>
  <c r="M827" i="7"/>
  <c r="L827" i="7"/>
  <c r="K827" i="7"/>
  <c r="J827" i="7"/>
  <c r="I827" i="7"/>
  <c r="H827" i="7"/>
  <c r="G827" i="7"/>
  <c r="F827" i="7"/>
  <c r="E827" i="7"/>
  <c r="D827" i="7"/>
  <c r="C827" i="7"/>
  <c r="AH827" i="7" s="1"/>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AE824" i="7" s="1"/>
  <c r="H824" i="7"/>
  <c r="G824" i="7"/>
  <c r="F824" i="7"/>
  <c r="E824" i="7"/>
  <c r="D824" i="7"/>
  <c r="C824" i="7"/>
  <c r="B824" i="7"/>
  <c r="A824" i="7"/>
  <c r="AC824" i="7" s="1"/>
  <c r="Z823" i="7"/>
  <c r="Y823" i="7"/>
  <c r="X823" i="7"/>
  <c r="W823" i="7"/>
  <c r="V823" i="7"/>
  <c r="U823" i="7"/>
  <c r="T823" i="7"/>
  <c r="S823" i="7"/>
  <c r="R823" i="7"/>
  <c r="Q823" i="7"/>
  <c r="P823" i="7"/>
  <c r="O823" i="7"/>
  <c r="N823" i="7"/>
  <c r="M823" i="7"/>
  <c r="L823" i="7"/>
  <c r="K823" i="7"/>
  <c r="J823" i="7"/>
  <c r="I823" i="7"/>
  <c r="H823" i="7"/>
  <c r="G823" i="7"/>
  <c r="F823" i="7"/>
  <c r="E823" i="7"/>
  <c r="D823" i="7"/>
  <c r="C823" i="7"/>
  <c r="AH823" i="7" s="1"/>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AE820" i="7" s="1"/>
  <c r="H820" i="7"/>
  <c r="G820" i="7"/>
  <c r="F820" i="7"/>
  <c r="E820" i="7"/>
  <c r="D820" i="7"/>
  <c r="C820" i="7"/>
  <c r="B820" i="7"/>
  <c r="A820" i="7"/>
  <c r="AC820" i="7" s="1"/>
  <c r="Z819" i="7"/>
  <c r="Y819" i="7"/>
  <c r="X819" i="7"/>
  <c r="W819" i="7"/>
  <c r="V819" i="7"/>
  <c r="U819" i="7"/>
  <c r="T819" i="7"/>
  <c r="S819" i="7"/>
  <c r="R819" i="7"/>
  <c r="Q819" i="7"/>
  <c r="P819" i="7"/>
  <c r="O819" i="7"/>
  <c r="N819" i="7"/>
  <c r="M819" i="7"/>
  <c r="L819" i="7"/>
  <c r="K819" i="7"/>
  <c r="J819" i="7"/>
  <c r="I819" i="7"/>
  <c r="H819" i="7"/>
  <c r="G819" i="7"/>
  <c r="F819" i="7"/>
  <c r="E819" i="7"/>
  <c r="D819" i="7"/>
  <c r="C819" i="7"/>
  <c r="AH819" i="7" s="1"/>
  <c r="B819" i="7"/>
  <c r="A819" i="7"/>
  <c r="Z818" i="7"/>
  <c r="Y818" i="7"/>
  <c r="X818" i="7"/>
  <c r="W818" i="7"/>
  <c r="V818" i="7"/>
  <c r="U818" i="7"/>
  <c r="T818" i="7"/>
  <c r="S818" i="7"/>
  <c r="R818" i="7"/>
  <c r="Q818" i="7"/>
  <c r="P818" i="7"/>
  <c r="O818" i="7"/>
  <c r="N818" i="7"/>
  <c r="M818" i="7"/>
  <c r="L818" i="7"/>
  <c r="K818" i="7"/>
  <c r="J818" i="7"/>
  <c r="I818" i="7"/>
  <c r="H818" i="7"/>
  <c r="G818" i="7"/>
  <c r="F818" i="7"/>
  <c r="E818" i="7"/>
  <c r="AG818" i="7" s="1"/>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AE816" i="7" s="1"/>
  <c r="H816" i="7"/>
  <c r="G816" i="7"/>
  <c r="F816" i="7"/>
  <c r="E816" i="7"/>
  <c r="D816" i="7"/>
  <c r="C816" i="7"/>
  <c r="B816" i="7"/>
  <c r="A816" i="7"/>
  <c r="AC816" i="7" s="1"/>
  <c r="Z815" i="7"/>
  <c r="Y815" i="7"/>
  <c r="X815" i="7"/>
  <c r="W815" i="7"/>
  <c r="V815" i="7"/>
  <c r="U815" i="7"/>
  <c r="T815" i="7"/>
  <c r="S815" i="7"/>
  <c r="R815" i="7"/>
  <c r="Q815" i="7"/>
  <c r="P815" i="7"/>
  <c r="O815" i="7"/>
  <c r="N815" i="7"/>
  <c r="M815" i="7"/>
  <c r="L815" i="7"/>
  <c r="K815" i="7"/>
  <c r="J815" i="7"/>
  <c r="I815" i="7"/>
  <c r="H815" i="7"/>
  <c r="G815" i="7"/>
  <c r="F815" i="7"/>
  <c r="E815" i="7"/>
  <c r="D815" i="7"/>
  <c r="C815" i="7"/>
  <c r="AH815" i="7" s="1"/>
  <c r="B815" i="7"/>
  <c r="A815" i="7"/>
  <c r="Z814" i="7"/>
  <c r="Y814" i="7"/>
  <c r="X814" i="7"/>
  <c r="W814" i="7"/>
  <c r="V814" i="7"/>
  <c r="U814" i="7"/>
  <c r="T814" i="7"/>
  <c r="S814" i="7"/>
  <c r="R814" i="7"/>
  <c r="Q814" i="7"/>
  <c r="P814" i="7"/>
  <c r="O814" i="7"/>
  <c r="N814" i="7"/>
  <c r="M814" i="7"/>
  <c r="L814" i="7"/>
  <c r="K814" i="7"/>
  <c r="J814" i="7"/>
  <c r="I814" i="7"/>
  <c r="H814" i="7"/>
  <c r="G814" i="7"/>
  <c r="F814" i="7"/>
  <c r="E814" i="7"/>
  <c r="AG814" i="7" s="1"/>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AE812" i="7" s="1"/>
  <c r="H812" i="7"/>
  <c r="G812" i="7"/>
  <c r="F812" i="7"/>
  <c r="E812" i="7"/>
  <c r="D812" i="7"/>
  <c r="C812" i="7"/>
  <c r="B812" i="7"/>
  <c r="A812" i="7"/>
  <c r="AC812" i="7" s="1"/>
  <c r="Z811" i="7"/>
  <c r="Y811" i="7"/>
  <c r="X811" i="7"/>
  <c r="W811" i="7"/>
  <c r="V811" i="7"/>
  <c r="U811" i="7"/>
  <c r="T811" i="7"/>
  <c r="S811" i="7"/>
  <c r="R811" i="7"/>
  <c r="Q811" i="7"/>
  <c r="P811" i="7"/>
  <c r="O811" i="7"/>
  <c r="N811" i="7"/>
  <c r="M811" i="7"/>
  <c r="L811" i="7"/>
  <c r="K811" i="7"/>
  <c r="J811" i="7"/>
  <c r="I811" i="7"/>
  <c r="H811" i="7"/>
  <c r="G811" i="7"/>
  <c r="F811" i="7"/>
  <c r="E811" i="7"/>
  <c r="D811" i="7"/>
  <c r="C811" i="7"/>
  <c r="AH811" i="7" s="1"/>
  <c r="B811" i="7"/>
  <c r="A811" i="7"/>
  <c r="Z810" i="7"/>
  <c r="Y810" i="7"/>
  <c r="X810" i="7"/>
  <c r="W810" i="7"/>
  <c r="V810" i="7"/>
  <c r="U810" i="7"/>
  <c r="T810" i="7"/>
  <c r="S810" i="7"/>
  <c r="R810" i="7"/>
  <c r="Q810" i="7"/>
  <c r="P810" i="7"/>
  <c r="O810" i="7"/>
  <c r="N810" i="7"/>
  <c r="M810" i="7"/>
  <c r="L810" i="7"/>
  <c r="K810" i="7"/>
  <c r="J810" i="7"/>
  <c r="I810" i="7"/>
  <c r="H810" i="7"/>
  <c r="G810" i="7"/>
  <c r="F810" i="7"/>
  <c r="E810" i="7"/>
  <c r="AG810" i="7" s="1"/>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AE808" i="7" s="1"/>
  <c r="H808" i="7"/>
  <c r="G808" i="7"/>
  <c r="F808" i="7"/>
  <c r="E808" i="7"/>
  <c r="D808" i="7"/>
  <c r="C808" i="7"/>
  <c r="B808" i="7"/>
  <c r="A808" i="7"/>
  <c r="AC808" i="7" s="1"/>
  <c r="Z807" i="7"/>
  <c r="Y807" i="7"/>
  <c r="X807" i="7"/>
  <c r="W807" i="7"/>
  <c r="V807" i="7"/>
  <c r="U807" i="7"/>
  <c r="T807" i="7"/>
  <c r="S807" i="7"/>
  <c r="R807" i="7"/>
  <c r="Q807" i="7"/>
  <c r="P807" i="7"/>
  <c r="O807" i="7"/>
  <c r="N807" i="7"/>
  <c r="M807" i="7"/>
  <c r="L807" i="7"/>
  <c r="K807" i="7"/>
  <c r="J807" i="7"/>
  <c r="I807" i="7"/>
  <c r="H807" i="7"/>
  <c r="G807" i="7"/>
  <c r="F807" i="7"/>
  <c r="E807" i="7"/>
  <c r="D807" i="7"/>
  <c r="C807" i="7"/>
  <c r="AH807" i="7" s="1"/>
  <c r="B807" i="7"/>
  <c r="A807" i="7"/>
  <c r="Z806" i="7"/>
  <c r="Y806" i="7"/>
  <c r="X806" i="7"/>
  <c r="W806" i="7"/>
  <c r="V806" i="7"/>
  <c r="U806" i="7"/>
  <c r="T806" i="7"/>
  <c r="S806" i="7"/>
  <c r="R806" i="7"/>
  <c r="Q806" i="7"/>
  <c r="P806" i="7"/>
  <c r="O806" i="7"/>
  <c r="N806" i="7"/>
  <c r="M806" i="7"/>
  <c r="L806" i="7"/>
  <c r="K806" i="7"/>
  <c r="J806" i="7"/>
  <c r="I806" i="7"/>
  <c r="H806" i="7"/>
  <c r="G806" i="7"/>
  <c r="F806" i="7"/>
  <c r="E806" i="7"/>
  <c r="AG806" i="7" s="1"/>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AE804" i="7" s="1"/>
  <c r="H804" i="7"/>
  <c r="G804" i="7"/>
  <c r="F804" i="7"/>
  <c r="E804" i="7"/>
  <c r="D804" i="7"/>
  <c r="C804" i="7"/>
  <c r="B804" i="7"/>
  <c r="A804" i="7"/>
  <c r="AC804" i="7" s="1"/>
  <c r="Z803" i="7"/>
  <c r="Y803" i="7"/>
  <c r="X803" i="7"/>
  <c r="W803" i="7"/>
  <c r="V803" i="7"/>
  <c r="U803" i="7"/>
  <c r="T803" i="7"/>
  <c r="S803" i="7"/>
  <c r="R803" i="7"/>
  <c r="Q803" i="7"/>
  <c r="P803" i="7"/>
  <c r="O803" i="7"/>
  <c r="N803" i="7"/>
  <c r="M803" i="7"/>
  <c r="L803" i="7"/>
  <c r="K803" i="7"/>
  <c r="J803" i="7"/>
  <c r="I803" i="7"/>
  <c r="H803" i="7"/>
  <c r="G803" i="7"/>
  <c r="F803" i="7"/>
  <c r="E803" i="7"/>
  <c r="D803" i="7"/>
  <c r="C803" i="7"/>
  <c r="AH803" i="7" s="1"/>
  <c r="B803" i="7"/>
  <c r="A803" i="7"/>
  <c r="Z802" i="7"/>
  <c r="Y802" i="7"/>
  <c r="X802" i="7"/>
  <c r="W802" i="7"/>
  <c r="V802" i="7"/>
  <c r="U802" i="7"/>
  <c r="T802" i="7"/>
  <c r="S802" i="7"/>
  <c r="R802" i="7"/>
  <c r="Q802" i="7"/>
  <c r="P802" i="7"/>
  <c r="O802" i="7"/>
  <c r="N802" i="7"/>
  <c r="M802" i="7"/>
  <c r="L802" i="7"/>
  <c r="K802" i="7"/>
  <c r="J802" i="7"/>
  <c r="I802" i="7"/>
  <c r="H802" i="7"/>
  <c r="G802" i="7"/>
  <c r="F802" i="7"/>
  <c r="E802" i="7"/>
  <c r="AG802" i="7" s="1"/>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AE800" i="7" s="1"/>
  <c r="H800" i="7"/>
  <c r="G800" i="7"/>
  <c r="F800" i="7"/>
  <c r="E800" i="7"/>
  <c r="D800" i="7"/>
  <c r="C800" i="7"/>
  <c r="B800" i="7"/>
  <c r="A800" i="7"/>
  <c r="AC800" i="7" s="1"/>
  <c r="Z799" i="7"/>
  <c r="Y799" i="7"/>
  <c r="X799" i="7"/>
  <c r="W799" i="7"/>
  <c r="V799" i="7"/>
  <c r="U799" i="7"/>
  <c r="T799" i="7"/>
  <c r="S799" i="7"/>
  <c r="R799" i="7"/>
  <c r="Q799" i="7"/>
  <c r="P799" i="7"/>
  <c r="O799" i="7"/>
  <c r="N799" i="7"/>
  <c r="M799" i="7"/>
  <c r="L799" i="7"/>
  <c r="K799" i="7"/>
  <c r="J799" i="7"/>
  <c r="I799" i="7"/>
  <c r="H799" i="7"/>
  <c r="G799" i="7"/>
  <c r="F799" i="7"/>
  <c r="E799" i="7"/>
  <c r="D799" i="7"/>
  <c r="C799" i="7"/>
  <c r="AH799" i="7" s="1"/>
  <c r="B799" i="7"/>
  <c r="A799" i="7"/>
  <c r="Z798" i="7"/>
  <c r="Y798" i="7"/>
  <c r="X798" i="7"/>
  <c r="W798" i="7"/>
  <c r="V798" i="7"/>
  <c r="U798" i="7"/>
  <c r="T798" i="7"/>
  <c r="S798" i="7"/>
  <c r="R798" i="7"/>
  <c r="Q798" i="7"/>
  <c r="P798" i="7"/>
  <c r="O798" i="7"/>
  <c r="N798" i="7"/>
  <c r="M798" i="7"/>
  <c r="L798" i="7"/>
  <c r="K798" i="7"/>
  <c r="J798" i="7"/>
  <c r="I798" i="7"/>
  <c r="H798" i="7"/>
  <c r="G798" i="7"/>
  <c r="F798" i="7"/>
  <c r="E798" i="7"/>
  <c r="AG798" i="7" s="1"/>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AE796" i="7" s="1"/>
  <c r="H796" i="7"/>
  <c r="G796" i="7"/>
  <c r="F796" i="7"/>
  <c r="E796" i="7"/>
  <c r="D796" i="7"/>
  <c r="C796" i="7"/>
  <c r="B796" i="7"/>
  <c r="A796" i="7"/>
  <c r="AC796" i="7" s="1"/>
  <c r="Z795" i="7"/>
  <c r="Y795" i="7"/>
  <c r="X795" i="7"/>
  <c r="W795" i="7"/>
  <c r="V795" i="7"/>
  <c r="U795" i="7"/>
  <c r="T795" i="7"/>
  <c r="S795" i="7"/>
  <c r="R795" i="7"/>
  <c r="Q795" i="7"/>
  <c r="P795" i="7"/>
  <c r="O795" i="7"/>
  <c r="N795" i="7"/>
  <c r="M795" i="7"/>
  <c r="L795" i="7"/>
  <c r="K795" i="7"/>
  <c r="J795" i="7"/>
  <c r="I795" i="7"/>
  <c r="H795" i="7"/>
  <c r="G795" i="7"/>
  <c r="F795" i="7"/>
  <c r="E795" i="7"/>
  <c r="D795" i="7"/>
  <c r="C795" i="7"/>
  <c r="AH795" i="7" s="1"/>
  <c r="B795" i="7"/>
  <c r="A795" i="7"/>
  <c r="Z794" i="7"/>
  <c r="Y794" i="7"/>
  <c r="X794" i="7"/>
  <c r="W794" i="7"/>
  <c r="V794" i="7"/>
  <c r="U794" i="7"/>
  <c r="T794" i="7"/>
  <c r="S794" i="7"/>
  <c r="R794" i="7"/>
  <c r="Q794" i="7"/>
  <c r="P794" i="7"/>
  <c r="O794" i="7"/>
  <c r="N794" i="7"/>
  <c r="M794" i="7"/>
  <c r="L794" i="7"/>
  <c r="K794" i="7"/>
  <c r="J794" i="7"/>
  <c r="I794" i="7"/>
  <c r="H794" i="7"/>
  <c r="G794" i="7"/>
  <c r="F794" i="7"/>
  <c r="E794" i="7"/>
  <c r="AG794" i="7" s="1"/>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AE792" i="7" s="1"/>
  <c r="H792" i="7"/>
  <c r="G792" i="7"/>
  <c r="F792" i="7"/>
  <c r="E792" i="7"/>
  <c r="D792" i="7"/>
  <c r="C792" i="7"/>
  <c r="B792" i="7"/>
  <c r="A792" i="7"/>
  <c r="AC792" i="7" s="1"/>
  <c r="Z791" i="7"/>
  <c r="Y791" i="7"/>
  <c r="X791" i="7"/>
  <c r="W791" i="7"/>
  <c r="V791" i="7"/>
  <c r="U791" i="7"/>
  <c r="T791" i="7"/>
  <c r="S791" i="7"/>
  <c r="R791" i="7"/>
  <c r="Q791" i="7"/>
  <c r="P791" i="7"/>
  <c r="O791" i="7"/>
  <c r="N791" i="7"/>
  <c r="M791" i="7"/>
  <c r="L791" i="7"/>
  <c r="K791" i="7"/>
  <c r="J791" i="7"/>
  <c r="I791" i="7"/>
  <c r="H791" i="7"/>
  <c r="G791" i="7"/>
  <c r="F791" i="7"/>
  <c r="E791" i="7"/>
  <c r="D791" i="7"/>
  <c r="C791" i="7"/>
  <c r="AH791" i="7" s="1"/>
  <c r="B791" i="7"/>
  <c r="A791" i="7"/>
  <c r="Z790" i="7"/>
  <c r="Y790" i="7"/>
  <c r="X790" i="7"/>
  <c r="W790" i="7"/>
  <c r="V790" i="7"/>
  <c r="U790" i="7"/>
  <c r="T790" i="7"/>
  <c r="S790" i="7"/>
  <c r="R790" i="7"/>
  <c r="Q790" i="7"/>
  <c r="P790" i="7"/>
  <c r="O790" i="7"/>
  <c r="N790" i="7"/>
  <c r="M790" i="7"/>
  <c r="L790" i="7"/>
  <c r="K790" i="7"/>
  <c r="J790" i="7"/>
  <c r="I790" i="7"/>
  <c r="H790" i="7"/>
  <c r="G790" i="7"/>
  <c r="F790" i="7"/>
  <c r="E790" i="7"/>
  <c r="AG790" i="7" s="1"/>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AE788" i="7" s="1"/>
  <c r="H788" i="7"/>
  <c r="G788" i="7"/>
  <c r="F788" i="7"/>
  <c r="E788" i="7"/>
  <c r="D788" i="7"/>
  <c r="C788" i="7"/>
  <c r="B788" i="7"/>
  <c r="A788" i="7"/>
  <c r="AC788" i="7" s="1"/>
  <c r="Z787" i="7"/>
  <c r="Y787" i="7"/>
  <c r="X787" i="7"/>
  <c r="W787" i="7"/>
  <c r="V787" i="7"/>
  <c r="U787" i="7"/>
  <c r="T787" i="7"/>
  <c r="S787" i="7"/>
  <c r="R787" i="7"/>
  <c r="Q787" i="7"/>
  <c r="P787" i="7"/>
  <c r="O787" i="7"/>
  <c r="N787" i="7"/>
  <c r="M787" i="7"/>
  <c r="L787" i="7"/>
  <c r="K787" i="7"/>
  <c r="J787" i="7"/>
  <c r="I787" i="7"/>
  <c r="H787" i="7"/>
  <c r="G787" i="7"/>
  <c r="F787" i="7"/>
  <c r="E787" i="7"/>
  <c r="D787" i="7"/>
  <c r="C787" i="7"/>
  <c r="AH787" i="7" s="1"/>
  <c r="B787" i="7"/>
  <c r="A787" i="7"/>
  <c r="Z786" i="7"/>
  <c r="Y786" i="7"/>
  <c r="X786" i="7"/>
  <c r="W786" i="7"/>
  <c r="V786" i="7"/>
  <c r="U786" i="7"/>
  <c r="T786" i="7"/>
  <c r="S786" i="7"/>
  <c r="R786" i="7"/>
  <c r="Q786" i="7"/>
  <c r="P786" i="7"/>
  <c r="O786" i="7"/>
  <c r="N786" i="7"/>
  <c r="M786" i="7"/>
  <c r="L786" i="7"/>
  <c r="K786" i="7"/>
  <c r="J786" i="7"/>
  <c r="I786" i="7"/>
  <c r="H786" i="7"/>
  <c r="G786" i="7"/>
  <c r="F786" i="7"/>
  <c r="E786" i="7"/>
  <c r="AG786" i="7" s="1"/>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AE784" i="7" s="1"/>
  <c r="H784" i="7"/>
  <c r="G784" i="7"/>
  <c r="F784" i="7"/>
  <c r="E784" i="7"/>
  <c r="D784" i="7"/>
  <c r="C784" i="7"/>
  <c r="B784" i="7"/>
  <c r="A784" i="7"/>
  <c r="AC784" i="7" s="1"/>
  <c r="Z783" i="7"/>
  <c r="Y783" i="7"/>
  <c r="X783" i="7"/>
  <c r="W783" i="7"/>
  <c r="V783" i="7"/>
  <c r="U783" i="7"/>
  <c r="T783" i="7"/>
  <c r="S783" i="7"/>
  <c r="R783" i="7"/>
  <c r="Q783" i="7"/>
  <c r="P783" i="7"/>
  <c r="O783" i="7"/>
  <c r="N783" i="7"/>
  <c r="M783" i="7"/>
  <c r="L783" i="7"/>
  <c r="K783" i="7"/>
  <c r="J783" i="7"/>
  <c r="I783" i="7"/>
  <c r="H783" i="7"/>
  <c r="G783" i="7"/>
  <c r="F783" i="7"/>
  <c r="E783" i="7"/>
  <c r="D783" i="7"/>
  <c r="C783" i="7"/>
  <c r="AH783" i="7" s="1"/>
  <c r="B783" i="7"/>
  <c r="A783" i="7"/>
  <c r="Z782" i="7"/>
  <c r="Y782" i="7"/>
  <c r="X782" i="7"/>
  <c r="W782" i="7"/>
  <c r="V782" i="7"/>
  <c r="U782" i="7"/>
  <c r="T782" i="7"/>
  <c r="S782" i="7"/>
  <c r="R782" i="7"/>
  <c r="Q782" i="7"/>
  <c r="P782" i="7"/>
  <c r="O782" i="7"/>
  <c r="N782" i="7"/>
  <c r="M782" i="7"/>
  <c r="L782" i="7"/>
  <c r="K782" i="7"/>
  <c r="J782" i="7"/>
  <c r="I782" i="7"/>
  <c r="H782" i="7"/>
  <c r="G782" i="7"/>
  <c r="F782" i="7"/>
  <c r="E782" i="7"/>
  <c r="AG782" i="7" s="1"/>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AE780" i="7" s="1"/>
  <c r="H780" i="7"/>
  <c r="G780" i="7"/>
  <c r="F780" i="7"/>
  <c r="E780" i="7"/>
  <c r="D780" i="7"/>
  <c r="C780" i="7"/>
  <c r="B780" i="7"/>
  <c r="A780" i="7"/>
  <c r="AC780" i="7" s="1"/>
  <c r="Z779" i="7"/>
  <c r="Y779" i="7"/>
  <c r="X779" i="7"/>
  <c r="W779" i="7"/>
  <c r="V779" i="7"/>
  <c r="U779" i="7"/>
  <c r="T779" i="7"/>
  <c r="S779" i="7"/>
  <c r="R779" i="7"/>
  <c r="Q779" i="7"/>
  <c r="P779" i="7"/>
  <c r="O779" i="7"/>
  <c r="N779" i="7"/>
  <c r="M779" i="7"/>
  <c r="L779" i="7"/>
  <c r="K779" i="7"/>
  <c r="J779" i="7"/>
  <c r="I779" i="7"/>
  <c r="H779" i="7"/>
  <c r="G779" i="7"/>
  <c r="F779" i="7"/>
  <c r="E779" i="7"/>
  <c r="D779" i="7"/>
  <c r="C779" i="7"/>
  <c r="AH779" i="7" s="1"/>
  <c r="B779" i="7"/>
  <c r="A779" i="7"/>
  <c r="Z778" i="7"/>
  <c r="Y778" i="7"/>
  <c r="X778" i="7"/>
  <c r="W778" i="7"/>
  <c r="V778" i="7"/>
  <c r="U778" i="7"/>
  <c r="T778" i="7"/>
  <c r="S778" i="7"/>
  <c r="R778" i="7"/>
  <c r="Q778" i="7"/>
  <c r="P778" i="7"/>
  <c r="O778" i="7"/>
  <c r="N778" i="7"/>
  <c r="M778" i="7"/>
  <c r="L778" i="7"/>
  <c r="K778" i="7"/>
  <c r="J778" i="7"/>
  <c r="I778" i="7"/>
  <c r="H778" i="7"/>
  <c r="G778" i="7"/>
  <c r="F778" i="7"/>
  <c r="E778" i="7"/>
  <c r="AG778" i="7" s="1"/>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AE776" i="7" s="1"/>
  <c r="H776" i="7"/>
  <c r="G776" i="7"/>
  <c r="F776" i="7"/>
  <c r="E776" i="7"/>
  <c r="D776" i="7"/>
  <c r="C776" i="7"/>
  <c r="B776" i="7"/>
  <c r="A776" i="7"/>
  <c r="AC776" i="7" s="1"/>
  <c r="Z775" i="7"/>
  <c r="Y775" i="7"/>
  <c r="X775" i="7"/>
  <c r="W775" i="7"/>
  <c r="V775" i="7"/>
  <c r="U775" i="7"/>
  <c r="T775" i="7"/>
  <c r="S775" i="7"/>
  <c r="R775" i="7"/>
  <c r="Q775" i="7"/>
  <c r="P775" i="7"/>
  <c r="O775" i="7"/>
  <c r="N775" i="7"/>
  <c r="M775" i="7"/>
  <c r="L775" i="7"/>
  <c r="K775" i="7"/>
  <c r="J775" i="7"/>
  <c r="I775" i="7"/>
  <c r="H775" i="7"/>
  <c r="G775" i="7"/>
  <c r="F775" i="7"/>
  <c r="E775" i="7"/>
  <c r="D775" i="7"/>
  <c r="C775" i="7"/>
  <c r="AH775" i="7" s="1"/>
  <c r="B775" i="7"/>
  <c r="A775" i="7"/>
  <c r="Z774" i="7"/>
  <c r="Y774" i="7"/>
  <c r="X774" i="7"/>
  <c r="W774" i="7"/>
  <c r="V774" i="7"/>
  <c r="U774" i="7"/>
  <c r="T774" i="7"/>
  <c r="S774" i="7"/>
  <c r="R774" i="7"/>
  <c r="Q774" i="7"/>
  <c r="P774" i="7"/>
  <c r="O774" i="7"/>
  <c r="N774" i="7"/>
  <c r="M774" i="7"/>
  <c r="L774" i="7"/>
  <c r="K774" i="7"/>
  <c r="J774" i="7"/>
  <c r="I774" i="7"/>
  <c r="H774" i="7"/>
  <c r="G774" i="7"/>
  <c r="F774" i="7"/>
  <c r="E774" i="7"/>
  <c r="AG774" i="7" s="1"/>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AE772" i="7" s="1"/>
  <c r="H772" i="7"/>
  <c r="G772" i="7"/>
  <c r="F772" i="7"/>
  <c r="E772" i="7"/>
  <c r="D772" i="7"/>
  <c r="C772" i="7"/>
  <c r="B772" i="7"/>
  <c r="A772" i="7"/>
  <c r="AC772" i="7" s="1"/>
  <c r="Z771" i="7"/>
  <c r="Y771" i="7"/>
  <c r="X771" i="7"/>
  <c r="W771" i="7"/>
  <c r="V771" i="7"/>
  <c r="U771" i="7"/>
  <c r="T771" i="7"/>
  <c r="S771" i="7"/>
  <c r="R771" i="7"/>
  <c r="Q771" i="7"/>
  <c r="P771" i="7"/>
  <c r="O771" i="7"/>
  <c r="N771" i="7"/>
  <c r="M771" i="7"/>
  <c r="L771" i="7"/>
  <c r="K771" i="7"/>
  <c r="J771" i="7"/>
  <c r="I771" i="7"/>
  <c r="H771" i="7"/>
  <c r="G771" i="7"/>
  <c r="F771" i="7"/>
  <c r="E771" i="7"/>
  <c r="D771" i="7"/>
  <c r="C771" i="7"/>
  <c r="AH771" i="7" s="1"/>
  <c r="B771" i="7"/>
  <c r="A771" i="7"/>
  <c r="Z770" i="7"/>
  <c r="Y770" i="7"/>
  <c r="X770" i="7"/>
  <c r="W770" i="7"/>
  <c r="V770" i="7"/>
  <c r="U770" i="7"/>
  <c r="T770" i="7"/>
  <c r="S770" i="7"/>
  <c r="R770" i="7"/>
  <c r="Q770" i="7"/>
  <c r="P770" i="7"/>
  <c r="O770" i="7"/>
  <c r="N770" i="7"/>
  <c r="M770" i="7"/>
  <c r="L770" i="7"/>
  <c r="K770" i="7"/>
  <c r="J770" i="7"/>
  <c r="I770" i="7"/>
  <c r="H770" i="7"/>
  <c r="G770" i="7"/>
  <c r="F770" i="7"/>
  <c r="E770" i="7"/>
  <c r="AG770" i="7" s="1"/>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AE768" i="7" s="1"/>
  <c r="H768" i="7"/>
  <c r="G768" i="7"/>
  <c r="F768" i="7"/>
  <c r="E768" i="7"/>
  <c r="D768" i="7"/>
  <c r="C768" i="7"/>
  <c r="B768" i="7"/>
  <c r="A768" i="7"/>
  <c r="AC768" i="7" s="1"/>
  <c r="Z767" i="7"/>
  <c r="Y767" i="7"/>
  <c r="X767" i="7"/>
  <c r="W767" i="7"/>
  <c r="V767" i="7"/>
  <c r="U767" i="7"/>
  <c r="T767" i="7"/>
  <c r="S767" i="7"/>
  <c r="R767" i="7"/>
  <c r="Q767" i="7"/>
  <c r="P767" i="7"/>
  <c r="O767" i="7"/>
  <c r="N767" i="7"/>
  <c r="M767" i="7"/>
  <c r="L767" i="7"/>
  <c r="K767" i="7"/>
  <c r="J767" i="7"/>
  <c r="I767" i="7"/>
  <c r="H767" i="7"/>
  <c r="G767" i="7"/>
  <c r="F767" i="7"/>
  <c r="E767" i="7"/>
  <c r="D767" i="7"/>
  <c r="C767" i="7"/>
  <c r="AH767" i="7" s="1"/>
  <c r="B767" i="7"/>
  <c r="A767" i="7"/>
  <c r="Z766" i="7"/>
  <c r="Y766" i="7"/>
  <c r="X766" i="7"/>
  <c r="W766" i="7"/>
  <c r="V766" i="7"/>
  <c r="U766" i="7"/>
  <c r="T766" i="7"/>
  <c r="S766" i="7"/>
  <c r="R766" i="7"/>
  <c r="Q766" i="7"/>
  <c r="P766" i="7"/>
  <c r="O766" i="7"/>
  <c r="N766" i="7"/>
  <c r="M766" i="7"/>
  <c r="L766" i="7"/>
  <c r="K766" i="7"/>
  <c r="J766" i="7"/>
  <c r="I766" i="7"/>
  <c r="H766" i="7"/>
  <c r="G766" i="7"/>
  <c r="F766" i="7"/>
  <c r="E766" i="7"/>
  <c r="AG766" i="7" s="1"/>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AE764" i="7" s="1"/>
  <c r="H764" i="7"/>
  <c r="G764" i="7"/>
  <c r="F764" i="7"/>
  <c r="E764" i="7"/>
  <c r="D764" i="7"/>
  <c r="C764" i="7"/>
  <c r="B764" i="7"/>
  <c r="A764" i="7"/>
  <c r="AC764" i="7" s="1"/>
  <c r="Z763" i="7"/>
  <c r="Y763" i="7"/>
  <c r="X763" i="7"/>
  <c r="W763" i="7"/>
  <c r="V763" i="7"/>
  <c r="U763" i="7"/>
  <c r="T763" i="7"/>
  <c r="S763" i="7"/>
  <c r="R763" i="7"/>
  <c r="Q763" i="7"/>
  <c r="P763" i="7"/>
  <c r="O763" i="7"/>
  <c r="N763" i="7"/>
  <c r="M763" i="7"/>
  <c r="L763" i="7"/>
  <c r="K763" i="7"/>
  <c r="J763" i="7"/>
  <c r="I763" i="7"/>
  <c r="H763" i="7"/>
  <c r="G763" i="7"/>
  <c r="F763" i="7"/>
  <c r="E763" i="7"/>
  <c r="D763" i="7"/>
  <c r="C763" i="7"/>
  <c r="AH763" i="7" s="1"/>
  <c r="B763" i="7"/>
  <c r="A763" i="7"/>
  <c r="Z762" i="7"/>
  <c r="Y762" i="7"/>
  <c r="X762" i="7"/>
  <c r="W762" i="7"/>
  <c r="V762" i="7"/>
  <c r="U762" i="7"/>
  <c r="T762" i="7"/>
  <c r="S762" i="7"/>
  <c r="R762" i="7"/>
  <c r="Q762" i="7"/>
  <c r="P762" i="7"/>
  <c r="O762" i="7"/>
  <c r="N762" i="7"/>
  <c r="M762" i="7"/>
  <c r="L762" i="7"/>
  <c r="K762" i="7"/>
  <c r="J762" i="7"/>
  <c r="I762" i="7"/>
  <c r="H762" i="7"/>
  <c r="G762" i="7"/>
  <c r="F762" i="7"/>
  <c r="E762" i="7"/>
  <c r="AG762" i="7" s="1"/>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AE760" i="7" s="1"/>
  <c r="H760" i="7"/>
  <c r="G760" i="7"/>
  <c r="F760" i="7"/>
  <c r="E760" i="7"/>
  <c r="D760" i="7"/>
  <c r="C760" i="7"/>
  <c r="B760" i="7"/>
  <c r="A760" i="7"/>
  <c r="AC760" i="7" s="1"/>
  <c r="Z759" i="7"/>
  <c r="Y759" i="7"/>
  <c r="X759" i="7"/>
  <c r="W759" i="7"/>
  <c r="V759" i="7"/>
  <c r="U759" i="7"/>
  <c r="T759" i="7"/>
  <c r="S759" i="7"/>
  <c r="R759" i="7"/>
  <c r="Q759" i="7"/>
  <c r="P759" i="7"/>
  <c r="O759" i="7"/>
  <c r="N759" i="7"/>
  <c r="M759" i="7"/>
  <c r="L759" i="7"/>
  <c r="K759" i="7"/>
  <c r="J759" i="7"/>
  <c r="I759" i="7"/>
  <c r="H759" i="7"/>
  <c r="G759" i="7"/>
  <c r="F759" i="7"/>
  <c r="E759" i="7"/>
  <c r="D759" i="7"/>
  <c r="C759" i="7"/>
  <c r="AH759" i="7" s="1"/>
  <c r="B759" i="7"/>
  <c r="A759" i="7"/>
  <c r="Z758" i="7"/>
  <c r="Y758" i="7"/>
  <c r="X758" i="7"/>
  <c r="W758" i="7"/>
  <c r="V758" i="7"/>
  <c r="U758" i="7"/>
  <c r="T758" i="7"/>
  <c r="S758" i="7"/>
  <c r="R758" i="7"/>
  <c r="Q758" i="7"/>
  <c r="P758" i="7"/>
  <c r="O758" i="7"/>
  <c r="N758" i="7"/>
  <c r="M758" i="7"/>
  <c r="L758" i="7"/>
  <c r="K758" i="7"/>
  <c r="J758" i="7"/>
  <c r="I758" i="7"/>
  <c r="H758" i="7"/>
  <c r="G758" i="7"/>
  <c r="F758" i="7"/>
  <c r="E758" i="7"/>
  <c r="AG758" i="7" s="1"/>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AE756" i="7" s="1"/>
  <c r="H756" i="7"/>
  <c r="G756" i="7"/>
  <c r="F756" i="7"/>
  <c r="E756" i="7"/>
  <c r="D756" i="7"/>
  <c r="C756" i="7"/>
  <c r="B756" i="7"/>
  <c r="A756" i="7"/>
  <c r="AC756" i="7" s="1"/>
  <c r="Z755" i="7"/>
  <c r="Y755" i="7"/>
  <c r="X755" i="7"/>
  <c r="W755" i="7"/>
  <c r="V755" i="7"/>
  <c r="U755" i="7"/>
  <c r="T755" i="7"/>
  <c r="S755" i="7"/>
  <c r="R755" i="7"/>
  <c r="Q755" i="7"/>
  <c r="P755" i="7"/>
  <c r="O755" i="7"/>
  <c r="N755" i="7"/>
  <c r="M755" i="7"/>
  <c r="L755" i="7"/>
  <c r="K755" i="7"/>
  <c r="J755" i="7"/>
  <c r="I755" i="7"/>
  <c r="H755" i="7"/>
  <c r="G755" i="7"/>
  <c r="F755" i="7"/>
  <c r="E755" i="7"/>
  <c r="D755" i="7"/>
  <c r="C755" i="7"/>
  <c r="AH755" i="7" s="1"/>
  <c r="B755" i="7"/>
  <c r="A755" i="7"/>
  <c r="Z754" i="7"/>
  <c r="Y754" i="7"/>
  <c r="X754" i="7"/>
  <c r="W754" i="7"/>
  <c r="V754" i="7"/>
  <c r="U754" i="7"/>
  <c r="T754" i="7"/>
  <c r="S754" i="7"/>
  <c r="R754" i="7"/>
  <c r="Q754" i="7"/>
  <c r="P754" i="7"/>
  <c r="O754" i="7"/>
  <c r="N754" i="7"/>
  <c r="M754" i="7"/>
  <c r="L754" i="7"/>
  <c r="K754" i="7"/>
  <c r="J754" i="7"/>
  <c r="I754" i="7"/>
  <c r="H754" i="7"/>
  <c r="G754" i="7"/>
  <c r="F754" i="7"/>
  <c r="E754" i="7"/>
  <c r="AG754" i="7" s="1"/>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AE752" i="7" s="1"/>
  <c r="H752" i="7"/>
  <c r="G752" i="7"/>
  <c r="F752" i="7"/>
  <c r="E752" i="7"/>
  <c r="D752" i="7"/>
  <c r="C752" i="7"/>
  <c r="B752" i="7"/>
  <c r="A752" i="7"/>
  <c r="AC752" i="7" s="1"/>
  <c r="Z751" i="7"/>
  <c r="Y751" i="7"/>
  <c r="X751" i="7"/>
  <c r="W751" i="7"/>
  <c r="V751" i="7"/>
  <c r="U751" i="7"/>
  <c r="T751" i="7"/>
  <c r="S751" i="7"/>
  <c r="R751" i="7"/>
  <c r="Q751" i="7"/>
  <c r="P751" i="7"/>
  <c r="O751" i="7"/>
  <c r="N751" i="7"/>
  <c r="M751" i="7"/>
  <c r="L751" i="7"/>
  <c r="K751" i="7"/>
  <c r="J751" i="7"/>
  <c r="I751" i="7"/>
  <c r="H751" i="7"/>
  <c r="G751" i="7"/>
  <c r="F751" i="7"/>
  <c r="E751" i="7"/>
  <c r="D751" i="7"/>
  <c r="C751" i="7"/>
  <c r="AH751" i="7" s="1"/>
  <c r="B751" i="7"/>
  <c r="A751" i="7"/>
  <c r="Z750" i="7"/>
  <c r="Y750" i="7"/>
  <c r="X750" i="7"/>
  <c r="W750" i="7"/>
  <c r="V750" i="7"/>
  <c r="U750" i="7"/>
  <c r="T750" i="7"/>
  <c r="S750" i="7"/>
  <c r="R750" i="7"/>
  <c r="Q750" i="7"/>
  <c r="P750" i="7"/>
  <c r="O750" i="7"/>
  <c r="N750" i="7"/>
  <c r="M750" i="7"/>
  <c r="L750" i="7"/>
  <c r="K750" i="7"/>
  <c r="J750" i="7"/>
  <c r="I750" i="7"/>
  <c r="H750" i="7"/>
  <c r="G750" i="7"/>
  <c r="F750" i="7"/>
  <c r="E750" i="7"/>
  <c r="AG750" i="7" s="1"/>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AE748" i="7" s="1"/>
  <c r="H748" i="7"/>
  <c r="G748" i="7"/>
  <c r="F748" i="7"/>
  <c r="E748" i="7"/>
  <c r="D748" i="7"/>
  <c r="C748" i="7"/>
  <c r="B748" i="7"/>
  <c r="A748" i="7"/>
  <c r="AC748" i="7" s="1"/>
  <c r="Z747" i="7"/>
  <c r="Y747" i="7"/>
  <c r="X747" i="7"/>
  <c r="W747" i="7"/>
  <c r="V747" i="7"/>
  <c r="U747" i="7"/>
  <c r="T747" i="7"/>
  <c r="S747" i="7"/>
  <c r="R747" i="7"/>
  <c r="Q747" i="7"/>
  <c r="P747" i="7"/>
  <c r="O747" i="7"/>
  <c r="N747" i="7"/>
  <c r="M747" i="7"/>
  <c r="L747" i="7"/>
  <c r="K747" i="7"/>
  <c r="J747" i="7"/>
  <c r="I747" i="7"/>
  <c r="H747" i="7"/>
  <c r="G747" i="7"/>
  <c r="F747" i="7"/>
  <c r="E747" i="7"/>
  <c r="D747" i="7"/>
  <c r="C747" i="7"/>
  <c r="AH747" i="7" s="1"/>
  <c r="B747" i="7"/>
  <c r="A747" i="7"/>
  <c r="Z746" i="7"/>
  <c r="Y746" i="7"/>
  <c r="X746" i="7"/>
  <c r="W746" i="7"/>
  <c r="V746" i="7"/>
  <c r="U746" i="7"/>
  <c r="T746" i="7"/>
  <c r="S746" i="7"/>
  <c r="R746" i="7"/>
  <c r="Q746" i="7"/>
  <c r="P746" i="7"/>
  <c r="O746" i="7"/>
  <c r="N746" i="7"/>
  <c r="M746" i="7"/>
  <c r="L746" i="7"/>
  <c r="K746" i="7"/>
  <c r="J746" i="7"/>
  <c r="I746" i="7"/>
  <c r="H746" i="7"/>
  <c r="G746" i="7"/>
  <c r="F746" i="7"/>
  <c r="E746" i="7"/>
  <c r="AG746" i="7" s="1"/>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AE744" i="7" s="1"/>
  <c r="H744" i="7"/>
  <c r="G744" i="7"/>
  <c r="F744" i="7"/>
  <c r="E744" i="7"/>
  <c r="D744" i="7"/>
  <c r="C744" i="7"/>
  <c r="B744" i="7"/>
  <c r="A744" i="7"/>
  <c r="AC744" i="7" s="1"/>
  <c r="Z743" i="7"/>
  <c r="Y743" i="7"/>
  <c r="X743" i="7"/>
  <c r="W743" i="7"/>
  <c r="V743" i="7"/>
  <c r="U743" i="7"/>
  <c r="T743" i="7"/>
  <c r="S743" i="7"/>
  <c r="R743" i="7"/>
  <c r="Q743" i="7"/>
  <c r="P743" i="7"/>
  <c r="O743" i="7"/>
  <c r="N743" i="7"/>
  <c r="M743" i="7"/>
  <c r="L743" i="7"/>
  <c r="K743" i="7"/>
  <c r="J743" i="7"/>
  <c r="I743" i="7"/>
  <c r="H743" i="7"/>
  <c r="G743" i="7"/>
  <c r="F743" i="7"/>
  <c r="E743" i="7"/>
  <c r="D743" i="7"/>
  <c r="C743" i="7"/>
  <c r="AH743" i="7" s="1"/>
  <c r="B743" i="7"/>
  <c r="A743" i="7"/>
  <c r="Z742" i="7"/>
  <c r="Y742" i="7"/>
  <c r="X742" i="7"/>
  <c r="W742" i="7"/>
  <c r="V742" i="7"/>
  <c r="U742" i="7"/>
  <c r="T742" i="7"/>
  <c r="S742" i="7"/>
  <c r="R742" i="7"/>
  <c r="Q742" i="7"/>
  <c r="P742" i="7"/>
  <c r="O742" i="7"/>
  <c r="N742" i="7"/>
  <c r="M742" i="7"/>
  <c r="L742" i="7"/>
  <c r="K742" i="7"/>
  <c r="J742" i="7"/>
  <c r="I742" i="7"/>
  <c r="H742" i="7"/>
  <c r="G742" i="7"/>
  <c r="F742" i="7"/>
  <c r="E742" i="7"/>
  <c r="AG742" i="7" s="1"/>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AE740" i="7" s="1"/>
  <c r="H740" i="7"/>
  <c r="G740" i="7"/>
  <c r="F740" i="7"/>
  <c r="E740" i="7"/>
  <c r="D740" i="7"/>
  <c r="C740" i="7"/>
  <c r="B740" i="7"/>
  <c r="A740" i="7"/>
  <c r="AC740" i="7" s="1"/>
  <c r="Z739" i="7"/>
  <c r="Y739" i="7"/>
  <c r="X739" i="7"/>
  <c r="W739" i="7"/>
  <c r="V739" i="7"/>
  <c r="U739" i="7"/>
  <c r="T739" i="7"/>
  <c r="S739" i="7"/>
  <c r="R739" i="7"/>
  <c r="Q739" i="7"/>
  <c r="P739" i="7"/>
  <c r="O739" i="7"/>
  <c r="N739" i="7"/>
  <c r="M739" i="7"/>
  <c r="L739" i="7"/>
  <c r="K739" i="7"/>
  <c r="J739" i="7"/>
  <c r="I739" i="7"/>
  <c r="H739" i="7"/>
  <c r="G739" i="7"/>
  <c r="F739" i="7"/>
  <c r="E739" i="7"/>
  <c r="D739" i="7"/>
  <c r="C739" i="7"/>
  <c r="AH739" i="7" s="1"/>
  <c r="B739" i="7"/>
  <c r="A739" i="7"/>
  <c r="Z738" i="7"/>
  <c r="Y738" i="7"/>
  <c r="X738" i="7"/>
  <c r="W738" i="7"/>
  <c r="V738" i="7"/>
  <c r="U738" i="7"/>
  <c r="T738" i="7"/>
  <c r="S738" i="7"/>
  <c r="R738" i="7"/>
  <c r="Q738" i="7"/>
  <c r="P738" i="7"/>
  <c r="O738" i="7"/>
  <c r="N738" i="7"/>
  <c r="M738" i="7"/>
  <c r="L738" i="7"/>
  <c r="K738" i="7"/>
  <c r="J738" i="7"/>
  <c r="I738" i="7"/>
  <c r="H738" i="7"/>
  <c r="G738" i="7"/>
  <c r="F738" i="7"/>
  <c r="E738" i="7"/>
  <c r="AG738" i="7" s="1"/>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AE736" i="7" s="1"/>
  <c r="H736" i="7"/>
  <c r="G736" i="7"/>
  <c r="F736" i="7"/>
  <c r="E736" i="7"/>
  <c r="D736" i="7"/>
  <c r="C736" i="7"/>
  <c r="B736" i="7"/>
  <c r="A736" i="7"/>
  <c r="AC736" i="7" s="1"/>
  <c r="Z735" i="7"/>
  <c r="Y735" i="7"/>
  <c r="X735" i="7"/>
  <c r="W735" i="7"/>
  <c r="V735" i="7"/>
  <c r="U735" i="7"/>
  <c r="T735" i="7"/>
  <c r="S735" i="7"/>
  <c r="R735" i="7"/>
  <c r="Q735" i="7"/>
  <c r="P735" i="7"/>
  <c r="O735" i="7"/>
  <c r="N735" i="7"/>
  <c r="M735" i="7"/>
  <c r="L735" i="7"/>
  <c r="K735" i="7"/>
  <c r="J735" i="7"/>
  <c r="I735" i="7"/>
  <c r="H735" i="7"/>
  <c r="G735" i="7"/>
  <c r="F735" i="7"/>
  <c r="E735" i="7"/>
  <c r="D735" i="7"/>
  <c r="C735" i="7"/>
  <c r="AH735" i="7" s="1"/>
  <c r="B735" i="7"/>
  <c r="A735" i="7"/>
  <c r="Z734" i="7"/>
  <c r="Y734" i="7"/>
  <c r="X734" i="7"/>
  <c r="W734" i="7"/>
  <c r="V734" i="7"/>
  <c r="U734" i="7"/>
  <c r="T734" i="7"/>
  <c r="S734" i="7"/>
  <c r="R734" i="7"/>
  <c r="Q734" i="7"/>
  <c r="P734" i="7"/>
  <c r="O734" i="7"/>
  <c r="N734" i="7"/>
  <c r="M734" i="7"/>
  <c r="L734" i="7"/>
  <c r="K734" i="7"/>
  <c r="J734" i="7"/>
  <c r="I734" i="7"/>
  <c r="H734" i="7"/>
  <c r="G734" i="7"/>
  <c r="F734" i="7"/>
  <c r="E734" i="7"/>
  <c r="AG734" i="7" s="1"/>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AE732" i="7" s="1"/>
  <c r="H732" i="7"/>
  <c r="G732" i="7"/>
  <c r="F732" i="7"/>
  <c r="E732" i="7"/>
  <c r="D732" i="7"/>
  <c r="C732" i="7"/>
  <c r="B732" i="7"/>
  <c r="A732" i="7"/>
  <c r="AC732" i="7" s="1"/>
  <c r="Z731" i="7"/>
  <c r="Y731" i="7"/>
  <c r="X731" i="7"/>
  <c r="W731" i="7"/>
  <c r="V731" i="7"/>
  <c r="U731" i="7"/>
  <c r="T731" i="7"/>
  <c r="S731" i="7"/>
  <c r="R731" i="7"/>
  <c r="Q731" i="7"/>
  <c r="P731" i="7"/>
  <c r="O731" i="7"/>
  <c r="N731" i="7"/>
  <c r="M731" i="7"/>
  <c r="L731" i="7"/>
  <c r="K731" i="7"/>
  <c r="J731" i="7"/>
  <c r="I731" i="7"/>
  <c r="H731" i="7"/>
  <c r="G731" i="7"/>
  <c r="F731" i="7"/>
  <c r="E731" i="7"/>
  <c r="D731" i="7"/>
  <c r="C731" i="7"/>
  <c r="AH731" i="7" s="1"/>
  <c r="B731" i="7"/>
  <c r="A731" i="7"/>
  <c r="Z730" i="7"/>
  <c r="Y730" i="7"/>
  <c r="X730" i="7"/>
  <c r="W730" i="7"/>
  <c r="V730" i="7"/>
  <c r="U730" i="7"/>
  <c r="T730" i="7"/>
  <c r="S730" i="7"/>
  <c r="R730" i="7"/>
  <c r="Q730" i="7"/>
  <c r="P730" i="7"/>
  <c r="O730" i="7"/>
  <c r="N730" i="7"/>
  <c r="M730" i="7"/>
  <c r="L730" i="7"/>
  <c r="K730" i="7"/>
  <c r="J730" i="7"/>
  <c r="I730" i="7"/>
  <c r="H730" i="7"/>
  <c r="G730" i="7"/>
  <c r="F730" i="7"/>
  <c r="E730" i="7"/>
  <c r="AG730" i="7" s="1"/>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AE728" i="7" s="1"/>
  <c r="H728" i="7"/>
  <c r="G728" i="7"/>
  <c r="F728" i="7"/>
  <c r="E728" i="7"/>
  <c r="D728" i="7"/>
  <c r="C728" i="7"/>
  <c r="B728" i="7"/>
  <c r="A728" i="7"/>
  <c r="AC728" i="7" s="1"/>
  <c r="Z727" i="7"/>
  <c r="Y727" i="7"/>
  <c r="X727" i="7"/>
  <c r="W727" i="7"/>
  <c r="V727" i="7"/>
  <c r="U727" i="7"/>
  <c r="T727" i="7"/>
  <c r="S727" i="7"/>
  <c r="R727" i="7"/>
  <c r="Q727" i="7"/>
  <c r="P727" i="7"/>
  <c r="O727" i="7"/>
  <c r="N727" i="7"/>
  <c r="M727" i="7"/>
  <c r="L727" i="7"/>
  <c r="K727" i="7"/>
  <c r="J727" i="7"/>
  <c r="I727" i="7"/>
  <c r="H727" i="7"/>
  <c r="G727" i="7"/>
  <c r="F727" i="7"/>
  <c r="E727" i="7"/>
  <c r="D727" i="7"/>
  <c r="C727" i="7"/>
  <c r="AH727" i="7" s="1"/>
  <c r="B727" i="7"/>
  <c r="A727" i="7"/>
  <c r="Z726" i="7"/>
  <c r="Y726" i="7"/>
  <c r="X726" i="7"/>
  <c r="W726" i="7"/>
  <c r="V726" i="7"/>
  <c r="U726" i="7"/>
  <c r="T726" i="7"/>
  <c r="S726" i="7"/>
  <c r="R726" i="7"/>
  <c r="Q726" i="7"/>
  <c r="P726" i="7"/>
  <c r="O726" i="7"/>
  <c r="N726" i="7"/>
  <c r="M726" i="7"/>
  <c r="L726" i="7"/>
  <c r="K726" i="7"/>
  <c r="J726" i="7"/>
  <c r="I726" i="7"/>
  <c r="H726" i="7"/>
  <c r="G726" i="7"/>
  <c r="F726" i="7"/>
  <c r="E726" i="7"/>
  <c r="AG726" i="7" s="1"/>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AE724" i="7" s="1"/>
  <c r="H724" i="7"/>
  <c r="G724" i="7"/>
  <c r="F724" i="7"/>
  <c r="E724" i="7"/>
  <c r="D724" i="7"/>
  <c r="C724" i="7"/>
  <c r="B724" i="7"/>
  <c r="A724" i="7"/>
  <c r="AC724" i="7" s="1"/>
  <c r="Z723" i="7"/>
  <c r="Y723" i="7"/>
  <c r="X723" i="7"/>
  <c r="W723" i="7"/>
  <c r="V723" i="7"/>
  <c r="U723" i="7"/>
  <c r="T723" i="7"/>
  <c r="S723" i="7"/>
  <c r="R723" i="7"/>
  <c r="Q723" i="7"/>
  <c r="P723" i="7"/>
  <c r="O723" i="7"/>
  <c r="N723" i="7"/>
  <c r="M723" i="7"/>
  <c r="L723" i="7"/>
  <c r="K723" i="7"/>
  <c r="J723" i="7"/>
  <c r="I723" i="7"/>
  <c r="H723" i="7"/>
  <c r="G723" i="7"/>
  <c r="F723" i="7"/>
  <c r="E723" i="7"/>
  <c r="D723" i="7"/>
  <c r="C723" i="7"/>
  <c r="AH723" i="7" s="1"/>
  <c r="B723" i="7"/>
  <c r="A723" i="7"/>
  <c r="Z722" i="7"/>
  <c r="Y722" i="7"/>
  <c r="X722" i="7"/>
  <c r="W722" i="7"/>
  <c r="V722" i="7"/>
  <c r="U722" i="7"/>
  <c r="T722" i="7"/>
  <c r="S722" i="7"/>
  <c r="R722" i="7"/>
  <c r="Q722" i="7"/>
  <c r="P722" i="7"/>
  <c r="O722" i="7"/>
  <c r="N722" i="7"/>
  <c r="M722" i="7"/>
  <c r="L722" i="7"/>
  <c r="K722" i="7"/>
  <c r="J722" i="7"/>
  <c r="I722" i="7"/>
  <c r="H722" i="7"/>
  <c r="G722" i="7"/>
  <c r="F722" i="7"/>
  <c r="E722" i="7"/>
  <c r="AG722" i="7" s="1"/>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AE720" i="7" s="1"/>
  <c r="H720" i="7"/>
  <c r="G720" i="7"/>
  <c r="F720" i="7"/>
  <c r="E720" i="7"/>
  <c r="D720" i="7"/>
  <c r="C720" i="7"/>
  <c r="B720" i="7"/>
  <c r="A720" i="7"/>
  <c r="AC720" i="7" s="1"/>
  <c r="Z719" i="7"/>
  <c r="Y719" i="7"/>
  <c r="X719" i="7"/>
  <c r="W719" i="7"/>
  <c r="V719" i="7"/>
  <c r="U719" i="7"/>
  <c r="T719" i="7"/>
  <c r="S719" i="7"/>
  <c r="R719" i="7"/>
  <c r="Q719" i="7"/>
  <c r="P719" i="7"/>
  <c r="O719" i="7"/>
  <c r="N719" i="7"/>
  <c r="M719" i="7"/>
  <c r="L719" i="7"/>
  <c r="K719" i="7"/>
  <c r="J719" i="7"/>
  <c r="I719" i="7"/>
  <c r="H719" i="7"/>
  <c r="G719" i="7"/>
  <c r="F719" i="7"/>
  <c r="E719" i="7"/>
  <c r="D719" i="7"/>
  <c r="C719" i="7"/>
  <c r="AH719" i="7" s="1"/>
  <c r="B719" i="7"/>
  <c r="A719" i="7"/>
  <c r="Z718" i="7"/>
  <c r="Y718" i="7"/>
  <c r="X718" i="7"/>
  <c r="W718" i="7"/>
  <c r="V718" i="7"/>
  <c r="U718" i="7"/>
  <c r="T718" i="7"/>
  <c r="S718" i="7"/>
  <c r="R718" i="7"/>
  <c r="Q718" i="7"/>
  <c r="P718" i="7"/>
  <c r="O718" i="7"/>
  <c r="N718" i="7"/>
  <c r="M718" i="7"/>
  <c r="L718" i="7"/>
  <c r="K718" i="7"/>
  <c r="J718" i="7"/>
  <c r="I718" i="7"/>
  <c r="H718" i="7"/>
  <c r="G718" i="7"/>
  <c r="F718" i="7"/>
  <c r="E718" i="7"/>
  <c r="AG718" i="7" s="1"/>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AE716" i="7" s="1"/>
  <c r="H716" i="7"/>
  <c r="G716" i="7"/>
  <c r="F716" i="7"/>
  <c r="E716" i="7"/>
  <c r="D716" i="7"/>
  <c r="C716" i="7"/>
  <c r="B716" i="7"/>
  <c r="A716" i="7"/>
  <c r="AC716" i="7" s="1"/>
  <c r="Z715" i="7"/>
  <c r="Y715" i="7"/>
  <c r="X715" i="7"/>
  <c r="W715" i="7"/>
  <c r="V715" i="7"/>
  <c r="U715" i="7"/>
  <c r="T715" i="7"/>
  <c r="S715" i="7"/>
  <c r="R715" i="7"/>
  <c r="Q715" i="7"/>
  <c r="P715" i="7"/>
  <c r="O715" i="7"/>
  <c r="N715" i="7"/>
  <c r="M715" i="7"/>
  <c r="L715" i="7"/>
  <c r="K715" i="7"/>
  <c r="J715" i="7"/>
  <c r="I715" i="7"/>
  <c r="H715" i="7"/>
  <c r="G715" i="7"/>
  <c r="F715" i="7"/>
  <c r="E715" i="7"/>
  <c r="D715" i="7"/>
  <c r="C715" i="7"/>
  <c r="AH715" i="7" s="1"/>
  <c r="B715" i="7"/>
  <c r="A715" i="7"/>
  <c r="Z714" i="7"/>
  <c r="Y714" i="7"/>
  <c r="X714" i="7"/>
  <c r="W714" i="7"/>
  <c r="V714" i="7"/>
  <c r="U714" i="7"/>
  <c r="T714" i="7"/>
  <c r="S714" i="7"/>
  <c r="R714" i="7"/>
  <c r="Q714" i="7"/>
  <c r="P714" i="7"/>
  <c r="O714" i="7"/>
  <c r="N714" i="7"/>
  <c r="M714" i="7"/>
  <c r="L714" i="7"/>
  <c r="K714" i="7"/>
  <c r="J714" i="7"/>
  <c r="I714" i="7"/>
  <c r="H714" i="7"/>
  <c r="G714" i="7"/>
  <c r="F714" i="7"/>
  <c r="E714" i="7"/>
  <c r="AG714" i="7" s="1"/>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AE712" i="7" s="1"/>
  <c r="H712" i="7"/>
  <c r="G712" i="7"/>
  <c r="F712" i="7"/>
  <c r="E712" i="7"/>
  <c r="D712" i="7"/>
  <c r="C712" i="7"/>
  <c r="B712" i="7"/>
  <c r="A712" i="7"/>
  <c r="AC712" i="7" s="1"/>
  <c r="Z711" i="7"/>
  <c r="Y711" i="7"/>
  <c r="X711" i="7"/>
  <c r="W711" i="7"/>
  <c r="V711" i="7"/>
  <c r="U711" i="7"/>
  <c r="T711" i="7"/>
  <c r="S711" i="7"/>
  <c r="R711" i="7"/>
  <c r="Q711" i="7"/>
  <c r="P711" i="7"/>
  <c r="O711" i="7"/>
  <c r="N711" i="7"/>
  <c r="M711" i="7"/>
  <c r="L711" i="7"/>
  <c r="K711" i="7"/>
  <c r="J711" i="7"/>
  <c r="I711" i="7"/>
  <c r="H711" i="7"/>
  <c r="G711" i="7"/>
  <c r="F711" i="7"/>
  <c r="E711" i="7"/>
  <c r="D711" i="7"/>
  <c r="C711" i="7"/>
  <c r="AH711" i="7" s="1"/>
  <c r="B711" i="7"/>
  <c r="A711" i="7"/>
  <c r="Z710" i="7"/>
  <c r="Y710" i="7"/>
  <c r="X710" i="7"/>
  <c r="W710" i="7"/>
  <c r="V710" i="7"/>
  <c r="U710" i="7"/>
  <c r="T710" i="7"/>
  <c r="S710" i="7"/>
  <c r="R710" i="7"/>
  <c r="Q710" i="7"/>
  <c r="P710" i="7"/>
  <c r="O710" i="7"/>
  <c r="N710" i="7"/>
  <c r="M710" i="7"/>
  <c r="L710" i="7"/>
  <c r="K710" i="7"/>
  <c r="J710" i="7"/>
  <c r="I710" i="7"/>
  <c r="H710" i="7"/>
  <c r="G710" i="7"/>
  <c r="F710" i="7"/>
  <c r="E710" i="7"/>
  <c r="AG710" i="7" s="1"/>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AE708" i="7" s="1"/>
  <c r="H708" i="7"/>
  <c r="G708" i="7"/>
  <c r="F708" i="7"/>
  <c r="E708" i="7"/>
  <c r="D708" i="7"/>
  <c r="C708" i="7"/>
  <c r="B708" i="7"/>
  <c r="A708" i="7"/>
  <c r="AC708" i="7" s="1"/>
  <c r="Z707" i="7"/>
  <c r="Y707" i="7"/>
  <c r="X707" i="7"/>
  <c r="W707" i="7"/>
  <c r="V707" i="7"/>
  <c r="U707" i="7"/>
  <c r="T707" i="7"/>
  <c r="S707" i="7"/>
  <c r="R707" i="7"/>
  <c r="Q707" i="7"/>
  <c r="P707" i="7"/>
  <c r="O707" i="7"/>
  <c r="N707" i="7"/>
  <c r="M707" i="7"/>
  <c r="L707" i="7"/>
  <c r="K707" i="7"/>
  <c r="J707" i="7"/>
  <c r="I707" i="7"/>
  <c r="H707" i="7"/>
  <c r="G707" i="7"/>
  <c r="F707" i="7"/>
  <c r="E707" i="7"/>
  <c r="D707" i="7"/>
  <c r="C707" i="7"/>
  <c r="AH707" i="7" s="1"/>
  <c r="B707" i="7"/>
  <c r="A707" i="7"/>
  <c r="Z706" i="7"/>
  <c r="Y706" i="7"/>
  <c r="X706" i="7"/>
  <c r="W706" i="7"/>
  <c r="V706" i="7"/>
  <c r="U706" i="7"/>
  <c r="T706" i="7"/>
  <c r="S706" i="7"/>
  <c r="R706" i="7"/>
  <c r="Q706" i="7"/>
  <c r="P706" i="7"/>
  <c r="O706" i="7"/>
  <c r="N706" i="7"/>
  <c r="M706" i="7"/>
  <c r="L706" i="7"/>
  <c r="K706" i="7"/>
  <c r="J706" i="7"/>
  <c r="I706" i="7"/>
  <c r="H706" i="7"/>
  <c r="G706" i="7"/>
  <c r="F706" i="7"/>
  <c r="E706" i="7"/>
  <c r="AG706" i="7" s="1"/>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AE704" i="7" s="1"/>
  <c r="H704" i="7"/>
  <c r="G704" i="7"/>
  <c r="F704" i="7"/>
  <c r="E704" i="7"/>
  <c r="D704" i="7"/>
  <c r="C704" i="7"/>
  <c r="B704" i="7"/>
  <c r="A704" i="7"/>
  <c r="AC704" i="7" s="1"/>
  <c r="Z703" i="7"/>
  <c r="Y703" i="7"/>
  <c r="X703" i="7"/>
  <c r="W703" i="7"/>
  <c r="V703" i="7"/>
  <c r="U703" i="7"/>
  <c r="T703" i="7"/>
  <c r="S703" i="7"/>
  <c r="R703" i="7"/>
  <c r="Q703" i="7"/>
  <c r="P703" i="7"/>
  <c r="O703" i="7"/>
  <c r="N703" i="7"/>
  <c r="M703" i="7"/>
  <c r="L703" i="7"/>
  <c r="K703" i="7"/>
  <c r="J703" i="7"/>
  <c r="I703" i="7"/>
  <c r="H703" i="7"/>
  <c r="G703" i="7"/>
  <c r="F703" i="7"/>
  <c r="E703" i="7"/>
  <c r="D703" i="7"/>
  <c r="C703" i="7"/>
  <c r="AH703" i="7" s="1"/>
  <c r="B703" i="7"/>
  <c r="A703" i="7"/>
  <c r="Z702" i="7"/>
  <c r="Y702" i="7"/>
  <c r="X702" i="7"/>
  <c r="W702" i="7"/>
  <c r="V702" i="7"/>
  <c r="U702" i="7"/>
  <c r="T702" i="7"/>
  <c r="S702" i="7"/>
  <c r="R702" i="7"/>
  <c r="Q702" i="7"/>
  <c r="P702" i="7"/>
  <c r="O702" i="7"/>
  <c r="N702" i="7"/>
  <c r="M702" i="7"/>
  <c r="L702" i="7"/>
  <c r="K702" i="7"/>
  <c r="J702" i="7"/>
  <c r="I702" i="7"/>
  <c r="H702" i="7"/>
  <c r="G702" i="7"/>
  <c r="F702" i="7"/>
  <c r="E702" i="7"/>
  <c r="AG702" i="7" s="1"/>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AE700" i="7" s="1"/>
  <c r="H700" i="7"/>
  <c r="G700" i="7"/>
  <c r="F700" i="7"/>
  <c r="E700" i="7"/>
  <c r="D700" i="7"/>
  <c r="C700" i="7"/>
  <c r="B700" i="7"/>
  <c r="A700" i="7"/>
  <c r="AC700" i="7" s="1"/>
  <c r="Z699" i="7"/>
  <c r="Y699" i="7"/>
  <c r="X699" i="7"/>
  <c r="W699" i="7"/>
  <c r="V699" i="7"/>
  <c r="U699" i="7"/>
  <c r="T699" i="7"/>
  <c r="S699" i="7"/>
  <c r="R699" i="7"/>
  <c r="Q699" i="7"/>
  <c r="P699" i="7"/>
  <c r="O699" i="7"/>
  <c r="N699" i="7"/>
  <c r="M699" i="7"/>
  <c r="L699" i="7"/>
  <c r="K699" i="7"/>
  <c r="J699" i="7"/>
  <c r="I699" i="7"/>
  <c r="H699" i="7"/>
  <c r="G699" i="7"/>
  <c r="F699" i="7"/>
  <c r="E699" i="7"/>
  <c r="D699" i="7"/>
  <c r="C699" i="7"/>
  <c r="AH699" i="7" s="1"/>
  <c r="B699" i="7"/>
  <c r="A699" i="7"/>
  <c r="Z698" i="7"/>
  <c r="Y698" i="7"/>
  <c r="X698" i="7"/>
  <c r="W698" i="7"/>
  <c r="V698" i="7"/>
  <c r="U698" i="7"/>
  <c r="T698" i="7"/>
  <c r="S698" i="7"/>
  <c r="R698" i="7"/>
  <c r="Q698" i="7"/>
  <c r="P698" i="7"/>
  <c r="O698" i="7"/>
  <c r="N698" i="7"/>
  <c r="M698" i="7"/>
  <c r="L698" i="7"/>
  <c r="K698" i="7"/>
  <c r="J698" i="7"/>
  <c r="I698" i="7"/>
  <c r="H698" i="7"/>
  <c r="G698" i="7"/>
  <c r="F698" i="7"/>
  <c r="E698" i="7"/>
  <c r="AG698" i="7" s="1"/>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AE696" i="7" s="1"/>
  <c r="H696" i="7"/>
  <c r="G696" i="7"/>
  <c r="F696" i="7"/>
  <c r="E696" i="7"/>
  <c r="D696" i="7"/>
  <c r="C696" i="7"/>
  <c r="B696" i="7"/>
  <c r="A696" i="7"/>
  <c r="AC696" i="7" s="1"/>
  <c r="Z695" i="7"/>
  <c r="Y695" i="7"/>
  <c r="X695" i="7"/>
  <c r="W695" i="7"/>
  <c r="V695" i="7"/>
  <c r="U695" i="7"/>
  <c r="T695" i="7"/>
  <c r="S695" i="7"/>
  <c r="R695" i="7"/>
  <c r="Q695" i="7"/>
  <c r="P695" i="7"/>
  <c r="O695" i="7"/>
  <c r="N695" i="7"/>
  <c r="M695" i="7"/>
  <c r="L695" i="7"/>
  <c r="K695" i="7"/>
  <c r="J695" i="7"/>
  <c r="I695" i="7"/>
  <c r="H695" i="7"/>
  <c r="G695" i="7"/>
  <c r="F695" i="7"/>
  <c r="E695" i="7"/>
  <c r="D695" i="7"/>
  <c r="C695" i="7"/>
  <c r="AH695" i="7" s="1"/>
  <c r="B695" i="7"/>
  <c r="A695" i="7"/>
  <c r="Z694" i="7"/>
  <c r="Y694" i="7"/>
  <c r="X694" i="7"/>
  <c r="W694" i="7"/>
  <c r="V694" i="7"/>
  <c r="U694" i="7"/>
  <c r="T694" i="7"/>
  <c r="S694" i="7"/>
  <c r="R694" i="7"/>
  <c r="Q694" i="7"/>
  <c r="P694" i="7"/>
  <c r="O694" i="7"/>
  <c r="N694" i="7"/>
  <c r="M694" i="7"/>
  <c r="L694" i="7"/>
  <c r="K694" i="7"/>
  <c r="J694" i="7"/>
  <c r="I694" i="7"/>
  <c r="H694" i="7"/>
  <c r="G694" i="7"/>
  <c r="F694" i="7"/>
  <c r="E694" i="7"/>
  <c r="AG694" i="7" s="1"/>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AE692" i="7" s="1"/>
  <c r="H692" i="7"/>
  <c r="G692" i="7"/>
  <c r="F692" i="7"/>
  <c r="E692" i="7"/>
  <c r="D692" i="7"/>
  <c r="C692" i="7"/>
  <c r="B692" i="7"/>
  <c r="A692" i="7"/>
  <c r="AC692" i="7" s="1"/>
  <c r="Z691" i="7"/>
  <c r="Y691" i="7"/>
  <c r="X691" i="7"/>
  <c r="W691" i="7"/>
  <c r="V691" i="7"/>
  <c r="U691" i="7"/>
  <c r="T691" i="7"/>
  <c r="S691" i="7"/>
  <c r="R691" i="7"/>
  <c r="Q691" i="7"/>
  <c r="P691" i="7"/>
  <c r="O691" i="7"/>
  <c r="N691" i="7"/>
  <c r="M691" i="7"/>
  <c r="L691" i="7"/>
  <c r="K691" i="7"/>
  <c r="J691" i="7"/>
  <c r="I691" i="7"/>
  <c r="H691" i="7"/>
  <c r="G691" i="7"/>
  <c r="F691" i="7"/>
  <c r="E691" i="7"/>
  <c r="D691" i="7"/>
  <c r="C691" i="7"/>
  <c r="AH691" i="7" s="1"/>
  <c r="B691" i="7"/>
  <c r="A691" i="7"/>
  <c r="Z690" i="7"/>
  <c r="Y690" i="7"/>
  <c r="X690" i="7"/>
  <c r="W690" i="7"/>
  <c r="V690" i="7"/>
  <c r="U690" i="7"/>
  <c r="T690" i="7"/>
  <c r="S690" i="7"/>
  <c r="R690" i="7"/>
  <c r="Q690" i="7"/>
  <c r="P690" i="7"/>
  <c r="O690" i="7"/>
  <c r="N690" i="7"/>
  <c r="M690" i="7"/>
  <c r="L690" i="7"/>
  <c r="K690" i="7"/>
  <c r="J690" i="7"/>
  <c r="I690" i="7"/>
  <c r="H690" i="7"/>
  <c r="G690" i="7"/>
  <c r="F690" i="7"/>
  <c r="E690" i="7"/>
  <c r="AG690" i="7" s="1"/>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AE688" i="7" s="1"/>
  <c r="H688" i="7"/>
  <c r="G688" i="7"/>
  <c r="F688" i="7"/>
  <c r="E688" i="7"/>
  <c r="D688" i="7"/>
  <c r="C688" i="7"/>
  <c r="B688" i="7"/>
  <c r="A688" i="7"/>
  <c r="AC688" i="7" s="1"/>
  <c r="Z687" i="7"/>
  <c r="Y687" i="7"/>
  <c r="X687" i="7"/>
  <c r="W687" i="7"/>
  <c r="V687" i="7"/>
  <c r="U687" i="7"/>
  <c r="T687" i="7"/>
  <c r="S687" i="7"/>
  <c r="R687" i="7"/>
  <c r="Q687" i="7"/>
  <c r="P687" i="7"/>
  <c r="O687" i="7"/>
  <c r="N687" i="7"/>
  <c r="M687" i="7"/>
  <c r="L687" i="7"/>
  <c r="K687" i="7"/>
  <c r="J687" i="7"/>
  <c r="I687" i="7"/>
  <c r="H687" i="7"/>
  <c r="G687" i="7"/>
  <c r="F687" i="7"/>
  <c r="E687" i="7"/>
  <c r="D687" i="7"/>
  <c r="C687" i="7"/>
  <c r="AH687" i="7" s="1"/>
  <c r="B687" i="7"/>
  <c r="A687" i="7"/>
  <c r="Z686" i="7"/>
  <c r="Y686" i="7"/>
  <c r="X686" i="7"/>
  <c r="W686" i="7"/>
  <c r="V686" i="7"/>
  <c r="U686" i="7"/>
  <c r="T686" i="7"/>
  <c r="S686" i="7"/>
  <c r="R686" i="7"/>
  <c r="Q686" i="7"/>
  <c r="P686" i="7"/>
  <c r="O686" i="7"/>
  <c r="N686" i="7"/>
  <c r="M686" i="7"/>
  <c r="L686" i="7"/>
  <c r="K686" i="7"/>
  <c r="J686" i="7"/>
  <c r="I686" i="7"/>
  <c r="H686" i="7"/>
  <c r="G686" i="7"/>
  <c r="F686" i="7"/>
  <c r="E686" i="7"/>
  <c r="AG686" i="7" s="1"/>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AE684" i="7" s="1"/>
  <c r="H684" i="7"/>
  <c r="G684" i="7"/>
  <c r="F684" i="7"/>
  <c r="E684" i="7"/>
  <c r="D684" i="7"/>
  <c r="C684" i="7"/>
  <c r="B684" i="7"/>
  <c r="A684" i="7"/>
  <c r="AC684" i="7" s="1"/>
  <c r="Z683" i="7"/>
  <c r="Y683" i="7"/>
  <c r="X683" i="7"/>
  <c r="W683" i="7"/>
  <c r="V683" i="7"/>
  <c r="U683" i="7"/>
  <c r="T683" i="7"/>
  <c r="S683" i="7"/>
  <c r="R683" i="7"/>
  <c r="Q683" i="7"/>
  <c r="P683" i="7"/>
  <c r="O683" i="7"/>
  <c r="N683" i="7"/>
  <c r="M683" i="7"/>
  <c r="L683" i="7"/>
  <c r="K683" i="7"/>
  <c r="J683" i="7"/>
  <c r="I683" i="7"/>
  <c r="H683" i="7"/>
  <c r="G683" i="7"/>
  <c r="F683" i="7"/>
  <c r="E683" i="7"/>
  <c r="D683" i="7"/>
  <c r="C683" i="7"/>
  <c r="AH683" i="7" s="1"/>
  <c r="B683" i="7"/>
  <c r="A683" i="7"/>
  <c r="Z682" i="7"/>
  <c r="Y682" i="7"/>
  <c r="X682" i="7"/>
  <c r="W682" i="7"/>
  <c r="V682" i="7"/>
  <c r="U682" i="7"/>
  <c r="T682" i="7"/>
  <c r="S682" i="7"/>
  <c r="R682" i="7"/>
  <c r="Q682" i="7"/>
  <c r="P682" i="7"/>
  <c r="O682" i="7"/>
  <c r="N682" i="7"/>
  <c r="M682" i="7"/>
  <c r="L682" i="7"/>
  <c r="K682" i="7"/>
  <c r="J682" i="7"/>
  <c r="I682" i="7"/>
  <c r="H682" i="7"/>
  <c r="G682" i="7"/>
  <c r="F682" i="7"/>
  <c r="E682" i="7"/>
  <c r="AG682" i="7" s="1"/>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AE680" i="7" s="1"/>
  <c r="H680" i="7"/>
  <c r="G680" i="7"/>
  <c r="F680" i="7"/>
  <c r="E680" i="7"/>
  <c r="D680" i="7"/>
  <c r="C680" i="7"/>
  <c r="B680" i="7"/>
  <c r="A680" i="7"/>
  <c r="AC680" i="7" s="1"/>
  <c r="Z679" i="7"/>
  <c r="Y679" i="7"/>
  <c r="X679" i="7"/>
  <c r="W679" i="7"/>
  <c r="V679" i="7"/>
  <c r="U679" i="7"/>
  <c r="T679" i="7"/>
  <c r="S679" i="7"/>
  <c r="R679" i="7"/>
  <c r="Q679" i="7"/>
  <c r="P679" i="7"/>
  <c r="O679" i="7"/>
  <c r="N679" i="7"/>
  <c r="M679" i="7"/>
  <c r="L679" i="7"/>
  <c r="K679" i="7"/>
  <c r="J679" i="7"/>
  <c r="I679" i="7"/>
  <c r="H679" i="7"/>
  <c r="G679" i="7"/>
  <c r="F679" i="7"/>
  <c r="E679" i="7"/>
  <c r="D679" i="7"/>
  <c r="C679" i="7"/>
  <c r="AH679" i="7" s="1"/>
  <c r="B679" i="7"/>
  <c r="A679" i="7"/>
  <c r="Z678" i="7"/>
  <c r="Y678" i="7"/>
  <c r="X678" i="7"/>
  <c r="W678" i="7"/>
  <c r="V678" i="7"/>
  <c r="U678" i="7"/>
  <c r="T678" i="7"/>
  <c r="S678" i="7"/>
  <c r="R678" i="7"/>
  <c r="Q678" i="7"/>
  <c r="P678" i="7"/>
  <c r="O678" i="7"/>
  <c r="N678" i="7"/>
  <c r="M678" i="7"/>
  <c r="L678" i="7"/>
  <c r="K678" i="7"/>
  <c r="J678" i="7"/>
  <c r="I678" i="7"/>
  <c r="H678" i="7"/>
  <c r="G678" i="7"/>
  <c r="F678" i="7"/>
  <c r="E678" i="7"/>
  <c r="AG678" i="7" s="1"/>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AE676" i="7" s="1"/>
  <c r="H676" i="7"/>
  <c r="G676" i="7"/>
  <c r="F676" i="7"/>
  <c r="E676" i="7"/>
  <c r="D676" i="7"/>
  <c r="C676" i="7"/>
  <c r="B676" i="7"/>
  <c r="A676" i="7"/>
  <c r="AC676" i="7" s="1"/>
  <c r="Z675" i="7"/>
  <c r="Y675" i="7"/>
  <c r="X675" i="7"/>
  <c r="W675" i="7"/>
  <c r="V675" i="7"/>
  <c r="U675" i="7"/>
  <c r="T675" i="7"/>
  <c r="S675" i="7"/>
  <c r="R675" i="7"/>
  <c r="Q675" i="7"/>
  <c r="P675" i="7"/>
  <c r="O675" i="7"/>
  <c r="N675" i="7"/>
  <c r="M675" i="7"/>
  <c r="L675" i="7"/>
  <c r="K675" i="7"/>
  <c r="J675" i="7"/>
  <c r="I675" i="7"/>
  <c r="H675" i="7"/>
  <c r="G675" i="7"/>
  <c r="F675" i="7"/>
  <c r="E675" i="7"/>
  <c r="D675" i="7"/>
  <c r="C675" i="7"/>
  <c r="AH675" i="7" s="1"/>
  <c r="B675" i="7"/>
  <c r="A675" i="7"/>
  <c r="Z674" i="7"/>
  <c r="Y674" i="7"/>
  <c r="X674" i="7"/>
  <c r="W674" i="7"/>
  <c r="V674" i="7"/>
  <c r="U674" i="7"/>
  <c r="T674" i="7"/>
  <c r="S674" i="7"/>
  <c r="R674" i="7"/>
  <c r="Q674" i="7"/>
  <c r="P674" i="7"/>
  <c r="O674" i="7"/>
  <c r="N674" i="7"/>
  <c r="M674" i="7"/>
  <c r="L674" i="7"/>
  <c r="K674" i="7"/>
  <c r="J674" i="7"/>
  <c r="I674" i="7"/>
  <c r="H674" i="7"/>
  <c r="G674" i="7"/>
  <c r="F674" i="7"/>
  <c r="E674" i="7"/>
  <c r="AG674" i="7" s="1"/>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AE672" i="7" s="1"/>
  <c r="H672" i="7"/>
  <c r="G672" i="7"/>
  <c r="F672" i="7"/>
  <c r="E672" i="7"/>
  <c r="D672" i="7"/>
  <c r="C672" i="7"/>
  <c r="B672" i="7"/>
  <c r="A672" i="7"/>
  <c r="AC672" i="7" s="1"/>
  <c r="Z671" i="7"/>
  <c r="Y671" i="7"/>
  <c r="X671" i="7"/>
  <c r="W671" i="7"/>
  <c r="V671" i="7"/>
  <c r="U671" i="7"/>
  <c r="T671" i="7"/>
  <c r="S671" i="7"/>
  <c r="R671" i="7"/>
  <c r="Q671" i="7"/>
  <c r="P671" i="7"/>
  <c r="O671" i="7"/>
  <c r="N671" i="7"/>
  <c r="M671" i="7"/>
  <c r="L671" i="7"/>
  <c r="K671" i="7"/>
  <c r="J671" i="7"/>
  <c r="I671" i="7"/>
  <c r="H671" i="7"/>
  <c r="G671" i="7"/>
  <c r="F671" i="7"/>
  <c r="E671" i="7"/>
  <c r="D671" i="7"/>
  <c r="C671" i="7"/>
  <c r="AH671" i="7" s="1"/>
  <c r="B671" i="7"/>
  <c r="A671" i="7"/>
  <c r="Z670" i="7"/>
  <c r="Y670" i="7"/>
  <c r="X670" i="7"/>
  <c r="W670" i="7"/>
  <c r="V670" i="7"/>
  <c r="U670" i="7"/>
  <c r="T670" i="7"/>
  <c r="S670" i="7"/>
  <c r="R670" i="7"/>
  <c r="Q670" i="7"/>
  <c r="P670" i="7"/>
  <c r="O670" i="7"/>
  <c r="N670" i="7"/>
  <c r="M670" i="7"/>
  <c r="L670" i="7"/>
  <c r="K670" i="7"/>
  <c r="J670" i="7"/>
  <c r="I670" i="7"/>
  <c r="H670" i="7"/>
  <c r="G670" i="7"/>
  <c r="F670" i="7"/>
  <c r="E670" i="7"/>
  <c r="AG670" i="7" s="1"/>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AE668" i="7" s="1"/>
  <c r="H668" i="7"/>
  <c r="G668" i="7"/>
  <c r="F668" i="7"/>
  <c r="E668" i="7"/>
  <c r="D668" i="7"/>
  <c r="C668" i="7"/>
  <c r="B668" i="7"/>
  <c r="A668" i="7"/>
  <c r="AC668" i="7" s="1"/>
  <c r="Z667" i="7"/>
  <c r="Y667" i="7"/>
  <c r="X667" i="7"/>
  <c r="W667" i="7"/>
  <c r="V667" i="7"/>
  <c r="U667" i="7"/>
  <c r="T667" i="7"/>
  <c r="S667" i="7"/>
  <c r="R667" i="7"/>
  <c r="Q667" i="7"/>
  <c r="P667" i="7"/>
  <c r="O667" i="7"/>
  <c r="N667" i="7"/>
  <c r="M667" i="7"/>
  <c r="L667" i="7"/>
  <c r="K667" i="7"/>
  <c r="J667" i="7"/>
  <c r="I667" i="7"/>
  <c r="H667" i="7"/>
  <c r="G667" i="7"/>
  <c r="F667" i="7"/>
  <c r="E667" i="7"/>
  <c r="D667" i="7"/>
  <c r="C667" i="7"/>
  <c r="AH667" i="7" s="1"/>
  <c r="B667" i="7"/>
  <c r="A667" i="7"/>
  <c r="Z666" i="7"/>
  <c r="Y666" i="7"/>
  <c r="X666" i="7"/>
  <c r="W666" i="7"/>
  <c r="V666" i="7"/>
  <c r="U666" i="7"/>
  <c r="T666" i="7"/>
  <c r="S666" i="7"/>
  <c r="R666" i="7"/>
  <c r="Q666" i="7"/>
  <c r="P666" i="7"/>
  <c r="O666" i="7"/>
  <c r="N666" i="7"/>
  <c r="M666" i="7"/>
  <c r="L666" i="7"/>
  <c r="K666" i="7"/>
  <c r="J666" i="7"/>
  <c r="I666" i="7"/>
  <c r="H666" i="7"/>
  <c r="G666" i="7"/>
  <c r="F666" i="7"/>
  <c r="E666" i="7"/>
  <c r="AG666" i="7" s="1"/>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AE664" i="7" s="1"/>
  <c r="H664" i="7"/>
  <c r="G664" i="7"/>
  <c r="F664" i="7"/>
  <c r="E664" i="7"/>
  <c r="D664" i="7"/>
  <c r="C664" i="7"/>
  <c r="B664" i="7"/>
  <c r="A664" i="7"/>
  <c r="AC664" i="7" s="1"/>
  <c r="Z663" i="7"/>
  <c r="Y663" i="7"/>
  <c r="X663" i="7"/>
  <c r="W663" i="7"/>
  <c r="V663" i="7"/>
  <c r="U663" i="7"/>
  <c r="T663" i="7"/>
  <c r="S663" i="7"/>
  <c r="R663" i="7"/>
  <c r="Q663" i="7"/>
  <c r="P663" i="7"/>
  <c r="O663" i="7"/>
  <c r="N663" i="7"/>
  <c r="M663" i="7"/>
  <c r="L663" i="7"/>
  <c r="K663" i="7"/>
  <c r="J663" i="7"/>
  <c r="I663" i="7"/>
  <c r="H663" i="7"/>
  <c r="G663" i="7"/>
  <c r="F663" i="7"/>
  <c r="E663" i="7"/>
  <c r="D663" i="7"/>
  <c r="C663" i="7"/>
  <c r="AH663" i="7" s="1"/>
  <c r="B663" i="7"/>
  <c r="A663" i="7"/>
  <c r="Z662" i="7"/>
  <c r="Y662" i="7"/>
  <c r="X662" i="7"/>
  <c r="W662" i="7"/>
  <c r="V662" i="7"/>
  <c r="U662" i="7"/>
  <c r="T662" i="7"/>
  <c r="S662" i="7"/>
  <c r="R662" i="7"/>
  <c r="Q662" i="7"/>
  <c r="P662" i="7"/>
  <c r="O662" i="7"/>
  <c r="N662" i="7"/>
  <c r="M662" i="7"/>
  <c r="L662" i="7"/>
  <c r="K662" i="7"/>
  <c r="J662" i="7"/>
  <c r="I662" i="7"/>
  <c r="H662" i="7"/>
  <c r="G662" i="7"/>
  <c r="F662" i="7"/>
  <c r="E662" i="7"/>
  <c r="AG662" i="7" s="1"/>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AE660" i="7" s="1"/>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AH659" i="7" s="1"/>
  <c r="B659" i="7"/>
  <c r="A659" i="7"/>
  <c r="Z658" i="7"/>
  <c r="Y658" i="7"/>
  <c r="X658" i="7"/>
  <c r="W658" i="7"/>
  <c r="V658" i="7"/>
  <c r="U658" i="7"/>
  <c r="T658" i="7"/>
  <c r="S658" i="7"/>
  <c r="R658" i="7"/>
  <c r="Q658" i="7"/>
  <c r="P658" i="7"/>
  <c r="O658" i="7"/>
  <c r="N658" i="7"/>
  <c r="M658" i="7"/>
  <c r="L658" i="7"/>
  <c r="K658" i="7"/>
  <c r="J658" i="7"/>
  <c r="I658" i="7"/>
  <c r="H658" i="7"/>
  <c r="G658" i="7"/>
  <c r="F658" i="7"/>
  <c r="E658" i="7"/>
  <c r="AG658" i="7" s="1"/>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AE656" i="7" s="1"/>
  <c r="H656" i="7"/>
  <c r="G656" i="7"/>
  <c r="F656" i="7"/>
  <c r="E656" i="7"/>
  <c r="D656" i="7"/>
  <c r="C656" i="7"/>
  <c r="B656" i="7"/>
  <c r="A656" i="7"/>
  <c r="AC656" i="7" s="1"/>
  <c r="Z655" i="7"/>
  <c r="Y655" i="7"/>
  <c r="X655" i="7"/>
  <c r="W655" i="7"/>
  <c r="V655" i="7"/>
  <c r="U655" i="7"/>
  <c r="T655" i="7"/>
  <c r="S655" i="7"/>
  <c r="R655" i="7"/>
  <c r="Q655" i="7"/>
  <c r="P655" i="7"/>
  <c r="O655" i="7"/>
  <c r="N655" i="7"/>
  <c r="M655" i="7"/>
  <c r="L655" i="7"/>
  <c r="K655" i="7"/>
  <c r="J655" i="7"/>
  <c r="I655" i="7"/>
  <c r="H655" i="7"/>
  <c r="G655" i="7"/>
  <c r="F655" i="7"/>
  <c r="E655" i="7"/>
  <c r="D655" i="7"/>
  <c r="C655" i="7"/>
  <c r="AH655" i="7" s="1"/>
  <c r="B655" i="7"/>
  <c r="A655" i="7"/>
  <c r="Z654" i="7"/>
  <c r="Y654" i="7"/>
  <c r="X654" i="7"/>
  <c r="W654" i="7"/>
  <c r="V654" i="7"/>
  <c r="U654" i="7"/>
  <c r="T654" i="7"/>
  <c r="S654" i="7"/>
  <c r="R654" i="7"/>
  <c r="Q654" i="7"/>
  <c r="P654" i="7"/>
  <c r="O654" i="7"/>
  <c r="N654" i="7"/>
  <c r="M654" i="7"/>
  <c r="L654" i="7"/>
  <c r="K654" i="7"/>
  <c r="J654" i="7"/>
  <c r="I654" i="7"/>
  <c r="H654" i="7"/>
  <c r="G654" i="7"/>
  <c r="F654" i="7"/>
  <c r="E654" i="7"/>
  <c r="AG654" i="7" s="1"/>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AE652" i="7" s="1"/>
  <c r="H652" i="7"/>
  <c r="G652" i="7"/>
  <c r="F652" i="7"/>
  <c r="E652" i="7"/>
  <c r="D652" i="7"/>
  <c r="C652" i="7"/>
  <c r="B652" i="7"/>
  <c r="A652" i="7"/>
  <c r="AC652" i="7" s="1"/>
  <c r="Z651" i="7"/>
  <c r="Y651" i="7"/>
  <c r="X651" i="7"/>
  <c r="W651" i="7"/>
  <c r="V651" i="7"/>
  <c r="U651" i="7"/>
  <c r="T651" i="7"/>
  <c r="S651" i="7"/>
  <c r="R651" i="7"/>
  <c r="Q651" i="7"/>
  <c r="P651" i="7"/>
  <c r="O651" i="7"/>
  <c r="N651" i="7"/>
  <c r="M651" i="7"/>
  <c r="L651" i="7"/>
  <c r="K651" i="7"/>
  <c r="J651" i="7"/>
  <c r="I651" i="7"/>
  <c r="H651" i="7"/>
  <c r="G651" i="7"/>
  <c r="F651" i="7"/>
  <c r="E651" i="7"/>
  <c r="D651" i="7"/>
  <c r="C651" i="7"/>
  <c r="AH651" i="7" s="1"/>
  <c r="B651" i="7"/>
  <c r="A651" i="7"/>
  <c r="Z650" i="7"/>
  <c r="Y650" i="7"/>
  <c r="X650" i="7"/>
  <c r="W650" i="7"/>
  <c r="V650" i="7"/>
  <c r="U650" i="7"/>
  <c r="T650" i="7"/>
  <c r="S650" i="7"/>
  <c r="R650" i="7"/>
  <c r="Q650" i="7"/>
  <c r="P650" i="7"/>
  <c r="O650" i="7"/>
  <c r="N650" i="7"/>
  <c r="M650" i="7"/>
  <c r="L650" i="7"/>
  <c r="K650" i="7"/>
  <c r="J650" i="7"/>
  <c r="I650" i="7"/>
  <c r="H650" i="7"/>
  <c r="G650" i="7"/>
  <c r="F650" i="7"/>
  <c r="E650" i="7"/>
  <c r="AG650" i="7" s="1"/>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AE648" i="7" s="1"/>
  <c r="H648" i="7"/>
  <c r="G648" i="7"/>
  <c r="F648" i="7"/>
  <c r="E648" i="7"/>
  <c r="D648" i="7"/>
  <c r="C648" i="7"/>
  <c r="B648" i="7"/>
  <c r="A648" i="7"/>
  <c r="AC648" i="7" s="1"/>
  <c r="Z647" i="7"/>
  <c r="Y647" i="7"/>
  <c r="X647" i="7"/>
  <c r="W647" i="7"/>
  <c r="V647" i="7"/>
  <c r="U647" i="7"/>
  <c r="T647" i="7"/>
  <c r="S647" i="7"/>
  <c r="R647" i="7"/>
  <c r="Q647" i="7"/>
  <c r="P647" i="7"/>
  <c r="O647" i="7"/>
  <c r="N647" i="7"/>
  <c r="M647" i="7"/>
  <c r="L647" i="7"/>
  <c r="K647" i="7"/>
  <c r="J647" i="7"/>
  <c r="I647" i="7"/>
  <c r="H647" i="7"/>
  <c r="G647" i="7"/>
  <c r="F647" i="7"/>
  <c r="E647" i="7"/>
  <c r="D647" i="7"/>
  <c r="C647" i="7"/>
  <c r="AH647" i="7" s="1"/>
  <c r="B647" i="7"/>
  <c r="A647" i="7"/>
  <c r="Z646" i="7"/>
  <c r="Y646" i="7"/>
  <c r="X646" i="7"/>
  <c r="W646" i="7"/>
  <c r="V646" i="7"/>
  <c r="U646" i="7"/>
  <c r="T646" i="7"/>
  <c r="S646" i="7"/>
  <c r="R646" i="7"/>
  <c r="Q646" i="7"/>
  <c r="P646" i="7"/>
  <c r="O646" i="7"/>
  <c r="N646" i="7"/>
  <c r="M646" i="7"/>
  <c r="L646" i="7"/>
  <c r="K646" i="7"/>
  <c r="J646" i="7"/>
  <c r="I646" i="7"/>
  <c r="H646" i="7"/>
  <c r="G646" i="7"/>
  <c r="F646" i="7"/>
  <c r="E646" i="7"/>
  <c r="AG646" i="7" s="1"/>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AE644" i="7" s="1"/>
  <c r="H644" i="7"/>
  <c r="G644" i="7"/>
  <c r="F644" i="7"/>
  <c r="E644" i="7"/>
  <c r="D644" i="7"/>
  <c r="C644" i="7"/>
  <c r="B644" i="7"/>
  <c r="A644" i="7"/>
  <c r="AC644" i="7" s="1"/>
  <c r="Z643" i="7"/>
  <c r="Y643" i="7"/>
  <c r="X643" i="7"/>
  <c r="W643" i="7"/>
  <c r="V643" i="7"/>
  <c r="U643" i="7"/>
  <c r="T643" i="7"/>
  <c r="S643" i="7"/>
  <c r="R643" i="7"/>
  <c r="Q643" i="7"/>
  <c r="P643" i="7"/>
  <c r="O643" i="7"/>
  <c r="N643" i="7"/>
  <c r="M643" i="7"/>
  <c r="L643" i="7"/>
  <c r="K643" i="7"/>
  <c r="J643" i="7"/>
  <c r="I643" i="7"/>
  <c r="H643" i="7"/>
  <c r="G643" i="7"/>
  <c r="F643" i="7"/>
  <c r="E643" i="7"/>
  <c r="D643" i="7"/>
  <c r="C643" i="7"/>
  <c r="AH643" i="7" s="1"/>
  <c r="B643" i="7"/>
  <c r="A643" i="7"/>
  <c r="Z642" i="7"/>
  <c r="Y642" i="7"/>
  <c r="X642" i="7"/>
  <c r="W642" i="7"/>
  <c r="V642" i="7"/>
  <c r="U642" i="7"/>
  <c r="T642" i="7"/>
  <c r="S642" i="7"/>
  <c r="R642" i="7"/>
  <c r="Q642" i="7"/>
  <c r="P642" i="7"/>
  <c r="O642" i="7"/>
  <c r="N642" i="7"/>
  <c r="M642" i="7"/>
  <c r="L642" i="7"/>
  <c r="K642" i="7"/>
  <c r="J642" i="7"/>
  <c r="I642" i="7"/>
  <c r="H642" i="7"/>
  <c r="G642" i="7"/>
  <c r="F642" i="7"/>
  <c r="E642" i="7"/>
  <c r="AG642" i="7" s="1"/>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AE640" i="7" s="1"/>
  <c r="H640" i="7"/>
  <c r="G640" i="7"/>
  <c r="F640" i="7"/>
  <c r="E640" i="7"/>
  <c r="D640" i="7"/>
  <c r="C640" i="7"/>
  <c r="B640" i="7"/>
  <c r="A640" i="7"/>
  <c r="AC640" i="7" s="1"/>
  <c r="Z639" i="7"/>
  <c r="Y639" i="7"/>
  <c r="X639" i="7"/>
  <c r="W639" i="7"/>
  <c r="V639" i="7"/>
  <c r="U639" i="7"/>
  <c r="T639" i="7"/>
  <c r="S639" i="7"/>
  <c r="R639" i="7"/>
  <c r="Q639" i="7"/>
  <c r="P639" i="7"/>
  <c r="O639" i="7"/>
  <c r="N639" i="7"/>
  <c r="M639" i="7"/>
  <c r="L639" i="7"/>
  <c r="K639" i="7"/>
  <c r="J639" i="7"/>
  <c r="I639" i="7"/>
  <c r="H639" i="7"/>
  <c r="G639" i="7"/>
  <c r="F639" i="7"/>
  <c r="E639" i="7"/>
  <c r="D639" i="7"/>
  <c r="C639" i="7"/>
  <c r="AH639" i="7" s="1"/>
  <c r="B639" i="7"/>
  <c r="A639" i="7"/>
  <c r="Z638" i="7"/>
  <c r="Y638" i="7"/>
  <c r="X638" i="7"/>
  <c r="W638" i="7"/>
  <c r="V638" i="7"/>
  <c r="U638" i="7"/>
  <c r="T638" i="7"/>
  <c r="S638" i="7"/>
  <c r="R638" i="7"/>
  <c r="Q638" i="7"/>
  <c r="P638" i="7"/>
  <c r="O638" i="7"/>
  <c r="N638" i="7"/>
  <c r="M638" i="7"/>
  <c r="L638" i="7"/>
  <c r="K638" i="7"/>
  <c r="J638" i="7"/>
  <c r="I638" i="7"/>
  <c r="H638" i="7"/>
  <c r="G638" i="7"/>
  <c r="F638" i="7"/>
  <c r="E638" i="7"/>
  <c r="AG638" i="7" s="1"/>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AE636" i="7" s="1"/>
  <c r="H636" i="7"/>
  <c r="G636" i="7"/>
  <c r="F636" i="7"/>
  <c r="E636" i="7"/>
  <c r="D636" i="7"/>
  <c r="C636" i="7"/>
  <c r="B636" i="7"/>
  <c r="A636" i="7"/>
  <c r="AC636" i="7" s="1"/>
  <c r="Z635" i="7"/>
  <c r="Y635" i="7"/>
  <c r="X635" i="7"/>
  <c r="W635" i="7"/>
  <c r="V635" i="7"/>
  <c r="U635" i="7"/>
  <c r="T635" i="7"/>
  <c r="S635" i="7"/>
  <c r="R635" i="7"/>
  <c r="Q635" i="7"/>
  <c r="P635" i="7"/>
  <c r="O635" i="7"/>
  <c r="N635" i="7"/>
  <c r="M635" i="7"/>
  <c r="L635" i="7"/>
  <c r="K635" i="7"/>
  <c r="J635" i="7"/>
  <c r="I635" i="7"/>
  <c r="H635" i="7"/>
  <c r="G635" i="7"/>
  <c r="F635" i="7"/>
  <c r="E635" i="7"/>
  <c r="D635" i="7"/>
  <c r="C635" i="7"/>
  <c r="AH635" i="7" s="1"/>
  <c r="B635" i="7"/>
  <c r="A635" i="7"/>
  <c r="Z634" i="7"/>
  <c r="Y634" i="7"/>
  <c r="X634" i="7"/>
  <c r="W634" i="7"/>
  <c r="V634" i="7"/>
  <c r="U634" i="7"/>
  <c r="T634" i="7"/>
  <c r="S634" i="7"/>
  <c r="R634" i="7"/>
  <c r="Q634" i="7"/>
  <c r="P634" i="7"/>
  <c r="O634" i="7"/>
  <c r="N634" i="7"/>
  <c r="M634" i="7"/>
  <c r="L634" i="7"/>
  <c r="K634" i="7"/>
  <c r="J634" i="7"/>
  <c r="I634" i="7"/>
  <c r="H634" i="7"/>
  <c r="G634" i="7"/>
  <c r="F634" i="7"/>
  <c r="E634" i="7"/>
  <c r="AG634" i="7" s="1"/>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AE632" i="7" s="1"/>
  <c r="H632" i="7"/>
  <c r="G632" i="7"/>
  <c r="F632" i="7"/>
  <c r="E632" i="7"/>
  <c r="D632" i="7"/>
  <c r="C632" i="7"/>
  <c r="B632" i="7"/>
  <c r="A632" i="7"/>
  <c r="AC632" i="7" s="1"/>
  <c r="Z631" i="7"/>
  <c r="Y631" i="7"/>
  <c r="X631" i="7"/>
  <c r="W631" i="7"/>
  <c r="V631" i="7"/>
  <c r="U631" i="7"/>
  <c r="T631" i="7"/>
  <c r="S631" i="7"/>
  <c r="R631" i="7"/>
  <c r="Q631" i="7"/>
  <c r="P631" i="7"/>
  <c r="O631" i="7"/>
  <c r="N631" i="7"/>
  <c r="M631" i="7"/>
  <c r="L631" i="7"/>
  <c r="K631" i="7"/>
  <c r="J631" i="7"/>
  <c r="I631" i="7"/>
  <c r="H631" i="7"/>
  <c r="G631" i="7"/>
  <c r="F631" i="7"/>
  <c r="E631" i="7"/>
  <c r="D631" i="7"/>
  <c r="C631" i="7"/>
  <c r="AH631" i="7" s="1"/>
  <c r="B631" i="7"/>
  <c r="A631" i="7"/>
  <c r="Z630" i="7"/>
  <c r="Y630" i="7"/>
  <c r="X630" i="7"/>
  <c r="W630" i="7"/>
  <c r="V630" i="7"/>
  <c r="U630" i="7"/>
  <c r="T630" i="7"/>
  <c r="S630" i="7"/>
  <c r="R630" i="7"/>
  <c r="Q630" i="7"/>
  <c r="P630" i="7"/>
  <c r="O630" i="7"/>
  <c r="N630" i="7"/>
  <c r="M630" i="7"/>
  <c r="L630" i="7"/>
  <c r="K630" i="7"/>
  <c r="J630" i="7"/>
  <c r="I630" i="7"/>
  <c r="H630" i="7"/>
  <c r="G630" i="7"/>
  <c r="F630" i="7"/>
  <c r="E630" i="7"/>
  <c r="AG630" i="7" s="1"/>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AE628" i="7" s="1"/>
  <c r="H628" i="7"/>
  <c r="G628" i="7"/>
  <c r="F628" i="7"/>
  <c r="E628" i="7"/>
  <c r="D628" i="7"/>
  <c r="C628" i="7"/>
  <c r="B628" i="7"/>
  <c r="A628" i="7"/>
  <c r="AC628" i="7" s="1"/>
  <c r="Z627" i="7"/>
  <c r="Y627" i="7"/>
  <c r="X627" i="7"/>
  <c r="W627" i="7"/>
  <c r="V627" i="7"/>
  <c r="U627" i="7"/>
  <c r="T627" i="7"/>
  <c r="S627" i="7"/>
  <c r="R627" i="7"/>
  <c r="Q627" i="7"/>
  <c r="P627" i="7"/>
  <c r="O627" i="7"/>
  <c r="N627" i="7"/>
  <c r="M627" i="7"/>
  <c r="L627" i="7"/>
  <c r="K627" i="7"/>
  <c r="J627" i="7"/>
  <c r="I627" i="7"/>
  <c r="H627" i="7"/>
  <c r="G627" i="7"/>
  <c r="F627" i="7"/>
  <c r="E627" i="7"/>
  <c r="D627" i="7"/>
  <c r="C627" i="7"/>
  <c r="AH627" i="7" s="1"/>
  <c r="B627" i="7"/>
  <c r="A627" i="7"/>
  <c r="Z626" i="7"/>
  <c r="Y626" i="7"/>
  <c r="X626" i="7"/>
  <c r="W626" i="7"/>
  <c r="V626" i="7"/>
  <c r="U626" i="7"/>
  <c r="T626" i="7"/>
  <c r="S626" i="7"/>
  <c r="R626" i="7"/>
  <c r="Q626" i="7"/>
  <c r="P626" i="7"/>
  <c r="O626" i="7"/>
  <c r="N626" i="7"/>
  <c r="M626" i="7"/>
  <c r="L626" i="7"/>
  <c r="K626" i="7"/>
  <c r="J626" i="7"/>
  <c r="I626" i="7"/>
  <c r="H626" i="7"/>
  <c r="G626" i="7"/>
  <c r="F626" i="7"/>
  <c r="E626" i="7"/>
  <c r="AG626" i="7" s="1"/>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AE624" i="7" s="1"/>
  <c r="H624" i="7"/>
  <c r="G624" i="7"/>
  <c r="F624" i="7"/>
  <c r="E624" i="7"/>
  <c r="D624" i="7"/>
  <c r="C624" i="7"/>
  <c r="B624" i="7"/>
  <c r="A624" i="7"/>
  <c r="AC624" i="7" s="1"/>
  <c r="Z623" i="7"/>
  <c r="Y623" i="7"/>
  <c r="X623" i="7"/>
  <c r="W623" i="7"/>
  <c r="V623" i="7"/>
  <c r="U623" i="7"/>
  <c r="T623" i="7"/>
  <c r="S623" i="7"/>
  <c r="R623" i="7"/>
  <c r="Q623" i="7"/>
  <c r="P623" i="7"/>
  <c r="O623" i="7"/>
  <c r="N623" i="7"/>
  <c r="M623" i="7"/>
  <c r="L623" i="7"/>
  <c r="K623" i="7"/>
  <c r="J623" i="7"/>
  <c r="I623" i="7"/>
  <c r="H623" i="7"/>
  <c r="G623" i="7"/>
  <c r="F623" i="7"/>
  <c r="E623" i="7"/>
  <c r="D623" i="7"/>
  <c r="C623" i="7"/>
  <c r="AH623" i="7" s="1"/>
  <c r="B623" i="7"/>
  <c r="A623" i="7"/>
  <c r="Z622" i="7"/>
  <c r="Y622" i="7"/>
  <c r="X622" i="7"/>
  <c r="W622" i="7"/>
  <c r="V622" i="7"/>
  <c r="U622" i="7"/>
  <c r="T622" i="7"/>
  <c r="S622" i="7"/>
  <c r="R622" i="7"/>
  <c r="Q622" i="7"/>
  <c r="P622" i="7"/>
  <c r="O622" i="7"/>
  <c r="N622" i="7"/>
  <c r="M622" i="7"/>
  <c r="L622" i="7"/>
  <c r="K622" i="7"/>
  <c r="J622" i="7"/>
  <c r="I622" i="7"/>
  <c r="H622" i="7"/>
  <c r="G622" i="7"/>
  <c r="F622" i="7"/>
  <c r="E622" i="7"/>
  <c r="AG622" i="7" s="1"/>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AE620" i="7" s="1"/>
  <c r="H620" i="7"/>
  <c r="G620" i="7"/>
  <c r="F620" i="7"/>
  <c r="E620" i="7"/>
  <c r="D620" i="7"/>
  <c r="C620" i="7"/>
  <c r="B620" i="7"/>
  <c r="A620" i="7"/>
  <c r="AC620" i="7" s="1"/>
  <c r="Z619" i="7"/>
  <c r="Y619" i="7"/>
  <c r="X619" i="7"/>
  <c r="W619" i="7"/>
  <c r="V619" i="7"/>
  <c r="U619" i="7"/>
  <c r="T619" i="7"/>
  <c r="S619" i="7"/>
  <c r="R619" i="7"/>
  <c r="Q619" i="7"/>
  <c r="P619" i="7"/>
  <c r="O619" i="7"/>
  <c r="N619" i="7"/>
  <c r="M619" i="7"/>
  <c r="L619" i="7"/>
  <c r="K619" i="7"/>
  <c r="J619" i="7"/>
  <c r="I619" i="7"/>
  <c r="H619" i="7"/>
  <c r="G619" i="7"/>
  <c r="F619" i="7"/>
  <c r="E619" i="7"/>
  <c r="D619" i="7"/>
  <c r="C619" i="7"/>
  <c r="AH619" i="7" s="1"/>
  <c r="B619" i="7"/>
  <c r="A619" i="7"/>
  <c r="Z618" i="7"/>
  <c r="Y618" i="7"/>
  <c r="X618" i="7"/>
  <c r="W618" i="7"/>
  <c r="V618" i="7"/>
  <c r="U618" i="7"/>
  <c r="T618" i="7"/>
  <c r="S618" i="7"/>
  <c r="R618" i="7"/>
  <c r="Q618" i="7"/>
  <c r="P618" i="7"/>
  <c r="O618" i="7"/>
  <c r="N618" i="7"/>
  <c r="M618" i="7"/>
  <c r="L618" i="7"/>
  <c r="K618" i="7"/>
  <c r="J618" i="7"/>
  <c r="I618" i="7"/>
  <c r="H618" i="7"/>
  <c r="G618" i="7"/>
  <c r="F618" i="7"/>
  <c r="E618" i="7"/>
  <c r="AG618" i="7" s="1"/>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AE616" i="7" s="1"/>
  <c r="H616" i="7"/>
  <c r="G616" i="7"/>
  <c r="F616" i="7"/>
  <c r="E616" i="7"/>
  <c r="D616" i="7"/>
  <c r="C616" i="7"/>
  <c r="B616" i="7"/>
  <c r="A616" i="7"/>
  <c r="AC616" i="7" s="1"/>
  <c r="Z615" i="7"/>
  <c r="Y615" i="7"/>
  <c r="X615" i="7"/>
  <c r="W615" i="7"/>
  <c r="V615" i="7"/>
  <c r="U615" i="7"/>
  <c r="T615" i="7"/>
  <c r="S615" i="7"/>
  <c r="R615" i="7"/>
  <c r="Q615" i="7"/>
  <c r="P615" i="7"/>
  <c r="O615" i="7"/>
  <c r="N615" i="7"/>
  <c r="M615" i="7"/>
  <c r="L615" i="7"/>
  <c r="K615" i="7"/>
  <c r="J615" i="7"/>
  <c r="I615" i="7"/>
  <c r="H615" i="7"/>
  <c r="G615" i="7"/>
  <c r="F615" i="7"/>
  <c r="E615" i="7"/>
  <c r="D615" i="7"/>
  <c r="C615" i="7"/>
  <c r="AH615" i="7" s="1"/>
  <c r="B615" i="7"/>
  <c r="A615" i="7"/>
  <c r="Z614" i="7"/>
  <c r="Y614" i="7"/>
  <c r="X614" i="7"/>
  <c r="W614" i="7"/>
  <c r="V614" i="7"/>
  <c r="U614" i="7"/>
  <c r="T614" i="7"/>
  <c r="S614" i="7"/>
  <c r="R614" i="7"/>
  <c r="Q614" i="7"/>
  <c r="P614" i="7"/>
  <c r="O614" i="7"/>
  <c r="N614" i="7"/>
  <c r="M614" i="7"/>
  <c r="L614" i="7"/>
  <c r="K614" i="7"/>
  <c r="J614" i="7"/>
  <c r="I614" i="7"/>
  <c r="H614" i="7"/>
  <c r="G614" i="7"/>
  <c r="F614" i="7"/>
  <c r="E614" i="7"/>
  <c r="AG614" i="7" s="1"/>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AE612" i="7" s="1"/>
  <c r="H612" i="7"/>
  <c r="G612" i="7"/>
  <c r="F612" i="7"/>
  <c r="E612" i="7"/>
  <c r="D612" i="7"/>
  <c r="C612" i="7"/>
  <c r="B612" i="7"/>
  <c r="A612" i="7"/>
  <c r="AC612" i="7" s="1"/>
  <c r="Z611" i="7"/>
  <c r="Y611" i="7"/>
  <c r="X611" i="7"/>
  <c r="W611" i="7"/>
  <c r="V611" i="7"/>
  <c r="U611" i="7"/>
  <c r="T611" i="7"/>
  <c r="S611" i="7"/>
  <c r="R611" i="7"/>
  <c r="Q611" i="7"/>
  <c r="P611" i="7"/>
  <c r="O611" i="7"/>
  <c r="N611" i="7"/>
  <c r="M611" i="7"/>
  <c r="L611" i="7"/>
  <c r="K611" i="7"/>
  <c r="J611" i="7"/>
  <c r="I611" i="7"/>
  <c r="H611" i="7"/>
  <c r="G611" i="7"/>
  <c r="F611" i="7"/>
  <c r="E611" i="7"/>
  <c r="D611" i="7"/>
  <c r="C611" i="7"/>
  <c r="AH611" i="7" s="1"/>
  <c r="B611" i="7"/>
  <c r="A611" i="7"/>
  <c r="Z610" i="7"/>
  <c r="Y610" i="7"/>
  <c r="X610" i="7"/>
  <c r="W610" i="7"/>
  <c r="V610" i="7"/>
  <c r="U610" i="7"/>
  <c r="T610" i="7"/>
  <c r="S610" i="7"/>
  <c r="R610" i="7"/>
  <c r="Q610" i="7"/>
  <c r="P610" i="7"/>
  <c r="O610" i="7"/>
  <c r="N610" i="7"/>
  <c r="M610" i="7"/>
  <c r="L610" i="7"/>
  <c r="K610" i="7"/>
  <c r="J610" i="7"/>
  <c r="I610" i="7"/>
  <c r="H610" i="7"/>
  <c r="G610" i="7"/>
  <c r="F610" i="7"/>
  <c r="E610" i="7"/>
  <c r="AG610" i="7" s="1"/>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AE608" i="7" s="1"/>
  <c r="H608" i="7"/>
  <c r="G608" i="7"/>
  <c r="F608" i="7"/>
  <c r="E608" i="7"/>
  <c r="D608" i="7"/>
  <c r="C608" i="7"/>
  <c r="B608" i="7"/>
  <c r="A608" i="7"/>
  <c r="AC608" i="7" s="1"/>
  <c r="Z607" i="7"/>
  <c r="Y607" i="7"/>
  <c r="X607" i="7"/>
  <c r="W607" i="7"/>
  <c r="V607" i="7"/>
  <c r="U607" i="7"/>
  <c r="T607" i="7"/>
  <c r="S607" i="7"/>
  <c r="R607" i="7"/>
  <c r="Q607" i="7"/>
  <c r="P607" i="7"/>
  <c r="O607" i="7"/>
  <c r="N607" i="7"/>
  <c r="M607" i="7"/>
  <c r="L607" i="7"/>
  <c r="K607" i="7"/>
  <c r="J607" i="7"/>
  <c r="I607" i="7"/>
  <c r="H607" i="7"/>
  <c r="G607" i="7"/>
  <c r="F607" i="7"/>
  <c r="E607" i="7"/>
  <c r="D607" i="7"/>
  <c r="C607" i="7"/>
  <c r="AH607" i="7" s="1"/>
  <c r="B607" i="7"/>
  <c r="A607" i="7"/>
  <c r="Z606" i="7"/>
  <c r="Y606" i="7"/>
  <c r="X606" i="7"/>
  <c r="W606" i="7"/>
  <c r="V606" i="7"/>
  <c r="U606" i="7"/>
  <c r="T606" i="7"/>
  <c r="S606" i="7"/>
  <c r="R606" i="7"/>
  <c r="Q606" i="7"/>
  <c r="P606" i="7"/>
  <c r="O606" i="7"/>
  <c r="N606" i="7"/>
  <c r="M606" i="7"/>
  <c r="L606" i="7"/>
  <c r="K606" i="7"/>
  <c r="J606" i="7"/>
  <c r="I606" i="7"/>
  <c r="H606" i="7"/>
  <c r="G606" i="7"/>
  <c r="F606" i="7"/>
  <c r="E606" i="7"/>
  <c r="AG606" i="7" s="1"/>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AE604" i="7" s="1"/>
  <c r="H604" i="7"/>
  <c r="G604" i="7"/>
  <c r="F604" i="7"/>
  <c r="E604" i="7"/>
  <c r="D604" i="7"/>
  <c r="C604" i="7"/>
  <c r="B604" i="7"/>
  <c r="A604" i="7"/>
  <c r="AC604" i="7" s="1"/>
  <c r="Z603" i="7"/>
  <c r="Y603" i="7"/>
  <c r="X603" i="7"/>
  <c r="W603" i="7"/>
  <c r="V603" i="7"/>
  <c r="U603" i="7"/>
  <c r="T603" i="7"/>
  <c r="S603" i="7"/>
  <c r="R603" i="7"/>
  <c r="Q603" i="7"/>
  <c r="P603" i="7"/>
  <c r="O603" i="7"/>
  <c r="N603" i="7"/>
  <c r="M603" i="7"/>
  <c r="L603" i="7"/>
  <c r="K603" i="7"/>
  <c r="J603" i="7"/>
  <c r="I603" i="7"/>
  <c r="H603" i="7"/>
  <c r="G603" i="7"/>
  <c r="F603" i="7"/>
  <c r="E603" i="7"/>
  <c r="D603" i="7"/>
  <c r="C603" i="7"/>
  <c r="AH603" i="7" s="1"/>
  <c r="B603" i="7"/>
  <c r="A603" i="7"/>
  <c r="Z602" i="7"/>
  <c r="Y602" i="7"/>
  <c r="X602" i="7"/>
  <c r="W602" i="7"/>
  <c r="V602" i="7"/>
  <c r="U602" i="7"/>
  <c r="T602" i="7"/>
  <c r="S602" i="7"/>
  <c r="R602" i="7"/>
  <c r="Q602" i="7"/>
  <c r="P602" i="7"/>
  <c r="O602" i="7"/>
  <c r="N602" i="7"/>
  <c r="M602" i="7"/>
  <c r="L602" i="7"/>
  <c r="K602" i="7"/>
  <c r="J602" i="7"/>
  <c r="I602" i="7"/>
  <c r="H602" i="7"/>
  <c r="G602" i="7"/>
  <c r="F602" i="7"/>
  <c r="E602" i="7"/>
  <c r="AG602" i="7" s="1"/>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AE600" i="7" s="1"/>
  <c r="H600" i="7"/>
  <c r="G600" i="7"/>
  <c r="F600" i="7"/>
  <c r="E600" i="7"/>
  <c r="D600" i="7"/>
  <c r="C600" i="7"/>
  <c r="B600" i="7"/>
  <c r="A600" i="7"/>
  <c r="AC600" i="7" s="1"/>
  <c r="Z599" i="7"/>
  <c r="Y599" i="7"/>
  <c r="X599" i="7"/>
  <c r="W599" i="7"/>
  <c r="V599" i="7"/>
  <c r="U599" i="7"/>
  <c r="T599" i="7"/>
  <c r="S599" i="7"/>
  <c r="R599" i="7"/>
  <c r="Q599" i="7"/>
  <c r="P599" i="7"/>
  <c r="O599" i="7"/>
  <c r="N599" i="7"/>
  <c r="M599" i="7"/>
  <c r="L599" i="7"/>
  <c r="K599" i="7"/>
  <c r="J599" i="7"/>
  <c r="I599" i="7"/>
  <c r="H599" i="7"/>
  <c r="G599" i="7"/>
  <c r="F599" i="7"/>
  <c r="E599" i="7"/>
  <c r="D599" i="7"/>
  <c r="C599" i="7"/>
  <c r="AH599" i="7" s="1"/>
  <c r="B599" i="7"/>
  <c r="A599" i="7"/>
  <c r="Z598" i="7"/>
  <c r="Y598" i="7"/>
  <c r="X598" i="7"/>
  <c r="W598" i="7"/>
  <c r="V598" i="7"/>
  <c r="U598" i="7"/>
  <c r="T598" i="7"/>
  <c r="S598" i="7"/>
  <c r="R598" i="7"/>
  <c r="Q598" i="7"/>
  <c r="P598" i="7"/>
  <c r="O598" i="7"/>
  <c r="N598" i="7"/>
  <c r="M598" i="7"/>
  <c r="L598" i="7"/>
  <c r="K598" i="7"/>
  <c r="J598" i="7"/>
  <c r="I598" i="7"/>
  <c r="H598" i="7"/>
  <c r="G598" i="7"/>
  <c r="F598" i="7"/>
  <c r="E598" i="7"/>
  <c r="AG598" i="7" s="1"/>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AE596" i="7" s="1"/>
  <c r="H596" i="7"/>
  <c r="G596" i="7"/>
  <c r="F596" i="7"/>
  <c r="E596" i="7"/>
  <c r="D596" i="7"/>
  <c r="C596" i="7"/>
  <c r="B596" i="7"/>
  <c r="A596" i="7"/>
  <c r="AC596" i="7" s="1"/>
  <c r="Z595" i="7"/>
  <c r="Y595" i="7"/>
  <c r="X595" i="7"/>
  <c r="W595" i="7"/>
  <c r="V595" i="7"/>
  <c r="U595" i="7"/>
  <c r="T595" i="7"/>
  <c r="S595" i="7"/>
  <c r="R595" i="7"/>
  <c r="Q595" i="7"/>
  <c r="P595" i="7"/>
  <c r="O595" i="7"/>
  <c r="N595" i="7"/>
  <c r="M595" i="7"/>
  <c r="L595" i="7"/>
  <c r="K595" i="7"/>
  <c r="J595" i="7"/>
  <c r="I595" i="7"/>
  <c r="H595" i="7"/>
  <c r="G595" i="7"/>
  <c r="F595" i="7"/>
  <c r="E595" i="7"/>
  <c r="D595" i="7"/>
  <c r="C595" i="7"/>
  <c r="AH595" i="7" s="1"/>
  <c r="B595" i="7"/>
  <c r="A595" i="7"/>
  <c r="Z594" i="7"/>
  <c r="Y594" i="7"/>
  <c r="X594" i="7"/>
  <c r="W594" i="7"/>
  <c r="V594" i="7"/>
  <c r="U594" i="7"/>
  <c r="T594" i="7"/>
  <c r="S594" i="7"/>
  <c r="R594" i="7"/>
  <c r="Q594" i="7"/>
  <c r="P594" i="7"/>
  <c r="O594" i="7"/>
  <c r="N594" i="7"/>
  <c r="M594" i="7"/>
  <c r="L594" i="7"/>
  <c r="K594" i="7"/>
  <c r="J594" i="7"/>
  <c r="I594" i="7"/>
  <c r="H594" i="7"/>
  <c r="G594" i="7"/>
  <c r="F594" i="7"/>
  <c r="E594" i="7"/>
  <c r="AG594" i="7" s="1"/>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AE592" i="7" s="1"/>
  <c r="H592" i="7"/>
  <c r="G592" i="7"/>
  <c r="F592" i="7"/>
  <c r="E592" i="7"/>
  <c r="D592" i="7"/>
  <c r="C592" i="7"/>
  <c r="B592" i="7"/>
  <c r="A592" i="7"/>
  <c r="AC592" i="7" s="1"/>
  <c r="Z591" i="7"/>
  <c r="Y591" i="7"/>
  <c r="X591" i="7"/>
  <c r="W591" i="7"/>
  <c r="V591" i="7"/>
  <c r="U591" i="7"/>
  <c r="T591" i="7"/>
  <c r="S591" i="7"/>
  <c r="R591" i="7"/>
  <c r="Q591" i="7"/>
  <c r="P591" i="7"/>
  <c r="O591" i="7"/>
  <c r="N591" i="7"/>
  <c r="M591" i="7"/>
  <c r="L591" i="7"/>
  <c r="K591" i="7"/>
  <c r="J591" i="7"/>
  <c r="I591" i="7"/>
  <c r="H591" i="7"/>
  <c r="G591" i="7"/>
  <c r="F591" i="7"/>
  <c r="E591" i="7"/>
  <c r="D591" i="7"/>
  <c r="C591" i="7"/>
  <c r="AH591" i="7" s="1"/>
  <c r="B591" i="7"/>
  <c r="A591" i="7"/>
  <c r="Z590" i="7"/>
  <c r="Y590" i="7"/>
  <c r="X590" i="7"/>
  <c r="W590" i="7"/>
  <c r="V590" i="7"/>
  <c r="U590" i="7"/>
  <c r="T590" i="7"/>
  <c r="S590" i="7"/>
  <c r="R590" i="7"/>
  <c r="Q590" i="7"/>
  <c r="P590" i="7"/>
  <c r="O590" i="7"/>
  <c r="N590" i="7"/>
  <c r="M590" i="7"/>
  <c r="L590" i="7"/>
  <c r="K590" i="7"/>
  <c r="J590" i="7"/>
  <c r="I590" i="7"/>
  <c r="H590" i="7"/>
  <c r="G590" i="7"/>
  <c r="F590" i="7"/>
  <c r="E590" i="7"/>
  <c r="AG590" i="7" s="1"/>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AE588" i="7" s="1"/>
  <c r="H588" i="7"/>
  <c r="G588" i="7"/>
  <c r="F588" i="7"/>
  <c r="E588" i="7"/>
  <c r="D588" i="7"/>
  <c r="C588" i="7"/>
  <c r="B588" i="7"/>
  <c r="A588" i="7"/>
  <c r="AC588" i="7" s="1"/>
  <c r="Z587" i="7"/>
  <c r="Y587" i="7"/>
  <c r="X587" i="7"/>
  <c r="W587" i="7"/>
  <c r="V587" i="7"/>
  <c r="U587" i="7"/>
  <c r="T587" i="7"/>
  <c r="S587" i="7"/>
  <c r="R587" i="7"/>
  <c r="Q587" i="7"/>
  <c r="P587" i="7"/>
  <c r="O587" i="7"/>
  <c r="N587" i="7"/>
  <c r="M587" i="7"/>
  <c r="L587" i="7"/>
  <c r="K587" i="7"/>
  <c r="J587" i="7"/>
  <c r="I587" i="7"/>
  <c r="H587" i="7"/>
  <c r="G587" i="7"/>
  <c r="F587" i="7"/>
  <c r="E587" i="7"/>
  <c r="D587" i="7"/>
  <c r="C587" i="7"/>
  <c r="AH587" i="7" s="1"/>
  <c r="B587" i="7"/>
  <c r="A587" i="7"/>
  <c r="Z586" i="7"/>
  <c r="Y586" i="7"/>
  <c r="X586" i="7"/>
  <c r="W586" i="7"/>
  <c r="V586" i="7"/>
  <c r="U586" i="7"/>
  <c r="T586" i="7"/>
  <c r="S586" i="7"/>
  <c r="R586" i="7"/>
  <c r="Q586" i="7"/>
  <c r="P586" i="7"/>
  <c r="O586" i="7"/>
  <c r="N586" i="7"/>
  <c r="M586" i="7"/>
  <c r="L586" i="7"/>
  <c r="K586" i="7"/>
  <c r="J586" i="7"/>
  <c r="I586" i="7"/>
  <c r="H586" i="7"/>
  <c r="G586" i="7"/>
  <c r="F586" i="7"/>
  <c r="E586" i="7"/>
  <c r="AG586" i="7" s="1"/>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AE584" i="7" s="1"/>
  <c r="H584" i="7"/>
  <c r="G584" i="7"/>
  <c r="F584" i="7"/>
  <c r="E584" i="7"/>
  <c r="D584" i="7"/>
  <c r="C584" i="7"/>
  <c r="B584" i="7"/>
  <c r="A584" i="7"/>
  <c r="AC584" i="7" s="1"/>
  <c r="Z583" i="7"/>
  <c r="Y583" i="7"/>
  <c r="X583" i="7"/>
  <c r="W583" i="7"/>
  <c r="V583" i="7"/>
  <c r="U583" i="7"/>
  <c r="T583" i="7"/>
  <c r="S583" i="7"/>
  <c r="R583" i="7"/>
  <c r="Q583" i="7"/>
  <c r="P583" i="7"/>
  <c r="O583" i="7"/>
  <c r="N583" i="7"/>
  <c r="M583" i="7"/>
  <c r="L583" i="7"/>
  <c r="K583" i="7"/>
  <c r="J583" i="7"/>
  <c r="I583" i="7"/>
  <c r="H583" i="7"/>
  <c r="G583" i="7"/>
  <c r="F583" i="7"/>
  <c r="E583" i="7"/>
  <c r="D583" i="7"/>
  <c r="C583" i="7"/>
  <c r="AH583" i="7" s="1"/>
  <c r="B583" i="7"/>
  <c r="A583" i="7"/>
  <c r="Z582" i="7"/>
  <c r="Y582" i="7"/>
  <c r="X582" i="7"/>
  <c r="W582" i="7"/>
  <c r="V582" i="7"/>
  <c r="U582" i="7"/>
  <c r="T582" i="7"/>
  <c r="S582" i="7"/>
  <c r="R582" i="7"/>
  <c r="Q582" i="7"/>
  <c r="P582" i="7"/>
  <c r="O582" i="7"/>
  <c r="N582" i="7"/>
  <c r="M582" i="7"/>
  <c r="L582" i="7"/>
  <c r="K582" i="7"/>
  <c r="J582" i="7"/>
  <c r="I582" i="7"/>
  <c r="H582" i="7"/>
  <c r="G582" i="7"/>
  <c r="F582" i="7"/>
  <c r="E582" i="7"/>
  <c r="AG582" i="7" s="1"/>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AE580" i="7" s="1"/>
  <c r="H580" i="7"/>
  <c r="G580" i="7"/>
  <c r="F580" i="7"/>
  <c r="E580" i="7"/>
  <c r="D580" i="7"/>
  <c r="C580" i="7"/>
  <c r="B580" i="7"/>
  <c r="A580" i="7"/>
  <c r="AC580" i="7" s="1"/>
  <c r="Z579" i="7"/>
  <c r="Y579" i="7"/>
  <c r="X579" i="7"/>
  <c r="W579" i="7"/>
  <c r="V579" i="7"/>
  <c r="U579" i="7"/>
  <c r="T579" i="7"/>
  <c r="S579" i="7"/>
  <c r="R579" i="7"/>
  <c r="Q579" i="7"/>
  <c r="P579" i="7"/>
  <c r="O579" i="7"/>
  <c r="N579" i="7"/>
  <c r="M579" i="7"/>
  <c r="L579" i="7"/>
  <c r="K579" i="7"/>
  <c r="J579" i="7"/>
  <c r="I579" i="7"/>
  <c r="H579" i="7"/>
  <c r="G579" i="7"/>
  <c r="F579" i="7"/>
  <c r="E579" i="7"/>
  <c r="D579" i="7"/>
  <c r="C579" i="7"/>
  <c r="AH579" i="7" s="1"/>
  <c r="B579" i="7"/>
  <c r="A579" i="7"/>
  <c r="Z578" i="7"/>
  <c r="Y578" i="7"/>
  <c r="X578" i="7"/>
  <c r="W578" i="7"/>
  <c r="V578" i="7"/>
  <c r="U578" i="7"/>
  <c r="T578" i="7"/>
  <c r="S578" i="7"/>
  <c r="R578" i="7"/>
  <c r="Q578" i="7"/>
  <c r="P578" i="7"/>
  <c r="O578" i="7"/>
  <c r="N578" i="7"/>
  <c r="M578" i="7"/>
  <c r="L578" i="7"/>
  <c r="K578" i="7"/>
  <c r="J578" i="7"/>
  <c r="I578" i="7"/>
  <c r="H578" i="7"/>
  <c r="G578" i="7"/>
  <c r="F578" i="7"/>
  <c r="E578" i="7"/>
  <c r="AG578" i="7" s="1"/>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AE576" i="7" s="1"/>
  <c r="H576" i="7"/>
  <c r="G576" i="7"/>
  <c r="F576" i="7"/>
  <c r="E576" i="7"/>
  <c r="D576" i="7"/>
  <c r="C576" i="7"/>
  <c r="B576" i="7"/>
  <c r="A576" i="7"/>
  <c r="AC576" i="7" s="1"/>
  <c r="Z575" i="7"/>
  <c r="Y575" i="7"/>
  <c r="X575" i="7"/>
  <c r="W575" i="7"/>
  <c r="V575" i="7"/>
  <c r="U575" i="7"/>
  <c r="T575" i="7"/>
  <c r="S575" i="7"/>
  <c r="R575" i="7"/>
  <c r="Q575" i="7"/>
  <c r="P575" i="7"/>
  <c r="O575" i="7"/>
  <c r="N575" i="7"/>
  <c r="M575" i="7"/>
  <c r="L575" i="7"/>
  <c r="K575" i="7"/>
  <c r="J575" i="7"/>
  <c r="I575" i="7"/>
  <c r="H575" i="7"/>
  <c r="G575" i="7"/>
  <c r="F575" i="7"/>
  <c r="E575" i="7"/>
  <c r="D575" i="7"/>
  <c r="C575" i="7"/>
  <c r="AH575" i="7" s="1"/>
  <c r="B575" i="7"/>
  <c r="A575" i="7"/>
  <c r="Z574" i="7"/>
  <c r="Y574" i="7"/>
  <c r="X574" i="7"/>
  <c r="W574" i="7"/>
  <c r="V574" i="7"/>
  <c r="U574" i="7"/>
  <c r="T574" i="7"/>
  <c r="S574" i="7"/>
  <c r="R574" i="7"/>
  <c r="Q574" i="7"/>
  <c r="P574" i="7"/>
  <c r="O574" i="7"/>
  <c r="N574" i="7"/>
  <c r="M574" i="7"/>
  <c r="L574" i="7"/>
  <c r="K574" i="7"/>
  <c r="J574" i="7"/>
  <c r="I574" i="7"/>
  <c r="H574" i="7"/>
  <c r="G574" i="7"/>
  <c r="F574" i="7"/>
  <c r="E574" i="7"/>
  <c r="AG574" i="7" s="1"/>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AE572" i="7" s="1"/>
  <c r="H572" i="7"/>
  <c r="G572" i="7"/>
  <c r="F572" i="7"/>
  <c r="E572" i="7"/>
  <c r="D572" i="7"/>
  <c r="C572" i="7"/>
  <c r="B572" i="7"/>
  <c r="A572" i="7"/>
  <c r="AC572" i="7" s="1"/>
  <c r="Z571" i="7"/>
  <c r="Y571" i="7"/>
  <c r="X571" i="7"/>
  <c r="W571" i="7"/>
  <c r="V571" i="7"/>
  <c r="U571" i="7"/>
  <c r="T571" i="7"/>
  <c r="S571" i="7"/>
  <c r="R571" i="7"/>
  <c r="Q571" i="7"/>
  <c r="P571" i="7"/>
  <c r="O571" i="7"/>
  <c r="N571" i="7"/>
  <c r="M571" i="7"/>
  <c r="L571" i="7"/>
  <c r="K571" i="7"/>
  <c r="J571" i="7"/>
  <c r="I571" i="7"/>
  <c r="H571" i="7"/>
  <c r="G571" i="7"/>
  <c r="F571" i="7"/>
  <c r="E571" i="7"/>
  <c r="D571" i="7"/>
  <c r="C571" i="7"/>
  <c r="AH571" i="7" s="1"/>
  <c r="B571" i="7"/>
  <c r="A571" i="7"/>
  <c r="Z570" i="7"/>
  <c r="Y570" i="7"/>
  <c r="X570" i="7"/>
  <c r="W570" i="7"/>
  <c r="V570" i="7"/>
  <c r="U570" i="7"/>
  <c r="T570" i="7"/>
  <c r="S570" i="7"/>
  <c r="R570" i="7"/>
  <c r="Q570" i="7"/>
  <c r="P570" i="7"/>
  <c r="O570" i="7"/>
  <c r="N570" i="7"/>
  <c r="M570" i="7"/>
  <c r="L570" i="7"/>
  <c r="K570" i="7"/>
  <c r="J570" i="7"/>
  <c r="I570" i="7"/>
  <c r="H570" i="7"/>
  <c r="G570" i="7"/>
  <c r="F570" i="7"/>
  <c r="E570" i="7"/>
  <c r="AG570" i="7" s="1"/>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AE568" i="7" s="1"/>
  <c r="H568" i="7"/>
  <c r="G568" i="7"/>
  <c r="F568" i="7"/>
  <c r="E568" i="7"/>
  <c r="D568" i="7"/>
  <c r="C568" i="7"/>
  <c r="B568" i="7"/>
  <c r="A568" i="7"/>
  <c r="AC568" i="7" s="1"/>
  <c r="Z567" i="7"/>
  <c r="Y567" i="7"/>
  <c r="X567" i="7"/>
  <c r="W567" i="7"/>
  <c r="V567" i="7"/>
  <c r="U567" i="7"/>
  <c r="T567" i="7"/>
  <c r="S567" i="7"/>
  <c r="R567" i="7"/>
  <c r="Q567" i="7"/>
  <c r="P567" i="7"/>
  <c r="O567" i="7"/>
  <c r="N567" i="7"/>
  <c r="M567" i="7"/>
  <c r="L567" i="7"/>
  <c r="K567" i="7"/>
  <c r="J567" i="7"/>
  <c r="I567" i="7"/>
  <c r="H567" i="7"/>
  <c r="G567" i="7"/>
  <c r="F567" i="7"/>
  <c r="E567" i="7"/>
  <c r="D567" i="7"/>
  <c r="C567" i="7"/>
  <c r="AH567" i="7" s="1"/>
  <c r="B567" i="7"/>
  <c r="A567" i="7"/>
  <c r="Z566" i="7"/>
  <c r="Y566" i="7"/>
  <c r="X566" i="7"/>
  <c r="W566" i="7"/>
  <c r="V566" i="7"/>
  <c r="U566" i="7"/>
  <c r="T566" i="7"/>
  <c r="S566" i="7"/>
  <c r="R566" i="7"/>
  <c r="Q566" i="7"/>
  <c r="P566" i="7"/>
  <c r="O566" i="7"/>
  <c r="N566" i="7"/>
  <c r="M566" i="7"/>
  <c r="L566" i="7"/>
  <c r="K566" i="7"/>
  <c r="J566" i="7"/>
  <c r="I566" i="7"/>
  <c r="H566" i="7"/>
  <c r="G566" i="7"/>
  <c r="F566" i="7"/>
  <c r="E566" i="7"/>
  <c r="AG566" i="7" s="1"/>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AE564" i="7" s="1"/>
  <c r="H564" i="7"/>
  <c r="G564" i="7"/>
  <c r="F564" i="7"/>
  <c r="E564" i="7"/>
  <c r="D564" i="7"/>
  <c r="C564" i="7"/>
  <c r="B564" i="7"/>
  <c r="A564" i="7"/>
  <c r="AC564" i="7" s="1"/>
  <c r="Z563" i="7"/>
  <c r="Y563" i="7"/>
  <c r="X563" i="7"/>
  <c r="W563" i="7"/>
  <c r="V563" i="7"/>
  <c r="U563" i="7"/>
  <c r="T563" i="7"/>
  <c r="S563" i="7"/>
  <c r="R563" i="7"/>
  <c r="Q563" i="7"/>
  <c r="P563" i="7"/>
  <c r="O563" i="7"/>
  <c r="N563" i="7"/>
  <c r="M563" i="7"/>
  <c r="L563" i="7"/>
  <c r="K563" i="7"/>
  <c r="J563" i="7"/>
  <c r="I563" i="7"/>
  <c r="H563" i="7"/>
  <c r="G563" i="7"/>
  <c r="F563" i="7"/>
  <c r="E563" i="7"/>
  <c r="D563" i="7"/>
  <c r="C563" i="7"/>
  <c r="AH563" i="7" s="1"/>
  <c r="B563" i="7"/>
  <c r="A563" i="7"/>
  <c r="Z562" i="7"/>
  <c r="Y562" i="7"/>
  <c r="X562" i="7"/>
  <c r="W562" i="7"/>
  <c r="V562" i="7"/>
  <c r="U562" i="7"/>
  <c r="T562" i="7"/>
  <c r="S562" i="7"/>
  <c r="R562" i="7"/>
  <c r="Q562" i="7"/>
  <c r="P562" i="7"/>
  <c r="O562" i="7"/>
  <c r="N562" i="7"/>
  <c r="M562" i="7"/>
  <c r="L562" i="7"/>
  <c r="K562" i="7"/>
  <c r="J562" i="7"/>
  <c r="I562" i="7"/>
  <c r="H562" i="7"/>
  <c r="G562" i="7"/>
  <c r="F562" i="7"/>
  <c r="E562" i="7"/>
  <c r="AG562" i="7" s="1"/>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AE560" i="7" s="1"/>
  <c r="H560" i="7"/>
  <c r="G560" i="7"/>
  <c r="F560" i="7"/>
  <c r="E560" i="7"/>
  <c r="D560" i="7"/>
  <c r="C560" i="7"/>
  <c r="B560" i="7"/>
  <c r="A560" i="7"/>
  <c r="AC560" i="7" s="1"/>
  <c r="Z559" i="7"/>
  <c r="Y559" i="7"/>
  <c r="X559" i="7"/>
  <c r="W559" i="7"/>
  <c r="V559" i="7"/>
  <c r="U559" i="7"/>
  <c r="T559" i="7"/>
  <c r="S559" i="7"/>
  <c r="R559" i="7"/>
  <c r="Q559" i="7"/>
  <c r="P559" i="7"/>
  <c r="O559" i="7"/>
  <c r="N559" i="7"/>
  <c r="M559" i="7"/>
  <c r="L559" i="7"/>
  <c r="K559" i="7"/>
  <c r="J559" i="7"/>
  <c r="I559" i="7"/>
  <c r="H559" i="7"/>
  <c r="G559" i="7"/>
  <c r="F559" i="7"/>
  <c r="E559" i="7"/>
  <c r="D559" i="7"/>
  <c r="C559" i="7"/>
  <c r="AH559" i="7" s="1"/>
  <c r="B559" i="7"/>
  <c r="A559" i="7"/>
  <c r="Z558" i="7"/>
  <c r="Y558" i="7"/>
  <c r="X558" i="7"/>
  <c r="W558" i="7"/>
  <c r="V558" i="7"/>
  <c r="U558" i="7"/>
  <c r="T558" i="7"/>
  <c r="S558" i="7"/>
  <c r="R558" i="7"/>
  <c r="Q558" i="7"/>
  <c r="P558" i="7"/>
  <c r="O558" i="7"/>
  <c r="N558" i="7"/>
  <c r="M558" i="7"/>
  <c r="L558" i="7"/>
  <c r="K558" i="7"/>
  <c r="J558" i="7"/>
  <c r="I558" i="7"/>
  <c r="H558" i="7"/>
  <c r="G558" i="7"/>
  <c r="F558" i="7"/>
  <c r="E558" i="7"/>
  <c r="AG558" i="7" s="1"/>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AE556" i="7" s="1"/>
  <c r="H556" i="7"/>
  <c r="G556" i="7"/>
  <c r="F556" i="7"/>
  <c r="E556" i="7"/>
  <c r="D556" i="7"/>
  <c r="C556" i="7"/>
  <c r="B556" i="7"/>
  <c r="A556" i="7"/>
  <c r="AC556" i="7" s="1"/>
  <c r="Z555" i="7"/>
  <c r="Y555" i="7"/>
  <c r="X555" i="7"/>
  <c r="W555" i="7"/>
  <c r="V555" i="7"/>
  <c r="U555" i="7"/>
  <c r="T555" i="7"/>
  <c r="S555" i="7"/>
  <c r="R555" i="7"/>
  <c r="Q555" i="7"/>
  <c r="P555" i="7"/>
  <c r="O555" i="7"/>
  <c r="N555" i="7"/>
  <c r="M555" i="7"/>
  <c r="L555" i="7"/>
  <c r="K555" i="7"/>
  <c r="J555" i="7"/>
  <c r="I555" i="7"/>
  <c r="H555" i="7"/>
  <c r="G555" i="7"/>
  <c r="F555" i="7"/>
  <c r="E555" i="7"/>
  <c r="D555" i="7"/>
  <c r="C555" i="7"/>
  <c r="AH555" i="7" s="1"/>
  <c r="B555" i="7"/>
  <c r="A555" i="7"/>
  <c r="Z554" i="7"/>
  <c r="Y554" i="7"/>
  <c r="X554" i="7"/>
  <c r="W554" i="7"/>
  <c r="V554" i="7"/>
  <c r="U554" i="7"/>
  <c r="T554" i="7"/>
  <c r="S554" i="7"/>
  <c r="R554" i="7"/>
  <c r="Q554" i="7"/>
  <c r="P554" i="7"/>
  <c r="O554" i="7"/>
  <c r="N554" i="7"/>
  <c r="M554" i="7"/>
  <c r="L554" i="7"/>
  <c r="K554" i="7"/>
  <c r="J554" i="7"/>
  <c r="I554" i="7"/>
  <c r="H554" i="7"/>
  <c r="G554" i="7"/>
  <c r="F554" i="7"/>
  <c r="E554" i="7"/>
  <c r="AG554" i="7" s="1"/>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AE552" i="7" s="1"/>
  <c r="H552" i="7"/>
  <c r="G552" i="7"/>
  <c r="F552" i="7"/>
  <c r="E552" i="7"/>
  <c r="D552" i="7"/>
  <c r="C552" i="7"/>
  <c r="B552" i="7"/>
  <c r="A552" i="7"/>
  <c r="AC552" i="7" s="1"/>
  <c r="Z551" i="7"/>
  <c r="Y551" i="7"/>
  <c r="X551" i="7"/>
  <c r="W551" i="7"/>
  <c r="V551" i="7"/>
  <c r="U551" i="7"/>
  <c r="T551" i="7"/>
  <c r="S551" i="7"/>
  <c r="R551" i="7"/>
  <c r="Q551" i="7"/>
  <c r="P551" i="7"/>
  <c r="O551" i="7"/>
  <c r="N551" i="7"/>
  <c r="M551" i="7"/>
  <c r="L551" i="7"/>
  <c r="K551" i="7"/>
  <c r="J551" i="7"/>
  <c r="I551" i="7"/>
  <c r="H551" i="7"/>
  <c r="G551" i="7"/>
  <c r="F551" i="7"/>
  <c r="E551" i="7"/>
  <c r="D551" i="7"/>
  <c r="C551" i="7"/>
  <c r="AH551" i="7" s="1"/>
  <c r="B551" i="7"/>
  <c r="A551" i="7"/>
  <c r="Z550" i="7"/>
  <c r="Y550" i="7"/>
  <c r="X550" i="7"/>
  <c r="W550" i="7"/>
  <c r="V550" i="7"/>
  <c r="U550" i="7"/>
  <c r="T550" i="7"/>
  <c r="S550" i="7"/>
  <c r="R550" i="7"/>
  <c r="Q550" i="7"/>
  <c r="P550" i="7"/>
  <c r="O550" i="7"/>
  <c r="N550" i="7"/>
  <c r="M550" i="7"/>
  <c r="L550" i="7"/>
  <c r="K550" i="7"/>
  <c r="J550" i="7"/>
  <c r="I550" i="7"/>
  <c r="H550" i="7"/>
  <c r="G550" i="7"/>
  <c r="F550" i="7"/>
  <c r="E550" i="7"/>
  <c r="AG550" i="7" s="1"/>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AE548" i="7" s="1"/>
  <c r="H548" i="7"/>
  <c r="G548" i="7"/>
  <c r="F548" i="7"/>
  <c r="E548" i="7"/>
  <c r="D548" i="7"/>
  <c r="C548" i="7"/>
  <c r="B548" i="7"/>
  <c r="A548" i="7"/>
  <c r="AC548" i="7" s="1"/>
  <c r="Z547" i="7"/>
  <c r="Y547" i="7"/>
  <c r="X547" i="7"/>
  <c r="W547" i="7"/>
  <c r="V547" i="7"/>
  <c r="U547" i="7"/>
  <c r="T547" i="7"/>
  <c r="S547" i="7"/>
  <c r="R547" i="7"/>
  <c r="Q547" i="7"/>
  <c r="P547" i="7"/>
  <c r="O547" i="7"/>
  <c r="N547" i="7"/>
  <c r="M547" i="7"/>
  <c r="L547" i="7"/>
  <c r="K547" i="7"/>
  <c r="J547" i="7"/>
  <c r="I547" i="7"/>
  <c r="H547" i="7"/>
  <c r="G547" i="7"/>
  <c r="F547" i="7"/>
  <c r="E547" i="7"/>
  <c r="D547" i="7"/>
  <c r="C547" i="7"/>
  <c r="AH547" i="7" s="1"/>
  <c r="B547" i="7"/>
  <c r="A547" i="7"/>
  <c r="Z546" i="7"/>
  <c r="Y546" i="7"/>
  <c r="X546" i="7"/>
  <c r="W546" i="7"/>
  <c r="V546" i="7"/>
  <c r="U546" i="7"/>
  <c r="T546" i="7"/>
  <c r="S546" i="7"/>
  <c r="R546" i="7"/>
  <c r="Q546" i="7"/>
  <c r="P546" i="7"/>
  <c r="O546" i="7"/>
  <c r="N546" i="7"/>
  <c r="M546" i="7"/>
  <c r="L546" i="7"/>
  <c r="K546" i="7"/>
  <c r="J546" i="7"/>
  <c r="I546" i="7"/>
  <c r="H546" i="7"/>
  <c r="G546" i="7"/>
  <c r="F546" i="7"/>
  <c r="E546" i="7"/>
  <c r="AG546" i="7" s="1"/>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AE544" i="7" s="1"/>
  <c r="H544" i="7"/>
  <c r="G544" i="7"/>
  <c r="F544" i="7"/>
  <c r="E544" i="7"/>
  <c r="D544" i="7"/>
  <c r="C544" i="7"/>
  <c r="B544" i="7"/>
  <c r="A544" i="7"/>
  <c r="AC544" i="7" s="1"/>
  <c r="Z543" i="7"/>
  <c r="Y543" i="7"/>
  <c r="X543" i="7"/>
  <c r="W543" i="7"/>
  <c r="V543" i="7"/>
  <c r="U543" i="7"/>
  <c r="T543" i="7"/>
  <c r="S543" i="7"/>
  <c r="R543" i="7"/>
  <c r="Q543" i="7"/>
  <c r="P543" i="7"/>
  <c r="O543" i="7"/>
  <c r="N543" i="7"/>
  <c r="M543" i="7"/>
  <c r="L543" i="7"/>
  <c r="K543" i="7"/>
  <c r="J543" i="7"/>
  <c r="I543" i="7"/>
  <c r="H543" i="7"/>
  <c r="G543" i="7"/>
  <c r="F543" i="7"/>
  <c r="E543" i="7"/>
  <c r="D543" i="7"/>
  <c r="C543" i="7"/>
  <c r="AH543" i="7" s="1"/>
  <c r="B543" i="7"/>
  <c r="A543" i="7"/>
  <c r="Z542" i="7"/>
  <c r="Y542" i="7"/>
  <c r="X542" i="7"/>
  <c r="W542" i="7"/>
  <c r="V542" i="7"/>
  <c r="U542" i="7"/>
  <c r="T542" i="7"/>
  <c r="S542" i="7"/>
  <c r="R542" i="7"/>
  <c r="Q542" i="7"/>
  <c r="P542" i="7"/>
  <c r="O542" i="7"/>
  <c r="N542" i="7"/>
  <c r="M542" i="7"/>
  <c r="L542" i="7"/>
  <c r="K542" i="7"/>
  <c r="J542" i="7"/>
  <c r="I542" i="7"/>
  <c r="H542" i="7"/>
  <c r="G542" i="7"/>
  <c r="F542" i="7"/>
  <c r="E542" i="7"/>
  <c r="AG542" i="7" s="1"/>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AE540" i="7" s="1"/>
  <c r="H540" i="7"/>
  <c r="G540" i="7"/>
  <c r="F540" i="7"/>
  <c r="E540" i="7"/>
  <c r="D540" i="7"/>
  <c r="C540" i="7"/>
  <c r="B540" i="7"/>
  <c r="A540" i="7"/>
  <c r="AC540" i="7" s="1"/>
  <c r="Z539" i="7"/>
  <c r="Y539" i="7"/>
  <c r="X539" i="7"/>
  <c r="W539" i="7"/>
  <c r="V539" i="7"/>
  <c r="U539" i="7"/>
  <c r="T539" i="7"/>
  <c r="S539" i="7"/>
  <c r="R539" i="7"/>
  <c r="Q539" i="7"/>
  <c r="P539" i="7"/>
  <c r="O539" i="7"/>
  <c r="N539" i="7"/>
  <c r="M539" i="7"/>
  <c r="L539" i="7"/>
  <c r="K539" i="7"/>
  <c r="J539" i="7"/>
  <c r="I539" i="7"/>
  <c r="H539" i="7"/>
  <c r="G539" i="7"/>
  <c r="F539" i="7"/>
  <c r="E539" i="7"/>
  <c r="D539" i="7"/>
  <c r="C539" i="7"/>
  <c r="AH539" i="7" s="1"/>
  <c r="B539" i="7"/>
  <c r="A539" i="7"/>
  <c r="Z538" i="7"/>
  <c r="Y538" i="7"/>
  <c r="X538" i="7"/>
  <c r="W538" i="7"/>
  <c r="V538" i="7"/>
  <c r="U538" i="7"/>
  <c r="T538" i="7"/>
  <c r="S538" i="7"/>
  <c r="R538" i="7"/>
  <c r="Q538" i="7"/>
  <c r="P538" i="7"/>
  <c r="O538" i="7"/>
  <c r="N538" i="7"/>
  <c r="M538" i="7"/>
  <c r="L538" i="7"/>
  <c r="K538" i="7"/>
  <c r="J538" i="7"/>
  <c r="I538" i="7"/>
  <c r="H538" i="7"/>
  <c r="G538" i="7"/>
  <c r="F538" i="7"/>
  <c r="E538" i="7"/>
  <c r="AG538" i="7" s="1"/>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AE536" i="7" s="1"/>
  <c r="H536" i="7"/>
  <c r="G536" i="7"/>
  <c r="F536" i="7"/>
  <c r="E536" i="7"/>
  <c r="D536" i="7"/>
  <c r="C536" i="7"/>
  <c r="B536" i="7"/>
  <c r="A536" i="7"/>
  <c r="AC536" i="7" s="1"/>
  <c r="Z535" i="7"/>
  <c r="Y535" i="7"/>
  <c r="X535" i="7"/>
  <c r="W535" i="7"/>
  <c r="V535" i="7"/>
  <c r="U535" i="7"/>
  <c r="T535" i="7"/>
  <c r="S535" i="7"/>
  <c r="R535" i="7"/>
  <c r="Q535" i="7"/>
  <c r="P535" i="7"/>
  <c r="O535" i="7"/>
  <c r="N535" i="7"/>
  <c r="M535" i="7"/>
  <c r="L535" i="7"/>
  <c r="K535" i="7"/>
  <c r="J535" i="7"/>
  <c r="I535" i="7"/>
  <c r="H535" i="7"/>
  <c r="G535" i="7"/>
  <c r="F535" i="7"/>
  <c r="E535" i="7"/>
  <c r="D535" i="7"/>
  <c r="C535" i="7"/>
  <c r="AH535" i="7" s="1"/>
  <c r="B535" i="7"/>
  <c r="A535" i="7"/>
  <c r="Z534" i="7"/>
  <c r="Y534" i="7"/>
  <c r="X534" i="7"/>
  <c r="W534" i="7"/>
  <c r="V534" i="7"/>
  <c r="U534" i="7"/>
  <c r="T534" i="7"/>
  <c r="S534" i="7"/>
  <c r="R534" i="7"/>
  <c r="Q534" i="7"/>
  <c r="P534" i="7"/>
  <c r="O534" i="7"/>
  <c r="N534" i="7"/>
  <c r="M534" i="7"/>
  <c r="L534" i="7"/>
  <c r="K534" i="7"/>
  <c r="J534" i="7"/>
  <c r="I534" i="7"/>
  <c r="H534" i="7"/>
  <c r="G534" i="7"/>
  <c r="F534" i="7"/>
  <c r="E534" i="7"/>
  <c r="AG534" i="7" s="1"/>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AE532" i="7" s="1"/>
  <c r="H532" i="7"/>
  <c r="G532" i="7"/>
  <c r="F532" i="7"/>
  <c r="E532" i="7"/>
  <c r="D532" i="7"/>
  <c r="C532" i="7"/>
  <c r="B532" i="7"/>
  <c r="A532" i="7"/>
  <c r="AC532" i="7" s="1"/>
  <c r="Z531" i="7"/>
  <c r="Y531" i="7"/>
  <c r="X531" i="7"/>
  <c r="W531" i="7"/>
  <c r="V531" i="7"/>
  <c r="U531" i="7"/>
  <c r="T531" i="7"/>
  <c r="S531" i="7"/>
  <c r="R531" i="7"/>
  <c r="Q531" i="7"/>
  <c r="P531" i="7"/>
  <c r="O531" i="7"/>
  <c r="N531" i="7"/>
  <c r="M531" i="7"/>
  <c r="L531" i="7"/>
  <c r="K531" i="7"/>
  <c r="J531" i="7"/>
  <c r="I531" i="7"/>
  <c r="H531" i="7"/>
  <c r="G531" i="7"/>
  <c r="F531" i="7"/>
  <c r="E531" i="7"/>
  <c r="D531" i="7"/>
  <c r="C531" i="7"/>
  <c r="AH531" i="7" s="1"/>
  <c r="B531" i="7"/>
  <c r="A531" i="7"/>
  <c r="Z530" i="7"/>
  <c r="Y530" i="7"/>
  <c r="X530" i="7"/>
  <c r="W530" i="7"/>
  <c r="V530" i="7"/>
  <c r="U530" i="7"/>
  <c r="T530" i="7"/>
  <c r="S530" i="7"/>
  <c r="R530" i="7"/>
  <c r="Q530" i="7"/>
  <c r="P530" i="7"/>
  <c r="O530" i="7"/>
  <c r="N530" i="7"/>
  <c r="M530" i="7"/>
  <c r="L530" i="7"/>
  <c r="K530" i="7"/>
  <c r="J530" i="7"/>
  <c r="I530" i="7"/>
  <c r="H530" i="7"/>
  <c r="G530" i="7"/>
  <c r="F530" i="7"/>
  <c r="E530" i="7"/>
  <c r="AG530" i="7" s="1"/>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AE528" i="7" s="1"/>
  <c r="H528" i="7"/>
  <c r="G528" i="7"/>
  <c r="F528" i="7"/>
  <c r="E528" i="7"/>
  <c r="D528" i="7"/>
  <c r="C528" i="7"/>
  <c r="B528" i="7"/>
  <c r="A528" i="7"/>
  <c r="AC528" i="7" s="1"/>
  <c r="Z527" i="7"/>
  <c r="Y527" i="7"/>
  <c r="X527" i="7"/>
  <c r="W527" i="7"/>
  <c r="V527" i="7"/>
  <c r="U527" i="7"/>
  <c r="T527" i="7"/>
  <c r="S527" i="7"/>
  <c r="R527" i="7"/>
  <c r="Q527" i="7"/>
  <c r="P527" i="7"/>
  <c r="O527" i="7"/>
  <c r="N527" i="7"/>
  <c r="M527" i="7"/>
  <c r="L527" i="7"/>
  <c r="K527" i="7"/>
  <c r="J527" i="7"/>
  <c r="I527" i="7"/>
  <c r="H527" i="7"/>
  <c r="G527" i="7"/>
  <c r="F527" i="7"/>
  <c r="E527" i="7"/>
  <c r="D527" i="7"/>
  <c r="C527" i="7"/>
  <c r="AH527" i="7" s="1"/>
  <c r="B527" i="7"/>
  <c r="A527" i="7"/>
  <c r="Z526" i="7"/>
  <c r="Y526" i="7"/>
  <c r="X526" i="7"/>
  <c r="W526" i="7"/>
  <c r="V526" i="7"/>
  <c r="U526" i="7"/>
  <c r="T526" i="7"/>
  <c r="S526" i="7"/>
  <c r="R526" i="7"/>
  <c r="Q526" i="7"/>
  <c r="P526" i="7"/>
  <c r="O526" i="7"/>
  <c r="N526" i="7"/>
  <c r="M526" i="7"/>
  <c r="L526" i="7"/>
  <c r="K526" i="7"/>
  <c r="J526" i="7"/>
  <c r="I526" i="7"/>
  <c r="H526" i="7"/>
  <c r="G526" i="7"/>
  <c r="F526" i="7"/>
  <c r="E526" i="7"/>
  <c r="AG526" i="7" s="1"/>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AE524" i="7" s="1"/>
  <c r="H524" i="7"/>
  <c r="G524" i="7"/>
  <c r="F524" i="7"/>
  <c r="E524" i="7"/>
  <c r="D524" i="7"/>
  <c r="C524" i="7"/>
  <c r="B524" i="7"/>
  <c r="A524" i="7"/>
  <c r="AC524" i="7" s="1"/>
  <c r="Z523" i="7"/>
  <c r="Y523" i="7"/>
  <c r="X523" i="7"/>
  <c r="W523" i="7"/>
  <c r="V523" i="7"/>
  <c r="U523" i="7"/>
  <c r="T523" i="7"/>
  <c r="S523" i="7"/>
  <c r="R523" i="7"/>
  <c r="Q523" i="7"/>
  <c r="P523" i="7"/>
  <c r="O523" i="7"/>
  <c r="N523" i="7"/>
  <c r="M523" i="7"/>
  <c r="L523" i="7"/>
  <c r="K523" i="7"/>
  <c r="J523" i="7"/>
  <c r="I523" i="7"/>
  <c r="H523" i="7"/>
  <c r="G523" i="7"/>
  <c r="F523" i="7"/>
  <c r="E523" i="7"/>
  <c r="D523" i="7"/>
  <c r="C523" i="7"/>
  <c r="AH523" i="7" s="1"/>
  <c r="B523" i="7"/>
  <c r="A523" i="7"/>
  <c r="Z522" i="7"/>
  <c r="Y522" i="7"/>
  <c r="X522" i="7"/>
  <c r="W522" i="7"/>
  <c r="V522" i="7"/>
  <c r="U522" i="7"/>
  <c r="T522" i="7"/>
  <c r="S522" i="7"/>
  <c r="R522" i="7"/>
  <c r="Q522" i="7"/>
  <c r="P522" i="7"/>
  <c r="O522" i="7"/>
  <c r="N522" i="7"/>
  <c r="M522" i="7"/>
  <c r="L522" i="7"/>
  <c r="K522" i="7"/>
  <c r="J522" i="7"/>
  <c r="I522" i="7"/>
  <c r="H522" i="7"/>
  <c r="G522" i="7"/>
  <c r="F522" i="7"/>
  <c r="E522" i="7"/>
  <c r="AG522" i="7" s="1"/>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AE520" i="7" s="1"/>
  <c r="H520" i="7"/>
  <c r="G520" i="7"/>
  <c r="F520" i="7"/>
  <c r="E520" i="7"/>
  <c r="D520" i="7"/>
  <c r="C520" i="7"/>
  <c r="B520" i="7"/>
  <c r="A520" i="7"/>
  <c r="AC520" i="7" s="1"/>
  <c r="Z519" i="7"/>
  <c r="Y519" i="7"/>
  <c r="X519" i="7"/>
  <c r="W519" i="7"/>
  <c r="V519" i="7"/>
  <c r="U519" i="7"/>
  <c r="T519" i="7"/>
  <c r="S519" i="7"/>
  <c r="R519" i="7"/>
  <c r="Q519" i="7"/>
  <c r="P519" i="7"/>
  <c r="O519" i="7"/>
  <c r="N519" i="7"/>
  <c r="M519" i="7"/>
  <c r="L519" i="7"/>
  <c r="K519" i="7"/>
  <c r="J519" i="7"/>
  <c r="I519" i="7"/>
  <c r="H519" i="7"/>
  <c r="G519" i="7"/>
  <c r="F519" i="7"/>
  <c r="E519" i="7"/>
  <c r="D519" i="7"/>
  <c r="C519" i="7"/>
  <c r="AH519" i="7" s="1"/>
  <c r="B519" i="7"/>
  <c r="A519" i="7"/>
  <c r="Z518" i="7"/>
  <c r="Y518" i="7"/>
  <c r="X518" i="7"/>
  <c r="W518" i="7"/>
  <c r="V518" i="7"/>
  <c r="U518" i="7"/>
  <c r="T518" i="7"/>
  <c r="S518" i="7"/>
  <c r="R518" i="7"/>
  <c r="Q518" i="7"/>
  <c r="P518" i="7"/>
  <c r="O518" i="7"/>
  <c r="N518" i="7"/>
  <c r="M518" i="7"/>
  <c r="L518" i="7"/>
  <c r="K518" i="7"/>
  <c r="J518" i="7"/>
  <c r="I518" i="7"/>
  <c r="H518" i="7"/>
  <c r="G518" i="7"/>
  <c r="F518" i="7"/>
  <c r="E518" i="7"/>
  <c r="AG518" i="7" s="1"/>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AE516" i="7" s="1"/>
  <c r="H516" i="7"/>
  <c r="G516" i="7"/>
  <c r="F516" i="7"/>
  <c r="E516" i="7"/>
  <c r="D516" i="7"/>
  <c r="C516" i="7"/>
  <c r="B516" i="7"/>
  <c r="A516" i="7"/>
  <c r="AC516" i="7" s="1"/>
  <c r="Z515" i="7"/>
  <c r="Y515" i="7"/>
  <c r="X515" i="7"/>
  <c r="W515" i="7"/>
  <c r="V515" i="7"/>
  <c r="U515" i="7"/>
  <c r="T515" i="7"/>
  <c r="S515" i="7"/>
  <c r="R515" i="7"/>
  <c r="Q515" i="7"/>
  <c r="P515" i="7"/>
  <c r="O515" i="7"/>
  <c r="N515" i="7"/>
  <c r="M515" i="7"/>
  <c r="L515" i="7"/>
  <c r="K515" i="7"/>
  <c r="J515" i="7"/>
  <c r="I515" i="7"/>
  <c r="H515" i="7"/>
  <c r="G515" i="7"/>
  <c r="F515" i="7"/>
  <c r="E515" i="7"/>
  <c r="D515" i="7"/>
  <c r="C515" i="7"/>
  <c r="AH515" i="7" s="1"/>
  <c r="B515" i="7"/>
  <c r="A515" i="7"/>
  <c r="Z514" i="7"/>
  <c r="Y514" i="7"/>
  <c r="X514" i="7"/>
  <c r="W514" i="7"/>
  <c r="V514" i="7"/>
  <c r="U514" i="7"/>
  <c r="T514" i="7"/>
  <c r="S514" i="7"/>
  <c r="R514" i="7"/>
  <c r="Q514" i="7"/>
  <c r="P514" i="7"/>
  <c r="O514" i="7"/>
  <c r="N514" i="7"/>
  <c r="M514" i="7"/>
  <c r="L514" i="7"/>
  <c r="K514" i="7"/>
  <c r="J514" i="7"/>
  <c r="I514" i="7"/>
  <c r="H514" i="7"/>
  <c r="G514" i="7"/>
  <c r="F514" i="7"/>
  <c r="E514" i="7"/>
  <c r="AG514" i="7" s="1"/>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AE512" i="7" s="1"/>
  <c r="H512" i="7"/>
  <c r="G512" i="7"/>
  <c r="F512" i="7"/>
  <c r="E512" i="7"/>
  <c r="D512" i="7"/>
  <c r="C512" i="7"/>
  <c r="B512" i="7"/>
  <c r="A512" i="7"/>
  <c r="AC512" i="7" s="1"/>
  <c r="Z511" i="7"/>
  <c r="Y511" i="7"/>
  <c r="X511" i="7"/>
  <c r="W511" i="7"/>
  <c r="V511" i="7"/>
  <c r="U511" i="7"/>
  <c r="T511" i="7"/>
  <c r="S511" i="7"/>
  <c r="R511" i="7"/>
  <c r="Q511" i="7"/>
  <c r="P511" i="7"/>
  <c r="O511" i="7"/>
  <c r="N511" i="7"/>
  <c r="M511" i="7"/>
  <c r="L511" i="7"/>
  <c r="K511" i="7"/>
  <c r="J511" i="7"/>
  <c r="I511" i="7"/>
  <c r="H511" i="7"/>
  <c r="G511" i="7"/>
  <c r="F511" i="7"/>
  <c r="E511" i="7"/>
  <c r="D511" i="7"/>
  <c r="C511" i="7"/>
  <c r="AH511" i="7" s="1"/>
  <c r="B511" i="7"/>
  <c r="A511" i="7"/>
  <c r="Z510" i="7"/>
  <c r="Y510" i="7"/>
  <c r="X510" i="7"/>
  <c r="W510" i="7"/>
  <c r="V510" i="7"/>
  <c r="U510" i="7"/>
  <c r="T510" i="7"/>
  <c r="S510" i="7"/>
  <c r="R510" i="7"/>
  <c r="Q510" i="7"/>
  <c r="P510" i="7"/>
  <c r="O510" i="7"/>
  <c r="N510" i="7"/>
  <c r="M510" i="7"/>
  <c r="L510" i="7"/>
  <c r="K510" i="7"/>
  <c r="J510" i="7"/>
  <c r="I510" i="7"/>
  <c r="H510" i="7"/>
  <c r="G510" i="7"/>
  <c r="F510" i="7"/>
  <c r="E510" i="7"/>
  <c r="AG510" i="7" s="1"/>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AE508" i="7" s="1"/>
  <c r="H508" i="7"/>
  <c r="G508" i="7"/>
  <c r="F508" i="7"/>
  <c r="E508" i="7"/>
  <c r="D508" i="7"/>
  <c r="C508" i="7"/>
  <c r="B508" i="7"/>
  <c r="A508" i="7"/>
  <c r="AC508" i="7" s="1"/>
  <c r="Z507" i="7"/>
  <c r="Y507" i="7"/>
  <c r="X507" i="7"/>
  <c r="W507" i="7"/>
  <c r="V507" i="7"/>
  <c r="U507" i="7"/>
  <c r="T507" i="7"/>
  <c r="S507" i="7"/>
  <c r="R507" i="7"/>
  <c r="Q507" i="7"/>
  <c r="P507" i="7"/>
  <c r="O507" i="7"/>
  <c r="N507" i="7"/>
  <c r="M507" i="7"/>
  <c r="L507" i="7"/>
  <c r="K507" i="7"/>
  <c r="J507" i="7"/>
  <c r="I507" i="7"/>
  <c r="H507" i="7"/>
  <c r="G507" i="7"/>
  <c r="F507" i="7"/>
  <c r="E507" i="7"/>
  <c r="D507" i="7"/>
  <c r="C507" i="7"/>
  <c r="AH507" i="7" s="1"/>
  <c r="B507" i="7"/>
  <c r="A507" i="7"/>
  <c r="Z506" i="7"/>
  <c r="Y506" i="7"/>
  <c r="X506" i="7"/>
  <c r="W506" i="7"/>
  <c r="V506" i="7"/>
  <c r="U506" i="7"/>
  <c r="T506" i="7"/>
  <c r="S506" i="7"/>
  <c r="R506" i="7"/>
  <c r="Q506" i="7"/>
  <c r="P506" i="7"/>
  <c r="O506" i="7"/>
  <c r="N506" i="7"/>
  <c r="M506" i="7"/>
  <c r="L506" i="7"/>
  <c r="K506" i="7"/>
  <c r="J506" i="7"/>
  <c r="I506" i="7"/>
  <c r="H506" i="7"/>
  <c r="G506" i="7"/>
  <c r="F506" i="7"/>
  <c r="E506" i="7"/>
  <c r="AG506" i="7" s="1"/>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AE504" i="7" s="1"/>
  <c r="H504" i="7"/>
  <c r="G504" i="7"/>
  <c r="F504" i="7"/>
  <c r="E504" i="7"/>
  <c r="D504" i="7"/>
  <c r="C504" i="7"/>
  <c r="B504" i="7"/>
  <c r="A504" i="7"/>
  <c r="AC504" i="7" s="1"/>
  <c r="Z503" i="7"/>
  <c r="Y503" i="7"/>
  <c r="X503" i="7"/>
  <c r="W503" i="7"/>
  <c r="V503" i="7"/>
  <c r="U503" i="7"/>
  <c r="T503" i="7"/>
  <c r="S503" i="7"/>
  <c r="R503" i="7"/>
  <c r="Q503" i="7"/>
  <c r="P503" i="7"/>
  <c r="O503" i="7"/>
  <c r="N503" i="7"/>
  <c r="M503" i="7"/>
  <c r="L503" i="7"/>
  <c r="K503" i="7"/>
  <c r="J503" i="7"/>
  <c r="I503" i="7"/>
  <c r="H503" i="7"/>
  <c r="G503" i="7"/>
  <c r="F503" i="7"/>
  <c r="E503" i="7"/>
  <c r="D503" i="7"/>
  <c r="C503" i="7"/>
  <c r="AH503" i="7" s="1"/>
  <c r="B503" i="7"/>
  <c r="A503" i="7"/>
  <c r="Z502" i="7"/>
  <c r="Y502" i="7"/>
  <c r="X502" i="7"/>
  <c r="W502" i="7"/>
  <c r="V502" i="7"/>
  <c r="U502" i="7"/>
  <c r="T502" i="7"/>
  <c r="S502" i="7"/>
  <c r="R502" i="7"/>
  <c r="Q502" i="7"/>
  <c r="P502" i="7"/>
  <c r="O502" i="7"/>
  <c r="N502" i="7"/>
  <c r="M502" i="7"/>
  <c r="L502" i="7"/>
  <c r="K502" i="7"/>
  <c r="J502" i="7"/>
  <c r="I502" i="7"/>
  <c r="H502" i="7"/>
  <c r="G502" i="7"/>
  <c r="F502" i="7"/>
  <c r="E502" i="7"/>
  <c r="AG502" i="7" s="1"/>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AE500" i="7" s="1"/>
  <c r="H500" i="7"/>
  <c r="G500" i="7"/>
  <c r="F500" i="7"/>
  <c r="E500" i="7"/>
  <c r="D500" i="7"/>
  <c r="C500" i="7"/>
  <c r="B500" i="7"/>
  <c r="A500" i="7"/>
  <c r="AC500" i="7" s="1"/>
  <c r="Z499" i="7"/>
  <c r="Y499" i="7"/>
  <c r="X499" i="7"/>
  <c r="W499" i="7"/>
  <c r="V499" i="7"/>
  <c r="U499" i="7"/>
  <c r="T499" i="7"/>
  <c r="S499" i="7"/>
  <c r="R499" i="7"/>
  <c r="Q499" i="7"/>
  <c r="P499" i="7"/>
  <c r="O499" i="7"/>
  <c r="N499" i="7"/>
  <c r="M499" i="7"/>
  <c r="L499" i="7"/>
  <c r="K499" i="7"/>
  <c r="J499" i="7"/>
  <c r="I499" i="7"/>
  <c r="H499" i="7"/>
  <c r="G499" i="7"/>
  <c r="F499" i="7"/>
  <c r="E499" i="7"/>
  <c r="D499" i="7"/>
  <c r="C499" i="7"/>
  <c r="AH499" i="7" s="1"/>
  <c r="B499" i="7"/>
  <c r="A499" i="7"/>
  <c r="Z498" i="7"/>
  <c r="Y498" i="7"/>
  <c r="X498" i="7"/>
  <c r="W498" i="7"/>
  <c r="V498" i="7"/>
  <c r="U498" i="7"/>
  <c r="T498" i="7"/>
  <c r="S498" i="7"/>
  <c r="R498" i="7"/>
  <c r="Q498" i="7"/>
  <c r="P498" i="7"/>
  <c r="O498" i="7"/>
  <c r="N498" i="7"/>
  <c r="M498" i="7"/>
  <c r="L498" i="7"/>
  <c r="K498" i="7"/>
  <c r="J498" i="7"/>
  <c r="I498" i="7"/>
  <c r="H498" i="7"/>
  <c r="G498" i="7"/>
  <c r="F498" i="7"/>
  <c r="E498" i="7"/>
  <c r="AG498" i="7" s="1"/>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AE496" i="7" s="1"/>
  <c r="H496" i="7"/>
  <c r="G496" i="7"/>
  <c r="F496" i="7"/>
  <c r="E496" i="7"/>
  <c r="D496" i="7"/>
  <c r="C496" i="7"/>
  <c r="B496" i="7"/>
  <c r="A496" i="7"/>
  <c r="AC496" i="7" s="1"/>
  <c r="Z495" i="7"/>
  <c r="Y495" i="7"/>
  <c r="X495" i="7"/>
  <c r="W495" i="7"/>
  <c r="V495" i="7"/>
  <c r="U495" i="7"/>
  <c r="T495" i="7"/>
  <c r="S495" i="7"/>
  <c r="R495" i="7"/>
  <c r="Q495" i="7"/>
  <c r="P495" i="7"/>
  <c r="O495" i="7"/>
  <c r="N495" i="7"/>
  <c r="M495" i="7"/>
  <c r="L495" i="7"/>
  <c r="K495" i="7"/>
  <c r="J495" i="7"/>
  <c r="I495" i="7"/>
  <c r="H495" i="7"/>
  <c r="G495" i="7"/>
  <c r="F495" i="7"/>
  <c r="E495" i="7"/>
  <c r="D495" i="7"/>
  <c r="C495" i="7"/>
  <c r="AH495" i="7" s="1"/>
  <c r="B495" i="7"/>
  <c r="A495" i="7"/>
  <c r="Z494" i="7"/>
  <c r="Y494" i="7"/>
  <c r="X494" i="7"/>
  <c r="W494" i="7"/>
  <c r="V494" i="7"/>
  <c r="U494" i="7"/>
  <c r="T494" i="7"/>
  <c r="S494" i="7"/>
  <c r="R494" i="7"/>
  <c r="Q494" i="7"/>
  <c r="P494" i="7"/>
  <c r="O494" i="7"/>
  <c r="N494" i="7"/>
  <c r="M494" i="7"/>
  <c r="L494" i="7"/>
  <c r="K494" i="7"/>
  <c r="J494" i="7"/>
  <c r="I494" i="7"/>
  <c r="H494" i="7"/>
  <c r="G494" i="7"/>
  <c r="F494" i="7"/>
  <c r="E494" i="7"/>
  <c r="AG494" i="7" s="1"/>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AE492" i="7" s="1"/>
  <c r="H492" i="7"/>
  <c r="G492" i="7"/>
  <c r="F492" i="7"/>
  <c r="E492" i="7"/>
  <c r="D492" i="7"/>
  <c r="C492" i="7"/>
  <c r="B492" i="7"/>
  <c r="A492" i="7"/>
  <c r="AC492" i="7" s="1"/>
  <c r="Z491" i="7"/>
  <c r="Y491" i="7"/>
  <c r="X491" i="7"/>
  <c r="W491" i="7"/>
  <c r="V491" i="7"/>
  <c r="U491" i="7"/>
  <c r="T491" i="7"/>
  <c r="S491" i="7"/>
  <c r="R491" i="7"/>
  <c r="Q491" i="7"/>
  <c r="P491" i="7"/>
  <c r="O491" i="7"/>
  <c r="N491" i="7"/>
  <c r="M491" i="7"/>
  <c r="L491" i="7"/>
  <c r="K491" i="7"/>
  <c r="J491" i="7"/>
  <c r="I491" i="7"/>
  <c r="H491" i="7"/>
  <c r="G491" i="7"/>
  <c r="F491" i="7"/>
  <c r="E491" i="7"/>
  <c r="D491" i="7"/>
  <c r="C491" i="7"/>
  <c r="AH491" i="7" s="1"/>
  <c r="B491" i="7"/>
  <c r="A491" i="7"/>
  <c r="Z490" i="7"/>
  <c r="Y490" i="7"/>
  <c r="X490" i="7"/>
  <c r="W490" i="7"/>
  <c r="V490" i="7"/>
  <c r="U490" i="7"/>
  <c r="T490" i="7"/>
  <c r="S490" i="7"/>
  <c r="R490" i="7"/>
  <c r="Q490" i="7"/>
  <c r="P490" i="7"/>
  <c r="O490" i="7"/>
  <c r="N490" i="7"/>
  <c r="M490" i="7"/>
  <c r="L490" i="7"/>
  <c r="K490" i="7"/>
  <c r="J490" i="7"/>
  <c r="I490" i="7"/>
  <c r="H490" i="7"/>
  <c r="G490" i="7"/>
  <c r="F490" i="7"/>
  <c r="E490" i="7"/>
  <c r="AG490" i="7" s="1"/>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AE488" i="7" s="1"/>
  <c r="H488" i="7"/>
  <c r="G488" i="7"/>
  <c r="F488" i="7"/>
  <c r="E488" i="7"/>
  <c r="D488" i="7"/>
  <c r="C488" i="7"/>
  <c r="B488" i="7"/>
  <c r="A488" i="7"/>
  <c r="AC488" i="7" s="1"/>
  <c r="Z487" i="7"/>
  <c r="Y487" i="7"/>
  <c r="X487" i="7"/>
  <c r="W487" i="7"/>
  <c r="V487" i="7"/>
  <c r="U487" i="7"/>
  <c r="T487" i="7"/>
  <c r="S487" i="7"/>
  <c r="R487" i="7"/>
  <c r="Q487" i="7"/>
  <c r="P487" i="7"/>
  <c r="O487" i="7"/>
  <c r="N487" i="7"/>
  <c r="M487" i="7"/>
  <c r="L487" i="7"/>
  <c r="K487" i="7"/>
  <c r="J487" i="7"/>
  <c r="I487" i="7"/>
  <c r="H487" i="7"/>
  <c r="G487" i="7"/>
  <c r="F487" i="7"/>
  <c r="E487" i="7"/>
  <c r="D487" i="7"/>
  <c r="C487" i="7"/>
  <c r="AH487" i="7" s="1"/>
  <c r="B487" i="7"/>
  <c r="A487" i="7"/>
  <c r="Z486" i="7"/>
  <c r="Y486" i="7"/>
  <c r="X486" i="7"/>
  <c r="W486" i="7"/>
  <c r="V486" i="7"/>
  <c r="U486" i="7"/>
  <c r="T486" i="7"/>
  <c r="S486" i="7"/>
  <c r="R486" i="7"/>
  <c r="Q486" i="7"/>
  <c r="P486" i="7"/>
  <c r="O486" i="7"/>
  <c r="N486" i="7"/>
  <c r="M486" i="7"/>
  <c r="L486" i="7"/>
  <c r="K486" i="7"/>
  <c r="J486" i="7"/>
  <c r="I486" i="7"/>
  <c r="H486" i="7"/>
  <c r="G486" i="7"/>
  <c r="F486" i="7"/>
  <c r="E486" i="7"/>
  <c r="AG486" i="7" s="1"/>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AE484" i="7" s="1"/>
  <c r="H484" i="7"/>
  <c r="G484" i="7"/>
  <c r="F484" i="7"/>
  <c r="E484" i="7"/>
  <c r="D484" i="7"/>
  <c r="C484" i="7"/>
  <c r="B484" i="7"/>
  <c r="A484" i="7"/>
  <c r="AC484" i="7" s="1"/>
  <c r="Z483" i="7"/>
  <c r="Y483" i="7"/>
  <c r="X483" i="7"/>
  <c r="W483" i="7"/>
  <c r="V483" i="7"/>
  <c r="U483" i="7"/>
  <c r="T483" i="7"/>
  <c r="S483" i="7"/>
  <c r="R483" i="7"/>
  <c r="Q483" i="7"/>
  <c r="P483" i="7"/>
  <c r="O483" i="7"/>
  <c r="N483" i="7"/>
  <c r="M483" i="7"/>
  <c r="L483" i="7"/>
  <c r="K483" i="7"/>
  <c r="J483" i="7"/>
  <c r="I483" i="7"/>
  <c r="H483" i="7"/>
  <c r="G483" i="7"/>
  <c r="F483" i="7"/>
  <c r="E483" i="7"/>
  <c r="D483" i="7"/>
  <c r="C483" i="7"/>
  <c r="AH483" i="7" s="1"/>
  <c r="B483" i="7"/>
  <c r="A483" i="7"/>
  <c r="Z482" i="7"/>
  <c r="Y482" i="7"/>
  <c r="X482" i="7"/>
  <c r="W482" i="7"/>
  <c r="V482" i="7"/>
  <c r="U482" i="7"/>
  <c r="T482" i="7"/>
  <c r="S482" i="7"/>
  <c r="R482" i="7"/>
  <c r="Q482" i="7"/>
  <c r="P482" i="7"/>
  <c r="O482" i="7"/>
  <c r="N482" i="7"/>
  <c r="M482" i="7"/>
  <c r="L482" i="7"/>
  <c r="K482" i="7"/>
  <c r="J482" i="7"/>
  <c r="I482" i="7"/>
  <c r="H482" i="7"/>
  <c r="G482" i="7"/>
  <c r="F482" i="7"/>
  <c r="E482" i="7"/>
  <c r="AG482" i="7" s="1"/>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AE480" i="7" s="1"/>
  <c r="H480" i="7"/>
  <c r="G480" i="7"/>
  <c r="F480" i="7"/>
  <c r="E480" i="7"/>
  <c r="D480" i="7"/>
  <c r="C480" i="7"/>
  <c r="B480" i="7"/>
  <c r="A480" i="7"/>
  <c r="AC480" i="7" s="1"/>
  <c r="Z479" i="7"/>
  <c r="Y479" i="7"/>
  <c r="X479" i="7"/>
  <c r="W479" i="7"/>
  <c r="V479" i="7"/>
  <c r="U479" i="7"/>
  <c r="T479" i="7"/>
  <c r="S479" i="7"/>
  <c r="R479" i="7"/>
  <c r="Q479" i="7"/>
  <c r="P479" i="7"/>
  <c r="O479" i="7"/>
  <c r="N479" i="7"/>
  <c r="M479" i="7"/>
  <c r="L479" i="7"/>
  <c r="K479" i="7"/>
  <c r="J479" i="7"/>
  <c r="I479" i="7"/>
  <c r="H479" i="7"/>
  <c r="G479" i="7"/>
  <c r="F479" i="7"/>
  <c r="E479" i="7"/>
  <c r="D479" i="7"/>
  <c r="C479" i="7"/>
  <c r="AH479" i="7" s="1"/>
  <c r="B479" i="7"/>
  <c r="A479" i="7"/>
  <c r="Z478" i="7"/>
  <c r="Y478" i="7"/>
  <c r="X478" i="7"/>
  <c r="W478" i="7"/>
  <c r="V478" i="7"/>
  <c r="U478" i="7"/>
  <c r="T478" i="7"/>
  <c r="S478" i="7"/>
  <c r="R478" i="7"/>
  <c r="Q478" i="7"/>
  <c r="P478" i="7"/>
  <c r="O478" i="7"/>
  <c r="N478" i="7"/>
  <c r="M478" i="7"/>
  <c r="L478" i="7"/>
  <c r="K478" i="7"/>
  <c r="J478" i="7"/>
  <c r="I478" i="7"/>
  <c r="H478" i="7"/>
  <c r="G478" i="7"/>
  <c r="F478" i="7"/>
  <c r="E478" i="7"/>
  <c r="AG478" i="7" s="1"/>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AE476" i="7" s="1"/>
  <c r="H476" i="7"/>
  <c r="G476" i="7"/>
  <c r="F476" i="7"/>
  <c r="E476" i="7"/>
  <c r="D476" i="7"/>
  <c r="C476" i="7"/>
  <c r="B476" i="7"/>
  <c r="A476" i="7"/>
  <c r="AC476" i="7" s="1"/>
  <c r="Z475" i="7"/>
  <c r="Y475" i="7"/>
  <c r="X475" i="7"/>
  <c r="W475" i="7"/>
  <c r="V475" i="7"/>
  <c r="U475" i="7"/>
  <c r="T475" i="7"/>
  <c r="S475" i="7"/>
  <c r="R475" i="7"/>
  <c r="Q475" i="7"/>
  <c r="P475" i="7"/>
  <c r="O475" i="7"/>
  <c r="N475" i="7"/>
  <c r="M475" i="7"/>
  <c r="L475" i="7"/>
  <c r="K475" i="7"/>
  <c r="J475" i="7"/>
  <c r="I475" i="7"/>
  <c r="H475" i="7"/>
  <c r="G475" i="7"/>
  <c r="F475" i="7"/>
  <c r="E475" i="7"/>
  <c r="D475" i="7"/>
  <c r="C475" i="7"/>
  <c r="AH475" i="7" s="1"/>
  <c r="B475" i="7"/>
  <c r="A475" i="7"/>
  <c r="Z474" i="7"/>
  <c r="Y474" i="7"/>
  <c r="X474" i="7"/>
  <c r="W474" i="7"/>
  <c r="V474" i="7"/>
  <c r="U474" i="7"/>
  <c r="T474" i="7"/>
  <c r="S474" i="7"/>
  <c r="R474" i="7"/>
  <c r="Q474" i="7"/>
  <c r="P474" i="7"/>
  <c r="O474" i="7"/>
  <c r="N474" i="7"/>
  <c r="M474" i="7"/>
  <c r="L474" i="7"/>
  <c r="K474" i="7"/>
  <c r="J474" i="7"/>
  <c r="I474" i="7"/>
  <c r="H474" i="7"/>
  <c r="G474" i="7"/>
  <c r="F474" i="7"/>
  <c r="E474" i="7"/>
  <c r="AG474" i="7" s="1"/>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AE472" i="7" s="1"/>
  <c r="H472" i="7"/>
  <c r="G472" i="7"/>
  <c r="F472" i="7"/>
  <c r="E472" i="7"/>
  <c r="D472" i="7"/>
  <c r="C472" i="7"/>
  <c r="B472" i="7"/>
  <c r="A472" i="7"/>
  <c r="AC472" i="7" s="1"/>
  <c r="Z471" i="7"/>
  <c r="Y471" i="7"/>
  <c r="X471" i="7"/>
  <c r="W471" i="7"/>
  <c r="V471" i="7"/>
  <c r="U471" i="7"/>
  <c r="T471" i="7"/>
  <c r="S471" i="7"/>
  <c r="R471" i="7"/>
  <c r="Q471" i="7"/>
  <c r="P471" i="7"/>
  <c r="O471" i="7"/>
  <c r="N471" i="7"/>
  <c r="M471" i="7"/>
  <c r="L471" i="7"/>
  <c r="K471" i="7"/>
  <c r="J471" i="7"/>
  <c r="I471" i="7"/>
  <c r="H471" i="7"/>
  <c r="G471" i="7"/>
  <c r="F471" i="7"/>
  <c r="E471" i="7"/>
  <c r="D471" i="7"/>
  <c r="C471" i="7"/>
  <c r="AH471" i="7" s="1"/>
  <c r="B471" i="7"/>
  <c r="A471" i="7"/>
  <c r="Z470" i="7"/>
  <c r="Y470" i="7"/>
  <c r="X470" i="7"/>
  <c r="W470" i="7"/>
  <c r="V470" i="7"/>
  <c r="U470" i="7"/>
  <c r="T470" i="7"/>
  <c r="S470" i="7"/>
  <c r="R470" i="7"/>
  <c r="Q470" i="7"/>
  <c r="P470" i="7"/>
  <c r="O470" i="7"/>
  <c r="N470" i="7"/>
  <c r="M470" i="7"/>
  <c r="L470" i="7"/>
  <c r="K470" i="7"/>
  <c r="J470" i="7"/>
  <c r="I470" i="7"/>
  <c r="H470" i="7"/>
  <c r="G470" i="7"/>
  <c r="F470" i="7"/>
  <c r="E470" i="7"/>
  <c r="AG470" i="7" s="1"/>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AE468" i="7" s="1"/>
  <c r="H468" i="7"/>
  <c r="G468" i="7"/>
  <c r="F468" i="7"/>
  <c r="E468" i="7"/>
  <c r="D468" i="7"/>
  <c r="C468" i="7"/>
  <c r="B468" i="7"/>
  <c r="A468" i="7"/>
  <c r="AC468" i="7" s="1"/>
  <c r="Z467" i="7"/>
  <c r="Y467" i="7"/>
  <c r="X467" i="7"/>
  <c r="W467" i="7"/>
  <c r="V467" i="7"/>
  <c r="U467" i="7"/>
  <c r="T467" i="7"/>
  <c r="S467" i="7"/>
  <c r="R467" i="7"/>
  <c r="Q467" i="7"/>
  <c r="P467" i="7"/>
  <c r="O467" i="7"/>
  <c r="N467" i="7"/>
  <c r="M467" i="7"/>
  <c r="L467" i="7"/>
  <c r="K467" i="7"/>
  <c r="J467" i="7"/>
  <c r="I467" i="7"/>
  <c r="H467" i="7"/>
  <c r="G467" i="7"/>
  <c r="F467" i="7"/>
  <c r="E467" i="7"/>
  <c r="D467" i="7"/>
  <c r="C467" i="7"/>
  <c r="AH467" i="7" s="1"/>
  <c r="B467" i="7"/>
  <c r="A467" i="7"/>
  <c r="Z466" i="7"/>
  <c r="Y466" i="7"/>
  <c r="X466" i="7"/>
  <c r="W466" i="7"/>
  <c r="V466" i="7"/>
  <c r="U466" i="7"/>
  <c r="T466" i="7"/>
  <c r="S466" i="7"/>
  <c r="R466" i="7"/>
  <c r="Q466" i="7"/>
  <c r="P466" i="7"/>
  <c r="O466" i="7"/>
  <c r="N466" i="7"/>
  <c r="M466" i="7"/>
  <c r="L466" i="7"/>
  <c r="K466" i="7"/>
  <c r="J466" i="7"/>
  <c r="I466" i="7"/>
  <c r="H466" i="7"/>
  <c r="G466" i="7"/>
  <c r="F466" i="7"/>
  <c r="E466" i="7"/>
  <c r="AG466" i="7" s="1"/>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AE464" i="7" s="1"/>
  <c r="H464" i="7"/>
  <c r="G464" i="7"/>
  <c r="F464" i="7"/>
  <c r="E464" i="7"/>
  <c r="D464" i="7"/>
  <c r="C464" i="7"/>
  <c r="B464" i="7"/>
  <c r="A464" i="7"/>
  <c r="AC464" i="7" s="1"/>
  <c r="Z463" i="7"/>
  <c r="Y463" i="7"/>
  <c r="X463" i="7"/>
  <c r="W463" i="7"/>
  <c r="V463" i="7"/>
  <c r="U463" i="7"/>
  <c r="T463" i="7"/>
  <c r="S463" i="7"/>
  <c r="R463" i="7"/>
  <c r="Q463" i="7"/>
  <c r="P463" i="7"/>
  <c r="O463" i="7"/>
  <c r="N463" i="7"/>
  <c r="M463" i="7"/>
  <c r="L463" i="7"/>
  <c r="K463" i="7"/>
  <c r="J463" i="7"/>
  <c r="I463" i="7"/>
  <c r="H463" i="7"/>
  <c r="G463" i="7"/>
  <c r="F463" i="7"/>
  <c r="E463" i="7"/>
  <c r="D463" i="7"/>
  <c r="C463" i="7"/>
  <c r="AH463" i="7" s="1"/>
  <c r="B463" i="7"/>
  <c r="A463" i="7"/>
  <c r="Z462" i="7"/>
  <c r="Y462" i="7"/>
  <c r="X462" i="7"/>
  <c r="W462" i="7"/>
  <c r="V462" i="7"/>
  <c r="U462" i="7"/>
  <c r="T462" i="7"/>
  <c r="S462" i="7"/>
  <c r="R462" i="7"/>
  <c r="Q462" i="7"/>
  <c r="P462" i="7"/>
  <c r="O462" i="7"/>
  <c r="N462" i="7"/>
  <c r="M462" i="7"/>
  <c r="L462" i="7"/>
  <c r="K462" i="7"/>
  <c r="J462" i="7"/>
  <c r="I462" i="7"/>
  <c r="H462" i="7"/>
  <c r="G462" i="7"/>
  <c r="F462" i="7"/>
  <c r="E462" i="7"/>
  <c r="AG462" i="7" s="1"/>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AE460" i="7" s="1"/>
  <c r="H460" i="7"/>
  <c r="G460" i="7"/>
  <c r="F460" i="7"/>
  <c r="E460" i="7"/>
  <c r="D460" i="7"/>
  <c r="C460" i="7"/>
  <c r="B460" i="7"/>
  <c r="A460" i="7"/>
  <c r="AC460" i="7" s="1"/>
  <c r="Z459" i="7"/>
  <c r="Y459" i="7"/>
  <c r="X459" i="7"/>
  <c r="W459" i="7"/>
  <c r="V459" i="7"/>
  <c r="U459" i="7"/>
  <c r="T459" i="7"/>
  <c r="S459" i="7"/>
  <c r="R459" i="7"/>
  <c r="Q459" i="7"/>
  <c r="P459" i="7"/>
  <c r="O459" i="7"/>
  <c r="N459" i="7"/>
  <c r="M459" i="7"/>
  <c r="L459" i="7"/>
  <c r="K459" i="7"/>
  <c r="J459" i="7"/>
  <c r="I459" i="7"/>
  <c r="H459" i="7"/>
  <c r="G459" i="7"/>
  <c r="F459" i="7"/>
  <c r="E459" i="7"/>
  <c r="D459" i="7"/>
  <c r="C459" i="7"/>
  <c r="AH459" i="7" s="1"/>
  <c r="B459" i="7"/>
  <c r="A459" i="7"/>
  <c r="Z458" i="7"/>
  <c r="Y458" i="7"/>
  <c r="X458" i="7"/>
  <c r="W458" i="7"/>
  <c r="V458" i="7"/>
  <c r="U458" i="7"/>
  <c r="T458" i="7"/>
  <c r="S458" i="7"/>
  <c r="R458" i="7"/>
  <c r="Q458" i="7"/>
  <c r="P458" i="7"/>
  <c r="O458" i="7"/>
  <c r="N458" i="7"/>
  <c r="M458" i="7"/>
  <c r="L458" i="7"/>
  <c r="K458" i="7"/>
  <c r="J458" i="7"/>
  <c r="I458" i="7"/>
  <c r="H458" i="7"/>
  <c r="G458" i="7"/>
  <c r="F458" i="7"/>
  <c r="E458" i="7"/>
  <c r="AG458" i="7" s="1"/>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AE456" i="7" s="1"/>
  <c r="H456" i="7"/>
  <c r="G456" i="7"/>
  <c r="F456" i="7"/>
  <c r="E456" i="7"/>
  <c r="D456" i="7"/>
  <c r="C456" i="7"/>
  <c r="B456" i="7"/>
  <c r="A456" i="7"/>
  <c r="AC456" i="7" s="1"/>
  <c r="Z455" i="7"/>
  <c r="Y455" i="7"/>
  <c r="X455" i="7"/>
  <c r="W455" i="7"/>
  <c r="V455" i="7"/>
  <c r="U455" i="7"/>
  <c r="T455" i="7"/>
  <c r="S455" i="7"/>
  <c r="R455" i="7"/>
  <c r="Q455" i="7"/>
  <c r="P455" i="7"/>
  <c r="O455" i="7"/>
  <c r="N455" i="7"/>
  <c r="M455" i="7"/>
  <c r="L455" i="7"/>
  <c r="K455" i="7"/>
  <c r="J455" i="7"/>
  <c r="I455" i="7"/>
  <c r="H455" i="7"/>
  <c r="G455" i="7"/>
  <c r="F455" i="7"/>
  <c r="E455" i="7"/>
  <c r="D455" i="7"/>
  <c r="C455" i="7"/>
  <c r="AH455" i="7" s="1"/>
  <c r="B455" i="7"/>
  <c r="A455" i="7"/>
  <c r="Z454" i="7"/>
  <c r="Y454" i="7"/>
  <c r="X454" i="7"/>
  <c r="W454" i="7"/>
  <c r="V454" i="7"/>
  <c r="U454" i="7"/>
  <c r="T454" i="7"/>
  <c r="S454" i="7"/>
  <c r="R454" i="7"/>
  <c r="Q454" i="7"/>
  <c r="P454" i="7"/>
  <c r="O454" i="7"/>
  <c r="N454" i="7"/>
  <c r="M454" i="7"/>
  <c r="L454" i="7"/>
  <c r="K454" i="7"/>
  <c r="J454" i="7"/>
  <c r="I454" i="7"/>
  <c r="H454" i="7"/>
  <c r="G454" i="7"/>
  <c r="F454" i="7"/>
  <c r="E454" i="7"/>
  <c r="AG454" i="7" s="1"/>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AE452" i="7" s="1"/>
  <c r="H452" i="7"/>
  <c r="G452" i="7"/>
  <c r="F452" i="7"/>
  <c r="E452" i="7"/>
  <c r="D452" i="7"/>
  <c r="C452" i="7"/>
  <c r="B452" i="7"/>
  <c r="A452" i="7"/>
  <c r="AC452" i="7" s="1"/>
  <c r="Z451" i="7"/>
  <c r="Y451" i="7"/>
  <c r="X451" i="7"/>
  <c r="W451" i="7"/>
  <c r="V451" i="7"/>
  <c r="U451" i="7"/>
  <c r="T451" i="7"/>
  <c r="S451" i="7"/>
  <c r="R451" i="7"/>
  <c r="Q451" i="7"/>
  <c r="P451" i="7"/>
  <c r="O451" i="7"/>
  <c r="N451" i="7"/>
  <c r="M451" i="7"/>
  <c r="L451" i="7"/>
  <c r="K451" i="7"/>
  <c r="J451" i="7"/>
  <c r="I451" i="7"/>
  <c r="H451" i="7"/>
  <c r="G451" i="7"/>
  <c r="F451" i="7"/>
  <c r="E451" i="7"/>
  <c r="D451" i="7"/>
  <c r="C451" i="7"/>
  <c r="AH451" i="7" s="1"/>
  <c r="B451" i="7"/>
  <c r="A451" i="7"/>
  <c r="Z450" i="7"/>
  <c r="Y450" i="7"/>
  <c r="X450" i="7"/>
  <c r="W450" i="7"/>
  <c r="V450" i="7"/>
  <c r="U450" i="7"/>
  <c r="T450" i="7"/>
  <c r="S450" i="7"/>
  <c r="R450" i="7"/>
  <c r="Q450" i="7"/>
  <c r="P450" i="7"/>
  <c r="O450" i="7"/>
  <c r="N450" i="7"/>
  <c r="M450" i="7"/>
  <c r="L450" i="7"/>
  <c r="K450" i="7"/>
  <c r="J450" i="7"/>
  <c r="I450" i="7"/>
  <c r="H450" i="7"/>
  <c r="G450" i="7"/>
  <c r="F450" i="7"/>
  <c r="E450" i="7"/>
  <c r="AG450" i="7" s="1"/>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AE448" i="7" s="1"/>
  <c r="H448" i="7"/>
  <c r="G448" i="7"/>
  <c r="F448" i="7"/>
  <c r="E448" i="7"/>
  <c r="D448" i="7"/>
  <c r="C448" i="7"/>
  <c r="B448" i="7"/>
  <c r="A448" i="7"/>
  <c r="AC448" i="7" s="1"/>
  <c r="Z447" i="7"/>
  <c r="Y447" i="7"/>
  <c r="X447" i="7"/>
  <c r="W447" i="7"/>
  <c r="V447" i="7"/>
  <c r="U447" i="7"/>
  <c r="T447" i="7"/>
  <c r="S447" i="7"/>
  <c r="R447" i="7"/>
  <c r="Q447" i="7"/>
  <c r="P447" i="7"/>
  <c r="O447" i="7"/>
  <c r="N447" i="7"/>
  <c r="M447" i="7"/>
  <c r="L447" i="7"/>
  <c r="K447" i="7"/>
  <c r="J447" i="7"/>
  <c r="I447" i="7"/>
  <c r="H447" i="7"/>
  <c r="G447" i="7"/>
  <c r="F447" i="7"/>
  <c r="E447" i="7"/>
  <c r="D447" i="7"/>
  <c r="C447" i="7"/>
  <c r="AH447" i="7" s="1"/>
  <c r="B447" i="7"/>
  <c r="A447" i="7"/>
  <c r="Z446" i="7"/>
  <c r="Y446" i="7"/>
  <c r="X446" i="7"/>
  <c r="W446" i="7"/>
  <c r="V446" i="7"/>
  <c r="U446" i="7"/>
  <c r="T446" i="7"/>
  <c r="S446" i="7"/>
  <c r="R446" i="7"/>
  <c r="Q446" i="7"/>
  <c r="P446" i="7"/>
  <c r="O446" i="7"/>
  <c r="N446" i="7"/>
  <c r="M446" i="7"/>
  <c r="L446" i="7"/>
  <c r="K446" i="7"/>
  <c r="J446" i="7"/>
  <c r="I446" i="7"/>
  <c r="H446" i="7"/>
  <c r="G446" i="7"/>
  <c r="F446" i="7"/>
  <c r="E446" i="7"/>
  <c r="AG446" i="7" s="1"/>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AE444" i="7" s="1"/>
  <c r="H444" i="7"/>
  <c r="G444" i="7"/>
  <c r="F444" i="7"/>
  <c r="E444" i="7"/>
  <c r="D444" i="7"/>
  <c r="C444" i="7"/>
  <c r="B444" i="7"/>
  <c r="A444" i="7"/>
  <c r="AC444" i="7" s="1"/>
  <c r="Z443" i="7"/>
  <c r="Y443" i="7"/>
  <c r="X443" i="7"/>
  <c r="W443" i="7"/>
  <c r="V443" i="7"/>
  <c r="U443" i="7"/>
  <c r="T443" i="7"/>
  <c r="S443" i="7"/>
  <c r="R443" i="7"/>
  <c r="Q443" i="7"/>
  <c r="P443" i="7"/>
  <c r="O443" i="7"/>
  <c r="N443" i="7"/>
  <c r="M443" i="7"/>
  <c r="L443" i="7"/>
  <c r="K443" i="7"/>
  <c r="J443" i="7"/>
  <c r="I443" i="7"/>
  <c r="H443" i="7"/>
  <c r="G443" i="7"/>
  <c r="F443" i="7"/>
  <c r="E443" i="7"/>
  <c r="D443" i="7"/>
  <c r="C443" i="7"/>
  <c r="AH443" i="7" s="1"/>
  <c r="B443" i="7"/>
  <c r="A443" i="7"/>
  <c r="Z442" i="7"/>
  <c r="Y442" i="7"/>
  <c r="X442" i="7"/>
  <c r="W442" i="7"/>
  <c r="V442" i="7"/>
  <c r="U442" i="7"/>
  <c r="T442" i="7"/>
  <c r="S442" i="7"/>
  <c r="R442" i="7"/>
  <c r="Q442" i="7"/>
  <c r="P442" i="7"/>
  <c r="O442" i="7"/>
  <c r="N442" i="7"/>
  <c r="M442" i="7"/>
  <c r="L442" i="7"/>
  <c r="K442" i="7"/>
  <c r="J442" i="7"/>
  <c r="I442" i="7"/>
  <c r="H442" i="7"/>
  <c r="G442" i="7"/>
  <c r="F442" i="7"/>
  <c r="E442" i="7"/>
  <c r="AG442" i="7" s="1"/>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AE440" i="7" s="1"/>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AH439" i="7" s="1"/>
  <c r="B439" i="7"/>
  <c r="A439" i="7"/>
  <c r="Z438" i="7"/>
  <c r="Y438" i="7"/>
  <c r="X438" i="7"/>
  <c r="W438" i="7"/>
  <c r="V438" i="7"/>
  <c r="U438" i="7"/>
  <c r="T438" i="7"/>
  <c r="S438" i="7"/>
  <c r="R438" i="7"/>
  <c r="Q438" i="7"/>
  <c r="P438" i="7"/>
  <c r="O438" i="7"/>
  <c r="N438" i="7"/>
  <c r="M438" i="7"/>
  <c r="L438" i="7"/>
  <c r="K438" i="7"/>
  <c r="J438" i="7"/>
  <c r="I438" i="7"/>
  <c r="H438" i="7"/>
  <c r="G438" i="7"/>
  <c r="F438" i="7"/>
  <c r="E438" i="7"/>
  <c r="AG438" i="7" s="1"/>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AE436" i="7" s="1"/>
  <c r="H436" i="7"/>
  <c r="G436" i="7"/>
  <c r="F436" i="7"/>
  <c r="E436" i="7"/>
  <c r="D436" i="7"/>
  <c r="C436" i="7"/>
  <c r="B436" i="7"/>
  <c r="A436" i="7"/>
  <c r="AC436" i="7" s="1"/>
  <c r="Z435" i="7"/>
  <c r="Y435" i="7"/>
  <c r="X435" i="7"/>
  <c r="W435" i="7"/>
  <c r="V435" i="7"/>
  <c r="U435" i="7"/>
  <c r="T435" i="7"/>
  <c r="S435" i="7"/>
  <c r="R435" i="7"/>
  <c r="Q435" i="7"/>
  <c r="P435" i="7"/>
  <c r="O435" i="7"/>
  <c r="N435" i="7"/>
  <c r="M435" i="7"/>
  <c r="L435" i="7"/>
  <c r="K435" i="7"/>
  <c r="J435" i="7"/>
  <c r="I435" i="7"/>
  <c r="H435" i="7"/>
  <c r="G435" i="7"/>
  <c r="F435" i="7"/>
  <c r="E435" i="7"/>
  <c r="D435" i="7"/>
  <c r="C435" i="7"/>
  <c r="AH435" i="7" s="1"/>
  <c r="B435" i="7"/>
  <c r="A435" i="7"/>
  <c r="Z434" i="7"/>
  <c r="Y434" i="7"/>
  <c r="X434" i="7"/>
  <c r="W434" i="7"/>
  <c r="V434" i="7"/>
  <c r="U434" i="7"/>
  <c r="T434" i="7"/>
  <c r="S434" i="7"/>
  <c r="R434" i="7"/>
  <c r="Q434" i="7"/>
  <c r="P434" i="7"/>
  <c r="O434" i="7"/>
  <c r="N434" i="7"/>
  <c r="M434" i="7"/>
  <c r="L434" i="7"/>
  <c r="K434" i="7"/>
  <c r="J434" i="7"/>
  <c r="I434" i="7"/>
  <c r="H434" i="7"/>
  <c r="G434" i="7"/>
  <c r="F434" i="7"/>
  <c r="E434" i="7"/>
  <c r="AG434" i="7" s="1"/>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AE432" i="7" s="1"/>
  <c r="H432" i="7"/>
  <c r="G432" i="7"/>
  <c r="F432" i="7"/>
  <c r="E432" i="7"/>
  <c r="D432" i="7"/>
  <c r="C432" i="7"/>
  <c r="B432" i="7"/>
  <c r="A432" i="7"/>
  <c r="AC432" i="7" s="1"/>
  <c r="Z431" i="7"/>
  <c r="Y431" i="7"/>
  <c r="X431" i="7"/>
  <c r="W431" i="7"/>
  <c r="V431" i="7"/>
  <c r="U431" i="7"/>
  <c r="T431" i="7"/>
  <c r="S431" i="7"/>
  <c r="R431" i="7"/>
  <c r="Q431" i="7"/>
  <c r="P431" i="7"/>
  <c r="O431" i="7"/>
  <c r="N431" i="7"/>
  <c r="M431" i="7"/>
  <c r="L431" i="7"/>
  <c r="K431" i="7"/>
  <c r="J431" i="7"/>
  <c r="I431" i="7"/>
  <c r="H431" i="7"/>
  <c r="G431" i="7"/>
  <c r="F431" i="7"/>
  <c r="E431" i="7"/>
  <c r="D431" i="7"/>
  <c r="C431" i="7"/>
  <c r="AH431" i="7" s="1"/>
  <c r="B431" i="7"/>
  <c r="A431" i="7"/>
  <c r="Z430" i="7"/>
  <c r="Y430" i="7"/>
  <c r="X430" i="7"/>
  <c r="W430" i="7"/>
  <c r="V430" i="7"/>
  <c r="U430" i="7"/>
  <c r="T430" i="7"/>
  <c r="S430" i="7"/>
  <c r="R430" i="7"/>
  <c r="Q430" i="7"/>
  <c r="P430" i="7"/>
  <c r="O430" i="7"/>
  <c r="N430" i="7"/>
  <c r="M430" i="7"/>
  <c r="L430" i="7"/>
  <c r="K430" i="7"/>
  <c r="J430" i="7"/>
  <c r="I430" i="7"/>
  <c r="H430" i="7"/>
  <c r="G430" i="7"/>
  <c r="F430" i="7"/>
  <c r="E430" i="7"/>
  <c r="AG430" i="7" s="1"/>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AE428" i="7" s="1"/>
  <c r="H428" i="7"/>
  <c r="G428" i="7"/>
  <c r="F428" i="7"/>
  <c r="E428" i="7"/>
  <c r="D428" i="7"/>
  <c r="C428" i="7"/>
  <c r="B428" i="7"/>
  <c r="A428" i="7"/>
  <c r="AC428" i="7" s="1"/>
  <c r="Z427" i="7"/>
  <c r="Y427" i="7"/>
  <c r="X427" i="7"/>
  <c r="W427" i="7"/>
  <c r="V427" i="7"/>
  <c r="U427" i="7"/>
  <c r="T427" i="7"/>
  <c r="S427" i="7"/>
  <c r="R427" i="7"/>
  <c r="Q427" i="7"/>
  <c r="P427" i="7"/>
  <c r="O427" i="7"/>
  <c r="N427" i="7"/>
  <c r="M427" i="7"/>
  <c r="L427" i="7"/>
  <c r="K427" i="7"/>
  <c r="J427" i="7"/>
  <c r="I427" i="7"/>
  <c r="H427" i="7"/>
  <c r="G427" i="7"/>
  <c r="F427" i="7"/>
  <c r="E427" i="7"/>
  <c r="D427" i="7"/>
  <c r="C427" i="7"/>
  <c r="AH427" i="7" s="1"/>
  <c r="B427" i="7"/>
  <c r="A427" i="7"/>
  <c r="Z426" i="7"/>
  <c r="Y426" i="7"/>
  <c r="X426" i="7"/>
  <c r="W426" i="7"/>
  <c r="V426" i="7"/>
  <c r="U426" i="7"/>
  <c r="T426" i="7"/>
  <c r="S426" i="7"/>
  <c r="R426" i="7"/>
  <c r="Q426" i="7"/>
  <c r="P426" i="7"/>
  <c r="O426" i="7"/>
  <c r="N426" i="7"/>
  <c r="M426" i="7"/>
  <c r="L426" i="7"/>
  <c r="K426" i="7"/>
  <c r="J426" i="7"/>
  <c r="I426" i="7"/>
  <c r="H426" i="7"/>
  <c r="G426" i="7"/>
  <c r="F426" i="7"/>
  <c r="E426" i="7"/>
  <c r="AG426" i="7" s="1"/>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AE424" i="7" s="1"/>
  <c r="H424" i="7"/>
  <c r="G424" i="7"/>
  <c r="F424" i="7"/>
  <c r="E424" i="7"/>
  <c r="D424" i="7"/>
  <c r="C424" i="7"/>
  <c r="B424" i="7"/>
  <c r="A424" i="7"/>
  <c r="AC424" i="7" s="1"/>
  <c r="Z423" i="7"/>
  <c r="Y423" i="7"/>
  <c r="X423" i="7"/>
  <c r="W423" i="7"/>
  <c r="V423" i="7"/>
  <c r="U423" i="7"/>
  <c r="T423" i="7"/>
  <c r="S423" i="7"/>
  <c r="R423" i="7"/>
  <c r="Q423" i="7"/>
  <c r="P423" i="7"/>
  <c r="O423" i="7"/>
  <c r="N423" i="7"/>
  <c r="M423" i="7"/>
  <c r="L423" i="7"/>
  <c r="K423" i="7"/>
  <c r="J423" i="7"/>
  <c r="I423" i="7"/>
  <c r="H423" i="7"/>
  <c r="G423" i="7"/>
  <c r="F423" i="7"/>
  <c r="E423" i="7"/>
  <c r="D423" i="7"/>
  <c r="C423" i="7"/>
  <c r="AH423" i="7" s="1"/>
  <c r="B423" i="7"/>
  <c r="A423" i="7"/>
  <c r="Z422" i="7"/>
  <c r="Y422" i="7"/>
  <c r="X422" i="7"/>
  <c r="W422" i="7"/>
  <c r="V422" i="7"/>
  <c r="U422" i="7"/>
  <c r="T422" i="7"/>
  <c r="S422" i="7"/>
  <c r="R422" i="7"/>
  <c r="Q422" i="7"/>
  <c r="P422" i="7"/>
  <c r="O422" i="7"/>
  <c r="N422" i="7"/>
  <c r="M422" i="7"/>
  <c r="L422" i="7"/>
  <c r="K422" i="7"/>
  <c r="J422" i="7"/>
  <c r="I422" i="7"/>
  <c r="H422" i="7"/>
  <c r="G422" i="7"/>
  <c r="F422" i="7"/>
  <c r="E422" i="7"/>
  <c r="AG422" i="7" s="1"/>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AE420" i="7" s="1"/>
  <c r="H420" i="7"/>
  <c r="G420" i="7"/>
  <c r="F420" i="7"/>
  <c r="E420" i="7"/>
  <c r="D420" i="7"/>
  <c r="C420" i="7"/>
  <c r="B420" i="7"/>
  <c r="A420" i="7"/>
  <c r="AC420" i="7" s="1"/>
  <c r="Z419" i="7"/>
  <c r="Y419" i="7"/>
  <c r="X419" i="7"/>
  <c r="W419" i="7"/>
  <c r="V419" i="7"/>
  <c r="U419" i="7"/>
  <c r="T419" i="7"/>
  <c r="S419" i="7"/>
  <c r="R419" i="7"/>
  <c r="Q419" i="7"/>
  <c r="P419" i="7"/>
  <c r="O419" i="7"/>
  <c r="N419" i="7"/>
  <c r="M419" i="7"/>
  <c r="L419" i="7"/>
  <c r="K419" i="7"/>
  <c r="J419" i="7"/>
  <c r="I419" i="7"/>
  <c r="H419" i="7"/>
  <c r="G419" i="7"/>
  <c r="F419" i="7"/>
  <c r="E419" i="7"/>
  <c r="D419" i="7"/>
  <c r="C419" i="7"/>
  <c r="AH419" i="7" s="1"/>
  <c r="B419" i="7"/>
  <c r="A419" i="7"/>
  <c r="Z418" i="7"/>
  <c r="Y418" i="7"/>
  <c r="X418" i="7"/>
  <c r="W418" i="7"/>
  <c r="V418" i="7"/>
  <c r="U418" i="7"/>
  <c r="T418" i="7"/>
  <c r="S418" i="7"/>
  <c r="R418" i="7"/>
  <c r="Q418" i="7"/>
  <c r="P418" i="7"/>
  <c r="O418" i="7"/>
  <c r="N418" i="7"/>
  <c r="M418" i="7"/>
  <c r="L418" i="7"/>
  <c r="K418" i="7"/>
  <c r="J418" i="7"/>
  <c r="I418" i="7"/>
  <c r="H418" i="7"/>
  <c r="G418" i="7"/>
  <c r="F418" i="7"/>
  <c r="E418" i="7"/>
  <c r="AG418" i="7" s="1"/>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AE416" i="7" s="1"/>
  <c r="H416" i="7"/>
  <c r="G416" i="7"/>
  <c r="F416" i="7"/>
  <c r="E416" i="7"/>
  <c r="D416" i="7"/>
  <c r="C416" i="7"/>
  <c r="B416" i="7"/>
  <c r="A416" i="7"/>
  <c r="AC416" i="7" s="1"/>
  <c r="Z415" i="7"/>
  <c r="Y415" i="7"/>
  <c r="X415" i="7"/>
  <c r="W415" i="7"/>
  <c r="V415" i="7"/>
  <c r="U415" i="7"/>
  <c r="T415" i="7"/>
  <c r="S415" i="7"/>
  <c r="R415" i="7"/>
  <c r="Q415" i="7"/>
  <c r="P415" i="7"/>
  <c r="O415" i="7"/>
  <c r="N415" i="7"/>
  <c r="M415" i="7"/>
  <c r="L415" i="7"/>
  <c r="K415" i="7"/>
  <c r="J415" i="7"/>
  <c r="I415" i="7"/>
  <c r="H415" i="7"/>
  <c r="G415" i="7"/>
  <c r="F415" i="7"/>
  <c r="E415" i="7"/>
  <c r="D415" i="7"/>
  <c r="C415" i="7"/>
  <c r="AH415" i="7" s="1"/>
  <c r="B415" i="7"/>
  <c r="A415" i="7"/>
  <c r="Z414" i="7"/>
  <c r="Y414" i="7"/>
  <c r="X414" i="7"/>
  <c r="W414" i="7"/>
  <c r="V414" i="7"/>
  <c r="U414" i="7"/>
  <c r="T414" i="7"/>
  <c r="S414" i="7"/>
  <c r="R414" i="7"/>
  <c r="Q414" i="7"/>
  <c r="P414" i="7"/>
  <c r="O414" i="7"/>
  <c r="N414" i="7"/>
  <c r="M414" i="7"/>
  <c r="L414" i="7"/>
  <c r="K414" i="7"/>
  <c r="J414" i="7"/>
  <c r="I414" i="7"/>
  <c r="H414" i="7"/>
  <c r="G414" i="7"/>
  <c r="F414" i="7"/>
  <c r="E414" i="7"/>
  <c r="AG414" i="7" s="1"/>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AE412" i="7" s="1"/>
  <c r="H412" i="7"/>
  <c r="G412" i="7"/>
  <c r="F412" i="7"/>
  <c r="E412" i="7"/>
  <c r="D412" i="7"/>
  <c r="C412" i="7"/>
  <c r="B412" i="7"/>
  <c r="A412" i="7"/>
  <c r="AC412" i="7" s="1"/>
  <c r="Z411" i="7"/>
  <c r="Y411" i="7"/>
  <c r="X411" i="7"/>
  <c r="W411" i="7"/>
  <c r="V411" i="7"/>
  <c r="U411" i="7"/>
  <c r="T411" i="7"/>
  <c r="S411" i="7"/>
  <c r="R411" i="7"/>
  <c r="Q411" i="7"/>
  <c r="P411" i="7"/>
  <c r="O411" i="7"/>
  <c r="N411" i="7"/>
  <c r="M411" i="7"/>
  <c r="L411" i="7"/>
  <c r="K411" i="7"/>
  <c r="J411" i="7"/>
  <c r="I411" i="7"/>
  <c r="H411" i="7"/>
  <c r="G411" i="7"/>
  <c r="F411" i="7"/>
  <c r="E411" i="7"/>
  <c r="D411" i="7"/>
  <c r="C411" i="7"/>
  <c r="AH411" i="7" s="1"/>
  <c r="B411" i="7"/>
  <c r="A411" i="7"/>
  <c r="Z410" i="7"/>
  <c r="Y410" i="7"/>
  <c r="X410" i="7"/>
  <c r="W410" i="7"/>
  <c r="V410" i="7"/>
  <c r="U410" i="7"/>
  <c r="T410" i="7"/>
  <c r="S410" i="7"/>
  <c r="R410" i="7"/>
  <c r="Q410" i="7"/>
  <c r="P410" i="7"/>
  <c r="O410" i="7"/>
  <c r="N410" i="7"/>
  <c r="M410" i="7"/>
  <c r="L410" i="7"/>
  <c r="K410" i="7"/>
  <c r="J410" i="7"/>
  <c r="I410" i="7"/>
  <c r="H410" i="7"/>
  <c r="G410" i="7"/>
  <c r="F410" i="7"/>
  <c r="E410" i="7"/>
  <c r="AG410" i="7" s="1"/>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AE408" i="7" s="1"/>
  <c r="H408" i="7"/>
  <c r="G408" i="7"/>
  <c r="F408" i="7"/>
  <c r="E408" i="7"/>
  <c r="D408" i="7"/>
  <c r="C408" i="7"/>
  <c r="B408" i="7"/>
  <c r="A408" i="7"/>
  <c r="AC408" i="7" s="1"/>
  <c r="Z407" i="7"/>
  <c r="Y407" i="7"/>
  <c r="X407" i="7"/>
  <c r="W407" i="7"/>
  <c r="V407" i="7"/>
  <c r="U407" i="7"/>
  <c r="T407" i="7"/>
  <c r="S407" i="7"/>
  <c r="R407" i="7"/>
  <c r="Q407" i="7"/>
  <c r="P407" i="7"/>
  <c r="O407" i="7"/>
  <c r="N407" i="7"/>
  <c r="M407" i="7"/>
  <c r="L407" i="7"/>
  <c r="K407" i="7"/>
  <c r="J407" i="7"/>
  <c r="I407" i="7"/>
  <c r="H407" i="7"/>
  <c r="G407" i="7"/>
  <c r="F407" i="7"/>
  <c r="E407" i="7"/>
  <c r="D407" i="7"/>
  <c r="C407" i="7"/>
  <c r="AH407" i="7" s="1"/>
  <c r="B407" i="7"/>
  <c r="A407" i="7"/>
  <c r="Z406" i="7"/>
  <c r="Y406" i="7"/>
  <c r="X406" i="7"/>
  <c r="W406" i="7"/>
  <c r="V406" i="7"/>
  <c r="U406" i="7"/>
  <c r="T406" i="7"/>
  <c r="S406" i="7"/>
  <c r="R406" i="7"/>
  <c r="Q406" i="7"/>
  <c r="P406" i="7"/>
  <c r="O406" i="7"/>
  <c r="N406" i="7"/>
  <c r="M406" i="7"/>
  <c r="L406" i="7"/>
  <c r="K406" i="7"/>
  <c r="J406" i="7"/>
  <c r="I406" i="7"/>
  <c r="H406" i="7"/>
  <c r="G406" i="7"/>
  <c r="F406" i="7"/>
  <c r="E406" i="7"/>
  <c r="AG406" i="7" s="1"/>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AE404" i="7" s="1"/>
  <c r="H404" i="7"/>
  <c r="G404" i="7"/>
  <c r="F404" i="7"/>
  <c r="E404" i="7"/>
  <c r="D404" i="7"/>
  <c r="C404" i="7"/>
  <c r="B404" i="7"/>
  <c r="A404" i="7"/>
  <c r="AC404" i="7" s="1"/>
  <c r="Z403" i="7"/>
  <c r="Y403" i="7"/>
  <c r="X403" i="7"/>
  <c r="W403" i="7"/>
  <c r="V403" i="7"/>
  <c r="U403" i="7"/>
  <c r="T403" i="7"/>
  <c r="S403" i="7"/>
  <c r="R403" i="7"/>
  <c r="Q403" i="7"/>
  <c r="P403" i="7"/>
  <c r="O403" i="7"/>
  <c r="N403" i="7"/>
  <c r="M403" i="7"/>
  <c r="L403" i="7"/>
  <c r="K403" i="7"/>
  <c r="J403" i="7"/>
  <c r="I403" i="7"/>
  <c r="H403" i="7"/>
  <c r="G403" i="7"/>
  <c r="F403" i="7"/>
  <c r="E403" i="7"/>
  <c r="D403" i="7"/>
  <c r="C403" i="7"/>
  <c r="AH403" i="7" s="1"/>
  <c r="B403" i="7"/>
  <c r="A403" i="7"/>
  <c r="Z402" i="7"/>
  <c r="Y402" i="7"/>
  <c r="X402" i="7"/>
  <c r="W402" i="7"/>
  <c r="V402" i="7"/>
  <c r="U402" i="7"/>
  <c r="T402" i="7"/>
  <c r="S402" i="7"/>
  <c r="R402" i="7"/>
  <c r="Q402" i="7"/>
  <c r="P402" i="7"/>
  <c r="O402" i="7"/>
  <c r="N402" i="7"/>
  <c r="M402" i="7"/>
  <c r="L402" i="7"/>
  <c r="K402" i="7"/>
  <c r="J402" i="7"/>
  <c r="I402" i="7"/>
  <c r="H402" i="7"/>
  <c r="G402" i="7"/>
  <c r="F402" i="7"/>
  <c r="E402" i="7"/>
  <c r="AG402" i="7" s="1"/>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AE400" i="7" s="1"/>
  <c r="H400" i="7"/>
  <c r="G400" i="7"/>
  <c r="F400" i="7"/>
  <c r="E400" i="7"/>
  <c r="D400" i="7"/>
  <c r="C400" i="7"/>
  <c r="B400" i="7"/>
  <c r="A400" i="7"/>
  <c r="AC400" i="7" s="1"/>
  <c r="Z399" i="7"/>
  <c r="Y399" i="7"/>
  <c r="X399" i="7"/>
  <c r="W399" i="7"/>
  <c r="V399" i="7"/>
  <c r="U399" i="7"/>
  <c r="T399" i="7"/>
  <c r="S399" i="7"/>
  <c r="R399" i="7"/>
  <c r="Q399" i="7"/>
  <c r="P399" i="7"/>
  <c r="O399" i="7"/>
  <c r="N399" i="7"/>
  <c r="M399" i="7"/>
  <c r="L399" i="7"/>
  <c r="K399" i="7"/>
  <c r="J399" i="7"/>
  <c r="I399" i="7"/>
  <c r="H399" i="7"/>
  <c r="G399" i="7"/>
  <c r="F399" i="7"/>
  <c r="E399" i="7"/>
  <c r="D399" i="7"/>
  <c r="C399" i="7"/>
  <c r="AH399" i="7" s="1"/>
  <c r="B399" i="7"/>
  <c r="A399" i="7"/>
  <c r="Z398" i="7"/>
  <c r="Y398" i="7"/>
  <c r="X398" i="7"/>
  <c r="W398" i="7"/>
  <c r="V398" i="7"/>
  <c r="U398" i="7"/>
  <c r="T398" i="7"/>
  <c r="S398" i="7"/>
  <c r="R398" i="7"/>
  <c r="Q398" i="7"/>
  <c r="P398" i="7"/>
  <c r="O398" i="7"/>
  <c r="N398" i="7"/>
  <c r="M398" i="7"/>
  <c r="L398" i="7"/>
  <c r="K398" i="7"/>
  <c r="J398" i="7"/>
  <c r="I398" i="7"/>
  <c r="H398" i="7"/>
  <c r="G398" i="7"/>
  <c r="F398" i="7"/>
  <c r="E398" i="7"/>
  <c r="AG398" i="7" s="1"/>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AE396" i="7" s="1"/>
  <c r="H396" i="7"/>
  <c r="G396" i="7"/>
  <c r="F396" i="7"/>
  <c r="E396" i="7"/>
  <c r="D396" i="7"/>
  <c r="C396" i="7"/>
  <c r="B396" i="7"/>
  <c r="A396" i="7"/>
  <c r="AC396" i="7" s="1"/>
  <c r="Z395" i="7"/>
  <c r="Y395" i="7"/>
  <c r="X395" i="7"/>
  <c r="W395" i="7"/>
  <c r="V395" i="7"/>
  <c r="U395" i="7"/>
  <c r="T395" i="7"/>
  <c r="S395" i="7"/>
  <c r="R395" i="7"/>
  <c r="Q395" i="7"/>
  <c r="P395" i="7"/>
  <c r="O395" i="7"/>
  <c r="N395" i="7"/>
  <c r="M395" i="7"/>
  <c r="L395" i="7"/>
  <c r="K395" i="7"/>
  <c r="J395" i="7"/>
  <c r="I395" i="7"/>
  <c r="H395" i="7"/>
  <c r="G395" i="7"/>
  <c r="F395" i="7"/>
  <c r="E395" i="7"/>
  <c r="D395" i="7"/>
  <c r="C395" i="7"/>
  <c r="AH395" i="7" s="1"/>
  <c r="B395" i="7"/>
  <c r="A395" i="7"/>
  <c r="Z394" i="7"/>
  <c r="Y394" i="7"/>
  <c r="X394" i="7"/>
  <c r="W394" i="7"/>
  <c r="V394" i="7"/>
  <c r="U394" i="7"/>
  <c r="T394" i="7"/>
  <c r="S394" i="7"/>
  <c r="R394" i="7"/>
  <c r="Q394" i="7"/>
  <c r="P394" i="7"/>
  <c r="O394" i="7"/>
  <c r="N394" i="7"/>
  <c r="M394" i="7"/>
  <c r="L394" i="7"/>
  <c r="K394" i="7"/>
  <c r="J394" i="7"/>
  <c r="I394" i="7"/>
  <c r="H394" i="7"/>
  <c r="G394" i="7"/>
  <c r="F394" i="7"/>
  <c r="E394" i="7"/>
  <c r="AG394" i="7" s="1"/>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AE392" i="7" s="1"/>
  <c r="H392" i="7"/>
  <c r="G392" i="7"/>
  <c r="F392" i="7"/>
  <c r="E392" i="7"/>
  <c r="D392" i="7"/>
  <c r="C392" i="7"/>
  <c r="B392" i="7"/>
  <c r="A392" i="7"/>
  <c r="AC392" i="7" s="1"/>
  <c r="Z391" i="7"/>
  <c r="Y391" i="7"/>
  <c r="X391" i="7"/>
  <c r="W391" i="7"/>
  <c r="V391" i="7"/>
  <c r="U391" i="7"/>
  <c r="T391" i="7"/>
  <c r="S391" i="7"/>
  <c r="R391" i="7"/>
  <c r="Q391" i="7"/>
  <c r="P391" i="7"/>
  <c r="O391" i="7"/>
  <c r="N391" i="7"/>
  <c r="M391" i="7"/>
  <c r="L391" i="7"/>
  <c r="K391" i="7"/>
  <c r="J391" i="7"/>
  <c r="I391" i="7"/>
  <c r="H391" i="7"/>
  <c r="G391" i="7"/>
  <c r="F391" i="7"/>
  <c r="E391" i="7"/>
  <c r="D391" i="7"/>
  <c r="C391" i="7"/>
  <c r="AH391" i="7" s="1"/>
  <c r="B391" i="7"/>
  <c r="A391" i="7"/>
  <c r="Z390" i="7"/>
  <c r="Y390" i="7"/>
  <c r="X390" i="7"/>
  <c r="W390" i="7"/>
  <c r="V390" i="7"/>
  <c r="U390" i="7"/>
  <c r="T390" i="7"/>
  <c r="S390" i="7"/>
  <c r="R390" i="7"/>
  <c r="Q390" i="7"/>
  <c r="P390" i="7"/>
  <c r="O390" i="7"/>
  <c r="N390" i="7"/>
  <c r="M390" i="7"/>
  <c r="L390" i="7"/>
  <c r="K390" i="7"/>
  <c r="J390" i="7"/>
  <c r="I390" i="7"/>
  <c r="H390" i="7"/>
  <c r="G390" i="7"/>
  <c r="F390" i="7"/>
  <c r="E390" i="7"/>
  <c r="AG390" i="7" s="1"/>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AE388" i="7" s="1"/>
  <c r="H388" i="7"/>
  <c r="G388" i="7"/>
  <c r="F388" i="7"/>
  <c r="E388" i="7"/>
  <c r="D388" i="7"/>
  <c r="C388" i="7"/>
  <c r="B388" i="7"/>
  <c r="A388" i="7"/>
  <c r="AC388" i="7" s="1"/>
  <c r="Z387" i="7"/>
  <c r="Y387" i="7"/>
  <c r="X387" i="7"/>
  <c r="W387" i="7"/>
  <c r="V387" i="7"/>
  <c r="U387" i="7"/>
  <c r="T387" i="7"/>
  <c r="S387" i="7"/>
  <c r="R387" i="7"/>
  <c r="Q387" i="7"/>
  <c r="P387" i="7"/>
  <c r="O387" i="7"/>
  <c r="N387" i="7"/>
  <c r="M387" i="7"/>
  <c r="L387" i="7"/>
  <c r="K387" i="7"/>
  <c r="J387" i="7"/>
  <c r="I387" i="7"/>
  <c r="H387" i="7"/>
  <c r="G387" i="7"/>
  <c r="F387" i="7"/>
  <c r="E387" i="7"/>
  <c r="D387" i="7"/>
  <c r="C387" i="7"/>
  <c r="AH387" i="7" s="1"/>
  <c r="B387" i="7"/>
  <c r="A387" i="7"/>
  <c r="Z386" i="7"/>
  <c r="Y386" i="7"/>
  <c r="X386" i="7"/>
  <c r="W386" i="7"/>
  <c r="V386" i="7"/>
  <c r="U386" i="7"/>
  <c r="T386" i="7"/>
  <c r="S386" i="7"/>
  <c r="R386" i="7"/>
  <c r="Q386" i="7"/>
  <c r="P386" i="7"/>
  <c r="O386" i="7"/>
  <c r="N386" i="7"/>
  <c r="M386" i="7"/>
  <c r="L386" i="7"/>
  <c r="K386" i="7"/>
  <c r="J386" i="7"/>
  <c r="I386" i="7"/>
  <c r="H386" i="7"/>
  <c r="G386" i="7"/>
  <c r="F386" i="7"/>
  <c r="E386" i="7"/>
  <c r="AG386" i="7" s="1"/>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AE384" i="7" s="1"/>
  <c r="H384" i="7"/>
  <c r="G384" i="7"/>
  <c r="F384" i="7"/>
  <c r="E384" i="7"/>
  <c r="D384" i="7"/>
  <c r="C384" i="7"/>
  <c r="B384" i="7"/>
  <c r="A384" i="7"/>
  <c r="AC384" i="7" s="1"/>
  <c r="Z383" i="7"/>
  <c r="Y383" i="7"/>
  <c r="X383" i="7"/>
  <c r="W383" i="7"/>
  <c r="V383" i="7"/>
  <c r="U383" i="7"/>
  <c r="T383" i="7"/>
  <c r="S383" i="7"/>
  <c r="R383" i="7"/>
  <c r="Q383" i="7"/>
  <c r="P383" i="7"/>
  <c r="O383" i="7"/>
  <c r="N383" i="7"/>
  <c r="M383" i="7"/>
  <c r="L383" i="7"/>
  <c r="K383" i="7"/>
  <c r="J383" i="7"/>
  <c r="I383" i="7"/>
  <c r="H383" i="7"/>
  <c r="G383" i="7"/>
  <c r="F383" i="7"/>
  <c r="E383" i="7"/>
  <c r="D383" i="7"/>
  <c r="C383" i="7"/>
  <c r="AH383" i="7" s="1"/>
  <c r="B383" i="7"/>
  <c r="A383" i="7"/>
  <c r="Z382" i="7"/>
  <c r="Y382" i="7"/>
  <c r="X382" i="7"/>
  <c r="W382" i="7"/>
  <c r="V382" i="7"/>
  <c r="U382" i="7"/>
  <c r="T382" i="7"/>
  <c r="S382" i="7"/>
  <c r="R382" i="7"/>
  <c r="Q382" i="7"/>
  <c r="P382" i="7"/>
  <c r="O382" i="7"/>
  <c r="N382" i="7"/>
  <c r="M382" i="7"/>
  <c r="L382" i="7"/>
  <c r="K382" i="7"/>
  <c r="J382" i="7"/>
  <c r="I382" i="7"/>
  <c r="H382" i="7"/>
  <c r="G382" i="7"/>
  <c r="F382" i="7"/>
  <c r="E382" i="7"/>
  <c r="AG382" i="7" s="1"/>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AE380" i="7" s="1"/>
  <c r="H380" i="7"/>
  <c r="G380" i="7"/>
  <c r="F380" i="7"/>
  <c r="E380" i="7"/>
  <c r="D380" i="7"/>
  <c r="C380" i="7"/>
  <c r="B380" i="7"/>
  <c r="A380" i="7"/>
  <c r="AC380" i="7" s="1"/>
  <c r="Z379" i="7"/>
  <c r="Y379" i="7"/>
  <c r="X379" i="7"/>
  <c r="W379" i="7"/>
  <c r="V379" i="7"/>
  <c r="U379" i="7"/>
  <c r="T379" i="7"/>
  <c r="S379" i="7"/>
  <c r="R379" i="7"/>
  <c r="Q379" i="7"/>
  <c r="P379" i="7"/>
  <c r="O379" i="7"/>
  <c r="N379" i="7"/>
  <c r="M379" i="7"/>
  <c r="L379" i="7"/>
  <c r="K379" i="7"/>
  <c r="J379" i="7"/>
  <c r="I379" i="7"/>
  <c r="H379" i="7"/>
  <c r="G379" i="7"/>
  <c r="F379" i="7"/>
  <c r="E379" i="7"/>
  <c r="D379" i="7"/>
  <c r="C379" i="7"/>
  <c r="AH379" i="7" s="1"/>
  <c r="B379" i="7"/>
  <c r="A379" i="7"/>
  <c r="Z378" i="7"/>
  <c r="Y378" i="7"/>
  <c r="X378" i="7"/>
  <c r="W378" i="7"/>
  <c r="V378" i="7"/>
  <c r="U378" i="7"/>
  <c r="T378" i="7"/>
  <c r="S378" i="7"/>
  <c r="R378" i="7"/>
  <c r="Q378" i="7"/>
  <c r="P378" i="7"/>
  <c r="O378" i="7"/>
  <c r="N378" i="7"/>
  <c r="M378" i="7"/>
  <c r="L378" i="7"/>
  <c r="K378" i="7"/>
  <c r="J378" i="7"/>
  <c r="I378" i="7"/>
  <c r="H378" i="7"/>
  <c r="G378" i="7"/>
  <c r="F378" i="7"/>
  <c r="E378" i="7"/>
  <c r="AG378" i="7" s="1"/>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AE376" i="7" s="1"/>
  <c r="H376" i="7"/>
  <c r="G376" i="7"/>
  <c r="F376" i="7"/>
  <c r="E376" i="7"/>
  <c r="D376" i="7"/>
  <c r="C376" i="7"/>
  <c r="B376" i="7"/>
  <c r="A376" i="7"/>
  <c r="AC376" i="7" s="1"/>
  <c r="Z375" i="7"/>
  <c r="Y375" i="7"/>
  <c r="X375" i="7"/>
  <c r="W375" i="7"/>
  <c r="V375" i="7"/>
  <c r="U375" i="7"/>
  <c r="T375" i="7"/>
  <c r="S375" i="7"/>
  <c r="R375" i="7"/>
  <c r="Q375" i="7"/>
  <c r="P375" i="7"/>
  <c r="O375" i="7"/>
  <c r="N375" i="7"/>
  <c r="M375" i="7"/>
  <c r="L375" i="7"/>
  <c r="K375" i="7"/>
  <c r="J375" i="7"/>
  <c r="I375" i="7"/>
  <c r="H375" i="7"/>
  <c r="G375" i="7"/>
  <c r="F375" i="7"/>
  <c r="E375" i="7"/>
  <c r="D375" i="7"/>
  <c r="C375" i="7"/>
  <c r="AH375" i="7" s="1"/>
  <c r="B375" i="7"/>
  <c r="A375" i="7"/>
  <c r="Z374" i="7"/>
  <c r="Y374" i="7"/>
  <c r="X374" i="7"/>
  <c r="W374" i="7"/>
  <c r="V374" i="7"/>
  <c r="U374" i="7"/>
  <c r="T374" i="7"/>
  <c r="S374" i="7"/>
  <c r="R374" i="7"/>
  <c r="Q374" i="7"/>
  <c r="P374" i="7"/>
  <c r="O374" i="7"/>
  <c r="N374" i="7"/>
  <c r="M374" i="7"/>
  <c r="L374" i="7"/>
  <c r="K374" i="7"/>
  <c r="J374" i="7"/>
  <c r="I374" i="7"/>
  <c r="H374" i="7"/>
  <c r="G374" i="7"/>
  <c r="F374" i="7"/>
  <c r="E374" i="7"/>
  <c r="AG374" i="7" s="1"/>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AE372" i="7" s="1"/>
  <c r="H372" i="7"/>
  <c r="G372" i="7"/>
  <c r="F372" i="7"/>
  <c r="E372" i="7"/>
  <c r="D372" i="7"/>
  <c r="C372" i="7"/>
  <c r="B372" i="7"/>
  <c r="A372" i="7"/>
  <c r="AC372" i="7" s="1"/>
  <c r="Z371" i="7"/>
  <c r="Y371" i="7"/>
  <c r="X371" i="7"/>
  <c r="W371" i="7"/>
  <c r="V371" i="7"/>
  <c r="U371" i="7"/>
  <c r="T371" i="7"/>
  <c r="S371" i="7"/>
  <c r="R371" i="7"/>
  <c r="Q371" i="7"/>
  <c r="P371" i="7"/>
  <c r="O371" i="7"/>
  <c r="N371" i="7"/>
  <c r="M371" i="7"/>
  <c r="L371" i="7"/>
  <c r="K371" i="7"/>
  <c r="J371" i="7"/>
  <c r="I371" i="7"/>
  <c r="H371" i="7"/>
  <c r="G371" i="7"/>
  <c r="F371" i="7"/>
  <c r="E371" i="7"/>
  <c r="D371" i="7"/>
  <c r="C371" i="7"/>
  <c r="AH371" i="7" s="1"/>
  <c r="B371" i="7"/>
  <c r="A371" i="7"/>
  <c r="Z370" i="7"/>
  <c r="Y370" i="7"/>
  <c r="X370" i="7"/>
  <c r="W370" i="7"/>
  <c r="V370" i="7"/>
  <c r="U370" i="7"/>
  <c r="T370" i="7"/>
  <c r="S370" i="7"/>
  <c r="R370" i="7"/>
  <c r="Q370" i="7"/>
  <c r="P370" i="7"/>
  <c r="O370" i="7"/>
  <c r="N370" i="7"/>
  <c r="M370" i="7"/>
  <c r="L370" i="7"/>
  <c r="K370" i="7"/>
  <c r="J370" i="7"/>
  <c r="I370" i="7"/>
  <c r="H370" i="7"/>
  <c r="G370" i="7"/>
  <c r="F370" i="7"/>
  <c r="E370" i="7"/>
  <c r="AG370" i="7" s="1"/>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AE368" i="7" s="1"/>
  <c r="H368" i="7"/>
  <c r="G368" i="7"/>
  <c r="F368" i="7"/>
  <c r="E368" i="7"/>
  <c r="D368" i="7"/>
  <c r="C368" i="7"/>
  <c r="B368" i="7"/>
  <c r="A368" i="7"/>
  <c r="AC368" i="7" s="1"/>
  <c r="Z367" i="7"/>
  <c r="Y367" i="7"/>
  <c r="X367" i="7"/>
  <c r="W367" i="7"/>
  <c r="V367" i="7"/>
  <c r="U367" i="7"/>
  <c r="T367" i="7"/>
  <c r="S367" i="7"/>
  <c r="R367" i="7"/>
  <c r="Q367" i="7"/>
  <c r="P367" i="7"/>
  <c r="O367" i="7"/>
  <c r="N367" i="7"/>
  <c r="M367" i="7"/>
  <c r="L367" i="7"/>
  <c r="K367" i="7"/>
  <c r="J367" i="7"/>
  <c r="I367" i="7"/>
  <c r="H367" i="7"/>
  <c r="G367" i="7"/>
  <c r="F367" i="7"/>
  <c r="E367" i="7"/>
  <c r="D367" i="7"/>
  <c r="C367" i="7"/>
  <c r="AH367" i="7" s="1"/>
  <c r="B367" i="7"/>
  <c r="A367" i="7"/>
  <c r="Z366" i="7"/>
  <c r="Y366" i="7"/>
  <c r="X366" i="7"/>
  <c r="W366" i="7"/>
  <c r="V366" i="7"/>
  <c r="U366" i="7"/>
  <c r="T366" i="7"/>
  <c r="S366" i="7"/>
  <c r="R366" i="7"/>
  <c r="Q366" i="7"/>
  <c r="P366" i="7"/>
  <c r="O366" i="7"/>
  <c r="N366" i="7"/>
  <c r="M366" i="7"/>
  <c r="L366" i="7"/>
  <c r="K366" i="7"/>
  <c r="J366" i="7"/>
  <c r="I366" i="7"/>
  <c r="H366" i="7"/>
  <c r="G366" i="7"/>
  <c r="F366" i="7"/>
  <c r="E366" i="7"/>
  <c r="AG366" i="7" s="1"/>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AE364" i="7" s="1"/>
  <c r="H364" i="7"/>
  <c r="G364" i="7"/>
  <c r="F364" i="7"/>
  <c r="E364" i="7"/>
  <c r="D364" i="7"/>
  <c r="C364" i="7"/>
  <c r="B364" i="7"/>
  <c r="A364" i="7"/>
  <c r="AC364" i="7" s="1"/>
  <c r="Z363" i="7"/>
  <c r="Y363" i="7"/>
  <c r="X363" i="7"/>
  <c r="W363" i="7"/>
  <c r="V363" i="7"/>
  <c r="U363" i="7"/>
  <c r="T363" i="7"/>
  <c r="S363" i="7"/>
  <c r="R363" i="7"/>
  <c r="Q363" i="7"/>
  <c r="P363" i="7"/>
  <c r="O363" i="7"/>
  <c r="N363" i="7"/>
  <c r="M363" i="7"/>
  <c r="L363" i="7"/>
  <c r="K363" i="7"/>
  <c r="J363" i="7"/>
  <c r="I363" i="7"/>
  <c r="H363" i="7"/>
  <c r="G363" i="7"/>
  <c r="F363" i="7"/>
  <c r="E363" i="7"/>
  <c r="D363" i="7"/>
  <c r="C363" i="7"/>
  <c r="AH363" i="7" s="1"/>
  <c r="B363" i="7"/>
  <c r="A363" i="7"/>
  <c r="Z362" i="7"/>
  <c r="Y362" i="7"/>
  <c r="X362" i="7"/>
  <c r="W362" i="7"/>
  <c r="V362" i="7"/>
  <c r="U362" i="7"/>
  <c r="T362" i="7"/>
  <c r="S362" i="7"/>
  <c r="R362" i="7"/>
  <c r="Q362" i="7"/>
  <c r="P362" i="7"/>
  <c r="O362" i="7"/>
  <c r="N362" i="7"/>
  <c r="M362" i="7"/>
  <c r="L362" i="7"/>
  <c r="K362" i="7"/>
  <c r="J362" i="7"/>
  <c r="I362" i="7"/>
  <c r="H362" i="7"/>
  <c r="G362" i="7"/>
  <c r="F362" i="7"/>
  <c r="E362" i="7"/>
  <c r="AG362" i="7" s="1"/>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AE360" i="7" s="1"/>
  <c r="H360" i="7"/>
  <c r="G360" i="7"/>
  <c r="F360" i="7"/>
  <c r="E360" i="7"/>
  <c r="D360" i="7"/>
  <c r="C360" i="7"/>
  <c r="B360" i="7"/>
  <c r="A360" i="7"/>
  <c r="AC360" i="7" s="1"/>
  <c r="Z359" i="7"/>
  <c r="Y359" i="7"/>
  <c r="X359" i="7"/>
  <c r="W359" i="7"/>
  <c r="V359" i="7"/>
  <c r="U359" i="7"/>
  <c r="T359" i="7"/>
  <c r="S359" i="7"/>
  <c r="R359" i="7"/>
  <c r="Q359" i="7"/>
  <c r="P359" i="7"/>
  <c r="O359" i="7"/>
  <c r="N359" i="7"/>
  <c r="M359" i="7"/>
  <c r="L359" i="7"/>
  <c r="K359" i="7"/>
  <c r="J359" i="7"/>
  <c r="I359" i="7"/>
  <c r="H359" i="7"/>
  <c r="G359" i="7"/>
  <c r="F359" i="7"/>
  <c r="E359" i="7"/>
  <c r="D359" i="7"/>
  <c r="C359" i="7"/>
  <c r="AH359" i="7" s="1"/>
  <c r="B359" i="7"/>
  <c r="A359" i="7"/>
  <c r="Z358" i="7"/>
  <c r="Y358" i="7"/>
  <c r="X358" i="7"/>
  <c r="W358" i="7"/>
  <c r="V358" i="7"/>
  <c r="U358" i="7"/>
  <c r="T358" i="7"/>
  <c r="S358" i="7"/>
  <c r="R358" i="7"/>
  <c r="Q358" i="7"/>
  <c r="P358" i="7"/>
  <c r="O358" i="7"/>
  <c r="N358" i="7"/>
  <c r="M358" i="7"/>
  <c r="L358" i="7"/>
  <c r="K358" i="7"/>
  <c r="J358" i="7"/>
  <c r="I358" i="7"/>
  <c r="H358" i="7"/>
  <c r="G358" i="7"/>
  <c r="F358" i="7"/>
  <c r="E358" i="7"/>
  <c r="AG358" i="7" s="1"/>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AE356" i="7" s="1"/>
  <c r="H356" i="7"/>
  <c r="G356" i="7"/>
  <c r="F356" i="7"/>
  <c r="E356" i="7"/>
  <c r="D356" i="7"/>
  <c r="C356" i="7"/>
  <c r="B356" i="7"/>
  <c r="A356" i="7"/>
  <c r="AC356" i="7" s="1"/>
  <c r="Z355" i="7"/>
  <c r="Y355" i="7"/>
  <c r="X355" i="7"/>
  <c r="W355" i="7"/>
  <c r="V355" i="7"/>
  <c r="U355" i="7"/>
  <c r="T355" i="7"/>
  <c r="S355" i="7"/>
  <c r="R355" i="7"/>
  <c r="Q355" i="7"/>
  <c r="P355" i="7"/>
  <c r="O355" i="7"/>
  <c r="N355" i="7"/>
  <c r="M355" i="7"/>
  <c r="L355" i="7"/>
  <c r="K355" i="7"/>
  <c r="J355" i="7"/>
  <c r="I355" i="7"/>
  <c r="H355" i="7"/>
  <c r="G355" i="7"/>
  <c r="F355" i="7"/>
  <c r="E355" i="7"/>
  <c r="D355" i="7"/>
  <c r="C355" i="7"/>
  <c r="AH355" i="7" s="1"/>
  <c r="B355" i="7"/>
  <c r="A355" i="7"/>
  <c r="Z354" i="7"/>
  <c r="Y354" i="7"/>
  <c r="X354" i="7"/>
  <c r="W354" i="7"/>
  <c r="V354" i="7"/>
  <c r="U354" i="7"/>
  <c r="T354" i="7"/>
  <c r="S354" i="7"/>
  <c r="R354" i="7"/>
  <c r="Q354" i="7"/>
  <c r="P354" i="7"/>
  <c r="O354" i="7"/>
  <c r="N354" i="7"/>
  <c r="M354" i="7"/>
  <c r="L354" i="7"/>
  <c r="K354" i="7"/>
  <c r="J354" i="7"/>
  <c r="I354" i="7"/>
  <c r="H354" i="7"/>
  <c r="G354" i="7"/>
  <c r="F354" i="7"/>
  <c r="E354" i="7"/>
  <c r="AG354" i="7" s="1"/>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AE352" i="7" s="1"/>
  <c r="H352" i="7"/>
  <c r="G352" i="7"/>
  <c r="F352" i="7"/>
  <c r="E352" i="7"/>
  <c r="D352" i="7"/>
  <c r="C352" i="7"/>
  <c r="B352" i="7"/>
  <c r="A352" i="7"/>
  <c r="AC352" i="7" s="1"/>
  <c r="Z351" i="7"/>
  <c r="Y351" i="7"/>
  <c r="X351" i="7"/>
  <c r="W351" i="7"/>
  <c r="V351" i="7"/>
  <c r="U351" i="7"/>
  <c r="T351" i="7"/>
  <c r="S351" i="7"/>
  <c r="R351" i="7"/>
  <c r="Q351" i="7"/>
  <c r="P351" i="7"/>
  <c r="O351" i="7"/>
  <c r="N351" i="7"/>
  <c r="M351" i="7"/>
  <c r="L351" i="7"/>
  <c r="K351" i="7"/>
  <c r="J351" i="7"/>
  <c r="I351" i="7"/>
  <c r="H351" i="7"/>
  <c r="G351" i="7"/>
  <c r="F351" i="7"/>
  <c r="E351" i="7"/>
  <c r="D351" i="7"/>
  <c r="C351" i="7"/>
  <c r="AH351" i="7" s="1"/>
  <c r="B351" i="7"/>
  <c r="A351" i="7"/>
  <c r="Z350" i="7"/>
  <c r="Y350" i="7"/>
  <c r="X350" i="7"/>
  <c r="W350" i="7"/>
  <c r="V350" i="7"/>
  <c r="U350" i="7"/>
  <c r="T350" i="7"/>
  <c r="S350" i="7"/>
  <c r="R350" i="7"/>
  <c r="Q350" i="7"/>
  <c r="P350" i="7"/>
  <c r="O350" i="7"/>
  <c r="N350" i="7"/>
  <c r="M350" i="7"/>
  <c r="L350" i="7"/>
  <c r="K350" i="7"/>
  <c r="J350" i="7"/>
  <c r="I350" i="7"/>
  <c r="H350" i="7"/>
  <c r="G350" i="7"/>
  <c r="F350" i="7"/>
  <c r="E350" i="7"/>
  <c r="AG350" i="7" s="1"/>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AE348" i="7" s="1"/>
  <c r="H348" i="7"/>
  <c r="G348" i="7"/>
  <c r="F348" i="7"/>
  <c r="E348" i="7"/>
  <c r="D348" i="7"/>
  <c r="C348" i="7"/>
  <c r="B348" i="7"/>
  <c r="A348" i="7"/>
  <c r="AC348" i="7" s="1"/>
  <c r="Z347" i="7"/>
  <c r="Y347" i="7"/>
  <c r="X347" i="7"/>
  <c r="W347" i="7"/>
  <c r="V347" i="7"/>
  <c r="U347" i="7"/>
  <c r="T347" i="7"/>
  <c r="S347" i="7"/>
  <c r="R347" i="7"/>
  <c r="Q347" i="7"/>
  <c r="P347" i="7"/>
  <c r="O347" i="7"/>
  <c r="N347" i="7"/>
  <c r="M347" i="7"/>
  <c r="L347" i="7"/>
  <c r="K347" i="7"/>
  <c r="J347" i="7"/>
  <c r="I347" i="7"/>
  <c r="H347" i="7"/>
  <c r="G347" i="7"/>
  <c r="F347" i="7"/>
  <c r="E347" i="7"/>
  <c r="D347" i="7"/>
  <c r="C347" i="7"/>
  <c r="AH347" i="7" s="1"/>
  <c r="B347" i="7"/>
  <c r="A347" i="7"/>
  <c r="Z346" i="7"/>
  <c r="Y346" i="7"/>
  <c r="X346" i="7"/>
  <c r="W346" i="7"/>
  <c r="V346" i="7"/>
  <c r="U346" i="7"/>
  <c r="T346" i="7"/>
  <c r="S346" i="7"/>
  <c r="R346" i="7"/>
  <c r="Q346" i="7"/>
  <c r="P346" i="7"/>
  <c r="O346" i="7"/>
  <c r="N346" i="7"/>
  <c r="M346" i="7"/>
  <c r="L346" i="7"/>
  <c r="K346" i="7"/>
  <c r="J346" i="7"/>
  <c r="I346" i="7"/>
  <c r="H346" i="7"/>
  <c r="G346" i="7"/>
  <c r="F346" i="7"/>
  <c r="E346" i="7"/>
  <c r="AG346" i="7" s="1"/>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AE344" i="7" s="1"/>
  <c r="H344" i="7"/>
  <c r="G344" i="7"/>
  <c r="F344" i="7"/>
  <c r="E344" i="7"/>
  <c r="D344" i="7"/>
  <c r="C344" i="7"/>
  <c r="B344" i="7"/>
  <c r="A344" i="7"/>
  <c r="AC344" i="7" s="1"/>
  <c r="Z343" i="7"/>
  <c r="Y343" i="7"/>
  <c r="X343" i="7"/>
  <c r="W343" i="7"/>
  <c r="V343" i="7"/>
  <c r="U343" i="7"/>
  <c r="T343" i="7"/>
  <c r="S343" i="7"/>
  <c r="R343" i="7"/>
  <c r="Q343" i="7"/>
  <c r="P343" i="7"/>
  <c r="O343" i="7"/>
  <c r="N343" i="7"/>
  <c r="M343" i="7"/>
  <c r="L343" i="7"/>
  <c r="K343" i="7"/>
  <c r="J343" i="7"/>
  <c r="I343" i="7"/>
  <c r="H343" i="7"/>
  <c r="G343" i="7"/>
  <c r="F343" i="7"/>
  <c r="E343" i="7"/>
  <c r="D343" i="7"/>
  <c r="C343" i="7"/>
  <c r="AH343" i="7" s="1"/>
  <c r="B343" i="7"/>
  <c r="A343" i="7"/>
  <c r="Z342" i="7"/>
  <c r="Y342" i="7"/>
  <c r="X342" i="7"/>
  <c r="W342" i="7"/>
  <c r="V342" i="7"/>
  <c r="U342" i="7"/>
  <c r="T342" i="7"/>
  <c r="S342" i="7"/>
  <c r="R342" i="7"/>
  <c r="Q342" i="7"/>
  <c r="P342" i="7"/>
  <c r="O342" i="7"/>
  <c r="N342" i="7"/>
  <c r="M342" i="7"/>
  <c r="L342" i="7"/>
  <c r="K342" i="7"/>
  <c r="J342" i="7"/>
  <c r="I342" i="7"/>
  <c r="H342" i="7"/>
  <c r="G342" i="7"/>
  <c r="F342" i="7"/>
  <c r="E342" i="7"/>
  <c r="AG342" i="7" s="1"/>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AE340" i="7" s="1"/>
  <c r="H340" i="7"/>
  <c r="G340" i="7"/>
  <c r="F340" i="7"/>
  <c r="E340" i="7"/>
  <c r="D340" i="7"/>
  <c r="C340" i="7"/>
  <c r="B340" i="7"/>
  <c r="A340" i="7"/>
  <c r="AC340" i="7" s="1"/>
  <c r="Z339" i="7"/>
  <c r="Y339" i="7"/>
  <c r="X339" i="7"/>
  <c r="W339" i="7"/>
  <c r="V339" i="7"/>
  <c r="U339" i="7"/>
  <c r="T339" i="7"/>
  <c r="S339" i="7"/>
  <c r="R339" i="7"/>
  <c r="Q339" i="7"/>
  <c r="P339" i="7"/>
  <c r="O339" i="7"/>
  <c r="N339" i="7"/>
  <c r="M339" i="7"/>
  <c r="L339" i="7"/>
  <c r="K339" i="7"/>
  <c r="J339" i="7"/>
  <c r="I339" i="7"/>
  <c r="H339" i="7"/>
  <c r="G339" i="7"/>
  <c r="F339" i="7"/>
  <c r="E339" i="7"/>
  <c r="D339" i="7"/>
  <c r="C339" i="7"/>
  <c r="AH339" i="7" s="1"/>
  <c r="B339" i="7"/>
  <c r="A339" i="7"/>
  <c r="Z338" i="7"/>
  <c r="Y338" i="7"/>
  <c r="X338" i="7"/>
  <c r="W338" i="7"/>
  <c r="V338" i="7"/>
  <c r="U338" i="7"/>
  <c r="T338" i="7"/>
  <c r="S338" i="7"/>
  <c r="R338" i="7"/>
  <c r="Q338" i="7"/>
  <c r="P338" i="7"/>
  <c r="O338" i="7"/>
  <c r="N338" i="7"/>
  <c r="M338" i="7"/>
  <c r="L338" i="7"/>
  <c r="K338" i="7"/>
  <c r="J338" i="7"/>
  <c r="I338" i="7"/>
  <c r="H338" i="7"/>
  <c r="G338" i="7"/>
  <c r="F338" i="7"/>
  <c r="E338" i="7"/>
  <c r="AG338" i="7" s="1"/>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AE336" i="7" s="1"/>
  <c r="H336" i="7"/>
  <c r="G336" i="7"/>
  <c r="F336" i="7"/>
  <c r="E336" i="7"/>
  <c r="D336" i="7"/>
  <c r="C336" i="7"/>
  <c r="B336" i="7"/>
  <c r="A336" i="7"/>
  <c r="AC336" i="7" s="1"/>
  <c r="Z335" i="7"/>
  <c r="Y335" i="7"/>
  <c r="X335" i="7"/>
  <c r="W335" i="7"/>
  <c r="V335" i="7"/>
  <c r="U335" i="7"/>
  <c r="T335" i="7"/>
  <c r="S335" i="7"/>
  <c r="R335" i="7"/>
  <c r="Q335" i="7"/>
  <c r="P335" i="7"/>
  <c r="O335" i="7"/>
  <c r="N335" i="7"/>
  <c r="M335" i="7"/>
  <c r="L335" i="7"/>
  <c r="K335" i="7"/>
  <c r="J335" i="7"/>
  <c r="I335" i="7"/>
  <c r="H335" i="7"/>
  <c r="G335" i="7"/>
  <c r="F335" i="7"/>
  <c r="E335" i="7"/>
  <c r="D335" i="7"/>
  <c r="C335" i="7"/>
  <c r="AH335" i="7" s="1"/>
  <c r="B335" i="7"/>
  <c r="A335" i="7"/>
  <c r="Z334" i="7"/>
  <c r="Y334" i="7"/>
  <c r="X334" i="7"/>
  <c r="W334" i="7"/>
  <c r="V334" i="7"/>
  <c r="U334" i="7"/>
  <c r="T334" i="7"/>
  <c r="S334" i="7"/>
  <c r="R334" i="7"/>
  <c r="Q334" i="7"/>
  <c r="P334" i="7"/>
  <c r="O334" i="7"/>
  <c r="N334" i="7"/>
  <c r="M334" i="7"/>
  <c r="L334" i="7"/>
  <c r="K334" i="7"/>
  <c r="J334" i="7"/>
  <c r="I334" i="7"/>
  <c r="H334" i="7"/>
  <c r="G334" i="7"/>
  <c r="F334" i="7"/>
  <c r="E334" i="7"/>
  <c r="AG334" i="7" s="1"/>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AE332" i="7" s="1"/>
  <c r="H332" i="7"/>
  <c r="G332" i="7"/>
  <c r="F332" i="7"/>
  <c r="E332" i="7"/>
  <c r="D332" i="7"/>
  <c r="C332" i="7"/>
  <c r="B332" i="7"/>
  <c r="A332" i="7"/>
  <c r="AC332" i="7" s="1"/>
  <c r="Z331" i="7"/>
  <c r="Y331" i="7"/>
  <c r="X331" i="7"/>
  <c r="W331" i="7"/>
  <c r="V331" i="7"/>
  <c r="U331" i="7"/>
  <c r="T331" i="7"/>
  <c r="S331" i="7"/>
  <c r="R331" i="7"/>
  <c r="Q331" i="7"/>
  <c r="P331" i="7"/>
  <c r="O331" i="7"/>
  <c r="N331" i="7"/>
  <c r="M331" i="7"/>
  <c r="L331" i="7"/>
  <c r="K331" i="7"/>
  <c r="J331" i="7"/>
  <c r="I331" i="7"/>
  <c r="H331" i="7"/>
  <c r="G331" i="7"/>
  <c r="F331" i="7"/>
  <c r="E331" i="7"/>
  <c r="D331" i="7"/>
  <c r="C331" i="7"/>
  <c r="AH331" i="7" s="1"/>
  <c r="B331" i="7"/>
  <c r="A331" i="7"/>
  <c r="Z330" i="7"/>
  <c r="Y330" i="7"/>
  <c r="X330" i="7"/>
  <c r="W330" i="7"/>
  <c r="V330" i="7"/>
  <c r="U330" i="7"/>
  <c r="T330" i="7"/>
  <c r="S330" i="7"/>
  <c r="R330" i="7"/>
  <c r="Q330" i="7"/>
  <c r="P330" i="7"/>
  <c r="O330" i="7"/>
  <c r="N330" i="7"/>
  <c r="M330" i="7"/>
  <c r="L330" i="7"/>
  <c r="K330" i="7"/>
  <c r="J330" i="7"/>
  <c r="I330" i="7"/>
  <c r="H330" i="7"/>
  <c r="G330" i="7"/>
  <c r="F330" i="7"/>
  <c r="E330" i="7"/>
  <c r="AG330" i="7" s="1"/>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AE328" i="7" s="1"/>
  <c r="H328" i="7"/>
  <c r="G328" i="7"/>
  <c r="F328" i="7"/>
  <c r="E328" i="7"/>
  <c r="D328" i="7"/>
  <c r="C328" i="7"/>
  <c r="B328" i="7"/>
  <c r="A328" i="7"/>
  <c r="AC328" i="7" s="1"/>
  <c r="Z327" i="7"/>
  <c r="Y327" i="7"/>
  <c r="X327" i="7"/>
  <c r="W327" i="7"/>
  <c r="V327" i="7"/>
  <c r="U327" i="7"/>
  <c r="T327" i="7"/>
  <c r="S327" i="7"/>
  <c r="R327" i="7"/>
  <c r="Q327" i="7"/>
  <c r="P327" i="7"/>
  <c r="O327" i="7"/>
  <c r="N327" i="7"/>
  <c r="M327" i="7"/>
  <c r="L327" i="7"/>
  <c r="K327" i="7"/>
  <c r="J327" i="7"/>
  <c r="I327" i="7"/>
  <c r="H327" i="7"/>
  <c r="G327" i="7"/>
  <c r="F327" i="7"/>
  <c r="E327" i="7"/>
  <c r="D327" i="7"/>
  <c r="C327" i="7"/>
  <c r="AH327" i="7" s="1"/>
  <c r="B327" i="7"/>
  <c r="A327" i="7"/>
  <c r="Z326" i="7"/>
  <c r="Y326" i="7"/>
  <c r="X326" i="7"/>
  <c r="W326" i="7"/>
  <c r="V326" i="7"/>
  <c r="U326" i="7"/>
  <c r="T326" i="7"/>
  <c r="S326" i="7"/>
  <c r="R326" i="7"/>
  <c r="Q326" i="7"/>
  <c r="P326" i="7"/>
  <c r="O326" i="7"/>
  <c r="N326" i="7"/>
  <c r="M326" i="7"/>
  <c r="L326" i="7"/>
  <c r="K326" i="7"/>
  <c r="J326" i="7"/>
  <c r="I326" i="7"/>
  <c r="H326" i="7"/>
  <c r="G326" i="7"/>
  <c r="F326" i="7"/>
  <c r="E326" i="7"/>
  <c r="AG326" i="7" s="1"/>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AE324" i="7" s="1"/>
  <c r="H324" i="7"/>
  <c r="G324" i="7"/>
  <c r="F324" i="7"/>
  <c r="E324" i="7"/>
  <c r="D324" i="7"/>
  <c r="C324" i="7"/>
  <c r="B324" i="7"/>
  <c r="A324" i="7"/>
  <c r="AC324" i="7" s="1"/>
  <c r="Z323" i="7"/>
  <c r="Y323" i="7"/>
  <c r="X323" i="7"/>
  <c r="W323" i="7"/>
  <c r="V323" i="7"/>
  <c r="U323" i="7"/>
  <c r="T323" i="7"/>
  <c r="S323" i="7"/>
  <c r="R323" i="7"/>
  <c r="Q323" i="7"/>
  <c r="P323" i="7"/>
  <c r="O323" i="7"/>
  <c r="N323" i="7"/>
  <c r="M323" i="7"/>
  <c r="L323" i="7"/>
  <c r="K323" i="7"/>
  <c r="J323" i="7"/>
  <c r="I323" i="7"/>
  <c r="H323" i="7"/>
  <c r="G323" i="7"/>
  <c r="F323" i="7"/>
  <c r="E323" i="7"/>
  <c r="D323" i="7"/>
  <c r="C323" i="7"/>
  <c r="AH323" i="7" s="1"/>
  <c r="B323" i="7"/>
  <c r="A323" i="7"/>
  <c r="Z322" i="7"/>
  <c r="Y322" i="7"/>
  <c r="X322" i="7"/>
  <c r="W322" i="7"/>
  <c r="V322" i="7"/>
  <c r="U322" i="7"/>
  <c r="T322" i="7"/>
  <c r="S322" i="7"/>
  <c r="R322" i="7"/>
  <c r="Q322" i="7"/>
  <c r="P322" i="7"/>
  <c r="O322" i="7"/>
  <c r="N322" i="7"/>
  <c r="M322" i="7"/>
  <c r="L322" i="7"/>
  <c r="K322" i="7"/>
  <c r="J322" i="7"/>
  <c r="I322" i="7"/>
  <c r="H322" i="7"/>
  <c r="G322" i="7"/>
  <c r="F322" i="7"/>
  <c r="E322" i="7"/>
  <c r="AG322" i="7" s="1"/>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AE320" i="7" s="1"/>
  <c r="H320" i="7"/>
  <c r="G320" i="7"/>
  <c r="F320" i="7"/>
  <c r="E320" i="7"/>
  <c r="D320" i="7"/>
  <c r="C320" i="7"/>
  <c r="B320" i="7"/>
  <c r="A320" i="7"/>
  <c r="AC320" i="7" s="1"/>
  <c r="Z319" i="7"/>
  <c r="Y319" i="7"/>
  <c r="X319" i="7"/>
  <c r="W319" i="7"/>
  <c r="V319" i="7"/>
  <c r="U319" i="7"/>
  <c r="T319" i="7"/>
  <c r="S319" i="7"/>
  <c r="R319" i="7"/>
  <c r="Q319" i="7"/>
  <c r="P319" i="7"/>
  <c r="O319" i="7"/>
  <c r="N319" i="7"/>
  <c r="M319" i="7"/>
  <c r="L319" i="7"/>
  <c r="K319" i="7"/>
  <c r="J319" i="7"/>
  <c r="I319" i="7"/>
  <c r="H319" i="7"/>
  <c r="G319" i="7"/>
  <c r="F319" i="7"/>
  <c r="E319" i="7"/>
  <c r="D319" i="7"/>
  <c r="C319" i="7"/>
  <c r="AH319" i="7" s="1"/>
  <c r="B319" i="7"/>
  <c r="A319" i="7"/>
  <c r="Z318" i="7"/>
  <c r="Y318" i="7"/>
  <c r="X318" i="7"/>
  <c r="W318" i="7"/>
  <c r="V318" i="7"/>
  <c r="U318" i="7"/>
  <c r="T318" i="7"/>
  <c r="S318" i="7"/>
  <c r="R318" i="7"/>
  <c r="Q318" i="7"/>
  <c r="P318" i="7"/>
  <c r="O318" i="7"/>
  <c r="N318" i="7"/>
  <c r="M318" i="7"/>
  <c r="L318" i="7"/>
  <c r="K318" i="7"/>
  <c r="J318" i="7"/>
  <c r="I318" i="7"/>
  <c r="H318" i="7"/>
  <c r="G318" i="7"/>
  <c r="F318" i="7"/>
  <c r="E318" i="7"/>
  <c r="AG318" i="7" s="1"/>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AE316" i="7" s="1"/>
  <c r="H316" i="7"/>
  <c r="G316" i="7"/>
  <c r="F316" i="7"/>
  <c r="E316" i="7"/>
  <c r="D316" i="7"/>
  <c r="C316" i="7"/>
  <c r="B316" i="7"/>
  <c r="A316" i="7"/>
  <c r="AC316" i="7" s="1"/>
  <c r="Z315" i="7"/>
  <c r="Y315" i="7"/>
  <c r="X315" i="7"/>
  <c r="W315" i="7"/>
  <c r="V315" i="7"/>
  <c r="U315" i="7"/>
  <c r="T315" i="7"/>
  <c r="S315" i="7"/>
  <c r="R315" i="7"/>
  <c r="Q315" i="7"/>
  <c r="P315" i="7"/>
  <c r="O315" i="7"/>
  <c r="N315" i="7"/>
  <c r="M315" i="7"/>
  <c r="L315" i="7"/>
  <c r="K315" i="7"/>
  <c r="J315" i="7"/>
  <c r="I315" i="7"/>
  <c r="H315" i="7"/>
  <c r="G315" i="7"/>
  <c r="F315" i="7"/>
  <c r="E315" i="7"/>
  <c r="D315" i="7"/>
  <c r="C315" i="7"/>
  <c r="AH315" i="7" s="1"/>
  <c r="B315" i="7"/>
  <c r="A315" i="7"/>
  <c r="Z314" i="7"/>
  <c r="Y314" i="7"/>
  <c r="X314" i="7"/>
  <c r="W314" i="7"/>
  <c r="V314" i="7"/>
  <c r="U314" i="7"/>
  <c r="T314" i="7"/>
  <c r="S314" i="7"/>
  <c r="R314" i="7"/>
  <c r="Q314" i="7"/>
  <c r="P314" i="7"/>
  <c r="O314" i="7"/>
  <c r="N314" i="7"/>
  <c r="M314" i="7"/>
  <c r="L314" i="7"/>
  <c r="K314" i="7"/>
  <c r="J314" i="7"/>
  <c r="I314" i="7"/>
  <c r="H314" i="7"/>
  <c r="G314" i="7"/>
  <c r="F314" i="7"/>
  <c r="E314" i="7"/>
  <c r="AG314" i="7" s="1"/>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AE312" i="7" s="1"/>
  <c r="H312" i="7"/>
  <c r="G312" i="7"/>
  <c r="F312" i="7"/>
  <c r="E312" i="7"/>
  <c r="D312" i="7"/>
  <c r="C312" i="7"/>
  <c r="B312" i="7"/>
  <c r="A312" i="7"/>
  <c r="AC312" i="7" s="1"/>
  <c r="Z311" i="7"/>
  <c r="Y311" i="7"/>
  <c r="X311" i="7"/>
  <c r="W311" i="7"/>
  <c r="V311" i="7"/>
  <c r="U311" i="7"/>
  <c r="T311" i="7"/>
  <c r="S311" i="7"/>
  <c r="R311" i="7"/>
  <c r="Q311" i="7"/>
  <c r="P311" i="7"/>
  <c r="O311" i="7"/>
  <c r="N311" i="7"/>
  <c r="M311" i="7"/>
  <c r="L311" i="7"/>
  <c r="K311" i="7"/>
  <c r="J311" i="7"/>
  <c r="I311" i="7"/>
  <c r="H311" i="7"/>
  <c r="G311" i="7"/>
  <c r="F311" i="7"/>
  <c r="E311" i="7"/>
  <c r="D311" i="7"/>
  <c r="C311" i="7"/>
  <c r="AH311" i="7" s="1"/>
  <c r="B311" i="7"/>
  <c r="A311" i="7"/>
  <c r="Z310" i="7"/>
  <c r="Y310" i="7"/>
  <c r="X310" i="7"/>
  <c r="W310" i="7"/>
  <c r="V310" i="7"/>
  <c r="U310" i="7"/>
  <c r="T310" i="7"/>
  <c r="S310" i="7"/>
  <c r="R310" i="7"/>
  <c r="Q310" i="7"/>
  <c r="P310" i="7"/>
  <c r="O310" i="7"/>
  <c r="N310" i="7"/>
  <c r="M310" i="7"/>
  <c r="L310" i="7"/>
  <c r="K310" i="7"/>
  <c r="J310" i="7"/>
  <c r="I310" i="7"/>
  <c r="H310" i="7"/>
  <c r="G310" i="7"/>
  <c r="F310" i="7"/>
  <c r="E310" i="7"/>
  <c r="AG310" i="7" s="1"/>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AE308" i="7" s="1"/>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AH307" i="7" s="1"/>
  <c r="B307" i="7"/>
  <c r="A307" i="7"/>
  <c r="Z306" i="7"/>
  <c r="Y306" i="7"/>
  <c r="X306" i="7"/>
  <c r="W306" i="7"/>
  <c r="V306" i="7"/>
  <c r="U306" i="7"/>
  <c r="T306" i="7"/>
  <c r="S306" i="7"/>
  <c r="R306" i="7"/>
  <c r="Q306" i="7"/>
  <c r="P306" i="7"/>
  <c r="O306" i="7"/>
  <c r="N306" i="7"/>
  <c r="M306" i="7"/>
  <c r="L306" i="7"/>
  <c r="K306" i="7"/>
  <c r="J306" i="7"/>
  <c r="I306" i="7"/>
  <c r="H306" i="7"/>
  <c r="G306" i="7"/>
  <c r="F306" i="7"/>
  <c r="E306" i="7"/>
  <c r="AG306" i="7" s="1"/>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AE304" i="7" s="1"/>
  <c r="H304" i="7"/>
  <c r="G304" i="7"/>
  <c r="F304" i="7"/>
  <c r="E304" i="7"/>
  <c r="D304" i="7"/>
  <c r="C304" i="7"/>
  <c r="B304" i="7"/>
  <c r="A304" i="7"/>
  <c r="AC304" i="7" s="1"/>
  <c r="Z303" i="7"/>
  <c r="Y303" i="7"/>
  <c r="X303" i="7"/>
  <c r="W303" i="7"/>
  <c r="V303" i="7"/>
  <c r="U303" i="7"/>
  <c r="T303" i="7"/>
  <c r="S303" i="7"/>
  <c r="R303" i="7"/>
  <c r="Q303" i="7"/>
  <c r="P303" i="7"/>
  <c r="O303" i="7"/>
  <c r="N303" i="7"/>
  <c r="M303" i="7"/>
  <c r="L303" i="7"/>
  <c r="K303" i="7"/>
  <c r="J303" i="7"/>
  <c r="I303" i="7"/>
  <c r="H303" i="7"/>
  <c r="G303" i="7"/>
  <c r="F303" i="7"/>
  <c r="E303" i="7"/>
  <c r="D303" i="7"/>
  <c r="C303" i="7"/>
  <c r="AH303" i="7" s="1"/>
  <c r="B303" i="7"/>
  <c r="A303" i="7"/>
  <c r="Z302" i="7"/>
  <c r="Y302" i="7"/>
  <c r="X302" i="7"/>
  <c r="W302" i="7"/>
  <c r="V302" i="7"/>
  <c r="U302" i="7"/>
  <c r="T302" i="7"/>
  <c r="S302" i="7"/>
  <c r="R302" i="7"/>
  <c r="Q302" i="7"/>
  <c r="P302" i="7"/>
  <c r="O302" i="7"/>
  <c r="N302" i="7"/>
  <c r="M302" i="7"/>
  <c r="L302" i="7"/>
  <c r="K302" i="7"/>
  <c r="J302" i="7"/>
  <c r="I302" i="7"/>
  <c r="H302" i="7"/>
  <c r="G302" i="7"/>
  <c r="F302" i="7"/>
  <c r="E302" i="7"/>
  <c r="AG302" i="7" s="1"/>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AE300" i="7" s="1"/>
  <c r="H300" i="7"/>
  <c r="G300" i="7"/>
  <c r="F300" i="7"/>
  <c r="E300" i="7"/>
  <c r="D300" i="7"/>
  <c r="C300" i="7"/>
  <c r="B300" i="7"/>
  <c r="A300" i="7"/>
  <c r="AC300" i="7" s="1"/>
  <c r="Z299" i="7"/>
  <c r="Y299" i="7"/>
  <c r="X299" i="7"/>
  <c r="W299" i="7"/>
  <c r="V299" i="7"/>
  <c r="U299" i="7"/>
  <c r="T299" i="7"/>
  <c r="S299" i="7"/>
  <c r="R299" i="7"/>
  <c r="Q299" i="7"/>
  <c r="P299" i="7"/>
  <c r="O299" i="7"/>
  <c r="N299" i="7"/>
  <c r="M299" i="7"/>
  <c r="L299" i="7"/>
  <c r="K299" i="7"/>
  <c r="J299" i="7"/>
  <c r="I299" i="7"/>
  <c r="H299" i="7"/>
  <c r="G299" i="7"/>
  <c r="F299" i="7"/>
  <c r="E299" i="7"/>
  <c r="D299" i="7"/>
  <c r="C299" i="7"/>
  <c r="AH299" i="7" s="1"/>
  <c r="B299" i="7"/>
  <c r="A299" i="7"/>
  <c r="Z298" i="7"/>
  <c r="Y298" i="7"/>
  <c r="X298" i="7"/>
  <c r="W298" i="7"/>
  <c r="V298" i="7"/>
  <c r="U298" i="7"/>
  <c r="T298" i="7"/>
  <c r="S298" i="7"/>
  <c r="R298" i="7"/>
  <c r="Q298" i="7"/>
  <c r="P298" i="7"/>
  <c r="O298" i="7"/>
  <c r="N298" i="7"/>
  <c r="M298" i="7"/>
  <c r="L298" i="7"/>
  <c r="K298" i="7"/>
  <c r="J298" i="7"/>
  <c r="I298" i="7"/>
  <c r="H298" i="7"/>
  <c r="G298" i="7"/>
  <c r="F298" i="7"/>
  <c r="E298" i="7"/>
  <c r="AG298" i="7" s="1"/>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AE296" i="7" s="1"/>
  <c r="H296" i="7"/>
  <c r="G296" i="7"/>
  <c r="F296" i="7"/>
  <c r="E296" i="7"/>
  <c r="D296" i="7"/>
  <c r="C296" i="7"/>
  <c r="B296" i="7"/>
  <c r="A296" i="7"/>
  <c r="AC296" i="7" s="1"/>
  <c r="Z295" i="7"/>
  <c r="Y295" i="7"/>
  <c r="X295" i="7"/>
  <c r="W295" i="7"/>
  <c r="V295" i="7"/>
  <c r="U295" i="7"/>
  <c r="T295" i="7"/>
  <c r="S295" i="7"/>
  <c r="R295" i="7"/>
  <c r="Q295" i="7"/>
  <c r="P295" i="7"/>
  <c r="O295" i="7"/>
  <c r="N295" i="7"/>
  <c r="M295" i="7"/>
  <c r="L295" i="7"/>
  <c r="K295" i="7"/>
  <c r="J295" i="7"/>
  <c r="I295" i="7"/>
  <c r="H295" i="7"/>
  <c r="G295" i="7"/>
  <c r="F295" i="7"/>
  <c r="E295" i="7"/>
  <c r="D295" i="7"/>
  <c r="C295" i="7"/>
  <c r="AH295" i="7" s="1"/>
  <c r="B295" i="7"/>
  <c r="A295" i="7"/>
  <c r="Z294" i="7"/>
  <c r="Y294" i="7"/>
  <c r="X294" i="7"/>
  <c r="W294" i="7"/>
  <c r="V294" i="7"/>
  <c r="U294" i="7"/>
  <c r="T294" i="7"/>
  <c r="S294" i="7"/>
  <c r="R294" i="7"/>
  <c r="Q294" i="7"/>
  <c r="P294" i="7"/>
  <c r="O294" i="7"/>
  <c r="N294" i="7"/>
  <c r="M294" i="7"/>
  <c r="L294" i="7"/>
  <c r="K294" i="7"/>
  <c r="J294" i="7"/>
  <c r="I294" i="7"/>
  <c r="H294" i="7"/>
  <c r="G294" i="7"/>
  <c r="F294" i="7"/>
  <c r="E294" i="7"/>
  <c r="AG294" i="7" s="1"/>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AE292" i="7" s="1"/>
  <c r="H292" i="7"/>
  <c r="G292" i="7"/>
  <c r="F292" i="7"/>
  <c r="E292" i="7"/>
  <c r="D292" i="7"/>
  <c r="C292" i="7"/>
  <c r="B292" i="7"/>
  <c r="A292" i="7"/>
  <c r="AC292" i="7" s="1"/>
  <c r="Z291" i="7"/>
  <c r="Y291" i="7"/>
  <c r="X291" i="7"/>
  <c r="W291" i="7"/>
  <c r="V291" i="7"/>
  <c r="U291" i="7"/>
  <c r="T291" i="7"/>
  <c r="S291" i="7"/>
  <c r="R291" i="7"/>
  <c r="Q291" i="7"/>
  <c r="P291" i="7"/>
  <c r="O291" i="7"/>
  <c r="N291" i="7"/>
  <c r="M291" i="7"/>
  <c r="L291" i="7"/>
  <c r="K291" i="7"/>
  <c r="J291" i="7"/>
  <c r="I291" i="7"/>
  <c r="H291" i="7"/>
  <c r="G291" i="7"/>
  <c r="F291" i="7"/>
  <c r="E291" i="7"/>
  <c r="D291" i="7"/>
  <c r="C291" i="7"/>
  <c r="AH291" i="7" s="1"/>
  <c r="B291" i="7"/>
  <c r="A291" i="7"/>
  <c r="Z290" i="7"/>
  <c r="Y290" i="7"/>
  <c r="X290" i="7"/>
  <c r="W290" i="7"/>
  <c r="V290" i="7"/>
  <c r="U290" i="7"/>
  <c r="T290" i="7"/>
  <c r="S290" i="7"/>
  <c r="R290" i="7"/>
  <c r="Q290" i="7"/>
  <c r="P290" i="7"/>
  <c r="O290" i="7"/>
  <c r="N290" i="7"/>
  <c r="M290" i="7"/>
  <c r="L290" i="7"/>
  <c r="K290" i="7"/>
  <c r="J290" i="7"/>
  <c r="I290" i="7"/>
  <c r="H290" i="7"/>
  <c r="G290" i="7"/>
  <c r="F290" i="7"/>
  <c r="E290" i="7"/>
  <c r="AG290" i="7" s="1"/>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AE288" i="7" s="1"/>
  <c r="H288" i="7"/>
  <c r="G288" i="7"/>
  <c r="F288" i="7"/>
  <c r="E288" i="7"/>
  <c r="D288" i="7"/>
  <c r="C288" i="7"/>
  <c r="B288" i="7"/>
  <c r="A288" i="7"/>
  <c r="AC288" i="7" s="1"/>
  <c r="Z287" i="7"/>
  <c r="Y287" i="7"/>
  <c r="X287" i="7"/>
  <c r="W287" i="7"/>
  <c r="V287" i="7"/>
  <c r="U287" i="7"/>
  <c r="T287" i="7"/>
  <c r="S287" i="7"/>
  <c r="R287" i="7"/>
  <c r="Q287" i="7"/>
  <c r="P287" i="7"/>
  <c r="O287" i="7"/>
  <c r="N287" i="7"/>
  <c r="M287" i="7"/>
  <c r="L287" i="7"/>
  <c r="K287" i="7"/>
  <c r="J287" i="7"/>
  <c r="I287" i="7"/>
  <c r="H287" i="7"/>
  <c r="G287" i="7"/>
  <c r="F287" i="7"/>
  <c r="E287" i="7"/>
  <c r="D287" i="7"/>
  <c r="C287" i="7"/>
  <c r="AH287" i="7" s="1"/>
  <c r="B287" i="7"/>
  <c r="A287" i="7"/>
  <c r="Z286" i="7"/>
  <c r="Y286" i="7"/>
  <c r="X286" i="7"/>
  <c r="W286" i="7"/>
  <c r="V286" i="7"/>
  <c r="U286" i="7"/>
  <c r="T286" i="7"/>
  <c r="S286" i="7"/>
  <c r="R286" i="7"/>
  <c r="Q286" i="7"/>
  <c r="P286" i="7"/>
  <c r="O286" i="7"/>
  <c r="N286" i="7"/>
  <c r="M286" i="7"/>
  <c r="L286" i="7"/>
  <c r="K286" i="7"/>
  <c r="J286" i="7"/>
  <c r="I286" i="7"/>
  <c r="H286" i="7"/>
  <c r="G286" i="7"/>
  <c r="F286" i="7"/>
  <c r="E286" i="7"/>
  <c r="AG286" i="7" s="1"/>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AE284" i="7" s="1"/>
  <c r="H284" i="7"/>
  <c r="G284" i="7"/>
  <c r="F284" i="7"/>
  <c r="E284" i="7"/>
  <c r="D284" i="7"/>
  <c r="C284" i="7"/>
  <c r="B284" i="7"/>
  <c r="A284" i="7"/>
  <c r="AC284" i="7" s="1"/>
  <c r="Z283" i="7"/>
  <c r="Y283" i="7"/>
  <c r="X283" i="7"/>
  <c r="W283" i="7"/>
  <c r="V283" i="7"/>
  <c r="U283" i="7"/>
  <c r="T283" i="7"/>
  <c r="S283" i="7"/>
  <c r="R283" i="7"/>
  <c r="Q283" i="7"/>
  <c r="P283" i="7"/>
  <c r="O283" i="7"/>
  <c r="N283" i="7"/>
  <c r="M283" i="7"/>
  <c r="L283" i="7"/>
  <c r="K283" i="7"/>
  <c r="J283" i="7"/>
  <c r="I283" i="7"/>
  <c r="H283" i="7"/>
  <c r="G283" i="7"/>
  <c r="F283" i="7"/>
  <c r="E283" i="7"/>
  <c r="D283" i="7"/>
  <c r="C283" i="7"/>
  <c r="AH283" i="7" s="1"/>
  <c r="B283" i="7"/>
  <c r="A283" i="7"/>
  <c r="Z282" i="7"/>
  <c r="Y282" i="7"/>
  <c r="X282" i="7"/>
  <c r="W282" i="7"/>
  <c r="V282" i="7"/>
  <c r="U282" i="7"/>
  <c r="T282" i="7"/>
  <c r="S282" i="7"/>
  <c r="R282" i="7"/>
  <c r="Q282" i="7"/>
  <c r="P282" i="7"/>
  <c r="O282" i="7"/>
  <c r="N282" i="7"/>
  <c r="M282" i="7"/>
  <c r="L282" i="7"/>
  <c r="K282" i="7"/>
  <c r="J282" i="7"/>
  <c r="I282" i="7"/>
  <c r="H282" i="7"/>
  <c r="G282" i="7"/>
  <c r="F282" i="7"/>
  <c r="E282" i="7"/>
  <c r="AG282" i="7" s="1"/>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AE280" i="7" s="1"/>
  <c r="H280" i="7"/>
  <c r="G280" i="7"/>
  <c r="F280" i="7"/>
  <c r="E280" i="7"/>
  <c r="D280" i="7"/>
  <c r="C280" i="7"/>
  <c r="B280" i="7"/>
  <c r="A280" i="7"/>
  <c r="AC280" i="7" s="1"/>
  <c r="Z279" i="7"/>
  <c r="Y279" i="7"/>
  <c r="X279" i="7"/>
  <c r="W279" i="7"/>
  <c r="V279" i="7"/>
  <c r="U279" i="7"/>
  <c r="T279" i="7"/>
  <c r="S279" i="7"/>
  <c r="R279" i="7"/>
  <c r="Q279" i="7"/>
  <c r="P279" i="7"/>
  <c r="O279" i="7"/>
  <c r="N279" i="7"/>
  <c r="M279" i="7"/>
  <c r="L279" i="7"/>
  <c r="K279" i="7"/>
  <c r="J279" i="7"/>
  <c r="I279" i="7"/>
  <c r="H279" i="7"/>
  <c r="G279" i="7"/>
  <c r="F279" i="7"/>
  <c r="E279" i="7"/>
  <c r="D279" i="7"/>
  <c r="C279" i="7"/>
  <c r="AH279" i="7" s="1"/>
  <c r="B279" i="7"/>
  <c r="A279" i="7"/>
  <c r="Z278" i="7"/>
  <c r="Y278" i="7"/>
  <c r="X278" i="7"/>
  <c r="W278" i="7"/>
  <c r="V278" i="7"/>
  <c r="U278" i="7"/>
  <c r="T278" i="7"/>
  <c r="S278" i="7"/>
  <c r="R278" i="7"/>
  <c r="Q278" i="7"/>
  <c r="P278" i="7"/>
  <c r="O278" i="7"/>
  <c r="N278" i="7"/>
  <c r="M278" i="7"/>
  <c r="L278" i="7"/>
  <c r="K278" i="7"/>
  <c r="J278" i="7"/>
  <c r="I278" i="7"/>
  <c r="H278" i="7"/>
  <c r="G278" i="7"/>
  <c r="F278" i="7"/>
  <c r="E278" i="7"/>
  <c r="AG278" i="7" s="1"/>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AE276" i="7" s="1"/>
  <c r="H276" i="7"/>
  <c r="G276" i="7"/>
  <c r="F276" i="7"/>
  <c r="E276" i="7"/>
  <c r="D276" i="7"/>
  <c r="C276" i="7"/>
  <c r="B276" i="7"/>
  <c r="A276" i="7"/>
  <c r="AC276" i="7" s="1"/>
  <c r="Z275" i="7"/>
  <c r="Y275" i="7"/>
  <c r="X275" i="7"/>
  <c r="W275" i="7"/>
  <c r="V275" i="7"/>
  <c r="U275" i="7"/>
  <c r="T275" i="7"/>
  <c r="S275" i="7"/>
  <c r="R275" i="7"/>
  <c r="Q275" i="7"/>
  <c r="P275" i="7"/>
  <c r="O275" i="7"/>
  <c r="N275" i="7"/>
  <c r="M275" i="7"/>
  <c r="L275" i="7"/>
  <c r="K275" i="7"/>
  <c r="J275" i="7"/>
  <c r="I275" i="7"/>
  <c r="H275" i="7"/>
  <c r="G275" i="7"/>
  <c r="F275" i="7"/>
  <c r="E275" i="7"/>
  <c r="D275" i="7"/>
  <c r="C275" i="7"/>
  <c r="AH275" i="7" s="1"/>
  <c r="B275" i="7"/>
  <c r="A275" i="7"/>
  <c r="Z274" i="7"/>
  <c r="Y274" i="7"/>
  <c r="X274" i="7"/>
  <c r="W274" i="7"/>
  <c r="V274" i="7"/>
  <c r="U274" i="7"/>
  <c r="T274" i="7"/>
  <c r="S274" i="7"/>
  <c r="R274" i="7"/>
  <c r="Q274" i="7"/>
  <c r="P274" i="7"/>
  <c r="O274" i="7"/>
  <c r="N274" i="7"/>
  <c r="M274" i="7"/>
  <c r="L274" i="7"/>
  <c r="K274" i="7"/>
  <c r="J274" i="7"/>
  <c r="I274" i="7"/>
  <c r="H274" i="7"/>
  <c r="G274" i="7"/>
  <c r="F274" i="7"/>
  <c r="E274" i="7"/>
  <c r="AG274" i="7" s="1"/>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AE272" i="7" s="1"/>
  <c r="H272" i="7"/>
  <c r="G272" i="7"/>
  <c r="F272" i="7"/>
  <c r="E272" i="7"/>
  <c r="D272" i="7"/>
  <c r="C272" i="7"/>
  <c r="B272" i="7"/>
  <c r="A272" i="7"/>
  <c r="AC272" i="7" s="1"/>
  <c r="Z271" i="7"/>
  <c r="Y271" i="7"/>
  <c r="X271" i="7"/>
  <c r="W271" i="7"/>
  <c r="V271" i="7"/>
  <c r="U271" i="7"/>
  <c r="T271" i="7"/>
  <c r="S271" i="7"/>
  <c r="R271" i="7"/>
  <c r="Q271" i="7"/>
  <c r="P271" i="7"/>
  <c r="O271" i="7"/>
  <c r="N271" i="7"/>
  <c r="M271" i="7"/>
  <c r="L271" i="7"/>
  <c r="K271" i="7"/>
  <c r="J271" i="7"/>
  <c r="I271" i="7"/>
  <c r="H271" i="7"/>
  <c r="G271" i="7"/>
  <c r="F271" i="7"/>
  <c r="E271" i="7"/>
  <c r="D271" i="7"/>
  <c r="C271" i="7"/>
  <c r="AH271" i="7" s="1"/>
  <c r="B271" i="7"/>
  <c r="A271" i="7"/>
  <c r="Z270" i="7"/>
  <c r="Y270" i="7"/>
  <c r="X270" i="7"/>
  <c r="W270" i="7"/>
  <c r="V270" i="7"/>
  <c r="U270" i="7"/>
  <c r="T270" i="7"/>
  <c r="S270" i="7"/>
  <c r="R270" i="7"/>
  <c r="Q270" i="7"/>
  <c r="P270" i="7"/>
  <c r="O270" i="7"/>
  <c r="N270" i="7"/>
  <c r="M270" i="7"/>
  <c r="L270" i="7"/>
  <c r="K270" i="7"/>
  <c r="J270" i="7"/>
  <c r="I270" i="7"/>
  <c r="H270" i="7"/>
  <c r="G270" i="7"/>
  <c r="F270" i="7"/>
  <c r="E270" i="7"/>
  <c r="AG270" i="7" s="1"/>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AE268" i="7" s="1"/>
  <c r="H268" i="7"/>
  <c r="G268" i="7"/>
  <c r="F268" i="7"/>
  <c r="E268" i="7"/>
  <c r="D268" i="7"/>
  <c r="C268" i="7"/>
  <c r="B268" i="7"/>
  <c r="A268" i="7"/>
  <c r="AC268" i="7" s="1"/>
  <c r="Z267" i="7"/>
  <c r="Y267" i="7"/>
  <c r="X267" i="7"/>
  <c r="W267" i="7"/>
  <c r="V267" i="7"/>
  <c r="U267" i="7"/>
  <c r="T267" i="7"/>
  <c r="S267" i="7"/>
  <c r="R267" i="7"/>
  <c r="Q267" i="7"/>
  <c r="P267" i="7"/>
  <c r="O267" i="7"/>
  <c r="N267" i="7"/>
  <c r="M267" i="7"/>
  <c r="L267" i="7"/>
  <c r="K267" i="7"/>
  <c r="J267" i="7"/>
  <c r="I267" i="7"/>
  <c r="H267" i="7"/>
  <c r="G267" i="7"/>
  <c r="F267" i="7"/>
  <c r="E267" i="7"/>
  <c r="D267" i="7"/>
  <c r="C267" i="7"/>
  <c r="AH267" i="7" s="1"/>
  <c r="B267" i="7"/>
  <c r="A267" i="7"/>
  <c r="Z266" i="7"/>
  <c r="Y266" i="7"/>
  <c r="X266" i="7"/>
  <c r="W266" i="7"/>
  <c r="V266" i="7"/>
  <c r="U266" i="7"/>
  <c r="T266" i="7"/>
  <c r="S266" i="7"/>
  <c r="R266" i="7"/>
  <c r="Q266" i="7"/>
  <c r="P266" i="7"/>
  <c r="O266" i="7"/>
  <c r="N266" i="7"/>
  <c r="M266" i="7"/>
  <c r="L266" i="7"/>
  <c r="K266" i="7"/>
  <c r="J266" i="7"/>
  <c r="I266" i="7"/>
  <c r="H266" i="7"/>
  <c r="G266" i="7"/>
  <c r="F266" i="7"/>
  <c r="E266" i="7"/>
  <c r="AG266" i="7" s="1"/>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AE264" i="7" s="1"/>
  <c r="H264" i="7"/>
  <c r="G264" i="7"/>
  <c r="F264" i="7"/>
  <c r="E264" i="7"/>
  <c r="D264" i="7"/>
  <c r="C264" i="7"/>
  <c r="B264" i="7"/>
  <c r="A264" i="7"/>
  <c r="AC264" i="7" s="1"/>
  <c r="Z263" i="7"/>
  <c r="Y263" i="7"/>
  <c r="X263" i="7"/>
  <c r="W263" i="7"/>
  <c r="V263" i="7"/>
  <c r="U263" i="7"/>
  <c r="T263" i="7"/>
  <c r="S263" i="7"/>
  <c r="R263" i="7"/>
  <c r="Q263" i="7"/>
  <c r="P263" i="7"/>
  <c r="O263" i="7"/>
  <c r="N263" i="7"/>
  <c r="M263" i="7"/>
  <c r="L263" i="7"/>
  <c r="K263" i="7"/>
  <c r="J263" i="7"/>
  <c r="I263" i="7"/>
  <c r="H263" i="7"/>
  <c r="G263" i="7"/>
  <c r="F263" i="7"/>
  <c r="E263" i="7"/>
  <c r="D263" i="7"/>
  <c r="C263" i="7"/>
  <c r="AH263" i="7" s="1"/>
  <c r="B263" i="7"/>
  <c r="A263" i="7"/>
  <c r="Z262" i="7"/>
  <c r="Y262" i="7"/>
  <c r="X262" i="7"/>
  <c r="W262" i="7"/>
  <c r="V262" i="7"/>
  <c r="U262" i="7"/>
  <c r="T262" i="7"/>
  <c r="S262" i="7"/>
  <c r="R262" i="7"/>
  <c r="Q262" i="7"/>
  <c r="P262" i="7"/>
  <c r="O262" i="7"/>
  <c r="N262" i="7"/>
  <c r="M262" i="7"/>
  <c r="L262" i="7"/>
  <c r="K262" i="7"/>
  <c r="J262" i="7"/>
  <c r="I262" i="7"/>
  <c r="H262" i="7"/>
  <c r="G262" i="7"/>
  <c r="F262" i="7"/>
  <c r="E262" i="7"/>
  <c r="AG262" i="7" s="1"/>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AE260" i="7" s="1"/>
  <c r="H260" i="7"/>
  <c r="G260" i="7"/>
  <c r="F260" i="7"/>
  <c r="E260" i="7"/>
  <c r="D260" i="7"/>
  <c r="C260" i="7"/>
  <c r="B260" i="7"/>
  <c r="A260" i="7"/>
  <c r="AC260" i="7" s="1"/>
  <c r="Z259" i="7"/>
  <c r="Y259" i="7"/>
  <c r="X259" i="7"/>
  <c r="W259" i="7"/>
  <c r="V259" i="7"/>
  <c r="U259" i="7"/>
  <c r="T259" i="7"/>
  <c r="S259" i="7"/>
  <c r="R259" i="7"/>
  <c r="Q259" i="7"/>
  <c r="P259" i="7"/>
  <c r="O259" i="7"/>
  <c r="N259" i="7"/>
  <c r="M259" i="7"/>
  <c r="L259" i="7"/>
  <c r="K259" i="7"/>
  <c r="J259" i="7"/>
  <c r="I259" i="7"/>
  <c r="H259" i="7"/>
  <c r="G259" i="7"/>
  <c r="F259" i="7"/>
  <c r="E259" i="7"/>
  <c r="D259" i="7"/>
  <c r="C259" i="7"/>
  <c r="AH259" i="7" s="1"/>
  <c r="B259" i="7"/>
  <c r="A259" i="7"/>
  <c r="Z258" i="7"/>
  <c r="Y258" i="7"/>
  <c r="X258" i="7"/>
  <c r="W258" i="7"/>
  <c r="V258" i="7"/>
  <c r="U258" i="7"/>
  <c r="T258" i="7"/>
  <c r="S258" i="7"/>
  <c r="R258" i="7"/>
  <c r="Q258" i="7"/>
  <c r="P258" i="7"/>
  <c r="O258" i="7"/>
  <c r="N258" i="7"/>
  <c r="M258" i="7"/>
  <c r="L258" i="7"/>
  <c r="K258" i="7"/>
  <c r="J258" i="7"/>
  <c r="I258" i="7"/>
  <c r="H258" i="7"/>
  <c r="G258" i="7"/>
  <c r="F258" i="7"/>
  <c r="E258" i="7"/>
  <c r="AG258" i="7" s="1"/>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AE256" i="7" s="1"/>
  <c r="H256" i="7"/>
  <c r="G256" i="7"/>
  <c r="F256" i="7"/>
  <c r="E256" i="7"/>
  <c r="D256" i="7"/>
  <c r="C256" i="7"/>
  <c r="B256" i="7"/>
  <c r="A256" i="7"/>
  <c r="AC256" i="7" s="1"/>
  <c r="Z255" i="7"/>
  <c r="Y255" i="7"/>
  <c r="X255" i="7"/>
  <c r="W255" i="7"/>
  <c r="V255" i="7"/>
  <c r="U255" i="7"/>
  <c r="T255" i="7"/>
  <c r="S255" i="7"/>
  <c r="R255" i="7"/>
  <c r="Q255" i="7"/>
  <c r="P255" i="7"/>
  <c r="O255" i="7"/>
  <c r="N255" i="7"/>
  <c r="M255" i="7"/>
  <c r="L255" i="7"/>
  <c r="K255" i="7"/>
  <c r="J255" i="7"/>
  <c r="I255" i="7"/>
  <c r="H255" i="7"/>
  <c r="G255" i="7"/>
  <c r="F255" i="7"/>
  <c r="E255" i="7"/>
  <c r="D255" i="7"/>
  <c r="C255" i="7"/>
  <c r="AH255" i="7" s="1"/>
  <c r="B255" i="7"/>
  <c r="A255" i="7"/>
  <c r="Z254" i="7"/>
  <c r="Y254" i="7"/>
  <c r="X254" i="7"/>
  <c r="W254" i="7"/>
  <c r="V254" i="7"/>
  <c r="U254" i="7"/>
  <c r="T254" i="7"/>
  <c r="S254" i="7"/>
  <c r="R254" i="7"/>
  <c r="Q254" i="7"/>
  <c r="P254" i="7"/>
  <c r="O254" i="7"/>
  <c r="N254" i="7"/>
  <c r="M254" i="7"/>
  <c r="L254" i="7"/>
  <c r="K254" i="7"/>
  <c r="J254" i="7"/>
  <c r="I254" i="7"/>
  <c r="H254" i="7"/>
  <c r="G254" i="7"/>
  <c r="F254" i="7"/>
  <c r="E254" i="7"/>
  <c r="AG254" i="7" s="1"/>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AE252" i="7" s="1"/>
  <c r="H252" i="7"/>
  <c r="G252" i="7"/>
  <c r="F252" i="7"/>
  <c r="E252" i="7"/>
  <c r="D252" i="7"/>
  <c r="C252" i="7"/>
  <c r="B252" i="7"/>
  <c r="A252" i="7"/>
  <c r="AC252" i="7" s="1"/>
  <c r="Z251" i="7"/>
  <c r="Y251" i="7"/>
  <c r="X251" i="7"/>
  <c r="W251" i="7"/>
  <c r="V251" i="7"/>
  <c r="U251" i="7"/>
  <c r="T251" i="7"/>
  <c r="S251" i="7"/>
  <c r="R251" i="7"/>
  <c r="Q251" i="7"/>
  <c r="P251" i="7"/>
  <c r="O251" i="7"/>
  <c r="N251" i="7"/>
  <c r="M251" i="7"/>
  <c r="L251" i="7"/>
  <c r="K251" i="7"/>
  <c r="J251" i="7"/>
  <c r="I251" i="7"/>
  <c r="H251" i="7"/>
  <c r="G251" i="7"/>
  <c r="F251" i="7"/>
  <c r="E251" i="7"/>
  <c r="D251" i="7"/>
  <c r="C251" i="7"/>
  <c r="AH251" i="7" s="1"/>
  <c r="B251" i="7"/>
  <c r="A251" i="7"/>
  <c r="Z250" i="7"/>
  <c r="Y250" i="7"/>
  <c r="X250" i="7"/>
  <c r="W250" i="7"/>
  <c r="V250" i="7"/>
  <c r="U250" i="7"/>
  <c r="T250" i="7"/>
  <c r="S250" i="7"/>
  <c r="R250" i="7"/>
  <c r="Q250" i="7"/>
  <c r="P250" i="7"/>
  <c r="O250" i="7"/>
  <c r="N250" i="7"/>
  <c r="M250" i="7"/>
  <c r="L250" i="7"/>
  <c r="K250" i="7"/>
  <c r="J250" i="7"/>
  <c r="I250" i="7"/>
  <c r="H250" i="7"/>
  <c r="G250" i="7"/>
  <c r="F250" i="7"/>
  <c r="E250" i="7"/>
  <c r="AG250" i="7" s="1"/>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AE248" i="7" s="1"/>
  <c r="H248" i="7"/>
  <c r="G248" i="7"/>
  <c r="F248" i="7"/>
  <c r="E248" i="7"/>
  <c r="D248" i="7"/>
  <c r="C248" i="7"/>
  <c r="B248" i="7"/>
  <c r="A248" i="7"/>
  <c r="AC248" i="7" s="1"/>
  <c r="Z247" i="7"/>
  <c r="Y247" i="7"/>
  <c r="X247" i="7"/>
  <c r="W247" i="7"/>
  <c r="V247" i="7"/>
  <c r="U247" i="7"/>
  <c r="T247" i="7"/>
  <c r="S247" i="7"/>
  <c r="R247" i="7"/>
  <c r="Q247" i="7"/>
  <c r="P247" i="7"/>
  <c r="O247" i="7"/>
  <c r="N247" i="7"/>
  <c r="M247" i="7"/>
  <c r="L247" i="7"/>
  <c r="K247" i="7"/>
  <c r="J247" i="7"/>
  <c r="I247" i="7"/>
  <c r="H247" i="7"/>
  <c r="G247" i="7"/>
  <c r="F247" i="7"/>
  <c r="E247" i="7"/>
  <c r="D247" i="7"/>
  <c r="C247" i="7"/>
  <c r="AH247" i="7" s="1"/>
  <c r="B247" i="7"/>
  <c r="A247" i="7"/>
  <c r="Z246" i="7"/>
  <c r="Y246" i="7"/>
  <c r="X246" i="7"/>
  <c r="W246" i="7"/>
  <c r="V246" i="7"/>
  <c r="U246" i="7"/>
  <c r="T246" i="7"/>
  <c r="S246" i="7"/>
  <c r="R246" i="7"/>
  <c r="Q246" i="7"/>
  <c r="P246" i="7"/>
  <c r="O246" i="7"/>
  <c r="N246" i="7"/>
  <c r="M246" i="7"/>
  <c r="L246" i="7"/>
  <c r="K246" i="7"/>
  <c r="J246" i="7"/>
  <c r="I246" i="7"/>
  <c r="H246" i="7"/>
  <c r="G246" i="7"/>
  <c r="F246" i="7"/>
  <c r="E246" i="7"/>
  <c r="AG246" i="7" s="1"/>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AE244" i="7" s="1"/>
  <c r="H244" i="7"/>
  <c r="G244" i="7"/>
  <c r="F244" i="7"/>
  <c r="E244" i="7"/>
  <c r="D244" i="7"/>
  <c r="C244" i="7"/>
  <c r="B244" i="7"/>
  <c r="A244" i="7"/>
  <c r="AC244" i="7" s="1"/>
  <c r="Z243" i="7"/>
  <c r="Y243" i="7"/>
  <c r="X243" i="7"/>
  <c r="W243" i="7"/>
  <c r="V243" i="7"/>
  <c r="U243" i="7"/>
  <c r="T243" i="7"/>
  <c r="S243" i="7"/>
  <c r="R243" i="7"/>
  <c r="Q243" i="7"/>
  <c r="P243" i="7"/>
  <c r="O243" i="7"/>
  <c r="N243" i="7"/>
  <c r="M243" i="7"/>
  <c r="L243" i="7"/>
  <c r="K243" i="7"/>
  <c r="J243" i="7"/>
  <c r="I243" i="7"/>
  <c r="H243" i="7"/>
  <c r="G243" i="7"/>
  <c r="F243" i="7"/>
  <c r="E243" i="7"/>
  <c r="D243" i="7"/>
  <c r="C243" i="7"/>
  <c r="AH243" i="7" s="1"/>
  <c r="B243" i="7"/>
  <c r="A243" i="7"/>
  <c r="Z242" i="7"/>
  <c r="Y242" i="7"/>
  <c r="X242" i="7"/>
  <c r="W242" i="7"/>
  <c r="V242" i="7"/>
  <c r="U242" i="7"/>
  <c r="T242" i="7"/>
  <c r="S242" i="7"/>
  <c r="R242" i="7"/>
  <c r="Q242" i="7"/>
  <c r="P242" i="7"/>
  <c r="O242" i="7"/>
  <c r="N242" i="7"/>
  <c r="M242" i="7"/>
  <c r="L242" i="7"/>
  <c r="K242" i="7"/>
  <c r="J242" i="7"/>
  <c r="I242" i="7"/>
  <c r="H242" i="7"/>
  <c r="G242" i="7"/>
  <c r="F242" i="7"/>
  <c r="E242" i="7"/>
  <c r="AG242" i="7" s="1"/>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AE240" i="7" s="1"/>
  <c r="H240" i="7"/>
  <c r="G240" i="7"/>
  <c r="F240" i="7"/>
  <c r="E240" i="7"/>
  <c r="D240" i="7"/>
  <c r="C240" i="7"/>
  <c r="B240" i="7"/>
  <c r="A240" i="7"/>
  <c r="AC240" i="7" s="1"/>
  <c r="Z239" i="7"/>
  <c r="Y239" i="7"/>
  <c r="X239" i="7"/>
  <c r="W239" i="7"/>
  <c r="V239" i="7"/>
  <c r="U239" i="7"/>
  <c r="T239" i="7"/>
  <c r="S239" i="7"/>
  <c r="R239" i="7"/>
  <c r="Q239" i="7"/>
  <c r="P239" i="7"/>
  <c r="O239" i="7"/>
  <c r="N239" i="7"/>
  <c r="M239" i="7"/>
  <c r="L239" i="7"/>
  <c r="K239" i="7"/>
  <c r="J239" i="7"/>
  <c r="I239" i="7"/>
  <c r="H239" i="7"/>
  <c r="G239" i="7"/>
  <c r="F239" i="7"/>
  <c r="E239" i="7"/>
  <c r="D239" i="7"/>
  <c r="C239" i="7"/>
  <c r="AH239" i="7" s="1"/>
  <c r="B239" i="7"/>
  <c r="A239" i="7"/>
  <c r="Z238" i="7"/>
  <c r="Y238" i="7"/>
  <c r="X238" i="7"/>
  <c r="W238" i="7"/>
  <c r="V238" i="7"/>
  <c r="U238" i="7"/>
  <c r="T238" i="7"/>
  <c r="S238" i="7"/>
  <c r="R238" i="7"/>
  <c r="Q238" i="7"/>
  <c r="P238" i="7"/>
  <c r="O238" i="7"/>
  <c r="N238" i="7"/>
  <c r="M238" i="7"/>
  <c r="L238" i="7"/>
  <c r="K238" i="7"/>
  <c r="J238" i="7"/>
  <c r="I238" i="7"/>
  <c r="H238" i="7"/>
  <c r="G238" i="7"/>
  <c r="F238" i="7"/>
  <c r="E238" i="7"/>
  <c r="AG238" i="7" s="1"/>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AE236" i="7" s="1"/>
  <c r="H236" i="7"/>
  <c r="G236" i="7"/>
  <c r="F236" i="7"/>
  <c r="E236" i="7"/>
  <c r="D236" i="7"/>
  <c r="C236" i="7"/>
  <c r="B236" i="7"/>
  <c r="A236" i="7"/>
  <c r="AC236" i="7" s="1"/>
  <c r="Z235" i="7"/>
  <c r="Y235" i="7"/>
  <c r="X235" i="7"/>
  <c r="W235" i="7"/>
  <c r="V235" i="7"/>
  <c r="U235" i="7"/>
  <c r="T235" i="7"/>
  <c r="S235" i="7"/>
  <c r="R235" i="7"/>
  <c r="Q235" i="7"/>
  <c r="P235" i="7"/>
  <c r="O235" i="7"/>
  <c r="N235" i="7"/>
  <c r="M235" i="7"/>
  <c r="L235" i="7"/>
  <c r="K235" i="7"/>
  <c r="J235" i="7"/>
  <c r="I235" i="7"/>
  <c r="H235" i="7"/>
  <c r="G235" i="7"/>
  <c r="F235" i="7"/>
  <c r="E235" i="7"/>
  <c r="D235" i="7"/>
  <c r="C235" i="7"/>
  <c r="AH235" i="7" s="1"/>
  <c r="B235" i="7"/>
  <c r="A235" i="7"/>
  <c r="Z234" i="7"/>
  <c r="Y234" i="7"/>
  <c r="X234" i="7"/>
  <c r="W234" i="7"/>
  <c r="V234" i="7"/>
  <c r="U234" i="7"/>
  <c r="T234" i="7"/>
  <c r="S234" i="7"/>
  <c r="R234" i="7"/>
  <c r="Q234" i="7"/>
  <c r="P234" i="7"/>
  <c r="O234" i="7"/>
  <c r="N234" i="7"/>
  <c r="M234" i="7"/>
  <c r="L234" i="7"/>
  <c r="K234" i="7"/>
  <c r="J234" i="7"/>
  <c r="I234" i="7"/>
  <c r="H234" i="7"/>
  <c r="G234" i="7"/>
  <c r="F234" i="7"/>
  <c r="E234" i="7"/>
  <c r="AG234" i="7" s="1"/>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AE232" i="7" s="1"/>
  <c r="H232" i="7"/>
  <c r="G232" i="7"/>
  <c r="F232" i="7"/>
  <c r="E232" i="7"/>
  <c r="D232" i="7"/>
  <c r="C232" i="7"/>
  <c r="B232" i="7"/>
  <c r="A232" i="7"/>
  <c r="AC232" i="7" s="1"/>
  <c r="Z231" i="7"/>
  <c r="Y231" i="7"/>
  <c r="X231" i="7"/>
  <c r="W231" i="7"/>
  <c r="V231" i="7"/>
  <c r="U231" i="7"/>
  <c r="T231" i="7"/>
  <c r="S231" i="7"/>
  <c r="R231" i="7"/>
  <c r="Q231" i="7"/>
  <c r="P231" i="7"/>
  <c r="O231" i="7"/>
  <c r="N231" i="7"/>
  <c r="M231" i="7"/>
  <c r="L231" i="7"/>
  <c r="K231" i="7"/>
  <c r="J231" i="7"/>
  <c r="I231" i="7"/>
  <c r="H231" i="7"/>
  <c r="G231" i="7"/>
  <c r="F231" i="7"/>
  <c r="E231" i="7"/>
  <c r="D231" i="7"/>
  <c r="C231" i="7"/>
  <c r="AH231" i="7" s="1"/>
  <c r="B231" i="7"/>
  <c r="A231" i="7"/>
  <c r="Z230" i="7"/>
  <c r="Y230" i="7"/>
  <c r="X230" i="7"/>
  <c r="W230" i="7"/>
  <c r="V230" i="7"/>
  <c r="U230" i="7"/>
  <c r="T230" i="7"/>
  <c r="S230" i="7"/>
  <c r="R230" i="7"/>
  <c r="Q230" i="7"/>
  <c r="P230" i="7"/>
  <c r="O230" i="7"/>
  <c r="N230" i="7"/>
  <c r="M230" i="7"/>
  <c r="L230" i="7"/>
  <c r="K230" i="7"/>
  <c r="J230" i="7"/>
  <c r="I230" i="7"/>
  <c r="H230" i="7"/>
  <c r="G230" i="7"/>
  <c r="F230" i="7"/>
  <c r="E230" i="7"/>
  <c r="AG230" i="7" s="1"/>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AE228" i="7" s="1"/>
  <c r="H228" i="7"/>
  <c r="G228" i="7"/>
  <c r="F228" i="7"/>
  <c r="E228" i="7"/>
  <c r="D228" i="7"/>
  <c r="C228" i="7"/>
  <c r="B228" i="7"/>
  <c r="A228" i="7"/>
  <c r="AC228" i="7" s="1"/>
  <c r="Z227" i="7"/>
  <c r="Y227" i="7"/>
  <c r="X227" i="7"/>
  <c r="W227" i="7"/>
  <c r="V227" i="7"/>
  <c r="U227" i="7"/>
  <c r="T227" i="7"/>
  <c r="S227" i="7"/>
  <c r="R227" i="7"/>
  <c r="Q227" i="7"/>
  <c r="P227" i="7"/>
  <c r="O227" i="7"/>
  <c r="N227" i="7"/>
  <c r="M227" i="7"/>
  <c r="L227" i="7"/>
  <c r="K227" i="7"/>
  <c r="J227" i="7"/>
  <c r="I227" i="7"/>
  <c r="H227" i="7"/>
  <c r="G227" i="7"/>
  <c r="F227" i="7"/>
  <c r="E227" i="7"/>
  <c r="D227" i="7"/>
  <c r="C227" i="7"/>
  <c r="AH227" i="7" s="1"/>
  <c r="B227" i="7"/>
  <c r="A227" i="7"/>
  <c r="Z226" i="7"/>
  <c r="Y226" i="7"/>
  <c r="X226" i="7"/>
  <c r="W226" i="7"/>
  <c r="V226" i="7"/>
  <c r="U226" i="7"/>
  <c r="T226" i="7"/>
  <c r="S226" i="7"/>
  <c r="R226" i="7"/>
  <c r="Q226" i="7"/>
  <c r="P226" i="7"/>
  <c r="O226" i="7"/>
  <c r="N226" i="7"/>
  <c r="M226" i="7"/>
  <c r="L226" i="7"/>
  <c r="K226" i="7"/>
  <c r="J226" i="7"/>
  <c r="I226" i="7"/>
  <c r="H226" i="7"/>
  <c r="G226" i="7"/>
  <c r="F226" i="7"/>
  <c r="E226" i="7"/>
  <c r="AG226" i="7" s="1"/>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AE224" i="7" s="1"/>
  <c r="H224" i="7"/>
  <c r="G224" i="7"/>
  <c r="F224" i="7"/>
  <c r="E224" i="7"/>
  <c r="D224" i="7"/>
  <c r="C224" i="7"/>
  <c r="B224" i="7"/>
  <c r="A224" i="7"/>
  <c r="AC224" i="7" s="1"/>
  <c r="Z223" i="7"/>
  <c r="Y223" i="7"/>
  <c r="X223" i="7"/>
  <c r="W223" i="7"/>
  <c r="V223" i="7"/>
  <c r="U223" i="7"/>
  <c r="T223" i="7"/>
  <c r="S223" i="7"/>
  <c r="R223" i="7"/>
  <c r="Q223" i="7"/>
  <c r="P223" i="7"/>
  <c r="O223" i="7"/>
  <c r="N223" i="7"/>
  <c r="M223" i="7"/>
  <c r="L223" i="7"/>
  <c r="K223" i="7"/>
  <c r="J223" i="7"/>
  <c r="I223" i="7"/>
  <c r="H223" i="7"/>
  <c r="G223" i="7"/>
  <c r="F223" i="7"/>
  <c r="E223" i="7"/>
  <c r="D223" i="7"/>
  <c r="C223" i="7"/>
  <c r="AH223" i="7" s="1"/>
  <c r="B223" i="7"/>
  <c r="A223" i="7"/>
  <c r="Z222" i="7"/>
  <c r="Y222" i="7"/>
  <c r="X222" i="7"/>
  <c r="W222" i="7"/>
  <c r="V222" i="7"/>
  <c r="U222" i="7"/>
  <c r="T222" i="7"/>
  <c r="S222" i="7"/>
  <c r="R222" i="7"/>
  <c r="Q222" i="7"/>
  <c r="P222" i="7"/>
  <c r="O222" i="7"/>
  <c r="N222" i="7"/>
  <c r="M222" i="7"/>
  <c r="L222" i="7"/>
  <c r="K222" i="7"/>
  <c r="J222" i="7"/>
  <c r="I222" i="7"/>
  <c r="H222" i="7"/>
  <c r="G222" i="7"/>
  <c r="F222" i="7"/>
  <c r="E222" i="7"/>
  <c r="AG222" i="7" s="1"/>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AE220" i="7" s="1"/>
  <c r="H220" i="7"/>
  <c r="G220" i="7"/>
  <c r="F220" i="7"/>
  <c r="E220" i="7"/>
  <c r="D220" i="7"/>
  <c r="C220" i="7"/>
  <c r="B220" i="7"/>
  <c r="A220" i="7"/>
  <c r="AC220" i="7" s="1"/>
  <c r="Z219" i="7"/>
  <c r="Y219" i="7"/>
  <c r="X219" i="7"/>
  <c r="W219" i="7"/>
  <c r="V219" i="7"/>
  <c r="U219" i="7"/>
  <c r="T219" i="7"/>
  <c r="S219" i="7"/>
  <c r="R219" i="7"/>
  <c r="Q219" i="7"/>
  <c r="P219" i="7"/>
  <c r="O219" i="7"/>
  <c r="N219" i="7"/>
  <c r="M219" i="7"/>
  <c r="L219" i="7"/>
  <c r="K219" i="7"/>
  <c r="J219" i="7"/>
  <c r="I219" i="7"/>
  <c r="H219" i="7"/>
  <c r="G219" i="7"/>
  <c r="F219" i="7"/>
  <c r="E219" i="7"/>
  <c r="D219" i="7"/>
  <c r="C219" i="7"/>
  <c r="AH219" i="7" s="1"/>
  <c r="B219" i="7"/>
  <c r="A219" i="7"/>
  <c r="Z218" i="7"/>
  <c r="Y218" i="7"/>
  <c r="X218" i="7"/>
  <c r="W218" i="7"/>
  <c r="V218" i="7"/>
  <c r="U218" i="7"/>
  <c r="T218" i="7"/>
  <c r="S218" i="7"/>
  <c r="R218" i="7"/>
  <c r="Q218" i="7"/>
  <c r="P218" i="7"/>
  <c r="O218" i="7"/>
  <c r="N218" i="7"/>
  <c r="M218" i="7"/>
  <c r="L218" i="7"/>
  <c r="K218" i="7"/>
  <c r="J218" i="7"/>
  <c r="I218" i="7"/>
  <c r="H218" i="7"/>
  <c r="G218" i="7"/>
  <c r="F218" i="7"/>
  <c r="E218" i="7"/>
  <c r="AG218" i="7" s="1"/>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AE216" i="7" s="1"/>
  <c r="H216" i="7"/>
  <c r="G216" i="7"/>
  <c r="F216" i="7"/>
  <c r="E216" i="7"/>
  <c r="D216" i="7"/>
  <c r="C216" i="7"/>
  <c r="B216" i="7"/>
  <c r="A216" i="7"/>
  <c r="AC216" i="7" s="1"/>
  <c r="Z215" i="7"/>
  <c r="Y215" i="7"/>
  <c r="X215" i="7"/>
  <c r="W215" i="7"/>
  <c r="V215" i="7"/>
  <c r="U215" i="7"/>
  <c r="T215" i="7"/>
  <c r="S215" i="7"/>
  <c r="R215" i="7"/>
  <c r="Q215" i="7"/>
  <c r="P215" i="7"/>
  <c r="O215" i="7"/>
  <c r="N215" i="7"/>
  <c r="M215" i="7"/>
  <c r="L215" i="7"/>
  <c r="K215" i="7"/>
  <c r="J215" i="7"/>
  <c r="I215" i="7"/>
  <c r="H215" i="7"/>
  <c r="G215" i="7"/>
  <c r="F215" i="7"/>
  <c r="E215" i="7"/>
  <c r="D215" i="7"/>
  <c r="C215" i="7"/>
  <c r="AH215" i="7" s="1"/>
  <c r="B215" i="7"/>
  <c r="A215" i="7"/>
  <c r="Z214" i="7"/>
  <c r="Y214" i="7"/>
  <c r="X214" i="7"/>
  <c r="W214" i="7"/>
  <c r="V214" i="7"/>
  <c r="U214" i="7"/>
  <c r="T214" i="7"/>
  <c r="S214" i="7"/>
  <c r="R214" i="7"/>
  <c r="Q214" i="7"/>
  <c r="P214" i="7"/>
  <c r="O214" i="7"/>
  <c r="N214" i="7"/>
  <c r="M214" i="7"/>
  <c r="L214" i="7"/>
  <c r="K214" i="7"/>
  <c r="J214" i="7"/>
  <c r="I214" i="7"/>
  <c r="H214" i="7"/>
  <c r="G214" i="7"/>
  <c r="F214" i="7"/>
  <c r="E214" i="7"/>
  <c r="AG214" i="7" s="1"/>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AE212" i="7" s="1"/>
  <c r="H212" i="7"/>
  <c r="G212" i="7"/>
  <c r="F212" i="7"/>
  <c r="E212" i="7"/>
  <c r="D212" i="7"/>
  <c r="C212" i="7"/>
  <c r="B212" i="7"/>
  <c r="A212" i="7"/>
  <c r="AC212" i="7" s="1"/>
  <c r="Z211" i="7"/>
  <c r="Y211" i="7"/>
  <c r="X211" i="7"/>
  <c r="W211" i="7"/>
  <c r="V211" i="7"/>
  <c r="U211" i="7"/>
  <c r="T211" i="7"/>
  <c r="S211" i="7"/>
  <c r="R211" i="7"/>
  <c r="Q211" i="7"/>
  <c r="P211" i="7"/>
  <c r="O211" i="7"/>
  <c r="N211" i="7"/>
  <c r="M211" i="7"/>
  <c r="L211" i="7"/>
  <c r="K211" i="7"/>
  <c r="J211" i="7"/>
  <c r="I211" i="7"/>
  <c r="H211" i="7"/>
  <c r="G211" i="7"/>
  <c r="F211" i="7"/>
  <c r="E211" i="7"/>
  <c r="D211" i="7"/>
  <c r="C211" i="7"/>
  <c r="AH211" i="7" s="1"/>
  <c r="B211" i="7"/>
  <c r="A211" i="7"/>
  <c r="Z210" i="7"/>
  <c r="Y210" i="7"/>
  <c r="X210" i="7"/>
  <c r="W210" i="7"/>
  <c r="V210" i="7"/>
  <c r="U210" i="7"/>
  <c r="T210" i="7"/>
  <c r="S210" i="7"/>
  <c r="R210" i="7"/>
  <c r="Q210" i="7"/>
  <c r="P210" i="7"/>
  <c r="O210" i="7"/>
  <c r="N210" i="7"/>
  <c r="M210" i="7"/>
  <c r="L210" i="7"/>
  <c r="K210" i="7"/>
  <c r="J210" i="7"/>
  <c r="I210" i="7"/>
  <c r="H210" i="7"/>
  <c r="G210" i="7"/>
  <c r="F210" i="7"/>
  <c r="E210" i="7"/>
  <c r="AG210" i="7" s="1"/>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AE208" i="7" s="1"/>
  <c r="H208" i="7"/>
  <c r="G208" i="7"/>
  <c r="F208" i="7"/>
  <c r="E208" i="7"/>
  <c r="D208" i="7"/>
  <c r="C208" i="7"/>
  <c r="B208" i="7"/>
  <c r="A208" i="7"/>
  <c r="AC208" i="7" s="1"/>
  <c r="Z207" i="7"/>
  <c r="Y207" i="7"/>
  <c r="X207" i="7"/>
  <c r="W207" i="7"/>
  <c r="V207" i="7"/>
  <c r="U207" i="7"/>
  <c r="T207" i="7"/>
  <c r="S207" i="7"/>
  <c r="R207" i="7"/>
  <c r="Q207" i="7"/>
  <c r="P207" i="7"/>
  <c r="O207" i="7"/>
  <c r="N207" i="7"/>
  <c r="M207" i="7"/>
  <c r="L207" i="7"/>
  <c r="K207" i="7"/>
  <c r="J207" i="7"/>
  <c r="I207" i="7"/>
  <c r="H207" i="7"/>
  <c r="G207" i="7"/>
  <c r="F207" i="7"/>
  <c r="E207" i="7"/>
  <c r="D207" i="7"/>
  <c r="C207" i="7"/>
  <c r="AH207" i="7" s="1"/>
  <c r="B207" i="7"/>
  <c r="A207" i="7"/>
  <c r="Z206" i="7"/>
  <c r="Y206" i="7"/>
  <c r="X206" i="7"/>
  <c r="W206" i="7"/>
  <c r="V206" i="7"/>
  <c r="U206" i="7"/>
  <c r="T206" i="7"/>
  <c r="S206" i="7"/>
  <c r="R206" i="7"/>
  <c r="Q206" i="7"/>
  <c r="P206" i="7"/>
  <c r="O206" i="7"/>
  <c r="N206" i="7"/>
  <c r="M206" i="7"/>
  <c r="L206" i="7"/>
  <c r="K206" i="7"/>
  <c r="J206" i="7"/>
  <c r="I206" i="7"/>
  <c r="H206" i="7"/>
  <c r="G206" i="7"/>
  <c r="F206" i="7"/>
  <c r="E206" i="7"/>
  <c r="AG206" i="7" s="1"/>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AE204" i="7" s="1"/>
  <c r="H204" i="7"/>
  <c r="G204" i="7"/>
  <c r="F204" i="7"/>
  <c r="E204" i="7"/>
  <c r="D204" i="7"/>
  <c r="C204" i="7"/>
  <c r="B204" i="7"/>
  <c r="A204" i="7"/>
  <c r="AC204" i="7" s="1"/>
  <c r="Z203" i="7"/>
  <c r="Y203" i="7"/>
  <c r="X203" i="7"/>
  <c r="W203" i="7"/>
  <c r="V203" i="7"/>
  <c r="U203" i="7"/>
  <c r="T203" i="7"/>
  <c r="S203" i="7"/>
  <c r="R203" i="7"/>
  <c r="Q203" i="7"/>
  <c r="P203" i="7"/>
  <c r="O203" i="7"/>
  <c r="N203" i="7"/>
  <c r="M203" i="7"/>
  <c r="L203" i="7"/>
  <c r="K203" i="7"/>
  <c r="J203" i="7"/>
  <c r="I203" i="7"/>
  <c r="H203" i="7"/>
  <c r="G203" i="7"/>
  <c r="F203" i="7"/>
  <c r="E203" i="7"/>
  <c r="D203" i="7"/>
  <c r="C203" i="7"/>
  <c r="AH203" i="7" s="1"/>
  <c r="B203" i="7"/>
  <c r="A203" i="7"/>
  <c r="Z202" i="7"/>
  <c r="Y202" i="7"/>
  <c r="X202" i="7"/>
  <c r="W202" i="7"/>
  <c r="V202" i="7"/>
  <c r="U202" i="7"/>
  <c r="T202" i="7"/>
  <c r="S202" i="7"/>
  <c r="R202" i="7"/>
  <c r="Q202" i="7"/>
  <c r="P202" i="7"/>
  <c r="O202" i="7"/>
  <c r="N202" i="7"/>
  <c r="M202" i="7"/>
  <c r="L202" i="7"/>
  <c r="K202" i="7"/>
  <c r="J202" i="7"/>
  <c r="I202" i="7"/>
  <c r="H202" i="7"/>
  <c r="G202" i="7"/>
  <c r="F202" i="7"/>
  <c r="E202" i="7"/>
  <c r="AG202" i="7" s="1"/>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AE200" i="7" s="1"/>
  <c r="H200" i="7"/>
  <c r="G200" i="7"/>
  <c r="F200" i="7"/>
  <c r="E200" i="7"/>
  <c r="D200" i="7"/>
  <c r="C200" i="7"/>
  <c r="B200" i="7"/>
  <c r="A200" i="7"/>
  <c r="AC200" i="7" s="1"/>
  <c r="Z199" i="7"/>
  <c r="Y199" i="7"/>
  <c r="X199" i="7"/>
  <c r="W199" i="7"/>
  <c r="V199" i="7"/>
  <c r="U199" i="7"/>
  <c r="T199" i="7"/>
  <c r="S199" i="7"/>
  <c r="R199" i="7"/>
  <c r="Q199" i="7"/>
  <c r="P199" i="7"/>
  <c r="O199" i="7"/>
  <c r="N199" i="7"/>
  <c r="M199" i="7"/>
  <c r="L199" i="7"/>
  <c r="K199" i="7"/>
  <c r="J199" i="7"/>
  <c r="I199" i="7"/>
  <c r="H199" i="7"/>
  <c r="G199" i="7"/>
  <c r="F199" i="7"/>
  <c r="E199" i="7"/>
  <c r="D199" i="7"/>
  <c r="C199" i="7"/>
  <c r="AH199" i="7" s="1"/>
  <c r="B199" i="7"/>
  <c r="A199" i="7"/>
  <c r="Z198" i="7"/>
  <c r="Y198" i="7"/>
  <c r="X198" i="7"/>
  <c r="W198" i="7"/>
  <c r="V198" i="7"/>
  <c r="U198" i="7"/>
  <c r="T198" i="7"/>
  <c r="S198" i="7"/>
  <c r="R198" i="7"/>
  <c r="Q198" i="7"/>
  <c r="P198" i="7"/>
  <c r="O198" i="7"/>
  <c r="N198" i="7"/>
  <c r="M198" i="7"/>
  <c r="L198" i="7"/>
  <c r="K198" i="7"/>
  <c r="J198" i="7"/>
  <c r="I198" i="7"/>
  <c r="H198" i="7"/>
  <c r="G198" i="7"/>
  <c r="F198" i="7"/>
  <c r="E198" i="7"/>
  <c r="AG198" i="7" s="1"/>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AE196" i="7" s="1"/>
  <c r="H196" i="7"/>
  <c r="G196" i="7"/>
  <c r="F196" i="7"/>
  <c r="E196" i="7"/>
  <c r="D196" i="7"/>
  <c r="C196" i="7"/>
  <c r="B196" i="7"/>
  <c r="A196" i="7"/>
  <c r="AC196" i="7" s="1"/>
  <c r="Z195" i="7"/>
  <c r="Y195" i="7"/>
  <c r="X195" i="7"/>
  <c r="W195" i="7"/>
  <c r="V195" i="7"/>
  <c r="U195" i="7"/>
  <c r="T195" i="7"/>
  <c r="S195" i="7"/>
  <c r="R195" i="7"/>
  <c r="Q195" i="7"/>
  <c r="P195" i="7"/>
  <c r="O195" i="7"/>
  <c r="N195" i="7"/>
  <c r="M195" i="7"/>
  <c r="L195" i="7"/>
  <c r="K195" i="7"/>
  <c r="J195" i="7"/>
  <c r="I195" i="7"/>
  <c r="H195" i="7"/>
  <c r="G195" i="7"/>
  <c r="F195" i="7"/>
  <c r="E195" i="7"/>
  <c r="D195" i="7"/>
  <c r="C195" i="7"/>
  <c r="AH195" i="7" s="1"/>
  <c r="B195" i="7"/>
  <c r="A195" i="7"/>
  <c r="Z194" i="7"/>
  <c r="Y194" i="7"/>
  <c r="X194" i="7"/>
  <c r="W194" i="7"/>
  <c r="V194" i="7"/>
  <c r="U194" i="7"/>
  <c r="T194" i="7"/>
  <c r="S194" i="7"/>
  <c r="R194" i="7"/>
  <c r="Q194" i="7"/>
  <c r="P194" i="7"/>
  <c r="O194" i="7"/>
  <c r="N194" i="7"/>
  <c r="M194" i="7"/>
  <c r="L194" i="7"/>
  <c r="K194" i="7"/>
  <c r="J194" i="7"/>
  <c r="I194" i="7"/>
  <c r="H194" i="7"/>
  <c r="G194" i="7"/>
  <c r="F194" i="7"/>
  <c r="E194" i="7"/>
  <c r="AG194" i="7" s="1"/>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AE192" i="7" s="1"/>
  <c r="H192" i="7"/>
  <c r="G192" i="7"/>
  <c r="F192" i="7"/>
  <c r="E192" i="7"/>
  <c r="D192" i="7"/>
  <c r="C192" i="7"/>
  <c r="B192" i="7"/>
  <c r="A192" i="7"/>
  <c r="AC192" i="7" s="1"/>
  <c r="Z191" i="7"/>
  <c r="Y191" i="7"/>
  <c r="X191" i="7"/>
  <c r="W191" i="7"/>
  <c r="V191" i="7"/>
  <c r="U191" i="7"/>
  <c r="T191" i="7"/>
  <c r="S191" i="7"/>
  <c r="R191" i="7"/>
  <c r="Q191" i="7"/>
  <c r="P191" i="7"/>
  <c r="O191" i="7"/>
  <c r="N191" i="7"/>
  <c r="M191" i="7"/>
  <c r="L191" i="7"/>
  <c r="K191" i="7"/>
  <c r="J191" i="7"/>
  <c r="I191" i="7"/>
  <c r="H191" i="7"/>
  <c r="G191" i="7"/>
  <c r="F191" i="7"/>
  <c r="E191" i="7"/>
  <c r="D191" i="7"/>
  <c r="C191" i="7"/>
  <c r="AH191" i="7" s="1"/>
  <c r="B191" i="7"/>
  <c r="A191" i="7"/>
  <c r="Z190" i="7"/>
  <c r="Y190" i="7"/>
  <c r="X190" i="7"/>
  <c r="W190" i="7"/>
  <c r="V190" i="7"/>
  <c r="U190" i="7"/>
  <c r="T190" i="7"/>
  <c r="S190" i="7"/>
  <c r="R190" i="7"/>
  <c r="Q190" i="7"/>
  <c r="P190" i="7"/>
  <c r="O190" i="7"/>
  <c r="N190" i="7"/>
  <c r="M190" i="7"/>
  <c r="L190" i="7"/>
  <c r="K190" i="7"/>
  <c r="J190" i="7"/>
  <c r="I190" i="7"/>
  <c r="H190" i="7"/>
  <c r="G190" i="7"/>
  <c r="F190" i="7"/>
  <c r="E190" i="7"/>
  <c r="AG190" i="7" s="1"/>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AE188" i="7" s="1"/>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AH187" i="7" s="1"/>
  <c r="B187" i="7"/>
  <c r="A187" i="7"/>
  <c r="Z186" i="7"/>
  <c r="Y186" i="7"/>
  <c r="X186" i="7"/>
  <c r="W186" i="7"/>
  <c r="V186" i="7"/>
  <c r="U186" i="7"/>
  <c r="T186" i="7"/>
  <c r="S186" i="7"/>
  <c r="R186" i="7"/>
  <c r="Q186" i="7"/>
  <c r="P186" i="7"/>
  <c r="O186" i="7"/>
  <c r="N186" i="7"/>
  <c r="M186" i="7"/>
  <c r="L186" i="7"/>
  <c r="K186" i="7"/>
  <c r="J186" i="7"/>
  <c r="I186" i="7"/>
  <c r="H186" i="7"/>
  <c r="G186" i="7"/>
  <c r="F186" i="7"/>
  <c r="E186" i="7"/>
  <c r="AG186" i="7" s="1"/>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AE184" i="7" s="1"/>
  <c r="H184" i="7"/>
  <c r="G184" i="7"/>
  <c r="F184" i="7"/>
  <c r="E184" i="7"/>
  <c r="D184" i="7"/>
  <c r="C184" i="7"/>
  <c r="B184" i="7"/>
  <c r="A184" i="7"/>
  <c r="AC184" i="7" s="1"/>
  <c r="Z183" i="7"/>
  <c r="Y183" i="7"/>
  <c r="X183" i="7"/>
  <c r="W183" i="7"/>
  <c r="V183" i="7"/>
  <c r="U183" i="7"/>
  <c r="T183" i="7"/>
  <c r="S183" i="7"/>
  <c r="R183" i="7"/>
  <c r="Q183" i="7"/>
  <c r="P183" i="7"/>
  <c r="O183" i="7"/>
  <c r="N183" i="7"/>
  <c r="M183" i="7"/>
  <c r="L183" i="7"/>
  <c r="K183" i="7"/>
  <c r="J183" i="7"/>
  <c r="I183" i="7"/>
  <c r="H183" i="7"/>
  <c r="G183" i="7"/>
  <c r="F183" i="7"/>
  <c r="E183" i="7"/>
  <c r="D183" i="7"/>
  <c r="C183" i="7"/>
  <c r="AH183" i="7" s="1"/>
  <c r="B183" i="7"/>
  <c r="A183" i="7"/>
  <c r="Z182" i="7"/>
  <c r="Y182" i="7"/>
  <c r="X182" i="7"/>
  <c r="W182" i="7"/>
  <c r="V182" i="7"/>
  <c r="U182" i="7"/>
  <c r="T182" i="7"/>
  <c r="S182" i="7"/>
  <c r="R182" i="7"/>
  <c r="Q182" i="7"/>
  <c r="P182" i="7"/>
  <c r="O182" i="7"/>
  <c r="N182" i="7"/>
  <c r="M182" i="7"/>
  <c r="L182" i="7"/>
  <c r="K182" i="7"/>
  <c r="J182" i="7"/>
  <c r="I182" i="7"/>
  <c r="H182" i="7"/>
  <c r="G182" i="7"/>
  <c r="F182" i="7"/>
  <c r="E182" i="7"/>
  <c r="AG182" i="7" s="1"/>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AE180" i="7" s="1"/>
  <c r="H180" i="7"/>
  <c r="G180" i="7"/>
  <c r="F180" i="7"/>
  <c r="E180" i="7"/>
  <c r="D180" i="7"/>
  <c r="C180" i="7"/>
  <c r="B180" i="7"/>
  <c r="A180" i="7"/>
  <c r="AC180" i="7" s="1"/>
  <c r="Z179" i="7"/>
  <c r="Y179" i="7"/>
  <c r="X179" i="7"/>
  <c r="W179" i="7"/>
  <c r="V179" i="7"/>
  <c r="U179" i="7"/>
  <c r="T179" i="7"/>
  <c r="S179" i="7"/>
  <c r="R179" i="7"/>
  <c r="Q179" i="7"/>
  <c r="P179" i="7"/>
  <c r="O179" i="7"/>
  <c r="N179" i="7"/>
  <c r="M179" i="7"/>
  <c r="L179" i="7"/>
  <c r="K179" i="7"/>
  <c r="J179" i="7"/>
  <c r="I179" i="7"/>
  <c r="H179" i="7"/>
  <c r="G179" i="7"/>
  <c r="F179" i="7"/>
  <c r="E179" i="7"/>
  <c r="D179" i="7"/>
  <c r="C179" i="7"/>
  <c r="AH179" i="7" s="1"/>
  <c r="B179" i="7"/>
  <c r="A179" i="7"/>
  <c r="Z178" i="7"/>
  <c r="Y178" i="7"/>
  <c r="X178" i="7"/>
  <c r="W178" i="7"/>
  <c r="V178" i="7"/>
  <c r="U178" i="7"/>
  <c r="T178" i="7"/>
  <c r="S178" i="7"/>
  <c r="R178" i="7"/>
  <c r="Q178" i="7"/>
  <c r="P178" i="7"/>
  <c r="O178" i="7"/>
  <c r="N178" i="7"/>
  <c r="M178" i="7"/>
  <c r="L178" i="7"/>
  <c r="K178" i="7"/>
  <c r="J178" i="7"/>
  <c r="I178" i="7"/>
  <c r="H178" i="7"/>
  <c r="G178" i="7"/>
  <c r="F178" i="7"/>
  <c r="E178" i="7"/>
  <c r="AG178" i="7" s="1"/>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AE176" i="7" s="1"/>
  <c r="H176" i="7"/>
  <c r="G176" i="7"/>
  <c r="F176" i="7"/>
  <c r="E176" i="7"/>
  <c r="D176" i="7"/>
  <c r="C176" i="7"/>
  <c r="B176" i="7"/>
  <c r="A176" i="7"/>
  <c r="AC176" i="7" s="1"/>
  <c r="Z175" i="7"/>
  <c r="Y175" i="7"/>
  <c r="X175" i="7"/>
  <c r="W175" i="7"/>
  <c r="V175" i="7"/>
  <c r="U175" i="7"/>
  <c r="T175" i="7"/>
  <c r="S175" i="7"/>
  <c r="R175" i="7"/>
  <c r="Q175" i="7"/>
  <c r="P175" i="7"/>
  <c r="O175" i="7"/>
  <c r="N175" i="7"/>
  <c r="M175" i="7"/>
  <c r="L175" i="7"/>
  <c r="K175" i="7"/>
  <c r="J175" i="7"/>
  <c r="I175" i="7"/>
  <c r="H175" i="7"/>
  <c r="G175" i="7"/>
  <c r="F175" i="7"/>
  <c r="E175" i="7"/>
  <c r="D175" i="7"/>
  <c r="C175" i="7"/>
  <c r="AH175" i="7" s="1"/>
  <c r="B175" i="7"/>
  <c r="A175" i="7"/>
  <c r="Z174" i="7"/>
  <c r="Y174" i="7"/>
  <c r="X174" i="7"/>
  <c r="W174" i="7"/>
  <c r="V174" i="7"/>
  <c r="U174" i="7"/>
  <c r="T174" i="7"/>
  <c r="S174" i="7"/>
  <c r="R174" i="7"/>
  <c r="Q174" i="7"/>
  <c r="P174" i="7"/>
  <c r="O174" i="7"/>
  <c r="N174" i="7"/>
  <c r="M174" i="7"/>
  <c r="L174" i="7"/>
  <c r="K174" i="7"/>
  <c r="J174" i="7"/>
  <c r="I174" i="7"/>
  <c r="H174" i="7"/>
  <c r="G174" i="7"/>
  <c r="F174" i="7"/>
  <c r="E174" i="7"/>
  <c r="AG174" i="7" s="1"/>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AE172" i="7" s="1"/>
  <c r="H172" i="7"/>
  <c r="G172" i="7"/>
  <c r="F172" i="7"/>
  <c r="E172" i="7"/>
  <c r="D172" i="7"/>
  <c r="C172" i="7"/>
  <c r="B172" i="7"/>
  <c r="A172" i="7"/>
  <c r="AC172" i="7" s="1"/>
  <c r="Z171" i="7"/>
  <c r="Y171" i="7"/>
  <c r="X171" i="7"/>
  <c r="W171" i="7"/>
  <c r="V171" i="7"/>
  <c r="U171" i="7"/>
  <c r="T171" i="7"/>
  <c r="S171" i="7"/>
  <c r="R171" i="7"/>
  <c r="Q171" i="7"/>
  <c r="P171" i="7"/>
  <c r="O171" i="7"/>
  <c r="N171" i="7"/>
  <c r="M171" i="7"/>
  <c r="L171" i="7"/>
  <c r="K171" i="7"/>
  <c r="J171" i="7"/>
  <c r="I171" i="7"/>
  <c r="H171" i="7"/>
  <c r="G171" i="7"/>
  <c r="F171" i="7"/>
  <c r="E171" i="7"/>
  <c r="D171" i="7"/>
  <c r="C171" i="7"/>
  <c r="AH171" i="7" s="1"/>
  <c r="B171" i="7"/>
  <c r="A171" i="7"/>
  <c r="Z170" i="7"/>
  <c r="Y170" i="7"/>
  <c r="X170" i="7"/>
  <c r="W170" i="7"/>
  <c r="V170" i="7"/>
  <c r="U170" i="7"/>
  <c r="T170" i="7"/>
  <c r="S170" i="7"/>
  <c r="R170" i="7"/>
  <c r="Q170" i="7"/>
  <c r="P170" i="7"/>
  <c r="O170" i="7"/>
  <c r="N170" i="7"/>
  <c r="M170" i="7"/>
  <c r="L170" i="7"/>
  <c r="K170" i="7"/>
  <c r="J170" i="7"/>
  <c r="I170" i="7"/>
  <c r="H170" i="7"/>
  <c r="G170" i="7"/>
  <c r="F170" i="7"/>
  <c r="E170" i="7"/>
  <c r="AG170" i="7" s="1"/>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AE168" i="7" s="1"/>
  <c r="H168" i="7"/>
  <c r="G168" i="7"/>
  <c r="F168" i="7"/>
  <c r="E168" i="7"/>
  <c r="D168" i="7"/>
  <c r="C168" i="7"/>
  <c r="B168" i="7"/>
  <c r="A168" i="7"/>
  <c r="AC168" i="7" s="1"/>
  <c r="Z167" i="7"/>
  <c r="Y167" i="7"/>
  <c r="X167" i="7"/>
  <c r="W167" i="7"/>
  <c r="V167" i="7"/>
  <c r="U167" i="7"/>
  <c r="T167" i="7"/>
  <c r="S167" i="7"/>
  <c r="R167" i="7"/>
  <c r="Q167" i="7"/>
  <c r="P167" i="7"/>
  <c r="O167" i="7"/>
  <c r="N167" i="7"/>
  <c r="M167" i="7"/>
  <c r="L167" i="7"/>
  <c r="K167" i="7"/>
  <c r="J167" i="7"/>
  <c r="I167" i="7"/>
  <c r="H167" i="7"/>
  <c r="G167" i="7"/>
  <c r="F167" i="7"/>
  <c r="E167" i="7"/>
  <c r="D167" i="7"/>
  <c r="C167" i="7"/>
  <c r="AH167" i="7" s="1"/>
  <c r="B167" i="7"/>
  <c r="A167" i="7"/>
  <c r="Z166" i="7"/>
  <c r="Y166" i="7"/>
  <c r="X166" i="7"/>
  <c r="W166" i="7"/>
  <c r="V166" i="7"/>
  <c r="U166" i="7"/>
  <c r="T166" i="7"/>
  <c r="S166" i="7"/>
  <c r="R166" i="7"/>
  <c r="Q166" i="7"/>
  <c r="P166" i="7"/>
  <c r="O166" i="7"/>
  <c r="N166" i="7"/>
  <c r="M166" i="7"/>
  <c r="L166" i="7"/>
  <c r="K166" i="7"/>
  <c r="J166" i="7"/>
  <c r="I166" i="7"/>
  <c r="H166" i="7"/>
  <c r="G166" i="7"/>
  <c r="F166" i="7"/>
  <c r="E166" i="7"/>
  <c r="AG166" i="7" s="1"/>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AE164" i="7" s="1"/>
  <c r="H164" i="7"/>
  <c r="G164" i="7"/>
  <c r="F164" i="7"/>
  <c r="E164" i="7"/>
  <c r="D164" i="7"/>
  <c r="C164" i="7"/>
  <c r="B164" i="7"/>
  <c r="A164" i="7"/>
  <c r="AC164" i="7" s="1"/>
  <c r="Z163" i="7"/>
  <c r="Y163" i="7"/>
  <c r="X163" i="7"/>
  <c r="W163" i="7"/>
  <c r="V163" i="7"/>
  <c r="U163" i="7"/>
  <c r="T163" i="7"/>
  <c r="S163" i="7"/>
  <c r="R163" i="7"/>
  <c r="Q163" i="7"/>
  <c r="P163" i="7"/>
  <c r="O163" i="7"/>
  <c r="N163" i="7"/>
  <c r="M163" i="7"/>
  <c r="L163" i="7"/>
  <c r="K163" i="7"/>
  <c r="J163" i="7"/>
  <c r="I163" i="7"/>
  <c r="H163" i="7"/>
  <c r="G163" i="7"/>
  <c r="F163" i="7"/>
  <c r="E163" i="7"/>
  <c r="D163" i="7"/>
  <c r="C163" i="7"/>
  <c r="AH163" i="7" s="1"/>
  <c r="B163" i="7"/>
  <c r="A163" i="7"/>
  <c r="Z162" i="7"/>
  <c r="Y162" i="7"/>
  <c r="X162" i="7"/>
  <c r="W162" i="7"/>
  <c r="V162" i="7"/>
  <c r="U162" i="7"/>
  <c r="T162" i="7"/>
  <c r="S162" i="7"/>
  <c r="R162" i="7"/>
  <c r="Q162" i="7"/>
  <c r="P162" i="7"/>
  <c r="O162" i="7"/>
  <c r="N162" i="7"/>
  <c r="M162" i="7"/>
  <c r="L162" i="7"/>
  <c r="K162" i="7"/>
  <c r="J162" i="7"/>
  <c r="I162" i="7"/>
  <c r="H162" i="7"/>
  <c r="G162" i="7"/>
  <c r="F162" i="7"/>
  <c r="E162" i="7"/>
  <c r="AG162" i="7" s="1"/>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AE160" i="7" s="1"/>
  <c r="H160" i="7"/>
  <c r="G160" i="7"/>
  <c r="F160" i="7"/>
  <c r="E160" i="7"/>
  <c r="D160" i="7"/>
  <c r="C160" i="7"/>
  <c r="B160" i="7"/>
  <c r="A160" i="7"/>
  <c r="AC160" i="7" s="1"/>
  <c r="Z159" i="7"/>
  <c r="Y159" i="7"/>
  <c r="X159" i="7"/>
  <c r="W159" i="7"/>
  <c r="V159" i="7"/>
  <c r="U159" i="7"/>
  <c r="T159" i="7"/>
  <c r="S159" i="7"/>
  <c r="R159" i="7"/>
  <c r="Q159" i="7"/>
  <c r="P159" i="7"/>
  <c r="O159" i="7"/>
  <c r="N159" i="7"/>
  <c r="M159" i="7"/>
  <c r="L159" i="7"/>
  <c r="K159" i="7"/>
  <c r="J159" i="7"/>
  <c r="I159" i="7"/>
  <c r="H159" i="7"/>
  <c r="G159" i="7"/>
  <c r="F159" i="7"/>
  <c r="E159" i="7"/>
  <c r="D159" i="7"/>
  <c r="C159" i="7"/>
  <c r="AH159" i="7" s="1"/>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AE156" i="7" s="1"/>
  <c r="H156" i="7"/>
  <c r="G156" i="7"/>
  <c r="F156" i="7"/>
  <c r="E156" i="7"/>
  <c r="D156" i="7"/>
  <c r="C156" i="7"/>
  <c r="B156" i="7"/>
  <c r="A156" i="7"/>
  <c r="AC156" i="7" s="1"/>
  <c r="Z155" i="7"/>
  <c r="Y155" i="7"/>
  <c r="X155" i="7"/>
  <c r="W155" i="7"/>
  <c r="V155" i="7"/>
  <c r="U155" i="7"/>
  <c r="T155" i="7"/>
  <c r="S155" i="7"/>
  <c r="R155" i="7"/>
  <c r="Q155" i="7"/>
  <c r="P155" i="7"/>
  <c r="O155" i="7"/>
  <c r="N155" i="7"/>
  <c r="M155" i="7"/>
  <c r="L155" i="7"/>
  <c r="K155" i="7"/>
  <c r="J155" i="7"/>
  <c r="I155" i="7"/>
  <c r="H155" i="7"/>
  <c r="G155" i="7"/>
  <c r="F155" i="7"/>
  <c r="E155" i="7"/>
  <c r="D155" i="7"/>
  <c r="C155" i="7"/>
  <c r="AH155" i="7" s="1"/>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AE152" i="7" s="1"/>
  <c r="H152" i="7"/>
  <c r="G152" i="7"/>
  <c r="F152" i="7"/>
  <c r="E152" i="7"/>
  <c r="D152" i="7"/>
  <c r="C152" i="7"/>
  <c r="B152" i="7"/>
  <c r="A152" i="7"/>
  <c r="AC152" i="7" s="1"/>
  <c r="Z151" i="7"/>
  <c r="Y151" i="7"/>
  <c r="X151" i="7"/>
  <c r="W151" i="7"/>
  <c r="V151" i="7"/>
  <c r="U151" i="7"/>
  <c r="T151" i="7"/>
  <c r="S151" i="7"/>
  <c r="R151" i="7"/>
  <c r="Q151" i="7"/>
  <c r="P151" i="7"/>
  <c r="O151" i="7"/>
  <c r="N151" i="7"/>
  <c r="M151" i="7"/>
  <c r="L151" i="7"/>
  <c r="K151" i="7"/>
  <c r="J151" i="7"/>
  <c r="I151" i="7"/>
  <c r="H151" i="7"/>
  <c r="G151" i="7"/>
  <c r="F151" i="7"/>
  <c r="E151" i="7"/>
  <c r="D151" i="7"/>
  <c r="C151" i="7"/>
  <c r="AH151" i="7" s="1"/>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AE148" i="7" s="1"/>
  <c r="H148" i="7"/>
  <c r="G148" i="7"/>
  <c r="F148" i="7"/>
  <c r="E148" i="7"/>
  <c r="D148" i="7"/>
  <c r="C148" i="7"/>
  <c r="B148" i="7"/>
  <c r="A148" i="7"/>
  <c r="AC148" i="7" s="1"/>
  <c r="Z147" i="7"/>
  <c r="Y147" i="7"/>
  <c r="X147" i="7"/>
  <c r="W147" i="7"/>
  <c r="V147" i="7"/>
  <c r="U147" i="7"/>
  <c r="T147" i="7"/>
  <c r="S147" i="7"/>
  <c r="R147" i="7"/>
  <c r="Q147" i="7"/>
  <c r="P147" i="7"/>
  <c r="O147" i="7"/>
  <c r="N147" i="7"/>
  <c r="M147" i="7"/>
  <c r="L147" i="7"/>
  <c r="K147" i="7"/>
  <c r="J147" i="7"/>
  <c r="I147" i="7"/>
  <c r="H147" i="7"/>
  <c r="G147" i="7"/>
  <c r="F147" i="7"/>
  <c r="E147" i="7"/>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AE144" i="7" s="1"/>
  <c r="H144" i="7"/>
  <c r="G144" i="7"/>
  <c r="F144" i="7"/>
  <c r="E144" i="7"/>
  <c r="D144" i="7"/>
  <c r="C144" i="7"/>
  <c r="B144" i="7"/>
  <c r="A144" i="7"/>
  <c r="AC144" i="7" s="1"/>
  <c r="Z143" i="7"/>
  <c r="Y143" i="7"/>
  <c r="X143" i="7"/>
  <c r="W143" i="7"/>
  <c r="V143" i="7"/>
  <c r="U143" i="7"/>
  <c r="T143" i="7"/>
  <c r="S143" i="7"/>
  <c r="R143" i="7"/>
  <c r="Q143" i="7"/>
  <c r="P143" i="7"/>
  <c r="O143" i="7"/>
  <c r="N143" i="7"/>
  <c r="M143" i="7"/>
  <c r="L143" i="7"/>
  <c r="K143" i="7"/>
  <c r="J143" i="7"/>
  <c r="I143" i="7"/>
  <c r="H143" i="7"/>
  <c r="G143" i="7"/>
  <c r="F143" i="7"/>
  <c r="E143" i="7"/>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AE140" i="7" s="1"/>
  <c r="H140" i="7"/>
  <c r="G140" i="7"/>
  <c r="F140" i="7"/>
  <c r="E140" i="7"/>
  <c r="D140" i="7"/>
  <c r="C140" i="7"/>
  <c r="B140" i="7"/>
  <c r="A140" i="7"/>
  <c r="AC140" i="7" s="1"/>
  <c r="Z139" i="7"/>
  <c r="Y139" i="7"/>
  <c r="X139" i="7"/>
  <c r="W139" i="7"/>
  <c r="V139" i="7"/>
  <c r="U139" i="7"/>
  <c r="T139" i="7"/>
  <c r="S139" i="7"/>
  <c r="R139" i="7"/>
  <c r="Q139" i="7"/>
  <c r="P139" i="7"/>
  <c r="O139" i="7"/>
  <c r="N139" i="7"/>
  <c r="M139" i="7"/>
  <c r="L139" i="7"/>
  <c r="K139" i="7"/>
  <c r="J139" i="7"/>
  <c r="I139" i="7"/>
  <c r="H139" i="7"/>
  <c r="G139" i="7"/>
  <c r="F139" i="7"/>
  <c r="E139" i="7"/>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AE136" i="7" s="1"/>
  <c r="H136" i="7"/>
  <c r="G136" i="7"/>
  <c r="F136" i="7"/>
  <c r="E136" i="7"/>
  <c r="D136" i="7"/>
  <c r="C136" i="7"/>
  <c r="B136" i="7"/>
  <c r="A136" i="7"/>
  <c r="AC136" i="7" s="1"/>
  <c r="Z135" i="7"/>
  <c r="Y135" i="7"/>
  <c r="X135" i="7"/>
  <c r="W135" i="7"/>
  <c r="V135" i="7"/>
  <c r="U135" i="7"/>
  <c r="T135" i="7"/>
  <c r="S135" i="7"/>
  <c r="R135" i="7"/>
  <c r="Q135" i="7"/>
  <c r="P135" i="7"/>
  <c r="O135" i="7"/>
  <c r="N135" i="7"/>
  <c r="M135" i="7"/>
  <c r="L135" i="7"/>
  <c r="K135" i="7"/>
  <c r="J135" i="7"/>
  <c r="I135" i="7"/>
  <c r="H135" i="7"/>
  <c r="G135" i="7"/>
  <c r="F135" i="7"/>
  <c r="E135" i="7"/>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AE132" i="7" s="1"/>
  <c r="H132" i="7"/>
  <c r="G132" i="7"/>
  <c r="F132" i="7"/>
  <c r="E132" i="7"/>
  <c r="D132" i="7"/>
  <c r="C132" i="7"/>
  <c r="B132" i="7"/>
  <c r="A132" i="7"/>
  <c r="AC132" i="7" s="1"/>
  <c r="Z131" i="7"/>
  <c r="Y131" i="7"/>
  <c r="X131" i="7"/>
  <c r="W131" i="7"/>
  <c r="V131" i="7"/>
  <c r="U131" i="7"/>
  <c r="T131" i="7"/>
  <c r="S131" i="7"/>
  <c r="R131" i="7"/>
  <c r="Q131" i="7"/>
  <c r="P131" i="7"/>
  <c r="O131" i="7"/>
  <c r="N131" i="7"/>
  <c r="M131" i="7"/>
  <c r="L131" i="7"/>
  <c r="K131" i="7"/>
  <c r="J131" i="7"/>
  <c r="I131" i="7"/>
  <c r="H131" i="7"/>
  <c r="G131" i="7"/>
  <c r="F131" i="7"/>
  <c r="E131" i="7"/>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AE128" i="7" s="1"/>
  <c r="H128" i="7"/>
  <c r="G128" i="7"/>
  <c r="F128" i="7"/>
  <c r="E128" i="7"/>
  <c r="D128" i="7"/>
  <c r="C128" i="7"/>
  <c r="B128" i="7"/>
  <c r="A128" i="7"/>
  <c r="AC128" i="7" s="1"/>
  <c r="Z127" i="7"/>
  <c r="Y127" i="7"/>
  <c r="X127" i="7"/>
  <c r="W127" i="7"/>
  <c r="V127" i="7"/>
  <c r="U127" i="7"/>
  <c r="T127" i="7"/>
  <c r="S127" i="7"/>
  <c r="R127" i="7"/>
  <c r="Q127" i="7"/>
  <c r="P127" i="7"/>
  <c r="O127" i="7"/>
  <c r="N127" i="7"/>
  <c r="M127" i="7"/>
  <c r="L127" i="7"/>
  <c r="K127" i="7"/>
  <c r="J127" i="7"/>
  <c r="I127" i="7"/>
  <c r="H127" i="7"/>
  <c r="G127" i="7"/>
  <c r="F127" i="7"/>
  <c r="E127" i="7"/>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AE124" i="7" s="1"/>
  <c r="H124" i="7"/>
  <c r="G124" i="7"/>
  <c r="F124" i="7"/>
  <c r="E124" i="7"/>
  <c r="D124" i="7"/>
  <c r="C124" i="7"/>
  <c r="B124" i="7"/>
  <c r="A124" i="7"/>
  <c r="AC124" i="7" s="1"/>
  <c r="Z123" i="7"/>
  <c r="Y123" i="7"/>
  <c r="X123" i="7"/>
  <c r="W123" i="7"/>
  <c r="V123" i="7"/>
  <c r="U123" i="7"/>
  <c r="T123" i="7"/>
  <c r="S123" i="7"/>
  <c r="R123" i="7"/>
  <c r="Q123" i="7"/>
  <c r="P123" i="7"/>
  <c r="O123" i="7"/>
  <c r="N123" i="7"/>
  <c r="M123" i="7"/>
  <c r="L123" i="7"/>
  <c r="K123" i="7"/>
  <c r="J123" i="7"/>
  <c r="I123" i="7"/>
  <c r="H123" i="7"/>
  <c r="G123" i="7"/>
  <c r="F123" i="7"/>
  <c r="E123" i="7"/>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AE120" i="7" s="1"/>
  <c r="H120" i="7"/>
  <c r="G120" i="7"/>
  <c r="F120" i="7"/>
  <c r="E120" i="7"/>
  <c r="D120" i="7"/>
  <c r="C120" i="7"/>
  <c r="B120" i="7"/>
  <c r="A120" i="7"/>
  <c r="AC120" i="7" s="1"/>
  <c r="Z119" i="7"/>
  <c r="Y119" i="7"/>
  <c r="X119" i="7"/>
  <c r="W119" i="7"/>
  <c r="V119" i="7"/>
  <c r="U119" i="7"/>
  <c r="T119" i="7"/>
  <c r="S119" i="7"/>
  <c r="R119" i="7"/>
  <c r="Q119" i="7"/>
  <c r="P119" i="7"/>
  <c r="O119" i="7"/>
  <c r="N119" i="7"/>
  <c r="M119" i="7"/>
  <c r="L119" i="7"/>
  <c r="K119" i="7"/>
  <c r="J119" i="7"/>
  <c r="I119" i="7"/>
  <c r="H119" i="7"/>
  <c r="G119" i="7"/>
  <c r="F119" i="7"/>
  <c r="E119" i="7"/>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AE116" i="7" s="1"/>
  <c r="H116" i="7"/>
  <c r="G116" i="7"/>
  <c r="F116" i="7"/>
  <c r="E116" i="7"/>
  <c r="D116" i="7"/>
  <c r="C116" i="7"/>
  <c r="B116" i="7"/>
  <c r="A116" i="7"/>
  <c r="AC116" i="7" s="1"/>
  <c r="Z115" i="7"/>
  <c r="Y115" i="7"/>
  <c r="X115" i="7"/>
  <c r="W115" i="7"/>
  <c r="V115" i="7"/>
  <c r="U115" i="7"/>
  <c r="T115" i="7"/>
  <c r="S115" i="7"/>
  <c r="R115" i="7"/>
  <c r="Q115" i="7"/>
  <c r="P115" i="7"/>
  <c r="O115" i="7"/>
  <c r="N115" i="7"/>
  <c r="M115" i="7"/>
  <c r="L115" i="7"/>
  <c r="K115" i="7"/>
  <c r="J115" i="7"/>
  <c r="I115" i="7"/>
  <c r="H115" i="7"/>
  <c r="G115" i="7"/>
  <c r="F115" i="7"/>
  <c r="E115" i="7"/>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AE112" i="7" s="1"/>
  <c r="H112" i="7"/>
  <c r="G112" i="7"/>
  <c r="F112" i="7"/>
  <c r="E112" i="7"/>
  <c r="D112" i="7"/>
  <c r="C112" i="7"/>
  <c r="B112" i="7"/>
  <c r="A112" i="7"/>
  <c r="AC112" i="7" s="1"/>
  <c r="Z111" i="7"/>
  <c r="Y111" i="7"/>
  <c r="X111" i="7"/>
  <c r="W111" i="7"/>
  <c r="V111" i="7"/>
  <c r="U111" i="7"/>
  <c r="T111" i="7"/>
  <c r="S111" i="7"/>
  <c r="R111" i="7"/>
  <c r="Q111" i="7"/>
  <c r="P111" i="7"/>
  <c r="O111" i="7"/>
  <c r="N111" i="7"/>
  <c r="M111" i="7"/>
  <c r="L111" i="7"/>
  <c r="K111" i="7"/>
  <c r="J111" i="7"/>
  <c r="I111" i="7"/>
  <c r="H111" i="7"/>
  <c r="G111" i="7"/>
  <c r="F111" i="7"/>
  <c r="E111" i="7"/>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AE108" i="7" s="1"/>
  <c r="H108" i="7"/>
  <c r="G108" i="7"/>
  <c r="F108" i="7"/>
  <c r="E108" i="7"/>
  <c r="D108" i="7"/>
  <c r="C108" i="7"/>
  <c r="B108" i="7"/>
  <c r="A108" i="7"/>
  <c r="AC108" i="7" s="1"/>
  <c r="Z107" i="7"/>
  <c r="Y107" i="7"/>
  <c r="X107" i="7"/>
  <c r="W107" i="7"/>
  <c r="V107" i="7"/>
  <c r="U107" i="7"/>
  <c r="T107" i="7"/>
  <c r="S107" i="7"/>
  <c r="R107" i="7"/>
  <c r="Q107" i="7"/>
  <c r="P107" i="7"/>
  <c r="O107" i="7"/>
  <c r="N107" i="7"/>
  <c r="M107" i="7"/>
  <c r="L107" i="7"/>
  <c r="K107" i="7"/>
  <c r="J107" i="7"/>
  <c r="I107" i="7"/>
  <c r="H107" i="7"/>
  <c r="G107" i="7"/>
  <c r="F107" i="7"/>
  <c r="E107" i="7"/>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AE104" i="7" s="1"/>
  <c r="H104" i="7"/>
  <c r="G104" i="7"/>
  <c r="F104" i="7"/>
  <c r="E104" i="7"/>
  <c r="D104" i="7"/>
  <c r="C104" i="7"/>
  <c r="B104" i="7"/>
  <c r="A104" i="7"/>
  <c r="AC104" i="7" s="1"/>
  <c r="Z103" i="7"/>
  <c r="Y103" i="7"/>
  <c r="X103" i="7"/>
  <c r="W103" i="7"/>
  <c r="V103" i="7"/>
  <c r="U103" i="7"/>
  <c r="T103" i="7"/>
  <c r="S103" i="7"/>
  <c r="R103" i="7"/>
  <c r="Q103" i="7"/>
  <c r="P103" i="7"/>
  <c r="O103" i="7"/>
  <c r="N103" i="7"/>
  <c r="M103" i="7"/>
  <c r="L103" i="7"/>
  <c r="K103" i="7"/>
  <c r="J103" i="7"/>
  <c r="I103" i="7"/>
  <c r="H103" i="7"/>
  <c r="G103" i="7"/>
  <c r="F103" i="7"/>
  <c r="E103" i="7"/>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AE100" i="7" s="1"/>
  <c r="H100" i="7"/>
  <c r="G100" i="7"/>
  <c r="F100" i="7"/>
  <c r="E100" i="7"/>
  <c r="D100" i="7"/>
  <c r="C100" i="7"/>
  <c r="B100" i="7"/>
  <c r="A100" i="7"/>
  <c r="AC100" i="7" s="1"/>
  <c r="Z99" i="7"/>
  <c r="Y99" i="7"/>
  <c r="X99" i="7"/>
  <c r="W99" i="7"/>
  <c r="V99" i="7"/>
  <c r="U99" i="7"/>
  <c r="T99" i="7"/>
  <c r="S99" i="7"/>
  <c r="R99" i="7"/>
  <c r="Q99" i="7"/>
  <c r="P99" i="7"/>
  <c r="O99" i="7"/>
  <c r="N99" i="7"/>
  <c r="M99" i="7"/>
  <c r="L99" i="7"/>
  <c r="K99" i="7"/>
  <c r="J99" i="7"/>
  <c r="I99" i="7"/>
  <c r="H99" i="7"/>
  <c r="G99" i="7"/>
  <c r="F99" i="7"/>
  <c r="E99" i="7"/>
  <c r="D99" i="7"/>
  <c r="C99" i="7"/>
  <c r="AH99" i="7" s="1"/>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AE96" i="7" s="1"/>
  <c r="H96" i="7"/>
  <c r="G96" i="7"/>
  <c r="F96" i="7"/>
  <c r="E96" i="7"/>
  <c r="D96" i="7"/>
  <c r="C96" i="7"/>
  <c r="B96" i="7"/>
  <c r="A96" i="7"/>
  <c r="AC96" i="7" s="1"/>
  <c r="Z95" i="7"/>
  <c r="Y95" i="7"/>
  <c r="X95" i="7"/>
  <c r="W95" i="7"/>
  <c r="V95" i="7"/>
  <c r="U95" i="7"/>
  <c r="T95" i="7"/>
  <c r="S95" i="7"/>
  <c r="R95" i="7"/>
  <c r="Q95" i="7"/>
  <c r="P95" i="7"/>
  <c r="O95" i="7"/>
  <c r="N95" i="7"/>
  <c r="M95" i="7"/>
  <c r="L95" i="7"/>
  <c r="K95" i="7"/>
  <c r="J95" i="7"/>
  <c r="I95" i="7"/>
  <c r="H95" i="7"/>
  <c r="G95" i="7"/>
  <c r="F95" i="7"/>
  <c r="E95" i="7"/>
  <c r="D95" i="7"/>
  <c r="C95" i="7"/>
  <c r="AH95" i="7" s="1"/>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AE92" i="7" s="1"/>
  <c r="H92" i="7"/>
  <c r="G92" i="7"/>
  <c r="F92" i="7"/>
  <c r="E92" i="7"/>
  <c r="D92" i="7"/>
  <c r="C92" i="7"/>
  <c r="B92" i="7"/>
  <c r="A92" i="7"/>
  <c r="AC92" i="7" s="1"/>
  <c r="Z91" i="7"/>
  <c r="Y91" i="7"/>
  <c r="X91" i="7"/>
  <c r="W91" i="7"/>
  <c r="V91" i="7"/>
  <c r="U91" i="7"/>
  <c r="T91" i="7"/>
  <c r="S91" i="7"/>
  <c r="R91" i="7"/>
  <c r="Q91" i="7"/>
  <c r="P91" i="7"/>
  <c r="O91" i="7"/>
  <c r="N91" i="7"/>
  <c r="M91" i="7"/>
  <c r="L91" i="7"/>
  <c r="K91" i="7"/>
  <c r="J91" i="7"/>
  <c r="I91" i="7"/>
  <c r="H91" i="7"/>
  <c r="G91" i="7"/>
  <c r="F91" i="7"/>
  <c r="E91" i="7"/>
  <c r="D91" i="7"/>
  <c r="C91" i="7"/>
  <c r="AH91" i="7" s="1"/>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AE88" i="7" s="1"/>
  <c r="H88" i="7"/>
  <c r="G88" i="7"/>
  <c r="F88" i="7"/>
  <c r="E88" i="7"/>
  <c r="D88" i="7"/>
  <c r="C88" i="7"/>
  <c r="B88" i="7"/>
  <c r="A88" i="7"/>
  <c r="AC88" i="7" s="1"/>
  <c r="Z87" i="7"/>
  <c r="Y87" i="7"/>
  <c r="X87" i="7"/>
  <c r="W87" i="7"/>
  <c r="V87" i="7"/>
  <c r="U87" i="7"/>
  <c r="T87" i="7"/>
  <c r="S87" i="7"/>
  <c r="R87" i="7"/>
  <c r="Q87" i="7"/>
  <c r="P87" i="7"/>
  <c r="O87" i="7"/>
  <c r="N87" i="7"/>
  <c r="M87" i="7"/>
  <c r="L87" i="7"/>
  <c r="K87" i="7"/>
  <c r="J87" i="7"/>
  <c r="I87" i="7"/>
  <c r="H87" i="7"/>
  <c r="G87" i="7"/>
  <c r="F87" i="7"/>
  <c r="E87" i="7"/>
  <c r="D87" i="7"/>
  <c r="C87" i="7"/>
  <c r="AH87" i="7" s="1"/>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AE84" i="7" s="1"/>
  <c r="H84" i="7"/>
  <c r="G84" i="7"/>
  <c r="F84" i="7"/>
  <c r="E84" i="7"/>
  <c r="D84" i="7"/>
  <c r="C84" i="7"/>
  <c r="B84" i="7"/>
  <c r="A84" i="7"/>
  <c r="AC84" i="7" s="1"/>
  <c r="Z83" i="7"/>
  <c r="Y83" i="7"/>
  <c r="X83" i="7"/>
  <c r="W83" i="7"/>
  <c r="V83" i="7"/>
  <c r="U83" i="7"/>
  <c r="T83" i="7"/>
  <c r="S83" i="7"/>
  <c r="R83" i="7"/>
  <c r="Q83" i="7"/>
  <c r="P83" i="7"/>
  <c r="O83" i="7"/>
  <c r="N83" i="7"/>
  <c r="M83" i="7"/>
  <c r="L83" i="7"/>
  <c r="K83" i="7"/>
  <c r="J83" i="7"/>
  <c r="I83" i="7"/>
  <c r="H83" i="7"/>
  <c r="G83" i="7"/>
  <c r="F83" i="7"/>
  <c r="E83" i="7"/>
  <c r="D83" i="7"/>
  <c r="C83" i="7"/>
  <c r="AH83" i="7" s="1"/>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AE80" i="7" s="1"/>
  <c r="H80" i="7"/>
  <c r="G80" i="7"/>
  <c r="F80" i="7"/>
  <c r="E80" i="7"/>
  <c r="D80" i="7"/>
  <c r="C80" i="7"/>
  <c r="B80" i="7"/>
  <c r="A80" i="7"/>
  <c r="AC80" i="7" s="1"/>
  <c r="Z79" i="7"/>
  <c r="Y79" i="7"/>
  <c r="X79" i="7"/>
  <c r="W79" i="7"/>
  <c r="V79" i="7"/>
  <c r="U79" i="7"/>
  <c r="T79" i="7"/>
  <c r="S79" i="7"/>
  <c r="R79" i="7"/>
  <c r="Q79" i="7"/>
  <c r="P79" i="7"/>
  <c r="O79" i="7"/>
  <c r="N79" i="7"/>
  <c r="M79" i="7"/>
  <c r="L79" i="7"/>
  <c r="K79" i="7"/>
  <c r="J79" i="7"/>
  <c r="I79" i="7"/>
  <c r="H79" i="7"/>
  <c r="G79" i="7"/>
  <c r="F79" i="7"/>
  <c r="E79" i="7"/>
  <c r="D79" i="7"/>
  <c r="C79" i="7"/>
  <c r="AH79" i="7" s="1"/>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AE76" i="7" s="1"/>
  <c r="H76" i="7"/>
  <c r="G76" i="7"/>
  <c r="F76" i="7"/>
  <c r="E76" i="7"/>
  <c r="D76" i="7"/>
  <c r="C76" i="7"/>
  <c r="B76" i="7"/>
  <c r="A76" i="7"/>
  <c r="AC76" i="7" s="1"/>
  <c r="Z75" i="7"/>
  <c r="Y75" i="7"/>
  <c r="X75" i="7"/>
  <c r="W75" i="7"/>
  <c r="V75" i="7"/>
  <c r="U75" i="7"/>
  <c r="T75" i="7"/>
  <c r="S75" i="7"/>
  <c r="R75" i="7"/>
  <c r="Q75" i="7"/>
  <c r="P75" i="7"/>
  <c r="O75" i="7"/>
  <c r="N75" i="7"/>
  <c r="M75" i="7"/>
  <c r="L75" i="7"/>
  <c r="K75" i="7"/>
  <c r="J75" i="7"/>
  <c r="I75" i="7"/>
  <c r="H75" i="7"/>
  <c r="G75" i="7"/>
  <c r="F75" i="7"/>
  <c r="E75" i="7"/>
  <c r="D75" i="7"/>
  <c r="C75" i="7"/>
  <c r="AH75" i="7" s="1"/>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AE72" i="7" s="1"/>
  <c r="H72" i="7"/>
  <c r="G72" i="7"/>
  <c r="F72" i="7"/>
  <c r="E72" i="7"/>
  <c r="D72" i="7"/>
  <c r="C72" i="7"/>
  <c r="B72" i="7"/>
  <c r="A72" i="7"/>
  <c r="AC72" i="7" s="1"/>
  <c r="Z71" i="7"/>
  <c r="Y71" i="7"/>
  <c r="X71" i="7"/>
  <c r="W71" i="7"/>
  <c r="V71" i="7"/>
  <c r="U71" i="7"/>
  <c r="T71" i="7"/>
  <c r="S71" i="7"/>
  <c r="R71" i="7"/>
  <c r="Q71" i="7"/>
  <c r="P71" i="7"/>
  <c r="O71" i="7"/>
  <c r="N71" i="7"/>
  <c r="M71" i="7"/>
  <c r="L71" i="7"/>
  <c r="K71" i="7"/>
  <c r="J71" i="7"/>
  <c r="I71" i="7"/>
  <c r="H71" i="7"/>
  <c r="G71" i="7"/>
  <c r="F71" i="7"/>
  <c r="E71" i="7"/>
  <c r="D71" i="7"/>
  <c r="C71" i="7"/>
  <c r="AH71" i="7" s="1"/>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AE68" i="7" s="1"/>
  <c r="H68" i="7"/>
  <c r="G68" i="7"/>
  <c r="F68" i="7"/>
  <c r="E68" i="7"/>
  <c r="D68" i="7"/>
  <c r="C68" i="7"/>
  <c r="B68" i="7"/>
  <c r="A68" i="7"/>
  <c r="AC68" i="7" s="1"/>
  <c r="Z67" i="7"/>
  <c r="Y67" i="7"/>
  <c r="X67" i="7"/>
  <c r="W67" i="7"/>
  <c r="V67" i="7"/>
  <c r="U67" i="7"/>
  <c r="T67" i="7"/>
  <c r="S67" i="7"/>
  <c r="R67" i="7"/>
  <c r="Q67" i="7"/>
  <c r="P67" i="7"/>
  <c r="O67" i="7"/>
  <c r="N67" i="7"/>
  <c r="M67" i="7"/>
  <c r="L67" i="7"/>
  <c r="K67" i="7"/>
  <c r="J67" i="7"/>
  <c r="I67" i="7"/>
  <c r="H67" i="7"/>
  <c r="G67" i="7"/>
  <c r="F67" i="7"/>
  <c r="E67" i="7"/>
  <c r="D67" i="7"/>
  <c r="C67" i="7"/>
  <c r="AH67" i="7" s="1"/>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AE64" i="7" s="1"/>
  <c r="H64" i="7"/>
  <c r="G64" i="7"/>
  <c r="F64" i="7"/>
  <c r="E64" i="7"/>
  <c r="D64" i="7"/>
  <c r="C64" i="7"/>
  <c r="B64" i="7"/>
  <c r="A64" i="7"/>
  <c r="AC64" i="7" s="1"/>
  <c r="Z63" i="7"/>
  <c r="Y63" i="7"/>
  <c r="X63" i="7"/>
  <c r="W63" i="7"/>
  <c r="V63" i="7"/>
  <c r="U63" i="7"/>
  <c r="T63" i="7"/>
  <c r="S63" i="7"/>
  <c r="R63" i="7"/>
  <c r="Q63" i="7"/>
  <c r="P63" i="7"/>
  <c r="O63" i="7"/>
  <c r="N63" i="7"/>
  <c r="M63" i="7"/>
  <c r="L63" i="7"/>
  <c r="K63" i="7"/>
  <c r="J63" i="7"/>
  <c r="I63" i="7"/>
  <c r="H63" i="7"/>
  <c r="G63" i="7"/>
  <c r="F63" i="7"/>
  <c r="E63" i="7"/>
  <c r="D63" i="7"/>
  <c r="C63" i="7"/>
  <c r="AH63" i="7" s="1"/>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AE60" i="7" s="1"/>
  <c r="H60" i="7"/>
  <c r="G60" i="7"/>
  <c r="F60" i="7"/>
  <c r="E60" i="7"/>
  <c r="D60" i="7"/>
  <c r="C60" i="7"/>
  <c r="B60" i="7"/>
  <c r="A60" i="7"/>
  <c r="AC60" i="7" s="1"/>
  <c r="Z59" i="7"/>
  <c r="Y59" i="7"/>
  <c r="X59" i="7"/>
  <c r="W59" i="7"/>
  <c r="V59" i="7"/>
  <c r="U59" i="7"/>
  <c r="T59" i="7"/>
  <c r="S59" i="7"/>
  <c r="R59" i="7"/>
  <c r="Q59" i="7"/>
  <c r="P59" i="7"/>
  <c r="O59" i="7"/>
  <c r="N59" i="7"/>
  <c r="M59" i="7"/>
  <c r="L59" i="7"/>
  <c r="K59" i="7"/>
  <c r="J59" i="7"/>
  <c r="I59" i="7"/>
  <c r="H59" i="7"/>
  <c r="G59" i="7"/>
  <c r="F59" i="7"/>
  <c r="E59" i="7"/>
  <c r="D59" i="7"/>
  <c r="C59" i="7"/>
  <c r="AH59" i="7" s="1"/>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AE56" i="7" s="1"/>
  <c r="H56" i="7"/>
  <c r="G56" i="7"/>
  <c r="F56" i="7"/>
  <c r="E56" i="7"/>
  <c r="D56" i="7"/>
  <c r="C56" i="7"/>
  <c r="B56" i="7"/>
  <c r="A56" i="7"/>
  <c r="AC56" i="7" s="1"/>
  <c r="Z55" i="7"/>
  <c r="Y55" i="7"/>
  <c r="X55" i="7"/>
  <c r="W55" i="7"/>
  <c r="V55" i="7"/>
  <c r="U55" i="7"/>
  <c r="T55" i="7"/>
  <c r="S55" i="7"/>
  <c r="R55" i="7"/>
  <c r="Q55" i="7"/>
  <c r="P55" i="7"/>
  <c r="O55" i="7"/>
  <c r="N55" i="7"/>
  <c r="M55" i="7"/>
  <c r="L55" i="7"/>
  <c r="K55" i="7"/>
  <c r="J55" i="7"/>
  <c r="I55" i="7"/>
  <c r="H55" i="7"/>
  <c r="G55" i="7"/>
  <c r="F55" i="7"/>
  <c r="E55" i="7"/>
  <c r="D55" i="7"/>
  <c r="C55" i="7"/>
  <c r="AH55" i="7" s="1"/>
  <c r="B55" i="7"/>
  <c r="A55" i="7"/>
  <c r="Z54" i="7"/>
  <c r="Y54" i="7"/>
  <c r="X54" i="7"/>
  <c r="W54" i="7"/>
  <c r="V54" i="7"/>
  <c r="U54" i="7"/>
  <c r="T54" i="7"/>
  <c r="S54" i="7"/>
  <c r="R54" i="7"/>
  <c r="Q54" i="7"/>
  <c r="P54" i="7"/>
  <c r="O54" i="7"/>
  <c r="N54" i="7"/>
  <c r="M54" i="7"/>
  <c r="L54" i="7"/>
  <c r="K54" i="7"/>
  <c r="J54" i="7"/>
  <c r="I54" i="7"/>
  <c r="H54" i="7"/>
  <c r="G54" i="7"/>
  <c r="F54" i="7"/>
  <c r="E54" i="7"/>
  <c r="AG54" i="7" s="1"/>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AE52" i="7" s="1"/>
  <c r="H52" i="7"/>
  <c r="G52" i="7"/>
  <c r="F52" i="7"/>
  <c r="E52" i="7"/>
  <c r="D52" i="7"/>
  <c r="C52" i="7"/>
  <c r="B52" i="7"/>
  <c r="A52" i="7"/>
  <c r="AC52" i="7" s="1"/>
  <c r="Z51" i="7"/>
  <c r="Y51" i="7"/>
  <c r="X51" i="7"/>
  <c r="W51" i="7"/>
  <c r="V51" i="7"/>
  <c r="U51" i="7"/>
  <c r="T51" i="7"/>
  <c r="S51" i="7"/>
  <c r="R51" i="7"/>
  <c r="Q51" i="7"/>
  <c r="P51" i="7"/>
  <c r="O51" i="7"/>
  <c r="N51" i="7"/>
  <c r="M51" i="7"/>
  <c r="L51" i="7"/>
  <c r="K51" i="7"/>
  <c r="J51" i="7"/>
  <c r="I51" i="7"/>
  <c r="H51" i="7"/>
  <c r="G51" i="7"/>
  <c r="F51" i="7"/>
  <c r="E51" i="7"/>
  <c r="D51" i="7"/>
  <c r="C51" i="7"/>
  <c r="AH51" i="7" s="1"/>
  <c r="B51" i="7"/>
  <c r="A51" i="7"/>
  <c r="Z50" i="7"/>
  <c r="Y50" i="7"/>
  <c r="X50" i="7"/>
  <c r="W50" i="7"/>
  <c r="V50" i="7"/>
  <c r="U50" i="7"/>
  <c r="T50" i="7"/>
  <c r="S50" i="7"/>
  <c r="R50" i="7"/>
  <c r="Q50" i="7"/>
  <c r="P50" i="7"/>
  <c r="O50" i="7"/>
  <c r="N50" i="7"/>
  <c r="M50" i="7"/>
  <c r="L50" i="7"/>
  <c r="K50" i="7"/>
  <c r="J50" i="7"/>
  <c r="I50" i="7"/>
  <c r="H50" i="7"/>
  <c r="G50" i="7"/>
  <c r="F50" i="7"/>
  <c r="E50" i="7"/>
  <c r="AG50" i="7" s="1"/>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AE48" i="7" s="1"/>
  <c r="H48" i="7"/>
  <c r="G48" i="7"/>
  <c r="F48" i="7"/>
  <c r="E48" i="7"/>
  <c r="D48" i="7"/>
  <c r="C48" i="7"/>
  <c r="B48" i="7"/>
  <c r="A48" i="7"/>
  <c r="AC48" i="7" s="1"/>
  <c r="Z47" i="7"/>
  <c r="Y47" i="7"/>
  <c r="X47" i="7"/>
  <c r="W47" i="7"/>
  <c r="V47" i="7"/>
  <c r="U47" i="7"/>
  <c r="T47" i="7"/>
  <c r="S47" i="7"/>
  <c r="R47" i="7"/>
  <c r="Q47" i="7"/>
  <c r="P47" i="7"/>
  <c r="O47" i="7"/>
  <c r="N47" i="7"/>
  <c r="M47" i="7"/>
  <c r="L47" i="7"/>
  <c r="K47" i="7"/>
  <c r="J47" i="7"/>
  <c r="I47" i="7"/>
  <c r="H47" i="7"/>
  <c r="G47" i="7"/>
  <c r="F47" i="7"/>
  <c r="E47" i="7"/>
  <c r="D47" i="7"/>
  <c r="C47" i="7"/>
  <c r="AH47" i="7" s="1"/>
  <c r="B47" i="7"/>
  <c r="A47" i="7"/>
  <c r="Z46" i="7"/>
  <c r="Y46" i="7"/>
  <c r="X46" i="7"/>
  <c r="W46" i="7"/>
  <c r="V46" i="7"/>
  <c r="U46" i="7"/>
  <c r="T46" i="7"/>
  <c r="S46" i="7"/>
  <c r="R46" i="7"/>
  <c r="Q46" i="7"/>
  <c r="P46" i="7"/>
  <c r="O46" i="7"/>
  <c r="N46" i="7"/>
  <c r="M46" i="7"/>
  <c r="L46" i="7"/>
  <c r="K46" i="7"/>
  <c r="J46" i="7"/>
  <c r="I46" i="7"/>
  <c r="H46" i="7"/>
  <c r="G46" i="7"/>
  <c r="F46" i="7"/>
  <c r="E46" i="7"/>
  <c r="AG46" i="7" s="1"/>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AE44" i="7" s="1"/>
  <c r="H44" i="7"/>
  <c r="G44" i="7"/>
  <c r="F44" i="7"/>
  <c r="E44" i="7"/>
  <c r="D44" i="7"/>
  <c r="C44" i="7"/>
  <c r="B44" i="7"/>
  <c r="A44" i="7"/>
  <c r="AC44" i="7" s="1"/>
  <c r="Z43" i="7"/>
  <c r="Y43" i="7"/>
  <c r="X43" i="7"/>
  <c r="W43" i="7"/>
  <c r="V43" i="7"/>
  <c r="U43" i="7"/>
  <c r="T43" i="7"/>
  <c r="S43" i="7"/>
  <c r="R43" i="7"/>
  <c r="Q43" i="7"/>
  <c r="P43" i="7"/>
  <c r="O43" i="7"/>
  <c r="N43" i="7"/>
  <c r="M43" i="7"/>
  <c r="L43" i="7"/>
  <c r="K43" i="7"/>
  <c r="J43" i="7"/>
  <c r="I43" i="7"/>
  <c r="H43" i="7"/>
  <c r="G43" i="7"/>
  <c r="F43" i="7"/>
  <c r="E43" i="7"/>
  <c r="D43" i="7"/>
  <c r="C43" i="7"/>
  <c r="AH43" i="7" s="1"/>
  <c r="B43" i="7"/>
  <c r="A43" i="7"/>
  <c r="Z42" i="7"/>
  <c r="Y42" i="7"/>
  <c r="X42" i="7"/>
  <c r="W42" i="7"/>
  <c r="V42" i="7"/>
  <c r="U42" i="7"/>
  <c r="T42" i="7"/>
  <c r="S42" i="7"/>
  <c r="R42" i="7"/>
  <c r="Q42" i="7"/>
  <c r="P42" i="7"/>
  <c r="O42" i="7"/>
  <c r="N42" i="7"/>
  <c r="M42" i="7"/>
  <c r="L42" i="7"/>
  <c r="K42" i="7"/>
  <c r="J42" i="7"/>
  <c r="I42" i="7"/>
  <c r="H42" i="7"/>
  <c r="G42" i="7"/>
  <c r="F42" i="7"/>
  <c r="E42" i="7"/>
  <c r="AG42" i="7" s="1"/>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AE40" i="7" s="1"/>
  <c r="H40" i="7"/>
  <c r="G40" i="7"/>
  <c r="F40" i="7"/>
  <c r="E40" i="7"/>
  <c r="D40" i="7"/>
  <c r="C40" i="7"/>
  <c r="B40" i="7"/>
  <c r="A40" i="7"/>
  <c r="AC40" i="7" s="1"/>
  <c r="Z39" i="7"/>
  <c r="Y39" i="7"/>
  <c r="X39" i="7"/>
  <c r="W39" i="7"/>
  <c r="V39" i="7"/>
  <c r="U39" i="7"/>
  <c r="T39" i="7"/>
  <c r="S39" i="7"/>
  <c r="R39" i="7"/>
  <c r="Q39" i="7"/>
  <c r="P39" i="7"/>
  <c r="O39" i="7"/>
  <c r="N39" i="7"/>
  <c r="M39" i="7"/>
  <c r="L39" i="7"/>
  <c r="K39" i="7"/>
  <c r="J39" i="7"/>
  <c r="I39" i="7"/>
  <c r="H39" i="7"/>
  <c r="G39" i="7"/>
  <c r="F39" i="7"/>
  <c r="E39" i="7"/>
  <c r="D39" i="7"/>
  <c r="C39" i="7"/>
  <c r="AH39" i="7" s="1"/>
  <c r="B39" i="7"/>
  <c r="A39" i="7"/>
  <c r="Z38" i="7"/>
  <c r="Y38" i="7"/>
  <c r="X38" i="7"/>
  <c r="W38" i="7"/>
  <c r="V38" i="7"/>
  <c r="U38" i="7"/>
  <c r="T38" i="7"/>
  <c r="S38" i="7"/>
  <c r="R38" i="7"/>
  <c r="Q38" i="7"/>
  <c r="P38" i="7"/>
  <c r="O38" i="7"/>
  <c r="N38" i="7"/>
  <c r="M38" i="7"/>
  <c r="L38" i="7"/>
  <c r="K38" i="7"/>
  <c r="J38" i="7"/>
  <c r="I38" i="7"/>
  <c r="H38" i="7"/>
  <c r="G38" i="7"/>
  <c r="F38" i="7"/>
  <c r="E38" i="7"/>
  <c r="AG38" i="7" s="1"/>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AE36" i="7" s="1"/>
  <c r="H36" i="7"/>
  <c r="G36" i="7"/>
  <c r="F36" i="7"/>
  <c r="E36" i="7"/>
  <c r="D36" i="7"/>
  <c r="C36" i="7"/>
  <c r="B36" i="7"/>
  <c r="A36" i="7"/>
  <c r="AC36" i="7" s="1"/>
  <c r="Z35" i="7"/>
  <c r="Y35" i="7"/>
  <c r="X35" i="7"/>
  <c r="W35" i="7"/>
  <c r="V35" i="7"/>
  <c r="U35" i="7"/>
  <c r="T35" i="7"/>
  <c r="S35" i="7"/>
  <c r="R35" i="7"/>
  <c r="Q35" i="7"/>
  <c r="P35" i="7"/>
  <c r="O35" i="7"/>
  <c r="N35" i="7"/>
  <c r="M35" i="7"/>
  <c r="L35" i="7"/>
  <c r="K35" i="7"/>
  <c r="J35" i="7"/>
  <c r="I35" i="7"/>
  <c r="H35" i="7"/>
  <c r="G35" i="7"/>
  <c r="F35" i="7"/>
  <c r="E35" i="7"/>
  <c r="D35" i="7"/>
  <c r="C35" i="7"/>
  <c r="AH35" i="7" s="1"/>
  <c r="B35" i="7"/>
  <c r="A35" i="7"/>
  <c r="Z34" i="7"/>
  <c r="Y34" i="7"/>
  <c r="X34" i="7"/>
  <c r="W34" i="7"/>
  <c r="V34" i="7"/>
  <c r="U34" i="7"/>
  <c r="T34" i="7"/>
  <c r="S34" i="7"/>
  <c r="R34" i="7"/>
  <c r="Q34" i="7"/>
  <c r="P34" i="7"/>
  <c r="O34" i="7"/>
  <c r="N34" i="7"/>
  <c r="M34" i="7"/>
  <c r="L34" i="7"/>
  <c r="K34" i="7"/>
  <c r="J34" i="7"/>
  <c r="I34" i="7"/>
  <c r="H34" i="7"/>
  <c r="G34" i="7"/>
  <c r="F34" i="7"/>
  <c r="E34" i="7"/>
  <c r="AG34" i="7" s="1"/>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AE32" i="7" s="1"/>
  <c r="H32" i="7"/>
  <c r="G32" i="7"/>
  <c r="F32" i="7"/>
  <c r="E32" i="7"/>
  <c r="D32" i="7"/>
  <c r="C32" i="7"/>
  <c r="B32" i="7"/>
  <c r="A32" i="7"/>
  <c r="AC32" i="7" s="1"/>
  <c r="Z31" i="7"/>
  <c r="Y31" i="7"/>
  <c r="X31" i="7"/>
  <c r="W31" i="7"/>
  <c r="V31" i="7"/>
  <c r="U31" i="7"/>
  <c r="T31" i="7"/>
  <c r="S31" i="7"/>
  <c r="R31" i="7"/>
  <c r="Q31" i="7"/>
  <c r="P31" i="7"/>
  <c r="O31" i="7"/>
  <c r="N31" i="7"/>
  <c r="M31" i="7"/>
  <c r="L31" i="7"/>
  <c r="K31" i="7"/>
  <c r="J31" i="7"/>
  <c r="I31" i="7"/>
  <c r="H31" i="7"/>
  <c r="G31" i="7"/>
  <c r="F31" i="7"/>
  <c r="E31" i="7"/>
  <c r="D31" i="7"/>
  <c r="C31" i="7"/>
  <c r="AH31" i="7" s="1"/>
  <c r="B31" i="7"/>
  <c r="A31" i="7"/>
  <c r="Z30" i="7"/>
  <c r="Y30" i="7"/>
  <c r="X30" i="7"/>
  <c r="W30" i="7"/>
  <c r="V30" i="7"/>
  <c r="U30" i="7"/>
  <c r="T30" i="7"/>
  <c r="S30" i="7"/>
  <c r="R30" i="7"/>
  <c r="Q30" i="7"/>
  <c r="P30" i="7"/>
  <c r="O30" i="7"/>
  <c r="N30" i="7"/>
  <c r="M30" i="7"/>
  <c r="L30" i="7"/>
  <c r="K30" i="7"/>
  <c r="J30" i="7"/>
  <c r="I30" i="7"/>
  <c r="H30" i="7"/>
  <c r="G30" i="7"/>
  <c r="F30" i="7"/>
  <c r="E30" i="7"/>
  <c r="AG30" i="7" s="1"/>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AE28" i="7" s="1"/>
  <c r="H28" i="7"/>
  <c r="G28" i="7"/>
  <c r="F28" i="7"/>
  <c r="E28" i="7"/>
  <c r="D28" i="7"/>
  <c r="C28" i="7"/>
  <c r="B28" i="7"/>
  <c r="A28" i="7"/>
  <c r="AC28" i="7" s="1"/>
  <c r="Z27" i="7"/>
  <c r="Y27" i="7"/>
  <c r="X27" i="7"/>
  <c r="W27" i="7"/>
  <c r="V27" i="7"/>
  <c r="U27" i="7"/>
  <c r="T27" i="7"/>
  <c r="S27" i="7"/>
  <c r="R27" i="7"/>
  <c r="Q27" i="7"/>
  <c r="P27" i="7"/>
  <c r="O27" i="7"/>
  <c r="N27" i="7"/>
  <c r="M27" i="7"/>
  <c r="L27" i="7"/>
  <c r="K27" i="7"/>
  <c r="J27" i="7"/>
  <c r="I27" i="7"/>
  <c r="H27" i="7"/>
  <c r="G27" i="7"/>
  <c r="F27" i="7"/>
  <c r="E27" i="7"/>
  <c r="D27" i="7"/>
  <c r="C27" i="7"/>
  <c r="AH27" i="7" s="1"/>
  <c r="B27" i="7"/>
  <c r="A27" i="7"/>
  <c r="Z26" i="7"/>
  <c r="Y26" i="7"/>
  <c r="X26" i="7"/>
  <c r="W26" i="7"/>
  <c r="V26" i="7"/>
  <c r="U26" i="7"/>
  <c r="T26" i="7"/>
  <c r="S26" i="7"/>
  <c r="R26" i="7"/>
  <c r="Q26" i="7"/>
  <c r="P26" i="7"/>
  <c r="O26" i="7"/>
  <c r="N26" i="7"/>
  <c r="M26" i="7"/>
  <c r="L26" i="7"/>
  <c r="K26" i="7"/>
  <c r="J26" i="7"/>
  <c r="I26" i="7"/>
  <c r="H26" i="7"/>
  <c r="G26" i="7"/>
  <c r="F26" i="7"/>
  <c r="E26" i="7"/>
  <c r="AG26" i="7" s="1"/>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AH23" i="7" s="1"/>
  <c r="B23" i="7"/>
  <c r="A23" i="7"/>
  <c r="Z22" i="7"/>
  <c r="Y22" i="7"/>
  <c r="X22" i="7"/>
  <c r="W22" i="7"/>
  <c r="V22" i="7"/>
  <c r="U22" i="7"/>
  <c r="T22" i="7"/>
  <c r="S22" i="7"/>
  <c r="R22" i="7"/>
  <c r="Q22" i="7"/>
  <c r="P22" i="7"/>
  <c r="O22" i="7"/>
  <c r="N22" i="7"/>
  <c r="M22" i="7"/>
  <c r="L22" i="7"/>
  <c r="K22" i="7"/>
  <c r="J22" i="7"/>
  <c r="I22" i="7"/>
  <c r="H22" i="7"/>
  <c r="G22" i="7"/>
  <c r="F22" i="7"/>
  <c r="E22" i="7"/>
  <c r="AG22" i="7" s="1"/>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AG19" i="7" s="1"/>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AG15" i="7" s="1"/>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AH12" i="7" s="1"/>
  <c r="B12" i="7"/>
  <c r="A12" i="7"/>
  <c r="Z11" i="7"/>
  <c r="Y11" i="7"/>
  <c r="X11" i="7"/>
  <c r="W11" i="7"/>
  <c r="V11" i="7"/>
  <c r="U11" i="7"/>
  <c r="T11" i="7"/>
  <c r="S11" i="7"/>
  <c r="R11" i="7"/>
  <c r="Q11" i="7"/>
  <c r="P11" i="7"/>
  <c r="O11" i="7"/>
  <c r="N11" i="7"/>
  <c r="M11" i="7"/>
  <c r="L11" i="7"/>
  <c r="K11" i="7"/>
  <c r="J11" i="7"/>
  <c r="I11" i="7"/>
  <c r="H11" i="7"/>
  <c r="G11" i="7"/>
  <c r="F11" i="7"/>
  <c r="E11" i="7"/>
  <c r="AG11" i="7" s="1"/>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AH8" i="7" s="1"/>
  <c r="B8" i="7"/>
  <c r="A8" i="7"/>
  <c r="Z7" i="7"/>
  <c r="Y7" i="7"/>
  <c r="X7" i="7"/>
  <c r="W7" i="7"/>
  <c r="V7" i="7"/>
  <c r="U7" i="7"/>
  <c r="T7" i="7"/>
  <c r="S7" i="7"/>
  <c r="R7" i="7"/>
  <c r="Q7" i="7"/>
  <c r="P7" i="7"/>
  <c r="O7" i="7"/>
  <c r="N7" i="7"/>
  <c r="M7" i="7"/>
  <c r="L7" i="7"/>
  <c r="K7" i="7"/>
  <c r="J7" i="7"/>
  <c r="I7" i="7"/>
  <c r="H7" i="7"/>
  <c r="G7" i="7"/>
  <c r="F7" i="7"/>
  <c r="E7" i="7"/>
  <c r="AG7" i="7" s="1"/>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Z4" i="7"/>
  <c r="Y4" i="7"/>
  <c r="X4" i="7"/>
  <c r="W4" i="7"/>
  <c r="V4" i="7"/>
  <c r="U4" i="7"/>
  <c r="T4" i="7"/>
  <c r="S4" i="7"/>
  <c r="R4" i="7"/>
  <c r="Q4" i="7"/>
  <c r="P4" i="7"/>
  <c r="O4" i="7"/>
  <c r="N4" i="7"/>
  <c r="M4" i="7"/>
  <c r="L4" i="7"/>
  <c r="K4" i="7"/>
  <c r="J4" i="7"/>
  <c r="I4" i="7"/>
  <c r="H4" i="7"/>
  <c r="G4" i="7"/>
  <c r="F4" i="7"/>
  <c r="E4" i="7"/>
  <c r="D4" i="7"/>
  <c r="C4" i="7"/>
  <c r="AH4" i="7" s="1"/>
  <c r="B4" i="7"/>
  <c r="A4" i="7"/>
  <c r="AC24" i="7" l="1"/>
  <c r="AE24" i="7"/>
  <c r="AC440" i="7"/>
  <c r="AC660" i="7"/>
  <c r="AC5" i="7"/>
  <c r="AE17" i="7"/>
  <c r="AC188" i="7"/>
  <c r="AC9" i="7"/>
  <c r="AC13" i="7"/>
  <c r="AC17" i="7"/>
  <c r="AE5" i="7"/>
  <c r="AE9" i="7"/>
  <c r="AE13" i="7"/>
  <c r="AH162" i="7"/>
  <c r="AH166" i="7"/>
  <c r="AH170" i="7"/>
  <c r="AH174" i="7"/>
  <c r="AH178" i="7"/>
  <c r="AH182" i="7"/>
  <c r="AH186" i="7"/>
  <c r="AH190" i="7"/>
  <c r="AH194" i="7"/>
  <c r="AH198" i="7"/>
  <c r="AH202" i="7"/>
  <c r="AH206" i="7"/>
  <c r="AH210" i="7"/>
  <c r="AH214" i="7"/>
  <c r="AH218" i="7"/>
  <c r="AH222" i="7"/>
  <c r="AH226" i="7"/>
  <c r="AH230" i="7"/>
  <c r="AH234" i="7"/>
  <c r="AH238" i="7"/>
  <c r="AH242" i="7"/>
  <c r="AH246" i="7"/>
  <c r="AH250" i="7"/>
  <c r="AH254" i="7"/>
  <c r="AH258" i="7"/>
  <c r="AH262" i="7"/>
  <c r="AH266" i="7"/>
  <c r="AH270" i="7"/>
  <c r="AH274" i="7"/>
  <c r="AH278" i="7"/>
  <c r="AH282" i="7"/>
  <c r="AC308" i="7"/>
  <c r="AH286" i="7"/>
  <c r="AH290" i="7"/>
  <c r="AH294" i="7"/>
  <c r="AH298" i="7"/>
  <c r="AH302" i="7"/>
  <c r="AH306" i="7"/>
  <c r="AH310" i="7"/>
  <c r="AH314" i="7"/>
  <c r="AH318" i="7"/>
  <c r="AH322" i="7"/>
  <c r="AH326" i="7"/>
  <c r="AH330" i="7"/>
  <c r="AH334" i="7"/>
  <c r="AH338" i="7"/>
  <c r="AH342" i="7"/>
  <c r="AH346" i="7"/>
  <c r="AH350" i="7"/>
  <c r="AH354" i="7"/>
  <c r="AH358" i="7"/>
  <c r="AH362" i="7"/>
  <c r="AH366" i="7"/>
  <c r="AH370" i="7"/>
  <c r="AH374" i="7"/>
  <c r="AH378" i="7"/>
  <c r="AH382" i="7"/>
  <c r="AH386" i="7"/>
  <c r="AH390" i="7"/>
  <c r="AH394" i="7"/>
  <c r="AH398" i="7"/>
  <c r="AH402" i="7"/>
  <c r="AH406" i="7"/>
  <c r="AH410" i="7"/>
  <c r="AH414" i="7"/>
  <c r="AH418" i="7"/>
  <c r="AH422" i="7"/>
  <c r="AH426" i="7"/>
  <c r="AH430" i="7"/>
  <c r="AH434" i="7"/>
  <c r="AH438" i="7"/>
  <c r="AH442" i="7"/>
  <c r="AH446" i="7"/>
  <c r="AH450" i="7"/>
  <c r="AH454" i="7"/>
  <c r="AH458" i="7"/>
  <c r="AH462" i="7"/>
  <c r="AH466" i="7"/>
  <c r="AH470" i="7"/>
  <c r="AH474" i="7"/>
  <c r="AH478" i="7"/>
  <c r="AH482" i="7"/>
  <c r="AH486" i="7"/>
  <c r="AH490" i="7"/>
  <c r="AH494" i="7"/>
  <c r="AH498" i="7"/>
  <c r="AH502" i="7"/>
  <c r="AH506" i="7"/>
  <c r="AH510" i="7"/>
  <c r="AH514" i="7"/>
  <c r="AH518" i="7"/>
  <c r="AH522" i="7"/>
  <c r="AH526" i="7"/>
  <c r="AH530" i="7"/>
  <c r="AH646" i="7"/>
  <c r="AH650" i="7"/>
  <c r="AH654" i="7"/>
  <c r="AH658" i="7"/>
  <c r="AH662" i="7"/>
  <c r="AH694" i="7"/>
  <c r="AH698" i="7"/>
  <c r="AH702" i="7"/>
  <c r="AH902" i="7"/>
  <c r="Q37" i="4"/>
  <c r="I5" i="18"/>
  <c r="H5" i="18"/>
  <c r="G5" i="18"/>
  <c r="E5" i="18"/>
  <c r="F5" i="18"/>
  <c r="D5" i="18"/>
  <c r="C5" i="18"/>
  <c r="AG58" i="7"/>
  <c r="AG62" i="7"/>
  <c r="AG66" i="7"/>
  <c r="AG70" i="7"/>
  <c r="AG74" i="7"/>
  <c r="AG78" i="7"/>
  <c r="AG82" i="7"/>
  <c r="AG86" i="7"/>
  <c r="AG90" i="7"/>
  <c r="AG94" i="7"/>
  <c r="AG98" i="7"/>
  <c r="AG102" i="7"/>
  <c r="AG106" i="7"/>
  <c r="AG110" i="7"/>
  <c r="AG114" i="7"/>
  <c r="AG118" i="7"/>
  <c r="AG122" i="7"/>
  <c r="AG126" i="7"/>
  <c r="AG130" i="7"/>
  <c r="AG134" i="7"/>
  <c r="AG138" i="7"/>
  <c r="AG142" i="7"/>
  <c r="AG146" i="7"/>
  <c r="AG150" i="7"/>
  <c r="AG154" i="7"/>
  <c r="AG158" i="7"/>
  <c r="C6" i="18"/>
  <c r="I6" i="18"/>
  <c r="H6" i="18"/>
  <c r="G6" i="18"/>
  <c r="F6" i="18"/>
  <c r="E6" i="18"/>
  <c r="D6" i="18"/>
  <c r="C14" i="18"/>
  <c r="I14" i="18"/>
  <c r="H14" i="18"/>
  <c r="G14" i="18"/>
  <c r="F14" i="18"/>
  <c r="D14" i="18"/>
  <c r="E14" i="18"/>
  <c r="C22" i="18"/>
  <c r="I22" i="18"/>
  <c r="G22" i="18"/>
  <c r="H22" i="18"/>
  <c r="F22" i="18"/>
  <c r="E22" i="18"/>
  <c r="D22" i="18"/>
  <c r="D7" i="18"/>
  <c r="C7" i="18"/>
  <c r="I7" i="18"/>
  <c r="G7" i="18"/>
  <c r="E7" i="18"/>
  <c r="F7" i="18"/>
  <c r="H7" i="18"/>
  <c r="E16" i="18"/>
  <c r="D16" i="18"/>
  <c r="C16" i="18"/>
  <c r="I16" i="18"/>
  <c r="H16" i="18"/>
  <c r="G16" i="18"/>
  <c r="F16" i="18"/>
  <c r="D15" i="18"/>
  <c r="C15" i="18"/>
  <c r="H15" i="18"/>
  <c r="I15" i="18"/>
  <c r="G15" i="18"/>
  <c r="F15" i="18"/>
  <c r="E15" i="18"/>
  <c r="E8" i="18"/>
  <c r="D8" i="18"/>
  <c r="C8" i="18"/>
  <c r="H8" i="18"/>
  <c r="G8" i="18"/>
  <c r="I8" i="18"/>
  <c r="F8" i="18"/>
  <c r="E24" i="18"/>
  <c r="D24" i="18"/>
  <c r="C24" i="18"/>
  <c r="I24" i="18"/>
  <c r="H24" i="18"/>
  <c r="G24" i="18"/>
  <c r="F24" i="18"/>
  <c r="F9" i="18"/>
  <c r="E9" i="18"/>
  <c r="D9" i="18"/>
  <c r="C9" i="18"/>
  <c r="I9" i="18"/>
  <c r="H9" i="18"/>
  <c r="G9" i="18"/>
  <c r="F17" i="18"/>
  <c r="E17" i="18"/>
  <c r="D17" i="18"/>
  <c r="C17" i="18"/>
  <c r="I17" i="18"/>
  <c r="H17" i="18"/>
  <c r="G17" i="18"/>
  <c r="F25" i="18"/>
  <c r="E25" i="18"/>
  <c r="D25" i="18"/>
  <c r="C25" i="18"/>
  <c r="I25" i="18"/>
  <c r="H25" i="18"/>
  <c r="G25" i="18"/>
  <c r="D23" i="18"/>
  <c r="H23" i="18"/>
  <c r="C23" i="18"/>
  <c r="I23" i="18"/>
  <c r="G23" i="18"/>
  <c r="F23" i="18"/>
  <c r="E23" i="18"/>
  <c r="G10" i="18"/>
  <c r="F10" i="18"/>
  <c r="C10" i="18"/>
  <c r="E10" i="18"/>
  <c r="D10" i="18"/>
  <c r="H10" i="18"/>
  <c r="I10" i="18"/>
  <c r="G18" i="18"/>
  <c r="F18" i="18"/>
  <c r="E18" i="18"/>
  <c r="C18" i="18"/>
  <c r="D18" i="18"/>
  <c r="I18" i="18"/>
  <c r="H18" i="18"/>
  <c r="G26" i="18"/>
  <c r="F26" i="18"/>
  <c r="C26" i="18"/>
  <c r="E26" i="18"/>
  <c r="D26" i="18"/>
  <c r="I26" i="18"/>
  <c r="H26" i="18"/>
  <c r="F13" i="18"/>
  <c r="I13" i="18"/>
  <c r="H13" i="18"/>
  <c r="G13" i="18"/>
  <c r="E13" i="18"/>
  <c r="D13" i="18"/>
  <c r="C13" i="18"/>
  <c r="H3" i="18"/>
  <c r="G3" i="18"/>
  <c r="F3" i="18"/>
  <c r="E3" i="18"/>
  <c r="C3" i="18"/>
  <c r="I3" i="18"/>
  <c r="D3" i="18"/>
  <c r="B19" i="2"/>
  <c r="B21" i="3" s="1"/>
  <c r="H19" i="18"/>
  <c r="D19" i="18"/>
  <c r="G19" i="18"/>
  <c r="F19" i="18"/>
  <c r="E19" i="18"/>
  <c r="C19" i="18"/>
  <c r="I19" i="18"/>
  <c r="AH7" i="7"/>
  <c r="AH11" i="7"/>
  <c r="AH15" i="7"/>
  <c r="AH19" i="7"/>
  <c r="AH22" i="7"/>
  <c r="AH26" i="7"/>
  <c r="AH30" i="7"/>
  <c r="AH34" i="7"/>
  <c r="AH38" i="7"/>
  <c r="AH42" i="7"/>
  <c r="AH46" i="7"/>
  <c r="AH50" i="7"/>
  <c r="AH54" i="7"/>
  <c r="AH58" i="7"/>
  <c r="AH62" i="7"/>
  <c r="AH66" i="7"/>
  <c r="AH70" i="7"/>
  <c r="AH74" i="7"/>
  <c r="AH78" i="7"/>
  <c r="AH82" i="7"/>
  <c r="AH86" i="7"/>
  <c r="AH90" i="7"/>
  <c r="AH94" i="7"/>
  <c r="AH98" i="7"/>
  <c r="AH102" i="7"/>
  <c r="AH106" i="7"/>
  <c r="AH110" i="7"/>
  <c r="AH114" i="7"/>
  <c r="AH118" i="7"/>
  <c r="AH122" i="7"/>
  <c r="AH126" i="7"/>
  <c r="AH130" i="7"/>
  <c r="AH134" i="7"/>
  <c r="AH138" i="7"/>
  <c r="AH142" i="7"/>
  <c r="AH146" i="7"/>
  <c r="AH150" i="7"/>
  <c r="AH154" i="7"/>
  <c r="AH158" i="7"/>
  <c r="I21" i="18"/>
  <c r="H21" i="18"/>
  <c r="G21" i="18"/>
  <c r="F21" i="18"/>
  <c r="E21" i="18"/>
  <c r="D21" i="18"/>
  <c r="C21" i="18"/>
  <c r="H11" i="18"/>
  <c r="D11" i="18"/>
  <c r="G11" i="18"/>
  <c r="F11" i="18"/>
  <c r="E11" i="18"/>
  <c r="C11" i="18"/>
  <c r="I11" i="18"/>
  <c r="H27" i="18"/>
  <c r="G27" i="18"/>
  <c r="F27" i="18"/>
  <c r="E27" i="18"/>
  <c r="D27" i="18"/>
  <c r="C27" i="18"/>
  <c r="I27" i="18"/>
  <c r="I4" i="18"/>
  <c r="G4" i="18"/>
  <c r="H4" i="18"/>
  <c r="E4" i="18"/>
  <c r="F4" i="18"/>
  <c r="D4" i="18"/>
  <c r="C4" i="18"/>
  <c r="I12" i="18"/>
  <c r="H12" i="18"/>
  <c r="G12" i="18"/>
  <c r="E12" i="18"/>
  <c r="F12" i="18"/>
  <c r="D12" i="18"/>
  <c r="C12" i="18"/>
  <c r="I20" i="18"/>
  <c r="H20" i="18"/>
  <c r="E20" i="18"/>
  <c r="G20" i="18"/>
  <c r="F20" i="18"/>
  <c r="D20" i="18"/>
  <c r="C20" i="18"/>
  <c r="I28" i="18"/>
  <c r="H28" i="18"/>
  <c r="G28" i="18"/>
  <c r="F28" i="18"/>
  <c r="E28" i="18"/>
  <c r="D28" i="18"/>
  <c r="C28" i="18"/>
  <c r="B35" i="4"/>
  <c r="B34" i="4"/>
  <c r="B33" i="4"/>
  <c r="B32" i="4"/>
  <c r="B36" i="4"/>
  <c r="K36" i="4"/>
  <c r="K35" i="4"/>
  <c r="Q34" i="4"/>
  <c r="Q33" i="4"/>
  <c r="Q32" i="4"/>
  <c r="E36" i="4"/>
  <c r="E35" i="4"/>
  <c r="B46" i="4"/>
  <c r="E33" i="4"/>
  <c r="E32" i="4"/>
  <c r="E34" i="4"/>
  <c r="B45" i="4"/>
  <c r="B44" i="4"/>
  <c r="N34" i="4"/>
  <c r="N33" i="4"/>
  <c r="N32" i="4"/>
  <c r="N35" i="4"/>
  <c r="N36" i="4"/>
  <c r="H34" i="4"/>
  <c r="H33" i="4"/>
  <c r="H32" i="4"/>
  <c r="H37" i="4"/>
  <c r="N37" i="4"/>
  <c r="Q36" i="4"/>
  <c r="Q35" i="4"/>
  <c r="K32" i="4"/>
  <c r="K33" i="4"/>
  <c r="K34" i="4"/>
  <c r="B40" i="4"/>
  <c r="B39" i="4"/>
  <c r="B38" i="4"/>
  <c r="B37" i="4"/>
  <c r="K37" i="4"/>
  <c r="H36" i="4"/>
  <c r="H35" i="4"/>
  <c r="E37" i="4"/>
  <c r="B43" i="4"/>
  <c r="B42" i="4"/>
  <c r="B41" i="4"/>
  <c r="AC868" i="7"/>
  <c r="AE868" i="7"/>
  <c r="AC872" i="7"/>
  <c r="AE872" i="7"/>
  <c r="AC876" i="7"/>
  <c r="AE876" i="7"/>
  <c r="AH879" i="7"/>
  <c r="AC880" i="7"/>
  <c r="AE880" i="7"/>
  <c r="AH883" i="7"/>
  <c r="AC884" i="7"/>
  <c r="AE884" i="7"/>
  <c r="AH887" i="7"/>
  <c r="AC888" i="7"/>
  <c r="AE888" i="7"/>
  <c r="AH891" i="7"/>
  <c r="AC892" i="7"/>
  <c r="AE892" i="7"/>
  <c r="AH895" i="7"/>
  <c r="AC896" i="7"/>
  <c r="AH899" i="7"/>
  <c r="AC900" i="7"/>
  <c r="AE900" i="7"/>
  <c r="AH903" i="7"/>
  <c r="E11" i="4"/>
  <c r="E10" i="4"/>
  <c r="C6" i="2"/>
  <c r="D6" i="2" s="1"/>
  <c r="C8" i="3" s="1"/>
  <c r="E8" i="3" s="1"/>
  <c r="B6" i="2"/>
  <c r="B8" i="3" s="1"/>
  <c r="Q12" i="4"/>
  <c r="C17" i="2"/>
  <c r="D17" i="2" s="1"/>
  <c r="C19" i="3" s="1"/>
  <c r="E19" i="3" s="1"/>
  <c r="B17" i="2"/>
  <c r="B19" i="3" s="1"/>
  <c r="C25" i="2"/>
  <c r="D25" i="2" s="1"/>
  <c r="C27" i="3" s="1"/>
  <c r="E27" i="3" s="1"/>
  <c r="B25" i="2"/>
  <c r="B27" i="3" s="1"/>
  <c r="N9" i="4"/>
  <c r="C7" i="2"/>
  <c r="D7" i="2" s="1"/>
  <c r="C9" i="3" s="1"/>
  <c r="E9" i="3" s="1"/>
  <c r="N8" i="4"/>
  <c r="B7" i="2"/>
  <c r="B9" i="3" s="1"/>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D18" i="2" s="1"/>
  <c r="C20" i="3" s="1"/>
  <c r="E20" i="3" s="1"/>
  <c r="B18" i="2"/>
  <c r="B20" i="3" s="1"/>
  <c r="B20" i="4"/>
  <c r="B28" i="2"/>
  <c r="B30" i="3" s="1"/>
  <c r="C28" i="2"/>
  <c r="D28" i="2" s="1"/>
  <c r="C30" i="3" s="1"/>
  <c r="E30" i="3" s="1"/>
  <c r="N10" i="4"/>
  <c r="B8" i="2"/>
  <c r="B10" i="3" s="1"/>
  <c r="N11" i="4"/>
  <c r="C8" i="2"/>
  <c r="D8" i="2" s="1"/>
  <c r="C10" i="3" s="1"/>
  <c r="E10" i="3" s="1"/>
  <c r="C27" i="2"/>
  <c r="D27" i="2" s="1"/>
  <c r="C29" i="3" s="1"/>
  <c r="E29" i="3" s="1"/>
  <c r="B27" i="2"/>
  <c r="B29" i="3" s="1"/>
  <c r="C9" i="2"/>
  <c r="D9" i="2" s="1"/>
  <c r="C11" i="3" s="1"/>
  <c r="E11" i="3" s="1"/>
  <c r="N12" i="4"/>
  <c r="B9" i="2"/>
  <c r="B11" i="3" s="1"/>
  <c r="B12" i="2"/>
  <c r="B14" i="3" s="1"/>
  <c r="Q11" i="4"/>
  <c r="Q10" i="4"/>
  <c r="C12" i="2"/>
  <c r="D12" i="2" s="1"/>
  <c r="C14" i="3" s="1"/>
  <c r="E14" i="3" s="1"/>
  <c r="B24" i="2"/>
  <c r="B26" i="3" s="1"/>
  <c r="H12" i="4"/>
  <c r="C24" i="2"/>
  <c r="D24" i="2" s="1"/>
  <c r="C26" i="3" s="1"/>
  <c r="E26" i="3" s="1"/>
  <c r="AH893" i="7"/>
  <c r="AH897" i="7"/>
  <c r="AH901" i="7"/>
  <c r="K8" i="4"/>
  <c r="K7" i="4"/>
  <c r="C10" i="2"/>
  <c r="D10" i="2" s="1"/>
  <c r="C12" i="3" s="1"/>
  <c r="E12" i="3" s="1"/>
  <c r="B10" i="2"/>
  <c r="B12" i="3" s="1"/>
  <c r="K9" i="4"/>
  <c r="C14" i="2"/>
  <c r="D14" i="2" s="1"/>
  <c r="C16" i="3" s="1"/>
  <c r="E16" i="3" s="1"/>
  <c r="B15" i="4"/>
  <c r="B14" i="2"/>
  <c r="B16" i="3" s="1"/>
  <c r="B14" i="4"/>
  <c r="B13" i="4"/>
  <c r="B12" i="4"/>
  <c r="C23" i="2"/>
  <c r="D23" i="2" s="1"/>
  <c r="C25" i="3" s="1"/>
  <c r="E25" i="3" s="1"/>
  <c r="B23" i="2"/>
  <c r="B25" i="3" s="1"/>
  <c r="Q9" i="4"/>
  <c r="Q8" i="4"/>
  <c r="Q7" i="4"/>
  <c r="C5" i="2"/>
  <c r="D5" i="2" s="1"/>
  <c r="C7" i="3" s="1"/>
  <c r="E7" i="3" s="1"/>
  <c r="B5" i="2"/>
  <c r="B7" i="3" s="1"/>
  <c r="C19" i="2"/>
  <c r="D19" i="2" s="1"/>
  <c r="C21" i="3" s="1"/>
  <c r="E21" i="3" s="1"/>
  <c r="K12" i="4"/>
  <c r="AH534" i="7"/>
  <c r="AH538" i="7"/>
  <c r="AH542" i="7"/>
  <c r="AH546" i="7"/>
  <c r="AH550" i="7"/>
  <c r="AH554" i="7"/>
  <c r="AH558" i="7"/>
  <c r="AH562" i="7"/>
  <c r="AH566" i="7"/>
  <c r="AH570" i="7"/>
  <c r="AH574" i="7"/>
  <c r="AH578" i="7"/>
  <c r="AH582" i="7"/>
  <c r="AH586" i="7"/>
  <c r="AH590" i="7"/>
  <c r="AH594" i="7"/>
  <c r="AH598" i="7"/>
  <c r="AH602" i="7"/>
  <c r="AH606" i="7"/>
  <c r="AH610" i="7"/>
  <c r="AH614" i="7"/>
  <c r="AH618" i="7"/>
  <c r="AH622" i="7"/>
  <c r="AH626" i="7"/>
  <c r="AH630" i="7"/>
  <c r="AH634" i="7"/>
  <c r="AH638" i="7"/>
  <c r="AH642" i="7"/>
  <c r="AH666" i="7"/>
  <c r="AH670" i="7"/>
  <c r="AH674" i="7"/>
  <c r="AH678" i="7"/>
  <c r="AH682" i="7"/>
  <c r="AH686" i="7"/>
  <c r="AH690" i="7"/>
  <c r="AH706" i="7"/>
  <c r="AH710" i="7"/>
  <c r="AH714" i="7"/>
  <c r="AH718" i="7"/>
  <c r="AH722" i="7"/>
  <c r="AH726" i="7"/>
  <c r="AH730" i="7"/>
  <c r="AH734" i="7"/>
  <c r="AH738" i="7"/>
  <c r="AH742" i="7"/>
  <c r="AH746" i="7"/>
  <c r="AH750" i="7"/>
  <c r="AH754" i="7"/>
  <c r="AH758" i="7"/>
  <c r="AH762" i="7"/>
  <c r="AH766" i="7"/>
  <c r="AH770" i="7"/>
  <c r="AH878" i="7"/>
  <c r="AH882" i="7"/>
  <c r="AH886" i="7"/>
  <c r="AH890" i="7"/>
  <c r="AH894" i="7"/>
  <c r="AH898" i="7"/>
  <c r="B11" i="4"/>
  <c r="B10" i="4"/>
  <c r="C3" i="2"/>
  <c r="B9" i="4"/>
  <c r="B3" i="2"/>
  <c r="B5" i="3" s="1"/>
  <c r="B8" i="4"/>
  <c r="B7" i="4"/>
  <c r="K11" i="4"/>
  <c r="C13" i="2"/>
  <c r="D13" i="2" s="1"/>
  <c r="C15" i="3" s="1"/>
  <c r="E15" i="3" s="1"/>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6" i="7"/>
  <c r="AH9" i="7"/>
  <c r="AC10" i="7"/>
  <c r="AH13" i="7"/>
  <c r="AC14" i="7"/>
  <c r="AH17" i="7"/>
  <c r="AC18" i="7"/>
  <c r="AC21" i="7"/>
  <c r="AH24" i="7"/>
  <c r="AC25" i="7"/>
  <c r="AH28" i="7"/>
  <c r="AC29" i="7"/>
  <c r="AH32" i="7"/>
  <c r="AC33" i="7"/>
  <c r="AH36" i="7"/>
  <c r="AC37" i="7"/>
  <c r="AH40" i="7"/>
  <c r="AC41" i="7"/>
  <c r="AH44" i="7"/>
  <c r="AC45" i="7"/>
  <c r="AH48" i="7"/>
  <c r="AC49" i="7"/>
  <c r="AH52" i="7"/>
  <c r="AC53" i="7"/>
  <c r="AH56" i="7"/>
  <c r="AC57" i="7"/>
  <c r="AH60" i="7"/>
  <c r="AC61" i="7"/>
  <c r="AH64" i="7"/>
  <c r="AC65" i="7"/>
  <c r="AH68" i="7"/>
  <c r="AC69" i="7"/>
  <c r="AH72" i="7"/>
  <c r="AC73" i="7"/>
  <c r="AH76" i="7"/>
  <c r="AC77" i="7"/>
  <c r="AH80" i="7"/>
  <c r="AC81" i="7"/>
  <c r="AH84" i="7"/>
  <c r="AC85" i="7"/>
  <c r="AH88" i="7"/>
  <c r="AC89" i="7"/>
  <c r="AH92" i="7"/>
  <c r="AC93" i="7"/>
  <c r="AH96" i="7"/>
  <c r="AC97" i="7"/>
  <c r="AH100" i="7"/>
  <c r="AC101" i="7"/>
  <c r="AH104" i="7"/>
  <c r="AC105" i="7"/>
  <c r="AH108" i="7"/>
  <c r="AC109" i="7"/>
  <c r="AH112" i="7"/>
  <c r="AC113" i="7"/>
  <c r="AH116" i="7"/>
  <c r="AC117" i="7"/>
  <c r="AH120" i="7"/>
  <c r="AC121" i="7"/>
  <c r="AH124" i="7"/>
  <c r="AC125" i="7"/>
  <c r="AH128" i="7"/>
  <c r="AC129" i="7"/>
  <c r="AH132" i="7"/>
  <c r="AC133" i="7"/>
  <c r="AH136" i="7"/>
  <c r="AC137" i="7"/>
  <c r="O31" i="16"/>
  <c r="O83" i="16"/>
  <c r="AC7" i="7"/>
  <c r="AH10" i="7"/>
  <c r="AC11" i="7"/>
  <c r="AE11" i="7"/>
  <c r="AG13" i="7"/>
  <c r="AH14" i="7"/>
  <c r="AE15" i="7"/>
  <c r="AG17" i="7"/>
  <c r="AH18" i="7"/>
  <c r="AC19" i="7"/>
  <c r="AE19" i="7"/>
  <c r="AH21" i="7"/>
  <c r="AC22" i="7"/>
  <c r="AE22" i="7"/>
  <c r="AG24" i="7"/>
  <c r="AH25" i="7"/>
  <c r="AC26" i="7"/>
  <c r="AE26" i="7"/>
  <c r="AG28" i="7"/>
  <c r="AH29" i="7"/>
  <c r="AC30" i="7"/>
  <c r="AE30" i="7"/>
  <c r="AG32" i="7"/>
  <c r="AH33" i="7"/>
  <c r="AC34" i="7"/>
  <c r="AE34" i="7"/>
  <c r="AG36" i="7"/>
  <c r="AH37" i="7"/>
  <c r="AC38" i="7"/>
  <c r="AE38" i="7"/>
  <c r="AG40" i="7"/>
  <c r="AH41" i="7"/>
  <c r="AC42" i="7"/>
  <c r="AE42" i="7"/>
  <c r="AG44" i="7"/>
  <c r="AH45" i="7"/>
  <c r="AC46" i="7"/>
  <c r="AE46" i="7"/>
  <c r="AG48" i="7"/>
  <c r="AH49" i="7"/>
  <c r="AC50" i="7"/>
  <c r="AE50" i="7"/>
  <c r="AG52" i="7"/>
  <c r="AH53" i="7"/>
  <c r="AC54" i="7"/>
  <c r="AE54" i="7"/>
  <c r="AG56" i="7"/>
  <c r="AH57" i="7"/>
  <c r="AC58" i="7"/>
  <c r="AE58" i="7"/>
  <c r="AG60" i="7"/>
  <c r="AH61" i="7"/>
  <c r="AC62" i="7"/>
  <c r="AE62" i="7"/>
  <c r="AG64" i="7"/>
  <c r="AH65" i="7"/>
  <c r="AC66" i="7"/>
  <c r="AE66" i="7"/>
  <c r="AG68" i="7"/>
  <c r="AH69" i="7"/>
  <c r="AC70" i="7"/>
  <c r="AE70" i="7"/>
  <c r="AG72" i="7"/>
  <c r="AH73" i="7"/>
  <c r="AC74" i="7"/>
  <c r="AE74" i="7"/>
  <c r="AG76" i="7"/>
  <c r="AH77" i="7"/>
  <c r="AC78" i="7"/>
  <c r="AE78" i="7"/>
  <c r="AG80" i="7"/>
  <c r="AH81" i="7"/>
  <c r="AC82" i="7"/>
  <c r="AE82" i="7"/>
  <c r="AG84" i="7"/>
  <c r="AH85" i="7"/>
  <c r="AC86" i="7"/>
  <c r="AE86" i="7"/>
  <c r="AG88" i="7"/>
  <c r="AH89" i="7"/>
  <c r="AC90" i="7"/>
  <c r="AE90" i="7"/>
  <c r="AG92" i="7"/>
  <c r="AH93" i="7"/>
  <c r="AC94" i="7"/>
  <c r="AE94" i="7"/>
  <c r="AG96" i="7"/>
  <c r="AH97" i="7"/>
  <c r="AC98" i="7"/>
  <c r="AE98" i="7"/>
  <c r="AG100" i="7"/>
  <c r="AH101" i="7"/>
  <c r="AC102" i="7"/>
  <c r="AE102" i="7"/>
  <c r="AG104" i="7"/>
  <c r="AH105" i="7"/>
  <c r="AC106" i="7"/>
  <c r="AE106" i="7"/>
  <c r="AG108" i="7"/>
  <c r="AH109" i="7"/>
  <c r="AC110" i="7"/>
  <c r="AE110" i="7"/>
  <c r="AG112" i="7"/>
  <c r="AH113" i="7"/>
  <c r="AC114" i="7"/>
  <c r="AE114" i="7"/>
  <c r="AG116" i="7"/>
  <c r="AH117" i="7"/>
  <c r="AC118" i="7"/>
  <c r="AE118" i="7"/>
  <c r="AG120" i="7"/>
  <c r="AH121" i="7"/>
  <c r="AC122" i="7"/>
  <c r="AE122" i="7"/>
  <c r="AG124" i="7"/>
  <c r="AH125" i="7"/>
  <c r="AC126" i="7"/>
  <c r="AE126" i="7"/>
  <c r="AG128" i="7"/>
  <c r="AH129" i="7"/>
  <c r="AC130" i="7"/>
  <c r="AE130" i="7"/>
  <c r="AG132" i="7"/>
  <c r="AH133" i="7"/>
  <c r="AC134" i="7"/>
  <c r="AE134" i="7"/>
  <c r="AG136" i="7"/>
  <c r="AH137" i="7"/>
  <c r="AC138" i="7"/>
  <c r="AE138" i="7"/>
  <c r="AG140" i="7"/>
  <c r="AH141" i="7"/>
  <c r="AC142" i="7"/>
  <c r="AE142" i="7"/>
  <c r="AG144" i="7"/>
  <c r="AH145" i="7"/>
  <c r="AC146" i="7"/>
  <c r="AE146" i="7"/>
  <c r="AG148" i="7"/>
  <c r="AH149" i="7"/>
  <c r="AC150" i="7"/>
  <c r="AE150" i="7"/>
  <c r="AG152" i="7"/>
  <c r="AH153" i="7"/>
  <c r="AC154" i="7"/>
  <c r="AE154" i="7"/>
  <c r="AG156" i="7"/>
  <c r="AH157" i="7"/>
  <c r="AC158" i="7"/>
  <c r="AE158" i="7"/>
  <c r="AG160" i="7"/>
  <c r="AH161" i="7"/>
  <c r="AC162" i="7"/>
  <c r="AE162" i="7"/>
  <c r="AG164" i="7"/>
  <c r="AH165" i="7"/>
  <c r="AC166" i="7"/>
  <c r="AE166" i="7"/>
  <c r="AG168" i="7"/>
  <c r="AH169" i="7"/>
  <c r="AC170" i="7"/>
  <c r="AE170" i="7"/>
  <c r="AG172" i="7"/>
  <c r="AH173" i="7"/>
  <c r="AC174" i="7"/>
  <c r="AE174" i="7"/>
  <c r="AG176" i="7"/>
  <c r="AH177" i="7"/>
  <c r="AC178" i="7"/>
  <c r="AE178" i="7"/>
  <c r="AG180" i="7"/>
  <c r="AH181" i="7"/>
  <c r="AC182" i="7"/>
  <c r="AE182" i="7"/>
  <c r="AG184" i="7"/>
  <c r="AG5" i="7"/>
  <c r="AH6" i="7"/>
  <c r="AE7" i="7"/>
  <c r="AG9" i="7"/>
  <c r="AC15" i="7"/>
  <c r="O111" i="16" s="1"/>
  <c r="O15" i="16"/>
  <c r="O40" i="16"/>
  <c r="O44" i="16"/>
  <c r="AC4" i="7"/>
  <c r="AC8" i="7"/>
  <c r="AC12" i="7"/>
  <c r="AC16" i="7"/>
  <c r="AC20" i="7"/>
  <c r="O116" i="16" s="1"/>
  <c r="AC23" i="7"/>
  <c r="AC27" i="7"/>
  <c r="AC31" i="7"/>
  <c r="AC35" i="7"/>
  <c r="AC39" i="7"/>
  <c r="AC43" i="7"/>
  <c r="AC47" i="7"/>
  <c r="AC51" i="7"/>
  <c r="O148" i="16" s="1"/>
  <c r="AC55" i="7"/>
  <c r="AC59" i="7"/>
  <c r="AC63" i="7"/>
  <c r="AC67" i="7"/>
  <c r="AC71" i="7"/>
  <c r="AC75" i="7"/>
  <c r="AC79" i="7"/>
  <c r="AC83" i="7"/>
  <c r="O180" i="16" s="1"/>
  <c r="AC87" i="7"/>
  <c r="AC91" i="7"/>
  <c r="AC95" i="7"/>
  <c r="AC99" i="7"/>
  <c r="AC103" i="7"/>
  <c r="AC107" i="7"/>
  <c r="AC111" i="7"/>
  <c r="O208" i="16" s="1"/>
  <c r="AC115" i="7"/>
  <c r="O212" i="16" s="1"/>
  <c r="AC119" i="7"/>
  <c r="AC123" i="7"/>
  <c r="AC127" i="7"/>
  <c r="AC131" i="7"/>
  <c r="AC135" i="7"/>
  <c r="AC139" i="7"/>
  <c r="AC143" i="7"/>
  <c r="AC147" i="7"/>
  <c r="O244" i="16" s="1"/>
  <c r="AC151" i="7"/>
  <c r="AC155" i="7"/>
  <c r="AC159" i="7"/>
  <c r="AC163" i="7"/>
  <c r="AC167" i="7"/>
  <c r="AC171" i="7"/>
  <c r="O19" i="16"/>
  <c r="AH140" i="7"/>
  <c r="AC141" i="7"/>
  <c r="AH144" i="7"/>
  <c r="AC145" i="7"/>
  <c r="AH148" i="7"/>
  <c r="AC149" i="7"/>
  <c r="AH152" i="7"/>
  <c r="AC153" i="7"/>
  <c r="AH156" i="7"/>
  <c r="AC157" i="7"/>
  <c r="AH160" i="7"/>
  <c r="AC161" i="7"/>
  <c r="AH164" i="7"/>
  <c r="AC165" i="7"/>
  <c r="AH168" i="7"/>
  <c r="AC169" i="7"/>
  <c r="AH172" i="7"/>
  <c r="AC173" i="7"/>
  <c r="AH176" i="7"/>
  <c r="AC177" i="7"/>
  <c r="AH180" i="7"/>
  <c r="AC181" i="7"/>
  <c r="AH184" i="7"/>
  <c r="AC185" i="7"/>
  <c r="AH188" i="7"/>
  <c r="AC189" i="7"/>
  <c r="AH192" i="7"/>
  <c r="AC193" i="7"/>
  <c r="AH196" i="7"/>
  <c r="AC197" i="7"/>
  <c r="AH200" i="7"/>
  <c r="AC201" i="7"/>
  <c r="AH204" i="7"/>
  <c r="AC205" i="7"/>
  <c r="AH208" i="7"/>
  <c r="AC209" i="7"/>
  <c r="AH212" i="7"/>
  <c r="AC213" i="7"/>
  <c r="AH216" i="7"/>
  <c r="AC217" i="7"/>
  <c r="AH220" i="7"/>
  <c r="AC221" i="7"/>
  <c r="AH224" i="7"/>
  <c r="AC225" i="7"/>
  <c r="AH228" i="7"/>
  <c r="AC229" i="7"/>
  <c r="AH232" i="7"/>
  <c r="AC233" i="7"/>
  <c r="AH236" i="7"/>
  <c r="AC237" i="7"/>
  <c r="AH240" i="7"/>
  <c r="AC241" i="7"/>
  <c r="AH244" i="7"/>
  <c r="AC245" i="7"/>
  <c r="AH248" i="7"/>
  <c r="AC249" i="7"/>
  <c r="AH252" i="7"/>
  <c r="AC253" i="7"/>
  <c r="AH256" i="7"/>
  <c r="AC257" i="7"/>
  <c r="AH260" i="7"/>
  <c r="AC261" i="7"/>
  <c r="AH264" i="7"/>
  <c r="AC265" i="7"/>
  <c r="AH268" i="7"/>
  <c r="AC269" i="7"/>
  <c r="AH272" i="7"/>
  <c r="AC273" i="7"/>
  <c r="AH276" i="7"/>
  <c r="AC277" i="7"/>
  <c r="AH280" i="7"/>
  <c r="AC281" i="7"/>
  <c r="AH284" i="7"/>
  <c r="AC285" i="7"/>
  <c r="AH288" i="7"/>
  <c r="AC289" i="7"/>
  <c r="AH292" i="7"/>
  <c r="AC293" i="7"/>
  <c r="AH296" i="7"/>
  <c r="AC297" i="7"/>
  <c r="AH300" i="7"/>
  <c r="AC301" i="7"/>
  <c r="AH304" i="7"/>
  <c r="AC305" i="7"/>
  <c r="AH308" i="7"/>
  <c r="AC309" i="7"/>
  <c r="AH312" i="7"/>
  <c r="AC313" i="7"/>
  <c r="AH316" i="7"/>
  <c r="AC317" i="7"/>
  <c r="AH320" i="7"/>
  <c r="AC321" i="7"/>
  <c r="AH324" i="7"/>
  <c r="AC325" i="7"/>
  <c r="AH328" i="7"/>
  <c r="AC329" i="7"/>
  <c r="AH332" i="7"/>
  <c r="AC333" i="7"/>
  <c r="AH336" i="7"/>
  <c r="AC337" i="7"/>
  <c r="AH340" i="7"/>
  <c r="AC341" i="7"/>
  <c r="AH344" i="7"/>
  <c r="AC345" i="7"/>
  <c r="AH348" i="7"/>
  <c r="AC349" i="7"/>
  <c r="AH352" i="7"/>
  <c r="AC353" i="7"/>
  <c r="AH356" i="7"/>
  <c r="AC357" i="7"/>
  <c r="AH360" i="7"/>
  <c r="AC361" i="7"/>
  <c r="AH364" i="7"/>
  <c r="AC365" i="7"/>
  <c r="AH368" i="7"/>
  <c r="AC369" i="7"/>
  <c r="AH372" i="7"/>
  <c r="AC373" i="7"/>
  <c r="AH376" i="7"/>
  <c r="AC377" i="7"/>
  <c r="AH380" i="7"/>
  <c r="AC381" i="7"/>
  <c r="AH384" i="7"/>
  <c r="AC385" i="7"/>
  <c r="AH388" i="7"/>
  <c r="AC389" i="7"/>
  <c r="AH392" i="7"/>
  <c r="AC393" i="7"/>
  <c r="AH396" i="7"/>
  <c r="AC397" i="7"/>
  <c r="AH400" i="7"/>
  <c r="AC401" i="7"/>
  <c r="AH404" i="7"/>
  <c r="AC405" i="7"/>
  <c r="AH408" i="7"/>
  <c r="AC409" i="7"/>
  <c r="AH412" i="7"/>
  <c r="AC413" i="7"/>
  <c r="AH416" i="7"/>
  <c r="AC417" i="7"/>
  <c r="AH420" i="7"/>
  <c r="AC421" i="7"/>
  <c r="AH424" i="7"/>
  <c r="AC425" i="7"/>
  <c r="AH428" i="7"/>
  <c r="AC429" i="7"/>
  <c r="AH432" i="7"/>
  <c r="AC433" i="7"/>
  <c r="AH436" i="7"/>
  <c r="AC437" i="7"/>
  <c r="AH440" i="7"/>
  <c r="AC441" i="7"/>
  <c r="AH444" i="7"/>
  <c r="AC445" i="7"/>
  <c r="AH448" i="7"/>
  <c r="AC449" i="7"/>
  <c r="AH452" i="7"/>
  <c r="AC453" i="7"/>
  <c r="AH456" i="7"/>
  <c r="AC457" i="7"/>
  <c r="AH460" i="7"/>
  <c r="AC461" i="7"/>
  <c r="AH464" i="7"/>
  <c r="AC465" i="7"/>
  <c r="AH468" i="7"/>
  <c r="AC469" i="7"/>
  <c r="AH472" i="7"/>
  <c r="AC473" i="7"/>
  <c r="AH476" i="7"/>
  <c r="AC477" i="7"/>
  <c r="AH185" i="7"/>
  <c r="AC186" i="7"/>
  <c r="AE186" i="7"/>
  <c r="AG188" i="7"/>
  <c r="AH189" i="7"/>
  <c r="AC190" i="7"/>
  <c r="AE190" i="7"/>
  <c r="AG192" i="7"/>
  <c r="AH193" i="7"/>
  <c r="AC194" i="7"/>
  <c r="AE194" i="7"/>
  <c r="AG196" i="7"/>
  <c r="AH197" i="7"/>
  <c r="AC198" i="7"/>
  <c r="AE198" i="7"/>
  <c r="AG200" i="7"/>
  <c r="AH201" i="7"/>
  <c r="AC202" i="7"/>
  <c r="AE202" i="7"/>
  <c r="AG204" i="7"/>
  <c r="AH205" i="7"/>
  <c r="AC206" i="7"/>
  <c r="AE206" i="7"/>
  <c r="AG208" i="7"/>
  <c r="AH209" i="7"/>
  <c r="AC210" i="7"/>
  <c r="AE210" i="7"/>
  <c r="AG212" i="7"/>
  <c r="AH213" i="7"/>
  <c r="AC214" i="7"/>
  <c r="AE214" i="7"/>
  <c r="AG216" i="7"/>
  <c r="AH217" i="7"/>
  <c r="AC218" i="7"/>
  <c r="AE218" i="7"/>
  <c r="AG220" i="7"/>
  <c r="AH221" i="7"/>
  <c r="AC222" i="7"/>
  <c r="AE222" i="7"/>
  <c r="AG224" i="7"/>
  <c r="AH225" i="7"/>
  <c r="AC226" i="7"/>
  <c r="AE226" i="7"/>
  <c r="AG228" i="7"/>
  <c r="AH229" i="7"/>
  <c r="AC230" i="7"/>
  <c r="AE230" i="7"/>
  <c r="AG232" i="7"/>
  <c r="AH233" i="7"/>
  <c r="AC234" i="7"/>
  <c r="AE234" i="7"/>
  <c r="AG236" i="7"/>
  <c r="AH237" i="7"/>
  <c r="AC238" i="7"/>
  <c r="AE238" i="7"/>
  <c r="AG240" i="7"/>
  <c r="AH241" i="7"/>
  <c r="AC242" i="7"/>
  <c r="AE242" i="7"/>
  <c r="AG244" i="7"/>
  <c r="AH245" i="7"/>
  <c r="AC246" i="7"/>
  <c r="AE246" i="7"/>
  <c r="AG248" i="7"/>
  <c r="AH249" i="7"/>
  <c r="AC250" i="7"/>
  <c r="AE250" i="7"/>
  <c r="AG252" i="7"/>
  <c r="AH253" i="7"/>
  <c r="AC254" i="7"/>
  <c r="AE254" i="7"/>
  <c r="AG256" i="7"/>
  <c r="AH257" i="7"/>
  <c r="AC258" i="7"/>
  <c r="AE258" i="7"/>
  <c r="AG260" i="7"/>
  <c r="AH261" i="7"/>
  <c r="AC262" i="7"/>
  <c r="AE262" i="7"/>
  <c r="AG264" i="7"/>
  <c r="AH265" i="7"/>
  <c r="AC266" i="7"/>
  <c r="AE266" i="7"/>
  <c r="AG268" i="7"/>
  <c r="AH269" i="7"/>
  <c r="AC270" i="7"/>
  <c r="AE270" i="7"/>
  <c r="AG272" i="7"/>
  <c r="AH273" i="7"/>
  <c r="AC274" i="7"/>
  <c r="AE274" i="7"/>
  <c r="AG276" i="7"/>
  <c r="AH277" i="7"/>
  <c r="AC278" i="7"/>
  <c r="AE278" i="7"/>
  <c r="AG280" i="7"/>
  <c r="AH281" i="7"/>
  <c r="AC282" i="7"/>
  <c r="AE282" i="7"/>
  <c r="AG284" i="7"/>
  <c r="AH285" i="7"/>
  <c r="AC286" i="7"/>
  <c r="AE286" i="7"/>
  <c r="AG288" i="7"/>
  <c r="AH289" i="7"/>
  <c r="AC290" i="7"/>
  <c r="AE290" i="7"/>
  <c r="AG292" i="7"/>
  <c r="AH293" i="7"/>
  <c r="AC294" i="7"/>
  <c r="AE294" i="7"/>
  <c r="AG296" i="7"/>
  <c r="AH297" i="7"/>
  <c r="AC298" i="7"/>
  <c r="AE298" i="7"/>
  <c r="AG300" i="7"/>
  <c r="AH301" i="7"/>
  <c r="AC302" i="7"/>
  <c r="AE302" i="7"/>
  <c r="AG304" i="7"/>
  <c r="AH305" i="7"/>
  <c r="AC306" i="7"/>
  <c r="AE306" i="7"/>
  <c r="AG308" i="7"/>
  <c r="AH309" i="7"/>
  <c r="AC310" i="7"/>
  <c r="AE310" i="7"/>
  <c r="AG312" i="7"/>
  <c r="AH313" i="7"/>
  <c r="AC314" i="7"/>
  <c r="AE314" i="7"/>
  <c r="AG316" i="7"/>
  <c r="AH317" i="7"/>
  <c r="AC318" i="7"/>
  <c r="AE318" i="7"/>
  <c r="AG320" i="7"/>
  <c r="AH321" i="7"/>
  <c r="AC322" i="7"/>
  <c r="AE322" i="7"/>
  <c r="AG324" i="7"/>
  <c r="AH325" i="7"/>
  <c r="AC326" i="7"/>
  <c r="AE326" i="7"/>
  <c r="AG328" i="7"/>
  <c r="AH329" i="7"/>
  <c r="AC330" i="7"/>
  <c r="AE330" i="7"/>
  <c r="AG332" i="7"/>
  <c r="AH333" i="7"/>
  <c r="AC334" i="7"/>
  <c r="AE334" i="7"/>
  <c r="AG336" i="7"/>
  <c r="AH337" i="7"/>
  <c r="AC338" i="7"/>
  <c r="AE338" i="7"/>
  <c r="AG340" i="7"/>
  <c r="AH341" i="7"/>
  <c r="AC342" i="7"/>
  <c r="AE342" i="7"/>
  <c r="AG344" i="7"/>
  <c r="AH345" i="7"/>
  <c r="AC346" i="7"/>
  <c r="AE346" i="7"/>
  <c r="AG348" i="7"/>
  <c r="AH349" i="7"/>
  <c r="AC350" i="7"/>
  <c r="AE350" i="7"/>
  <c r="AG352" i="7"/>
  <c r="AH353" i="7"/>
  <c r="AC354" i="7"/>
  <c r="AE354" i="7"/>
  <c r="AG356" i="7"/>
  <c r="AH357" i="7"/>
  <c r="AC358" i="7"/>
  <c r="AE358" i="7"/>
  <c r="AG360" i="7"/>
  <c r="AH361" i="7"/>
  <c r="AC362" i="7"/>
  <c r="AE362" i="7"/>
  <c r="AG364" i="7"/>
  <c r="AH365" i="7"/>
  <c r="AC366" i="7"/>
  <c r="AE366" i="7"/>
  <c r="AG368" i="7"/>
  <c r="AH369" i="7"/>
  <c r="AC370" i="7"/>
  <c r="AE370" i="7"/>
  <c r="AG372" i="7"/>
  <c r="AH373" i="7"/>
  <c r="AC374" i="7"/>
  <c r="AE374" i="7"/>
  <c r="AG376" i="7"/>
  <c r="AH377" i="7"/>
  <c r="AC378" i="7"/>
  <c r="AE378" i="7"/>
  <c r="AG380" i="7"/>
  <c r="AH381" i="7"/>
  <c r="AC382" i="7"/>
  <c r="AE382" i="7"/>
  <c r="AG384" i="7"/>
  <c r="AH385" i="7"/>
  <c r="AC386" i="7"/>
  <c r="AE386" i="7"/>
  <c r="AG388" i="7"/>
  <c r="AH389" i="7"/>
  <c r="AC390" i="7"/>
  <c r="AE390" i="7"/>
  <c r="AG392" i="7"/>
  <c r="AH393" i="7"/>
  <c r="AC394" i="7"/>
  <c r="AE394" i="7"/>
  <c r="AG396" i="7"/>
  <c r="AH397" i="7"/>
  <c r="AC398" i="7"/>
  <c r="AE398" i="7"/>
  <c r="AG400" i="7"/>
  <c r="AH401" i="7"/>
  <c r="AC402" i="7"/>
  <c r="AE402" i="7"/>
  <c r="AG404" i="7"/>
  <c r="AH405" i="7"/>
  <c r="AC406" i="7"/>
  <c r="AE406" i="7"/>
  <c r="AG408" i="7"/>
  <c r="AH409" i="7"/>
  <c r="AC410" i="7"/>
  <c r="AE410" i="7"/>
  <c r="AG412" i="7"/>
  <c r="AH413" i="7"/>
  <c r="AC414" i="7"/>
  <c r="AE414" i="7"/>
  <c r="AG416" i="7"/>
  <c r="AH417" i="7"/>
  <c r="AC418" i="7"/>
  <c r="AE418" i="7"/>
  <c r="AG420" i="7"/>
  <c r="AH421" i="7"/>
  <c r="AC422" i="7"/>
  <c r="AE422" i="7"/>
  <c r="AG424" i="7"/>
  <c r="AH425" i="7"/>
  <c r="AC426" i="7"/>
  <c r="AE426" i="7"/>
  <c r="AG428" i="7"/>
  <c r="AH429" i="7"/>
  <c r="AC430" i="7"/>
  <c r="AE430" i="7"/>
  <c r="AG432" i="7"/>
  <c r="AH433" i="7"/>
  <c r="AC434" i="7"/>
  <c r="AE434" i="7"/>
  <c r="AG436" i="7"/>
  <c r="AH437" i="7"/>
  <c r="AC438" i="7"/>
  <c r="AE438" i="7"/>
  <c r="AG440" i="7"/>
  <c r="AH441" i="7"/>
  <c r="AC442" i="7"/>
  <c r="AE442" i="7"/>
  <c r="AG444" i="7"/>
  <c r="AH445" i="7"/>
  <c r="AC446" i="7"/>
  <c r="AE446" i="7"/>
  <c r="AG448" i="7"/>
  <c r="AH449" i="7"/>
  <c r="AC450" i="7"/>
  <c r="AE450" i="7"/>
  <c r="AG452" i="7"/>
  <c r="AH453" i="7"/>
  <c r="AC454" i="7"/>
  <c r="AE454" i="7"/>
  <c r="AG456" i="7"/>
  <c r="AH457" i="7"/>
  <c r="AC458" i="7"/>
  <c r="AE458" i="7"/>
  <c r="AG460" i="7"/>
  <c r="AH461" i="7"/>
  <c r="AC462" i="7"/>
  <c r="AE462" i="7"/>
  <c r="AG464" i="7"/>
  <c r="AH465" i="7"/>
  <c r="AC466" i="7"/>
  <c r="AE466" i="7"/>
  <c r="AG468" i="7"/>
  <c r="AH469" i="7"/>
  <c r="AC470" i="7"/>
  <c r="AE470" i="7"/>
  <c r="AG472" i="7"/>
  <c r="AH473" i="7"/>
  <c r="AC474" i="7"/>
  <c r="AE474" i="7"/>
  <c r="AG476" i="7"/>
  <c r="AH477" i="7"/>
  <c r="AC478" i="7"/>
  <c r="AE478" i="7"/>
  <c r="AG480" i="7"/>
  <c r="AH481" i="7"/>
  <c r="AC482" i="7"/>
  <c r="AE482" i="7"/>
  <c r="AC175" i="7"/>
  <c r="AC179" i="7"/>
  <c r="AC183" i="7"/>
  <c r="AC187" i="7"/>
  <c r="AC191" i="7"/>
  <c r="AC195" i="7"/>
  <c r="AC199" i="7"/>
  <c r="AC203" i="7"/>
  <c r="AC207" i="7"/>
  <c r="AC211" i="7"/>
  <c r="AC215" i="7"/>
  <c r="AC219" i="7"/>
  <c r="AC223" i="7"/>
  <c r="AC227" i="7"/>
  <c r="AC231" i="7"/>
  <c r="AC235" i="7"/>
  <c r="AC239" i="7"/>
  <c r="AC243" i="7"/>
  <c r="AC247" i="7"/>
  <c r="AC251" i="7"/>
  <c r="AC255" i="7"/>
  <c r="AC259" i="7"/>
  <c r="AC263" i="7"/>
  <c r="AC267" i="7"/>
  <c r="AC271" i="7"/>
  <c r="AC275" i="7"/>
  <c r="AC279" i="7"/>
  <c r="AC283" i="7"/>
  <c r="AC287" i="7"/>
  <c r="AC291" i="7"/>
  <c r="AC295" i="7"/>
  <c r="AC299" i="7"/>
  <c r="AC303" i="7"/>
  <c r="AC307" i="7"/>
  <c r="AC311" i="7"/>
  <c r="AC315" i="7"/>
  <c r="AC319" i="7"/>
  <c r="AC323" i="7"/>
  <c r="AC327" i="7"/>
  <c r="AC331" i="7"/>
  <c r="AC335" i="7"/>
  <c r="AC339" i="7"/>
  <c r="AC343" i="7"/>
  <c r="AC347" i="7"/>
  <c r="AC351" i="7"/>
  <c r="AC355" i="7"/>
  <c r="AC359" i="7"/>
  <c r="AC363" i="7"/>
  <c r="AC367" i="7"/>
  <c r="AC371" i="7"/>
  <c r="AC375" i="7"/>
  <c r="AC379" i="7"/>
  <c r="AC383" i="7"/>
  <c r="AC387" i="7"/>
  <c r="AC391" i="7"/>
  <c r="AC395" i="7"/>
  <c r="AC399" i="7"/>
  <c r="AC403" i="7"/>
  <c r="AC407" i="7"/>
  <c r="AC411" i="7"/>
  <c r="AC415" i="7"/>
  <c r="AC419" i="7"/>
  <c r="AC423" i="7"/>
  <c r="AC427" i="7"/>
  <c r="AC431" i="7"/>
  <c r="AC435" i="7"/>
  <c r="AC439" i="7"/>
  <c r="AC443" i="7"/>
  <c r="AC447" i="7"/>
  <c r="AC451" i="7"/>
  <c r="AC455" i="7"/>
  <c r="AC459" i="7"/>
  <c r="AC463" i="7"/>
  <c r="AC467" i="7"/>
  <c r="AC471" i="7"/>
  <c r="AC475" i="7"/>
  <c r="AC479" i="7"/>
  <c r="AC483" i="7"/>
  <c r="AC487" i="7"/>
  <c r="AH480" i="7"/>
  <c r="AC481" i="7"/>
  <c r="AH484" i="7"/>
  <c r="AC485" i="7"/>
  <c r="AH488" i="7"/>
  <c r="AC489" i="7"/>
  <c r="AH492" i="7"/>
  <c r="AC493" i="7"/>
  <c r="AH496" i="7"/>
  <c r="AC497" i="7"/>
  <c r="AH500" i="7"/>
  <c r="AC501" i="7"/>
  <c r="AH504" i="7"/>
  <c r="AC505" i="7"/>
  <c r="AH508" i="7"/>
  <c r="AC509" i="7"/>
  <c r="AH512" i="7"/>
  <c r="AC513" i="7"/>
  <c r="AH516" i="7"/>
  <c r="AC517" i="7"/>
  <c r="AH520" i="7"/>
  <c r="AC521" i="7"/>
  <c r="AH524" i="7"/>
  <c r="AC525" i="7"/>
  <c r="AH528" i="7"/>
  <c r="AC529" i="7"/>
  <c r="AH532" i="7"/>
  <c r="AC533" i="7"/>
  <c r="AH536" i="7"/>
  <c r="AC537" i="7"/>
  <c r="AH540" i="7"/>
  <c r="AC541" i="7"/>
  <c r="AH544" i="7"/>
  <c r="AC545" i="7"/>
  <c r="AH548" i="7"/>
  <c r="AC549" i="7"/>
  <c r="AH552" i="7"/>
  <c r="AC553" i="7"/>
  <c r="AH556" i="7"/>
  <c r="AC557" i="7"/>
  <c r="AH560" i="7"/>
  <c r="AC561" i="7"/>
  <c r="AH564" i="7"/>
  <c r="AC565" i="7"/>
  <c r="AH568" i="7"/>
  <c r="AC569" i="7"/>
  <c r="AH572" i="7"/>
  <c r="AC573" i="7"/>
  <c r="AH576" i="7"/>
  <c r="AC577" i="7"/>
  <c r="AH580" i="7"/>
  <c r="AC581" i="7"/>
  <c r="AH584" i="7"/>
  <c r="AC585" i="7"/>
  <c r="AH588" i="7"/>
  <c r="AC589" i="7"/>
  <c r="AH592" i="7"/>
  <c r="AC593" i="7"/>
  <c r="AH596" i="7"/>
  <c r="AC597" i="7"/>
  <c r="AH600" i="7"/>
  <c r="AC601" i="7"/>
  <c r="AH604" i="7"/>
  <c r="AC605" i="7"/>
  <c r="AH608" i="7"/>
  <c r="AC609" i="7"/>
  <c r="AH612" i="7"/>
  <c r="AC613" i="7"/>
  <c r="AH616" i="7"/>
  <c r="AC617" i="7"/>
  <c r="AH620" i="7"/>
  <c r="AC621" i="7"/>
  <c r="AH624" i="7"/>
  <c r="AC625" i="7"/>
  <c r="AH628" i="7"/>
  <c r="AC629" i="7"/>
  <c r="AH632" i="7"/>
  <c r="AC633" i="7"/>
  <c r="AH636" i="7"/>
  <c r="AC637" i="7"/>
  <c r="AH640" i="7"/>
  <c r="AC641" i="7"/>
  <c r="AH644" i="7"/>
  <c r="AC645" i="7"/>
  <c r="AH648" i="7"/>
  <c r="AC649" i="7"/>
  <c r="AH652" i="7"/>
  <c r="AG484" i="7"/>
  <c r="AH485" i="7"/>
  <c r="AC486" i="7"/>
  <c r="AE486" i="7"/>
  <c r="AG488" i="7"/>
  <c r="AH489" i="7"/>
  <c r="AC490" i="7"/>
  <c r="AE490" i="7"/>
  <c r="AG492" i="7"/>
  <c r="AH493" i="7"/>
  <c r="AC494" i="7"/>
  <c r="AE494" i="7"/>
  <c r="AG496" i="7"/>
  <c r="AH497" i="7"/>
  <c r="AC498" i="7"/>
  <c r="AE498" i="7"/>
  <c r="AG500" i="7"/>
  <c r="AH501" i="7"/>
  <c r="AC502" i="7"/>
  <c r="AE502" i="7"/>
  <c r="AG504" i="7"/>
  <c r="AH505" i="7"/>
  <c r="AC506" i="7"/>
  <c r="AE506" i="7"/>
  <c r="AG508" i="7"/>
  <c r="AH509" i="7"/>
  <c r="AC510" i="7"/>
  <c r="AE510" i="7"/>
  <c r="AG512" i="7"/>
  <c r="AH513" i="7"/>
  <c r="AC514" i="7"/>
  <c r="AE514" i="7"/>
  <c r="AG516" i="7"/>
  <c r="AH517" i="7"/>
  <c r="AC518" i="7"/>
  <c r="AE518" i="7"/>
  <c r="AG520" i="7"/>
  <c r="AH521" i="7"/>
  <c r="AC522" i="7"/>
  <c r="AE522" i="7"/>
  <c r="AG524" i="7"/>
  <c r="AH525" i="7"/>
  <c r="AC526" i="7"/>
  <c r="AE526" i="7"/>
  <c r="AG528" i="7"/>
  <c r="AH529" i="7"/>
  <c r="AC530" i="7"/>
  <c r="AE530" i="7"/>
  <c r="AG532" i="7"/>
  <c r="AH533" i="7"/>
  <c r="AC534" i="7"/>
  <c r="AE534" i="7"/>
  <c r="AG536" i="7"/>
  <c r="AH537" i="7"/>
  <c r="AC538" i="7"/>
  <c r="AE538" i="7"/>
  <c r="AG540" i="7"/>
  <c r="AH541" i="7"/>
  <c r="AC542" i="7"/>
  <c r="AE542" i="7"/>
  <c r="AG544" i="7"/>
  <c r="AH545" i="7"/>
  <c r="AC546" i="7"/>
  <c r="AE546" i="7"/>
  <c r="AG548" i="7"/>
  <c r="AH549" i="7"/>
  <c r="AC550" i="7"/>
  <c r="AE550" i="7"/>
  <c r="AG552" i="7"/>
  <c r="AH553" i="7"/>
  <c r="AC554" i="7"/>
  <c r="AE554" i="7"/>
  <c r="AG556" i="7"/>
  <c r="AH557" i="7"/>
  <c r="AC558" i="7"/>
  <c r="AE558" i="7"/>
  <c r="AG560" i="7"/>
  <c r="AH561" i="7"/>
  <c r="AC562" i="7"/>
  <c r="AE562" i="7"/>
  <c r="AG564" i="7"/>
  <c r="AH565" i="7"/>
  <c r="AC566" i="7"/>
  <c r="AE566" i="7"/>
  <c r="AG568" i="7"/>
  <c r="AH569" i="7"/>
  <c r="AC570" i="7"/>
  <c r="AE570" i="7"/>
  <c r="AG572" i="7"/>
  <c r="AH573" i="7"/>
  <c r="AC574" i="7"/>
  <c r="AE574" i="7"/>
  <c r="AG576" i="7"/>
  <c r="AH577" i="7"/>
  <c r="AC578" i="7"/>
  <c r="AE578" i="7"/>
  <c r="AG580" i="7"/>
  <c r="AH581" i="7"/>
  <c r="AC582" i="7"/>
  <c r="AE582" i="7"/>
  <c r="AG584" i="7"/>
  <c r="AH585" i="7"/>
  <c r="AC586" i="7"/>
  <c r="AE586" i="7"/>
  <c r="AG588" i="7"/>
  <c r="AH589" i="7"/>
  <c r="AC590" i="7"/>
  <c r="AE590" i="7"/>
  <c r="AG592" i="7"/>
  <c r="AH593" i="7"/>
  <c r="AC594" i="7"/>
  <c r="AE594" i="7"/>
  <c r="AG596" i="7"/>
  <c r="AH597" i="7"/>
  <c r="AC598" i="7"/>
  <c r="AE598" i="7"/>
  <c r="AG600" i="7"/>
  <c r="AH601" i="7"/>
  <c r="AC602" i="7"/>
  <c r="AE602" i="7"/>
  <c r="AG604" i="7"/>
  <c r="AH605" i="7"/>
  <c r="AC606" i="7"/>
  <c r="AE606" i="7"/>
  <c r="AG608" i="7"/>
  <c r="AH609" i="7"/>
  <c r="AC610" i="7"/>
  <c r="AE610" i="7"/>
  <c r="AG612" i="7"/>
  <c r="AH613" i="7"/>
  <c r="AC614" i="7"/>
  <c r="AE614" i="7"/>
  <c r="AG616" i="7"/>
  <c r="AH617" i="7"/>
  <c r="AC618" i="7"/>
  <c r="AE618" i="7"/>
  <c r="AG620" i="7"/>
  <c r="AH621" i="7"/>
  <c r="AC622" i="7"/>
  <c r="AE622" i="7"/>
  <c r="AG624" i="7"/>
  <c r="AH625" i="7"/>
  <c r="AC626" i="7"/>
  <c r="AE626" i="7"/>
  <c r="AG628" i="7"/>
  <c r="AH629" i="7"/>
  <c r="AC630" i="7"/>
  <c r="AE630" i="7"/>
  <c r="AG632" i="7"/>
  <c r="AH633" i="7"/>
  <c r="AC634" i="7"/>
  <c r="AE634" i="7"/>
  <c r="AG636" i="7"/>
  <c r="AH637" i="7"/>
  <c r="AC638" i="7"/>
  <c r="AE638" i="7"/>
  <c r="AG640" i="7"/>
  <c r="AH641" i="7"/>
  <c r="AC642" i="7"/>
  <c r="AE642" i="7"/>
  <c r="AG644" i="7"/>
  <c r="AH645" i="7"/>
  <c r="AC646" i="7"/>
  <c r="AE646" i="7"/>
  <c r="AG648" i="7"/>
  <c r="AH649" i="7"/>
  <c r="AC650" i="7"/>
  <c r="AE650" i="7"/>
  <c r="AG652" i="7"/>
  <c r="AH653" i="7"/>
  <c r="AC491" i="7"/>
  <c r="AC495" i="7"/>
  <c r="AC499" i="7"/>
  <c r="AC503" i="7"/>
  <c r="AC507" i="7"/>
  <c r="AC511" i="7"/>
  <c r="AC515" i="7"/>
  <c r="AC519" i="7"/>
  <c r="AC523" i="7"/>
  <c r="AC527" i="7"/>
  <c r="AC531" i="7"/>
  <c r="AC535" i="7"/>
  <c r="AC539" i="7"/>
  <c r="AC543" i="7"/>
  <c r="AC547" i="7"/>
  <c r="AC551" i="7"/>
  <c r="AC555" i="7"/>
  <c r="AC559" i="7"/>
  <c r="AC563" i="7"/>
  <c r="AC567" i="7"/>
  <c r="AC571" i="7"/>
  <c r="AC575" i="7"/>
  <c r="AC579" i="7"/>
  <c r="AC583" i="7"/>
  <c r="AC587" i="7"/>
  <c r="AC591" i="7"/>
  <c r="AC595" i="7"/>
  <c r="AC599" i="7"/>
  <c r="AC603" i="7"/>
  <c r="AC607" i="7"/>
  <c r="AC611" i="7"/>
  <c r="AC615" i="7"/>
  <c r="AC619" i="7"/>
  <c r="AC623" i="7"/>
  <c r="AC627" i="7"/>
  <c r="AC631" i="7"/>
  <c r="AC635" i="7"/>
  <c r="AC639" i="7"/>
  <c r="AC643" i="7"/>
  <c r="AC647" i="7"/>
  <c r="AC651" i="7"/>
  <c r="AC655" i="7"/>
  <c r="AC653" i="7"/>
  <c r="AH656" i="7"/>
  <c r="AC657" i="7"/>
  <c r="AH660" i="7"/>
  <c r="AC661" i="7"/>
  <c r="AH664" i="7"/>
  <c r="AC665" i="7"/>
  <c r="AH668" i="7"/>
  <c r="AC669" i="7"/>
  <c r="AH672" i="7"/>
  <c r="AC673" i="7"/>
  <c r="AH676" i="7"/>
  <c r="AC677" i="7"/>
  <c r="AH680" i="7"/>
  <c r="AC681" i="7"/>
  <c r="AH684" i="7"/>
  <c r="AC685" i="7"/>
  <c r="AH688" i="7"/>
  <c r="AC689" i="7"/>
  <c r="AH692" i="7"/>
  <c r="AC693" i="7"/>
  <c r="AH696" i="7"/>
  <c r="AC697" i="7"/>
  <c r="AH700" i="7"/>
  <c r="AC701" i="7"/>
  <c r="AH704" i="7"/>
  <c r="AC705" i="7"/>
  <c r="AH708" i="7"/>
  <c r="AC709" i="7"/>
  <c r="AH712" i="7"/>
  <c r="AC713" i="7"/>
  <c r="AH716" i="7"/>
  <c r="AC717" i="7"/>
  <c r="AH720" i="7"/>
  <c r="AC721" i="7"/>
  <c r="AH724" i="7"/>
  <c r="AC725" i="7"/>
  <c r="AH728" i="7"/>
  <c r="AC729" i="7"/>
  <c r="AH732" i="7"/>
  <c r="AC733" i="7"/>
  <c r="AH736" i="7"/>
  <c r="AC737" i="7"/>
  <c r="AH740" i="7"/>
  <c r="AC741" i="7"/>
  <c r="AH744" i="7"/>
  <c r="AC745" i="7"/>
  <c r="AH748" i="7"/>
  <c r="AC749" i="7"/>
  <c r="AH752" i="7"/>
  <c r="AC753" i="7"/>
  <c r="AH756" i="7"/>
  <c r="AC757" i="7"/>
  <c r="AH760" i="7"/>
  <c r="AC761" i="7"/>
  <c r="AH764" i="7"/>
  <c r="AC765" i="7"/>
  <c r="AH768" i="7"/>
  <c r="AC769" i="7"/>
  <c r="AH772" i="7"/>
  <c r="AC773" i="7"/>
  <c r="AH776" i="7"/>
  <c r="AC777" i="7"/>
  <c r="AH780" i="7"/>
  <c r="AC781" i="7"/>
  <c r="AH784" i="7"/>
  <c r="AC785" i="7"/>
  <c r="AH788" i="7"/>
  <c r="AC789" i="7"/>
  <c r="AH792" i="7"/>
  <c r="AC793" i="7"/>
  <c r="AH796" i="7"/>
  <c r="AC797" i="7"/>
  <c r="AH800" i="7"/>
  <c r="AC801" i="7"/>
  <c r="AH804" i="7"/>
  <c r="AC805" i="7"/>
  <c r="AH808" i="7"/>
  <c r="AC809" i="7"/>
  <c r="AH812" i="7"/>
  <c r="AC813" i="7"/>
  <c r="AH816" i="7"/>
  <c r="AC817" i="7"/>
  <c r="AH820" i="7"/>
  <c r="AC821" i="7"/>
  <c r="AC654" i="7"/>
  <c r="AE654" i="7"/>
  <c r="AG656" i="7"/>
  <c r="AH657" i="7"/>
  <c r="AC658" i="7"/>
  <c r="AE658" i="7"/>
  <c r="AG660" i="7"/>
  <c r="AH661" i="7"/>
  <c r="AC662" i="7"/>
  <c r="AE662" i="7"/>
  <c r="AG664" i="7"/>
  <c r="AH665" i="7"/>
  <c r="AC666" i="7"/>
  <c r="AE666" i="7"/>
  <c r="AG668" i="7"/>
  <c r="AH669" i="7"/>
  <c r="AC670" i="7"/>
  <c r="AE670" i="7"/>
  <c r="AG672" i="7"/>
  <c r="AH673" i="7"/>
  <c r="AC674" i="7"/>
  <c r="AE674" i="7"/>
  <c r="AG676" i="7"/>
  <c r="AH677" i="7"/>
  <c r="AC678" i="7"/>
  <c r="AE678" i="7"/>
  <c r="AG680" i="7"/>
  <c r="AH681" i="7"/>
  <c r="AC682" i="7"/>
  <c r="AE682" i="7"/>
  <c r="AG684" i="7"/>
  <c r="AH685" i="7"/>
  <c r="AC686" i="7"/>
  <c r="AE686" i="7"/>
  <c r="AG688" i="7"/>
  <c r="AH689" i="7"/>
  <c r="AC690" i="7"/>
  <c r="AE690" i="7"/>
  <c r="AG692" i="7"/>
  <c r="AH693" i="7"/>
  <c r="AC694" i="7"/>
  <c r="AE694" i="7"/>
  <c r="AG696" i="7"/>
  <c r="AH697" i="7"/>
  <c r="AC698" i="7"/>
  <c r="AE698" i="7"/>
  <c r="AG700" i="7"/>
  <c r="AH701" i="7"/>
  <c r="AC702" i="7"/>
  <c r="AE702" i="7"/>
  <c r="AG704" i="7"/>
  <c r="AH705" i="7"/>
  <c r="AC706" i="7"/>
  <c r="AE706" i="7"/>
  <c r="AG708" i="7"/>
  <c r="AH709" i="7"/>
  <c r="AC710" i="7"/>
  <c r="AE710" i="7"/>
  <c r="AG712" i="7"/>
  <c r="AH713" i="7"/>
  <c r="AC714" i="7"/>
  <c r="AE714" i="7"/>
  <c r="AG716" i="7"/>
  <c r="AH717" i="7"/>
  <c r="AC718" i="7"/>
  <c r="AE718" i="7"/>
  <c r="AG720" i="7"/>
  <c r="AH721" i="7"/>
  <c r="AC722" i="7"/>
  <c r="AE722" i="7"/>
  <c r="AG724" i="7"/>
  <c r="AH725" i="7"/>
  <c r="AC726" i="7"/>
  <c r="AE726" i="7"/>
  <c r="AG728" i="7"/>
  <c r="AH729" i="7"/>
  <c r="AC730" i="7"/>
  <c r="AE730" i="7"/>
  <c r="AG732" i="7"/>
  <c r="AH733" i="7"/>
  <c r="AC734" i="7"/>
  <c r="AE734" i="7"/>
  <c r="AG736" i="7"/>
  <c r="AH737" i="7"/>
  <c r="AC738" i="7"/>
  <c r="AE738" i="7"/>
  <c r="AG740" i="7"/>
  <c r="AH741" i="7"/>
  <c r="AC742" i="7"/>
  <c r="AE742" i="7"/>
  <c r="AG744" i="7"/>
  <c r="AH745" i="7"/>
  <c r="AC746" i="7"/>
  <c r="AE746" i="7"/>
  <c r="AG748" i="7"/>
  <c r="AH749" i="7"/>
  <c r="AC750" i="7"/>
  <c r="AE750" i="7"/>
  <c r="AG752" i="7"/>
  <c r="AH753" i="7"/>
  <c r="AC754" i="7"/>
  <c r="AE754" i="7"/>
  <c r="AG756" i="7"/>
  <c r="AH757" i="7"/>
  <c r="AC758" i="7"/>
  <c r="AE758" i="7"/>
  <c r="AG760" i="7"/>
  <c r="AH761" i="7"/>
  <c r="AC762" i="7"/>
  <c r="AE762" i="7"/>
  <c r="AG764" i="7"/>
  <c r="AH765" i="7"/>
  <c r="AC766" i="7"/>
  <c r="AE766" i="7"/>
  <c r="AG768" i="7"/>
  <c r="AH769" i="7"/>
  <c r="AC770" i="7"/>
  <c r="AE770" i="7"/>
  <c r="AG772" i="7"/>
  <c r="AH773" i="7"/>
  <c r="AC774" i="7"/>
  <c r="AE774" i="7"/>
  <c r="AG776" i="7"/>
  <c r="AH777" i="7"/>
  <c r="AC778" i="7"/>
  <c r="AE778" i="7"/>
  <c r="AG780" i="7"/>
  <c r="AH781" i="7"/>
  <c r="AC782" i="7"/>
  <c r="AE782" i="7"/>
  <c r="AG784" i="7"/>
  <c r="AH785" i="7"/>
  <c r="AC786" i="7"/>
  <c r="AE786" i="7"/>
  <c r="AG788" i="7"/>
  <c r="AH789" i="7"/>
  <c r="AC790" i="7"/>
  <c r="AE790" i="7"/>
  <c r="AG792" i="7"/>
  <c r="AH793" i="7"/>
  <c r="AC794" i="7"/>
  <c r="AE794" i="7"/>
  <c r="AG796" i="7"/>
  <c r="AH797" i="7"/>
  <c r="AC798" i="7"/>
  <c r="AE798" i="7"/>
  <c r="AG800" i="7"/>
  <c r="AH801" i="7"/>
  <c r="AC802" i="7"/>
  <c r="AE802" i="7"/>
  <c r="AG804" i="7"/>
  <c r="AH805" i="7"/>
  <c r="AC806" i="7"/>
  <c r="AE806" i="7"/>
  <c r="AG808" i="7"/>
  <c r="AH809" i="7"/>
  <c r="AC810" i="7"/>
  <c r="AE810" i="7"/>
  <c r="AG812" i="7"/>
  <c r="AH813" i="7"/>
  <c r="AC814" i="7"/>
  <c r="AE814" i="7"/>
  <c r="AC659" i="7"/>
  <c r="AC663" i="7"/>
  <c r="AC667" i="7"/>
  <c r="AC671" i="7"/>
  <c r="AC675" i="7"/>
  <c r="AC679" i="7"/>
  <c r="AC683" i="7"/>
  <c r="AC687" i="7"/>
  <c r="AC691" i="7"/>
  <c r="AC695" i="7"/>
  <c r="AC699" i="7"/>
  <c r="AC703" i="7"/>
  <c r="AC707" i="7"/>
  <c r="AC711" i="7"/>
  <c r="AC715" i="7"/>
  <c r="AC719" i="7"/>
  <c r="AC723" i="7"/>
  <c r="AC727" i="7"/>
  <c r="AC731" i="7"/>
  <c r="AC735" i="7"/>
  <c r="AC739" i="7"/>
  <c r="AC743" i="7"/>
  <c r="AC747" i="7"/>
  <c r="AC751" i="7"/>
  <c r="AC755" i="7"/>
  <c r="AC759" i="7"/>
  <c r="AC763" i="7"/>
  <c r="AC767" i="7"/>
  <c r="AC771" i="7"/>
  <c r="AH774" i="7"/>
  <c r="AC775" i="7"/>
  <c r="AH778" i="7"/>
  <c r="AC779" i="7"/>
  <c r="AH782" i="7"/>
  <c r="AC783" i="7"/>
  <c r="AH786" i="7"/>
  <c r="AC787" i="7"/>
  <c r="AH790" i="7"/>
  <c r="AC791" i="7"/>
  <c r="AH794" i="7"/>
  <c r="AC795" i="7"/>
  <c r="AH798" i="7"/>
  <c r="AC799" i="7"/>
  <c r="AH802" i="7"/>
  <c r="AC803" i="7"/>
  <c r="AH806" i="7"/>
  <c r="AC807" i="7"/>
  <c r="AG822" i="7"/>
  <c r="AG826" i="7"/>
  <c r="AG830" i="7"/>
  <c r="AG834" i="7"/>
  <c r="AG838" i="7"/>
  <c r="AG842" i="7"/>
  <c r="AG846" i="7"/>
  <c r="AG850" i="7"/>
  <c r="AG854" i="7"/>
  <c r="AG858" i="7"/>
  <c r="AG862" i="7"/>
  <c r="AG866" i="7"/>
  <c r="AG870" i="7"/>
  <c r="AG874" i="7"/>
  <c r="AG878" i="7"/>
  <c r="AG882" i="7"/>
  <c r="AG886" i="7"/>
  <c r="AG890" i="7"/>
  <c r="AG894" i="7"/>
  <c r="AE896" i="7"/>
  <c r="AG898" i="7"/>
  <c r="AG902" i="7"/>
  <c r="AH824" i="7"/>
  <c r="AC825" i="7"/>
  <c r="AH828" i="7"/>
  <c r="AC829" i="7"/>
  <c r="AH832" i="7"/>
  <c r="AC833" i="7"/>
  <c r="AH836" i="7"/>
  <c r="AC837" i="7"/>
  <c r="AH840" i="7"/>
  <c r="AC841" i="7"/>
  <c r="AH844" i="7"/>
  <c r="AC845" i="7"/>
  <c r="AH848" i="7"/>
  <c r="AC849" i="7"/>
  <c r="AH852" i="7"/>
  <c r="AC853" i="7"/>
  <c r="AH856" i="7"/>
  <c r="AC857" i="7"/>
  <c r="AH860" i="7"/>
  <c r="AC861" i="7"/>
  <c r="AH864" i="7"/>
  <c r="AC865" i="7"/>
  <c r="AH868" i="7"/>
  <c r="AC869" i="7"/>
  <c r="AH872" i="7"/>
  <c r="AC873" i="7"/>
  <c r="AH876" i="7"/>
  <c r="AC877" i="7"/>
  <c r="AH880" i="7"/>
  <c r="AC881" i="7"/>
  <c r="AH884" i="7"/>
  <c r="AC885" i="7"/>
  <c r="AH888" i="7"/>
  <c r="AC889" i="7"/>
  <c r="AH892" i="7"/>
  <c r="AC893" i="7"/>
  <c r="AH896" i="7"/>
  <c r="AC897" i="7"/>
  <c r="AH900" i="7"/>
  <c r="AC901" i="7"/>
  <c r="AG816" i="7"/>
  <c r="AH817" i="7"/>
  <c r="AC818" i="7"/>
  <c r="AE818" i="7"/>
  <c r="AG820" i="7"/>
  <c r="AH821" i="7"/>
  <c r="AC822" i="7"/>
  <c r="AE822" i="7"/>
  <c r="AG824" i="7"/>
  <c r="AH825" i="7"/>
  <c r="AC826" i="7"/>
  <c r="AE826" i="7"/>
  <c r="AG828" i="7"/>
  <c r="AH829" i="7"/>
  <c r="AC830" i="7"/>
  <c r="AE830" i="7"/>
  <c r="AG832" i="7"/>
  <c r="AH833" i="7"/>
  <c r="AC834" i="7"/>
  <c r="AE834" i="7"/>
  <c r="AG836" i="7"/>
  <c r="AH837" i="7"/>
  <c r="AC838" i="7"/>
  <c r="AE838" i="7"/>
  <c r="AG840" i="7"/>
  <c r="AH841" i="7"/>
  <c r="AC842" i="7"/>
  <c r="AE842" i="7"/>
  <c r="AG844" i="7"/>
  <c r="AH845" i="7"/>
  <c r="AC846" i="7"/>
  <c r="AE846" i="7"/>
  <c r="AG848" i="7"/>
  <c r="AH849" i="7"/>
  <c r="AC850" i="7"/>
  <c r="AE850" i="7"/>
  <c r="AG852" i="7"/>
  <c r="AH853" i="7"/>
  <c r="AC854" i="7"/>
  <c r="AE854" i="7"/>
  <c r="AG856" i="7"/>
  <c r="AH857" i="7"/>
  <c r="AC858" i="7"/>
  <c r="AE858" i="7"/>
  <c r="AG860" i="7"/>
  <c r="AH861" i="7"/>
  <c r="AC862" i="7"/>
  <c r="AE862" i="7"/>
  <c r="AG864" i="7"/>
  <c r="AH865" i="7"/>
  <c r="AC866" i="7"/>
  <c r="AE866" i="7"/>
  <c r="AG868" i="7"/>
  <c r="AH869" i="7"/>
  <c r="AC870" i="7"/>
  <c r="AE870" i="7"/>
  <c r="AG872" i="7"/>
  <c r="AH873" i="7"/>
  <c r="AC874" i="7"/>
  <c r="AE874" i="7"/>
  <c r="AG876" i="7"/>
  <c r="AH877" i="7"/>
  <c r="AC878" i="7"/>
  <c r="AE878" i="7"/>
  <c r="AG880" i="7"/>
  <c r="AH881" i="7"/>
  <c r="AC882" i="7"/>
  <c r="AE882" i="7"/>
  <c r="AG884" i="7"/>
  <c r="AH885" i="7"/>
  <c r="AC886" i="7"/>
  <c r="AE886" i="7"/>
  <c r="AG888" i="7"/>
  <c r="AH889" i="7"/>
  <c r="AC890" i="7"/>
  <c r="AE890" i="7"/>
  <c r="AG892" i="7"/>
  <c r="AC894" i="7"/>
  <c r="AE894" i="7"/>
  <c r="AG896" i="7"/>
  <c r="AC898" i="7"/>
  <c r="AE898" i="7"/>
  <c r="AG900" i="7"/>
  <c r="AC902" i="7"/>
  <c r="AE902" i="7"/>
  <c r="AH810" i="7"/>
  <c r="AC811" i="7"/>
  <c r="AH814" i="7"/>
  <c r="AC815" i="7"/>
  <c r="AH818" i="7"/>
  <c r="AC819" i="7"/>
  <c r="AH822" i="7"/>
  <c r="AC823" i="7"/>
  <c r="AH826" i="7"/>
  <c r="AC827" i="7"/>
  <c r="AH830" i="7"/>
  <c r="AC831" i="7"/>
  <c r="AH834" i="7"/>
  <c r="AC835" i="7"/>
  <c r="AH838" i="7"/>
  <c r="AC839" i="7"/>
  <c r="AH842" i="7"/>
  <c r="AC843" i="7"/>
  <c r="AH846" i="7"/>
  <c r="AC847" i="7"/>
  <c r="AH850" i="7"/>
  <c r="AC851" i="7"/>
  <c r="AH854" i="7"/>
  <c r="AC855" i="7"/>
  <c r="AH858" i="7"/>
  <c r="AC859" i="7"/>
  <c r="AH862" i="7"/>
  <c r="AC863" i="7"/>
  <c r="AH866" i="7"/>
  <c r="AC867" i="7"/>
  <c r="AH870" i="7"/>
  <c r="AC871" i="7"/>
  <c r="AH874" i="7"/>
  <c r="AC875" i="7"/>
  <c r="AC879" i="7"/>
  <c r="AC883" i="7"/>
  <c r="AC887" i="7"/>
  <c r="AC891" i="7"/>
  <c r="AC895" i="7"/>
  <c r="AC899" i="7"/>
  <c r="AC903" i="7"/>
  <c r="AG33" i="7"/>
  <c r="AE33" i="7"/>
  <c r="AG35" i="7"/>
  <c r="AE35" i="7"/>
  <c r="AG37" i="7"/>
  <c r="AE37" i="7"/>
  <c r="AG39" i="7"/>
  <c r="AE39" i="7"/>
  <c r="AG41" i="7"/>
  <c r="AE41" i="7"/>
  <c r="AG43" i="7"/>
  <c r="AE43" i="7"/>
  <c r="AG45" i="7"/>
  <c r="AE45" i="7"/>
  <c r="AG47" i="7"/>
  <c r="AE47" i="7"/>
  <c r="AG49" i="7"/>
  <c r="AE49" i="7"/>
  <c r="AG51" i="7"/>
  <c r="AE51" i="7"/>
  <c r="AG53" i="7"/>
  <c r="AE53" i="7"/>
  <c r="AG55" i="7"/>
  <c r="AE55" i="7"/>
  <c r="AG57" i="7"/>
  <c r="AE57" i="7"/>
  <c r="AG59" i="7"/>
  <c r="AE59" i="7"/>
  <c r="AG61" i="7"/>
  <c r="AE61" i="7"/>
  <c r="AG63" i="7"/>
  <c r="AE63" i="7"/>
  <c r="AG65" i="7"/>
  <c r="AE65" i="7"/>
  <c r="AG67" i="7"/>
  <c r="AE67" i="7"/>
  <c r="AG69" i="7"/>
  <c r="AE69" i="7"/>
  <c r="AG71" i="7"/>
  <c r="AE71" i="7"/>
  <c r="AG73" i="7"/>
  <c r="AE73" i="7"/>
  <c r="AG75" i="7"/>
  <c r="AE75" i="7"/>
  <c r="AG77" i="7"/>
  <c r="AE77" i="7"/>
  <c r="AG79" i="7"/>
  <c r="AE79" i="7"/>
  <c r="AG81" i="7"/>
  <c r="AE81" i="7"/>
  <c r="AG83" i="7"/>
  <c r="AE83" i="7"/>
  <c r="AG85" i="7"/>
  <c r="AE85" i="7"/>
  <c r="AG87" i="7"/>
  <c r="AE87" i="7"/>
  <c r="AG89" i="7"/>
  <c r="AE89" i="7"/>
  <c r="AG91" i="7"/>
  <c r="AE91" i="7"/>
  <c r="AG93" i="7"/>
  <c r="AE93" i="7"/>
  <c r="AG95" i="7"/>
  <c r="AE95" i="7"/>
  <c r="AG97" i="7"/>
  <c r="AE97" i="7"/>
  <c r="AG99" i="7"/>
  <c r="AE99" i="7"/>
  <c r="AG101" i="7"/>
  <c r="AE101" i="7"/>
  <c r="AG103" i="7"/>
  <c r="AE103" i="7"/>
  <c r="AG105" i="7"/>
  <c r="AE105" i="7"/>
  <c r="AG107" i="7"/>
  <c r="AE107" i="7"/>
  <c r="AG4" i="7"/>
  <c r="AE4" i="7"/>
  <c r="AG6" i="7"/>
  <c r="AE6" i="7"/>
  <c r="AG8" i="7"/>
  <c r="AE8" i="7"/>
  <c r="AG10" i="7"/>
  <c r="AE10" i="7"/>
  <c r="AG12" i="7"/>
  <c r="AE12" i="7"/>
  <c r="AG14" i="7"/>
  <c r="AE14" i="7"/>
  <c r="AG16" i="7"/>
  <c r="AE16" i="7"/>
  <c r="AG18" i="7"/>
  <c r="AE18" i="7"/>
  <c r="AG20" i="7"/>
  <c r="AE20" i="7"/>
  <c r="AG21" i="7"/>
  <c r="AE21" i="7"/>
  <c r="AG23" i="7"/>
  <c r="AE23" i="7"/>
  <c r="AG25" i="7"/>
  <c r="AE25" i="7"/>
  <c r="AG27" i="7"/>
  <c r="AE27" i="7"/>
  <c r="AG29" i="7"/>
  <c r="AE29" i="7"/>
  <c r="AG31" i="7"/>
  <c r="AE31" i="7"/>
  <c r="O21" i="16"/>
  <c r="O25" i="16"/>
  <c r="O29" i="16"/>
  <c r="O33" i="16"/>
  <c r="O37" i="16"/>
  <c r="O41" i="16"/>
  <c r="O45" i="16"/>
  <c r="O49" i="16"/>
  <c r="O65" i="16"/>
  <c r="O73" i="16"/>
  <c r="O77" i="16"/>
  <c r="O81" i="16"/>
  <c r="O85" i="16"/>
  <c r="O89" i="16"/>
  <c r="O93" i="16"/>
  <c r="O97" i="16"/>
  <c r="AF4" i="7"/>
  <c r="AD5" i="7"/>
  <c r="O101" i="16" s="1"/>
  <c r="AF6" i="7"/>
  <c r="AD7" i="7"/>
  <c r="AF8" i="7"/>
  <c r="AD9" i="7"/>
  <c r="O105" i="16" s="1"/>
  <c r="AF10" i="7"/>
  <c r="AD11" i="7"/>
  <c r="AF12" i="7"/>
  <c r="AD13" i="7"/>
  <c r="O109" i="16" s="1"/>
  <c r="AF14" i="7"/>
  <c r="AD15" i="7"/>
  <c r="AF16" i="7"/>
  <c r="AD17" i="7"/>
  <c r="O113" i="16" s="1"/>
  <c r="AF18" i="7"/>
  <c r="AD19" i="7"/>
  <c r="AF20" i="7"/>
  <c r="O117" i="16"/>
  <c r="AF21" i="7"/>
  <c r="AD22" i="7"/>
  <c r="AF23" i="7"/>
  <c r="AD24" i="7"/>
  <c r="O121" i="16" s="1"/>
  <c r="AF25" i="7"/>
  <c r="AD26" i="7"/>
  <c r="AF27" i="7"/>
  <c r="AD28" i="7"/>
  <c r="O125" i="16" s="1"/>
  <c r="AF29" i="7"/>
  <c r="AD30" i="7"/>
  <c r="AF31" i="7"/>
  <c r="AD32" i="7"/>
  <c r="O129" i="16" s="1"/>
  <c r="AF33" i="7"/>
  <c r="AD34" i="7"/>
  <c r="AF35" i="7"/>
  <c r="AD36" i="7"/>
  <c r="O133" i="16" s="1"/>
  <c r="AF37" i="7"/>
  <c r="AD38" i="7"/>
  <c r="AF39" i="7"/>
  <c r="AD40" i="7"/>
  <c r="O137" i="16" s="1"/>
  <c r="AF41" i="7"/>
  <c r="AD42" i="7"/>
  <c r="AF43" i="7"/>
  <c r="AD44" i="7"/>
  <c r="O141" i="16" s="1"/>
  <c r="AF45" i="7"/>
  <c r="AD46" i="7"/>
  <c r="AF47" i="7"/>
  <c r="AD48" i="7"/>
  <c r="O145" i="16" s="1"/>
  <c r="AF49" i="7"/>
  <c r="AD50" i="7"/>
  <c r="AF51" i="7"/>
  <c r="AD52" i="7"/>
  <c r="O149" i="16" s="1"/>
  <c r="AF53" i="7"/>
  <c r="AD54" i="7"/>
  <c r="AF55" i="7"/>
  <c r="AD56" i="7"/>
  <c r="O153" i="16" s="1"/>
  <c r="AF57" i="7"/>
  <c r="AD58" i="7"/>
  <c r="AF59" i="7"/>
  <c r="AD60" i="7"/>
  <c r="O157" i="16" s="1"/>
  <c r="AF61" i="7"/>
  <c r="AD62" i="7"/>
  <c r="AF63" i="7"/>
  <c r="AD64" i="7"/>
  <c r="O161" i="16" s="1"/>
  <c r="AF65" i="7"/>
  <c r="AD66" i="7"/>
  <c r="AF67" i="7"/>
  <c r="AD68" i="7"/>
  <c r="O165" i="16" s="1"/>
  <c r="AF69" i="7"/>
  <c r="AD70" i="7"/>
  <c r="AF71" i="7"/>
  <c r="AD72" i="7"/>
  <c r="O169" i="16" s="1"/>
  <c r="AF73" i="7"/>
  <c r="AD74" i="7"/>
  <c r="AF75" i="7"/>
  <c r="AD76" i="7"/>
  <c r="O173" i="16" s="1"/>
  <c r="AF77" i="7"/>
  <c r="AD78" i="7"/>
  <c r="AF79" i="7"/>
  <c r="AD80" i="7"/>
  <c r="O177" i="16" s="1"/>
  <c r="AF81" i="7"/>
  <c r="AD82" i="7"/>
  <c r="AF83" i="7"/>
  <c r="AD84" i="7"/>
  <c r="O181" i="16" s="1"/>
  <c r="AF85" i="7"/>
  <c r="AD86" i="7"/>
  <c r="AF87" i="7"/>
  <c r="AD88" i="7"/>
  <c r="O185" i="16" s="1"/>
  <c r="AF89" i="7"/>
  <c r="AD90" i="7"/>
  <c r="AF91" i="7"/>
  <c r="AD92" i="7"/>
  <c r="O189" i="16" s="1"/>
  <c r="AF93" i="7"/>
  <c r="AD94" i="7"/>
  <c r="AF95" i="7"/>
  <c r="AD96" i="7"/>
  <c r="O193" i="16" s="1"/>
  <c r="AF97" i="7"/>
  <c r="AD98" i="7"/>
  <c r="AF99" i="7"/>
  <c r="AD100" i="7"/>
  <c r="O197" i="16" s="1"/>
  <c r="AF101" i="7"/>
  <c r="AD102" i="7"/>
  <c r="AF103" i="7"/>
  <c r="AD104" i="7"/>
  <c r="O201" i="16" s="1"/>
  <c r="AF105" i="7"/>
  <c r="AD106" i="7"/>
  <c r="AF107" i="7"/>
  <c r="AD108" i="7"/>
  <c r="O205" i="16" s="1"/>
  <c r="AF109" i="7"/>
  <c r="AD110" i="7"/>
  <c r="AF111" i="7"/>
  <c r="AD112" i="7"/>
  <c r="O209" i="16" s="1"/>
  <c r="AF113" i="7"/>
  <c r="AD114" i="7"/>
  <c r="AF115" i="7"/>
  <c r="AD116" i="7"/>
  <c r="O213" i="16" s="1"/>
  <c r="AF117" i="7"/>
  <c r="AD118" i="7"/>
  <c r="AF119" i="7"/>
  <c r="AD120" i="7"/>
  <c r="O217" i="16" s="1"/>
  <c r="AF121" i="7"/>
  <c r="AD122" i="7"/>
  <c r="AF123" i="7"/>
  <c r="AD124" i="7"/>
  <c r="O221" i="16" s="1"/>
  <c r="AF125" i="7"/>
  <c r="AD126" i="7"/>
  <c r="AF127" i="7"/>
  <c r="AD128" i="7"/>
  <c r="O225" i="16" s="1"/>
  <c r="AF129" i="7"/>
  <c r="AD130" i="7"/>
  <c r="AF131" i="7"/>
  <c r="AD132" i="7"/>
  <c r="O229" i="16" s="1"/>
  <c r="AF133" i="7"/>
  <c r="AD134" i="7"/>
  <c r="AF135" i="7"/>
  <c r="AD136" i="7"/>
  <c r="O233" i="16" s="1"/>
  <c r="AF137" i="7"/>
  <c r="AD138" i="7"/>
  <c r="AF139" i="7"/>
  <c r="AD140" i="7"/>
  <c r="O237" i="16" s="1"/>
  <c r="AF141" i="7"/>
  <c r="AD142" i="7"/>
  <c r="AF143" i="7"/>
  <c r="AD144" i="7"/>
  <c r="O241" i="16" s="1"/>
  <c r="AF145" i="7"/>
  <c r="AD146" i="7"/>
  <c r="AF147" i="7"/>
  <c r="AD148" i="7"/>
  <c r="O245" i="16" s="1"/>
  <c r="AF149" i="7"/>
  <c r="AD150" i="7"/>
  <c r="AF151" i="7"/>
  <c r="AD152" i="7"/>
  <c r="O249" i="16" s="1"/>
  <c r="AF153" i="7"/>
  <c r="AD154" i="7"/>
  <c r="AF155" i="7"/>
  <c r="AD156" i="7"/>
  <c r="O253" i="16" s="1"/>
  <c r="AF157" i="7"/>
  <c r="AD158" i="7"/>
  <c r="AF159" i="7"/>
  <c r="AD160" i="7"/>
  <c r="O257" i="16" s="1"/>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E109" i="7"/>
  <c r="AG111" i="7"/>
  <c r="AE113" i="7"/>
  <c r="AE115" i="7"/>
  <c r="AG117" i="7"/>
  <c r="AG119" i="7"/>
  <c r="AG121" i="7"/>
  <c r="AG123" i="7"/>
  <c r="AE125" i="7"/>
  <c r="AG127" i="7"/>
  <c r="AE129" i="7"/>
  <c r="AG131" i="7"/>
  <c r="AG133" i="7"/>
  <c r="AE133" i="7"/>
  <c r="AG135" i="7"/>
  <c r="AE135" i="7"/>
  <c r="AG137" i="7"/>
  <c r="AE137" i="7"/>
  <c r="AG139" i="7"/>
  <c r="AE139" i="7"/>
  <c r="AG141" i="7"/>
  <c r="AE141" i="7"/>
  <c r="AG143" i="7"/>
  <c r="AE143" i="7"/>
  <c r="AG145" i="7"/>
  <c r="AE145" i="7"/>
  <c r="AG147" i="7"/>
  <c r="AE147" i="7"/>
  <c r="AG149" i="7"/>
  <c r="AE149" i="7"/>
  <c r="AG151" i="7"/>
  <c r="AE151" i="7"/>
  <c r="AG153" i="7"/>
  <c r="AE153" i="7"/>
  <c r="AG155" i="7"/>
  <c r="AE155" i="7"/>
  <c r="AG157" i="7"/>
  <c r="AE157" i="7"/>
  <c r="AG159" i="7"/>
  <c r="AE159" i="7"/>
  <c r="AG161" i="7"/>
  <c r="AE161" i="7"/>
  <c r="AG163" i="7"/>
  <c r="AE163" i="7"/>
  <c r="AG165" i="7"/>
  <c r="AE165" i="7"/>
  <c r="AG167" i="7"/>
  <c r="AE167" i="7"/>
  <c r="AG169" i="7"/>
  <c r="AE169" i="7"/>
  <c r="AG171" i="7"/>
  <c r="AE171" i="7"/>
  <c r="AG173" i="7"/>
  <c r="AE173" i="7"/>
  <c r="AG175" i="7"/>
  <c r="AE175" i="7"/>
  <c r="AG177" i="7"/>
  <c r="AE177" i="7"/>
  <c r="AG179" i="7"/>
  <c r="AE179" i="7"/>
  <c r="AG181" i="7"/>
  <c r="AE181" i="7"/>
  <c r="AG183" i="7"/>
  <c r="AE183" i="7"/>
  <c r="AG185" i="7"/>
  <c r="AE185" i="7"/>
  <c r="AG187" i="7"/>
  <c r="AE187" i="7"/>
  <c r="AG189" i="7"/>
  <c r="AE189" i="7"/>
  <c r="AG191" i="7"/>
  <c r="AE191" i="7"/>
  <c r="AG193" i="7"/>
  <c r="AE193" i="7"/>
  <c r="AG195" i="7"/>
  <c r="AE195" i="7"/>
  <c r="AG197" i="7"/>
  <c r="AE197" i="7"/>
  <c r="AG199" i="7"/>
  <c r="AE199" i="7"/>
  <c r="AG201" i="7"/>
  <c r="AE201" i="7"/>
  <c r="AG203" i="7"/>
  <c r="AE203" i="7"/>
  <c r="AG205" i="7"/>
  <c r="AE205" i="7"/>
  <c r="AG207" i="7"/>
  <c r="AE207" i="7"/>
  <c r="AG209" i="7"/>
  <c r="AE209" i="7"/>
  <c r="AG211" i="7"/>
  <c r="AE211" i="7"/>
  <c r="AG213" i="7"/>
  <c r="AE213" i="7"/>
  <c r="AG215" i="7"/>
  <c r="AE215" i="7"/>
  <c r="AG217" i="7"/>
  <c r="AE217" i="7"/>
  <c r="AG219" i="7"/>
  <c r="AE219" i="7"/>
  <c r="AG221" i="7"/>
  <c r="AE221" i="7"/>
  <c r="AG223" i="7"/>
  <c r="AE223" i="7"/>
  <c r="AG225" i="7"/>
  <c r="AE225" i="7"/>
  <c r="AG227" i="7"/>
  <c r="AE227" i="7"/>
  <c r="AG229" i="7"/>
  <c r="AE229" i="7"/>
  <c r="AG231" i="7"/>
  <c r="AE231" i="7"/>
  <c r="AG233" i="7"/>
  <c r="AE233" i="7"/>
  <c r="AG235" i="7"/>
  <c r="AE235" i="7"/>
  <c r="AG237" i="7"/>
  <c r="AE237" i="7"/>
  <c r="AG239" i="7"/>
  <c r="AE239" i="7"/>
  <c r="AG241" i="7"/>
  <c r="AE241" i="7"/>
  <c r="AG243" i="7"/>
  <c r="AE243" i="7"/>
  <c r="AG245" i="7"/>
  <c r="AE245" i="7"/>
  <c r="AG247" i="7"/>
  <c r="AE247" i="7"/>
  <c r="AG249" i="7"/>
  <c r="AE249" i="7"/>
  <c r="AG251" i="7"/>
  <c r="AE251" i="7"/>
  <c r="AG253" i="7"/>
  <c r="AE253" i="7"/>
  <c r="AG255" i="7"/>
  <c r="AE255" i="7"/>
  <c r="AG257" i="7"/>
  <c r="AE257" i="7"/>
  <c r="AG259" i="7"/>
  <c r="AE259" i="7"/>
  <c r="AG261" i="7"/>
  <c r="AE261" i="7"/>
  <c r="AG263" i="7"/>
  <c r="AE263" i="7"/>
  <c r="AG265" i="7"/>
  <c r="AE265" i="7"/>
  <c r="AG267" i="7"/>
  <c r="AE267" i="7"/>
  <c r="AG269" i="7"/>
  <c r="AE269" i="7"/>
  <c r="AG271" i="7"/>
  <c r="AE271" i="7"/>
  <c r="AG273" i="7"/>
  <c r="AE273" i="7"/>
  <c r="AG275" i="7"/>
  <c r="AE275" i="7"/>
  <c r="AG277" i="7"/>
  <c r="AE277" i="7"/>
  <c r="AG279" i="7"/>
  <c r="AE279" i="7"/>
  <c r="AG281" i="7"/>
  <c r="AE281" i="7"/>
  <c r="AG283" i="7"/>
  <c r="AE283" i="7"/>
  <c r="AG285" i="7"/>
  <c r="AE285" i="7"/>
  <c r="AG287" i="7"/>
  <c r="AE287" i="7"/>
  <c r="AG289" i="7"/>
  <c r="AE289" i="7"/>
  <c r="AG291" i="7"/>
  <c r="AE291" i="7"/>
  <c r="AG293" i="7"/>
  <c r="AE293" i="7"/>
  <c r="AG295" i="7"/>
  <c r="AE295" i="7"/>
  <c r="AG297" i="7"/>
  <c r="AE297" i="7"/>
  <c r="AG299" i="7"/>
  <c r="AE299" i="7"/>
  <c r="AG301" i="7"/>
  <c r="AE301" i="7"/>
  <c r="AG303" i="7"/>
  <c r="AE303" i="7"/>
  <c r="AG305" i="7"/>
  <c r="AE305" i="7"/>
  <c r="AG307" i="7"/>
  <c r="AE307" i="7"/>
  <c r="AG309" i="7"/>
  <c r="AE309" i="7"/>
  <c r="AG311" i="7"/>
  <c r="AE311" i="7"/>
  <c r="AG313" i="7"/>
  <c r="AE313" i="7"/>
  <c r="AG315" i="7"/>
  <c r="AE315" i="7"/>
  <c r="AG317" i="7"/>
  <c r="AE317" i="7"/>
  <c r="AG319" i="7"/>
  <c r="AE319" i="7"/>
  <c r="AG321" i="7"/>
  <c r="AE321" i="7"/>
  <c r="AG323" i="7"/>
  <c r="AE323" i="7"/>
  <c r="AG325" i="7"/>
  <c r="AE325" i="7"/>
  <c r="AG327" i="7"/>
  <c r="AE327" i="7"/>
  <c r="AG329" i="7"/>
  <c r="AE329" i="7"/>
  <c r="AG331" i="7"/>
  <c r="AE331" i="7"/>
  <c r="AG333" i="7"/>
  <c r="AE333" i="7"/>
  <c r="AG335" i="7"/>
  <c r="AE335" i="7"/>
  <c r="AG337" i="7"/>
  <c r="AE337" i="7"/>
  <c r="AG339" i="7"/>
  <c r="AE339" i="7"/>
  <c r="AG341" i="7"/>
  <c r="AE341" i="7"/>
  <c r="AG343" i="7"/>
  <c r="AE343" i="7"/>
  <c r="AG345" i="7"/>
  <c r="AE345" i="7"/>
  <c r="AG347" i="7"/>
  <c r="AE347" i="7"/>
  <c r="AG349" i="7"/>
  <c r="AE349" i="7"/>
  <c r="AG351" i="7"/>
  <c r="AE351" i="7"/>
  <c r="AG353" i="7"/>
  <c r="AE353" i="7"/>
  <c r="AG355" i="7"/>
  <c r="AE355" i="7"/>
  <c r="AG357" i="7"/>
  <c r="AE357" i="7"/>
  <c r="AG359" i="7"/>
  <c r="AE359" i="7"/>
  <c r="AG361" i="7"/>
  <c r="AE361" i="7"/>
  <c r="AG363" i="7"/>
  <c r="AE363" i="7"/>
  <c r="AG365" i="7"/>
  <c r="AE365" i="7"/>
  <c r="AG367" i="7"/>
  <c r="AE367" i="7"/>
  <c r="AG369" i="7"/>
  <c r="AE369" i="7"/>
  <c r="AG371" i="7"/>
  <c r="AE371" i="7"/>
  <c r="AG373" i="7"/>
  <c r="AE373" i="7"/>
  <c r="AG375" i="7"/>
  <c r="AE375" i="7"/>
  <c r="AG377" i="7"/>
  <c r="AE377" i="7"/>
  <c r="AG379" i="7"/>
  <c r="AE379" i="7"/>
  <c r="AG381" i="7"/>
  <c r="AE381" i="7"/>
  <c r="AG383" i="7"/>
  <c r="AE383" i="7"/>
  <c r="AG385" i="7"/>
  <c r="AE385" i="7"/>
  <c r="AG387" i="7"/>
  <c r="AE387" i="7"/>
  <c r="AG389" i="7"/>
  <c r="AE389" i="7"/>
  <c r="AG391" i="7"/>
  <c r="AE391" i="7"/>
  <c r="AG393" i="7"/>
  <c r="AE393" i="7"/>
  <c r="AG395" i="7"/>
  <c r="AE395" i="7"/>
  <c r="AG397" i="7"/>
  <c r="AE397" i="7"/>
  <c r="AG399" i="7"/>
  <c r="AE399" i="7"/>
  <c r="AG401" i="7"/>
  <c r="AE401" i="7"/>
  <c r="AG403" i="7"/>
  <c r="AE403" i="7"/>
  <c r="AG405" i="7"/>
  <c r="AE405" i="7"/>
  <c r="AG407" i="7"/>
  <c r="AE407" i="7"/>
  <c r="AG409" i="7"/>
  <c r="AE409" i="7"/>
  <c r="AG411" i="7"/>
  <c r="AE411" i="7"/>
  <c r="AG413" i="7"/>
  <c r="AE413" i="7"/>
  <c r="AG415" i="7"/>
  <c r="AE415" i="7"/>
  <c r="AG417" i="7"/>
  <c r="AE417" i="7"/>
  <c r="AG419" i="7"/>
  <c r="AE419" i="7"/>
  <c r="AG421" i="7"/>
  <c r="AE421" i="7"/>
  <c r="AG423" i="7"/>
  <c r="AE423" i="7"/>
  <c r="AG425" i="7"/>
  <c r="AE425" i="7"/>
  <c r="AG427" i="7"/>
  <c r="AE427" i="7"/>
  <c r="AG429" i="7"/>
  <c r="AE429" i="7"/>
  <c r="AG431" i="7"/>
  <c r="AE431" i="7"/>
  <c r="AG433" i="7"/>
  <c r="AE433" i="7"/>
  <c r="AG435" i="7"/>
  <c r="AE435" i="7"/>
  <c r="AG437" i="7"/>
  <c r="AE437" i="7"/>
  <c r="AG439" i="7"/>
  <c r="AE439" i="7"/>
  <c r="AG441" i="7"/>
  <c r="AE441" i="7"/>
  <c r="AG443" i="7"/>
  <c r="AE443" i="7"/>
  <c r="AG445" i="7"/>
  <c r="AE445" i="7"/>
  <c r="AG447" i="7"/>
  <c r="AE447" i="7"/>
  <c r="AG449" i="7"/>
  <c r="AE449" i="7"/>
  <c r="AG451" i="7"/>
  <c r="AE451" i="7"/>
  <c r="AG453" i="7"/>
  <c r="AE453" i="7"/>
  <c r="AG455" i="7"/>
  <c r="AE455" i="7"/>
  <c r="AG457" i="7"/>
  <c r="AE457" i="7"/>
  <c r="AG459" i="7"/>
  <c r="AE459" i="7"/>
  <c r="AG461" i="7"/>
  <c r="AE461" i="7"/>
  <c r="AG463" i="7"/>
  <c r="AE463" i="7"/>
  <c r="AG465" i="7"/>
  <c r="AE465" i="7"/>
  <c r="AG467" i="7"/>
  <c r="AE467" i="7"/>
  <c r="AG469" i="7"/>
  <c r="AE469" i="7"/>
  <c r="AG471" i="7"/>
  <c r="AE471" i="7"/>
  <c r="AG473" i="7"/>
  <c r="AE473" i="7"/>
  <c r="AG475" i="7"/>
  <c r="AE475" i="7"/>
  <c r="AG477" i="7"/>
  <c r="AE477" i="7"/>
  <c r="AG479" i="7"/>
  <c r="AE479" i="7"/>
  <c r="AG481" i="7"/>
  <c r="AE481" i="7"/>
  <c r="AG483" i="7"/>
  <c r="AE483" i="7"/>
  <c r="AG485" i="7"/>
  <c r="AE485" i="7"/>
  <c r="AG487" i="7"/>
  <c r="AE487" i="7"/>
  <c r="AG489" i="7"/>
  <c r="AE489" i="7"/>
  <c r="AG491" i="7"/>
  <c r="AE491" i="7"/>
  <c r="AG493" i="7"/>
  <c r="AE493" i="7"/>
  <c r="AG495" i="7"/>
  <c r="AE495" i="7"/>
  <c r="AG497" i="7"/>
  <c r="AE497" i="7"/>
  <c r="AG499" i="7"/>
  <c r="AE499" i="7"/>
  <c r="AG501" i="7"/>
  <c r="AE501" i="7"/>
  <c r="AG503" i="7"/>
  <c r="AE503" i="7"/>
  <c r="AG505" i="7"/>
  <c r="AE505" i="7"/>
  <c r="AG507" i="7"/>
  <c r="AE507" i="7"/>
  <c r="AG509" i="7"/>
  <c r="AE509" i="7"/>
  <c r="AG511" i="7"/>
  <c r="AE511" i="7"/>
  <c r="AG513" i="7"/>
  <c r="AE513" i="7"/>
  <c r="AG515" i="7"/>
  <c r="AE515" i="7"/>
  <c r="AG517" i="7"/>
  <c r="AE517" i="7"/>
  <c r="AG519" i="7"/>
  <c r="AE519" i="7"/>
  <c r="AG521" i="7"/>
  <c r="AE521" i="7"/>
  <c r="AG523" i="7"/>
  <c r="AE523" i="7"/>
  <c r="AG525" i="7"/>
  <c r="AE525" i="7"/>
  <c r="AG527" i="7"/>
  <c r="AE527" i="7"/>
  <c r="AG529" i="7"/>
  <c r="AE529" i="7"/>
  <c r="AG531" i="7"/>
  <c r="AE531" i="7"/>
  <c r="AG533" i="7"/>
  <c r="AE533" i="7"/>
  <c r="AG535" i="7"/>
  <c r="AE535" i="7"/>
  <c r="AG537" i="7"/>
  <c r="AE537" i="7"/>
  <c r="AG539" i="7"/>
  <c r="AE539" i="7"/>
  <c r="AG541" i="7"/>
  <c r="AE541" i="7"/>
  <c r="AG543" i="7"/>
  <c r="AE543" i="7"/>
  <c r="AG545" i="7"/>
  <c r="AE545" i="7"/>
  <c r="AG547" i="7"/>
  <c r="AE547" i="7"/>
  <c r="AG549" i="7"/>
  <c r="AE549" i="7"/>
  <c r="AG551" i="7"/>
  <c r="AE551" i="7"/>
  <c r="AG553" i="7"/>
  <c r="AE553" i="7"/>
  <c r="AG555" i="7"/>
  <c r="AE555" i="7"/>
  <c r="AG557" i="7"/>
  <c r="AE557" i="7"/>
  <c r="AG559" i="7"/>
  <c r="AE559" i="7"/>
  <c r="AG561" i="7"/>
  <c r="AE561" i="7"/>
  <c r="AG563" i="7"/>
  <c r="AE563" i="7"/>
  <c r="AG565" i="7"/>
  <c r="AE565" i="7"/>
  <c r="AG567" i="7"/>
  <c r="AE567" i="7"/>
  <c r="AG569" i="7"/>
  <c r="AE569" i="7"/>
  <c r="AG571" i="7"/>
  <c r="AE571" i="7"/>
  <c r="AG573" i="7"/>
  <c r="AE573" i="7"/>
  <c r="AG575" i="7"/>
  <c r="AE575" i="7"/>
  <c r="AG577" i="7"/>
  <c r="AE577" i="7"/>
  <c r="AG579" i="7"/>
  <c r="AE579" i="7"/>
  <c r="AG581" i="7"/>
  <c r="AE581" i="7"/>
  <c r="AG583" i="7"/>
  <c r="AE583" i="7"/>
  <c r="AG585" i="7"/>
  <c r="AE585" i="7"/>
  <c r="AG587" i="7"/>
  <c r="AE587" i="7"/>
  <c r="AG589" i="7"/>
  <c r="AE589" i="7"/>
  <c r="AG591" i="7"/>
  <c r="AE591" i="7"/>
  <c r="AG593" i="7"/>
  <c r="AE593" i="7"/>
  <c r="AG595" i="7"/>
  <c r="AE595" i="7"/>
  <c r="AG597" i="7"/>
  <c r="AE597" i="7"/>
  <c r="AG599" i="7"/>
  <c r="AE599" i="7"/>
  <c r="AG601" i="7"/>
  <c r="AE601" i="7"/>
  <c r="AG603" i="7"/>
  <c r="AE603" i="7"/>
  <c r="AG605" i="7"/>
  <c r="AE605" i="7"/>
  <c r="AG607" i="7"/>
  <c r="AE607" i="7"/>
  <c r="AG609" i="7"/>
  <c r="AE609" i="7"/>
  <c r="AG611" i="7"/>
  <c r="AE611" i="7"/>
  <c r="AG613" i="7"/>
  <c r="AE613" i="7"/>
  <c r="AG615" i="7"/>
  <c r="AE615" i="7"/>
  <c r="AG617" i="7"/>
  <c r="AE617" i="7"/>
  <c r="AG619" i="7"/>
  <c r="AE619" i="7"/>
  <c r="AG621" i="7"/>
  <c r="AE621" i="7"/>
  <c r="AG623" i="7"/>
  <c r="AE623" i="7"/>
  <c r="AG625" i="7"/>
  <c r="AE625" i="7"/>
  <c r="AG627" i="7"/>
  <c r="AE627" i="7"/>
  <c r="AG629" i="7"/>
  <c r="AE629" i="7"/>
  <c r="AG631" i="7"/>
  <c r="AE631" i="7"/>
  <c r="AG633" i="7"/>
  <c r="AE633" i="7"/>
  <c r="AG635" i="7"/>
  <c r="AE635" i="7"/>
  <c r="AG637" i="7"/>
  <c r="AE637" i="7"/>
  <c r="AG639" i="7"/>
  <c r="AE639" i="7"/>
  <c r="AG641" i="7"/>
  <c r="AE641" i="7"/>
  <c r="AG643" i="7"/>
  <c r="AE643" i="7"/>
  <c r="AG645" i="7"/>
  <c r="AE645" i="7"/>
  <c r="AG647" i="7"/>
  <c r="AE647" i="7"/>
  <c r="AG649" i="7"/>
  <c r="AE649" i="7"/>
  <c r="AG651" i="7"/>
  <c r="AE651" i="7"/>
  <c r="AG653" i="7"/>
  <c r="AE653" i="7"/>
  <c r="AG655" i="7"/>
  <c r="AE655" i="7"/>
  <c r="AG657" i="7"/>
  <c r="AE657" i="7"/>
  <c r="AG659" i="7"/>
  <c r="AE659" i="7"/>
  <c r="AG661" i="7"/>
  <c r="AE661" i="7"/>
  <c r="AG663" i="7"/>
  <c r="AE663" i="7"/>
  <c r="AG665" i="7"/>
  <c r="AE665" i="7"/>
  <c r="AG667" i="7"/>
  <c r="AE667" i="7"/>
  <c r="AG669" i="7"/>
  <c r="AE669" i="7"/>
  <c r="AG671" i="7"/>
  <c r="AE671" i="7"/>
  <c r="AG673" i="7"/>
  <c r="AE673" i="7"/>
  <c r="AG675" i="7"/>
  <c r="AE675" i="7"/>
  <c r="AG677" i="7"/>
  <c r="AE677" i="7"/>
  <c r="AG679" i="7"/>
  <c r="AE679" i="7"/>
  <c r="AG681" i="7"/>
  <c r="AE681" i="7"/>
  <c r="AG683" i="7"/>
  <c r="AE683" i="7"/>
  <c r="AG685" i="7"/>
  <c r="AE685" i="7"/>
  <c r="AG687" i="7"/>
  <c r="AE687" i="7"/>
  <c r="AG689" i="7"/>
  <c r="AE689" i="7"/>
  <c r="AG691" i="7"/>
  <c r="AE691" i="7"/>
  <c r="AG693" i="7"/>
  <c r="AE693" i="7"/>
  <c r="AG695" i="7"/>
  <c r="AE695" i="7"/>
  <c r="AG109" i="7"/>
  <c r="AE111" i="7"/>
  <c r="AG113" i="7"/>
  <c r="AG115" i="7"/>
  <c r="AE117" i="7"/>
  <c r="AE119" i="7"/>
  <c r="AE121" i="7"/>
  <c r="AE123" i="7"/>
  <c r="AG125" i="7"/>
  <c r="AE127" i="7"/>
  <c r="AG129" i="7"/>
  <c r="AE131" i="7"/>
  <c r="AD4" i="7"/>
  <c r="AF5" i="7"/>
  <c r="AD6" i="7"/>
  <c r="AF7" i="7"/>
  <c r="AD8" i="7"/>
  <c r="AF9" i="7"/>
  <c r="AD10" i="7"/>
  <c r="AF11" i="7"/>
  <c r="AD12" i="7"/>
  <c r="AF13" i="7"/>
  <c r="AD14" i="7"/>
  <c r="AF15" i="7"/>
  <c r="AD16" i="7"/>
  <c r="AF17" i="7"/>
  <c r="AD18" i="7"/>
  <c r="AF19" i="7"/>
  <c r="AD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G697" i="7"/>
  <c r="AE697" i="7"/>
  <c r="AG699" i="7"/>
  <c r="AE699" i="7"/>
  <c r="AG701" i="7"/>
  <c r="AE701" i="7"/>
  <c r="AG703" i="7"/>
  <c r="AE703" i="7"/>
  <c r="AG705" i="7"/>
  <c r="AE705" i="7"/>
  <c r="AG707" i="7"/>
  <c r="AE707" i="7"/>
  <c r="AG709" i="7"/>
  <c r="AE709" i="7"/>
  <c r="AG711" i="7"/>
  <c r="AE711" i="7"/>
  <c r="AG713" i="7"/>
  <c r="AE713" i="7"/>
  <c r="AG715" i="7"/>
  <c r="AE715" i="7"/>
  <c r="AG717" i="7"/>
  <c r="AE717" i="7"/>
  <c r="AG719" i="7"/>
  <c r="AE719" i="7"/>
  <c r="AG721" i="7"/>
  <c r="AE721" i="7"/>
  <c r="AG723" i="7"/>
  <c r="AE723" i="7"/>
  <c r="AG725" i="7"/>
  <c r="AE725" i="7"/>
  <c r="AG727" i="7"/>
  <c r="AE727" i="7"/>
  <c r="AG729" i="7"/>
  <c r="AE729" i="7"/>
  <c r="AG731" i="7"/>
  <c r="AE731" i="7"/>
  <c r="AG733" i="7"/>
  <c r="AE733" i="7"/>
  <c r="AG735" i="7"/>
  <c r="AE735" i="7"/>
  <c r="AG737" i="7"/>
  <c r="AE737" i="7"/>
  <c r="AG739" i="7"/>
  <c r="AE739" i="7"/>
  <c r="AG741" i="7"/>
  <c r="AE741" i="7"/>
  <c r="AG743" i="7"/>
  <c r="AE743" i="7"/>
  <c r="AG745" i="7"/>
  <c r="AE745" i="7"/>
  <c r="AG747" i="7"/>
  <c r="AE747" i="7"/>
  <c r="AG749" i="7"/>
  <c r="AE749" i="7"/>
  <c r="AG751" i="7"/>
  <c r="AE751" i="7"/>
  <c r="AG753" i="7"/>
  <c r="AE753" i="7"/>
  <c r="AG755" i="7"/>
  <c r="AE755" i="7"/>
  <c r="AG757" i="7"/>
  <c r="AE757" i="7"/>
  <c r="AG759" i="7"/>
  <c r="AE759" i="7"/>
  <c r="AG761" i="7"/>
  <c r="AE761" i="7"/>
  <c r="AG763" i="7"/>
  <c r="AE763" i="7"/>
  <c r="AG765" i="7"/>
  <c r="AE765" i="7"/>
  <c r="AG767" i="7"/>
  <c r="AE767" i="7"/>
  <c r="AG769" i="7"/>
  <c r="AE769" i="7"/>
  <c r="AG771" i="7"/>
  <c r="AE771" i="7"/>
  <c r="AG773" i="7"/>
  <c r="AE773" i="7"/>
  <c r="AG775" i="7"/>
  <c r="AE775" i="7"/>
  <c r="AG777" i="7"/>
  <c r="AE777" i="7"/>
  <c r="AG779" i="7"/>
  <c r="AE779" i="7"/>
  <c r="AG781" i="7"/>
  <c r="AE781" i="7"/>
  <c r="AG783" i="7"/>
  <c r="AE783" i="7"/>
  <c r="AG785" i="7"/>
  <c r="AE785" i="7"/>
  <c r="AG787" i="7"/>
  <c r="AE787" i="7"/>
  <c r="AG789" i="7"/>
  <c r="AE789" i="7"/>
  <c r="AG791" i="7"/>
  <c r="AE791" i="7"/>
  <c r="AG793" i="7"/>
  <c r="AE793" i="7"/>
  <c r="AG795" i="7"/>
  <c r="AE795" i="7"/>
  <c r="AG797" i="7"/>
  <c r="AE797" i="7"/>
  <c r="AG799" i="7"/>
  <c r="AE799" i="7"/>
  <c r="AG801" i="7"/>
  <c r="AE801" i="7"/>
  <c r="AG803" i="7"/>
  <c r="AE803" i="7"/>
  <c r="AG805" i="7"/>
  <c r="AE805" i="7"/>
  <c r="AG807" i="7"/>
  <c r="AE807" i="7"/>
  <c r="AG809" i="7"/>
  <c r="AE809" i="7"/>
  <c r="AG811" i="7"/>
  <c r="AE811" i="7"/>
  <c r="AG813" i="7"/>
  <c r="AE813" i="7"/>
  <c r="AG815" i="7"/>
  <c r="AE815" i="7"/>
  <c r="AG817" i="7"/>
  <c r="AE817" i="7"/>
  <c r="AG819" i="7"/>
  <c r="AE819" i="7"/>
  <c r="AG821" i="7"/>
  <c r="AE821" i="7"/>
  <c r="AG823" i="7"/>
  <c r="AE823" i="7"/>
  <c r="AG825" i="7"/>
  <c r="AE825" i="7"/>
  <c r="AG827" i="7"/>
  <c r="AE827" i="7"/>
  <c r="AG829" i="7"/>
  <c r="AE829" i="7"/>
  <c r="AG831" i="7"/>
  <c r="AE831" i="7"/>
  <c r="AG833" i="7"/>
  <c r="AE833" i="7"/>
  <c r="AG835" i="7"/>
  <c r="AE835" i="7"/>
  <c r="AG837" i="7"/>
  <c r="AE837" i="7"/>
  <c r="AG839" i="7"/>
  <c r="AE839" i="7"/>
  <c r="AG841" i="7"/>
  <c r="AE841" i="7"/>
  <c r="AG843" i="7"/>
  <c r="AE843" i="7"/>
  <c r="AG845" i="7"/>
  <c r="AE845" i="7"/>
  <c r="AG847" i="7"/>
  <c r="AE847" i="7"/>
  <c r="AG849" i="7"/>
  <c r="AE849" i="7"/>
  <c r="AG851" i="7"/>
  <c r="AE851" i="7"/>
  <c r="AG853" i="7"/>
  <c r="AE853" i="7"/>
  <c r="AG855" i="7"/>
  <c r="AE855" i="7"/>
  <c r="AG857" i="7"/>
  <c r="AE857" i="7"/>
  <c r="AG859" i="7"/>
  <c r="AE859" i="7"/>
  <c r="AG861" i="7"/>
  <c r="AE861" i="7"/>
  <c r="AG863" i="7"/>
  <c r="AE863" i="7"/>
  <c r="AG865" i="7"/>
  <c r="AE865" i="7"/>
  <c r="AG867" i="7"/>
  <c r="AE867" i="7"/>
  <c r="AG869" i="7"/>
  <c r="AE869" i="7"/>
  <c r="AG871" i="7"/>
  <c r="AE871" i="7"/>
  <c r="AG873" i="7"/>
  <c r="AE873" i="7"/>
  <c r="AG875" i="7"/>
  <c r="AE875" i="7"/>
  <c r="AG877" i="7"/>
  <c r="AE877" i="7"/>
  <c r="AG879" i="7"/>
  <c r="AE879" i="7"/>
  <c r="AG881" i="7"/>
  <c r="AE881" i="7"/>
  <c r="AG883" i="7"/>
  <c r="AE883" i="7"/>
  <c r="AG885" i="7"/>
  <c r="AE885" i="7"/>
  <c r="AG887" i="7"/>
  <c r="AE887" i="7"/>
  <c r="AG889" i="7"/>
  <c r="AE889" i="7"/>
  <c r="AG891" i="7"/>
  <c r="AE891" i="7"/>
  <c r="AG893" i="7"/>
  <c r="AE893" i="7"/>
  <c r="AG895" i="7"/>
  <c r="AE895" i="7"/>
  <c r="AG897" i="7"/>
  <c r="AE897" i="7"/>
  <c r="AG899" i="7"/>
  <c r="AE899" i="7"/>
  <c r="AG901" i="7"/>
  <c r="AE901" i="7"/>
  <c r="AG903" i="7"/>
  <c r="AE903"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O12" i="16"/>
  <c r="O7" i="16"/>
  <c r="O9" i="16"/>
  <c r="O13" i="16"/>
  <c r="O240" i="16" l="1"/>
  <c r="O176" i="16"/>
  <c r="O210" i="16"/>
  <c r="O178" i="16"/>
  <c r="O146" i="16"/>
  <c r="O130" i="16"/>
  <c r="O88" i="16"/>
  <c r="O236" i="16"/>
  <c r="O172" i="16"/>
  <c r="O108" i="16"/>
  <c r="O255" i="16"/>
  <c r="O247" i="16"/>
  <c r="O239" i="16"/>
  <c r="O231" i="16"/>
  <c r="O223" i="16"/>
  <c r="O215" i="16"/>
  <c r="O199" i="16"/>
  <c r="O191" i="16"/>
  <c r="O183" i="16"/>
  <c r="O175" i="16"/>
  <c r="O167" i="16"/>
  <c r="O143" i="16"/>
  <c r="O135" i="16"/>
  <c r="O127" i="16"/>
  <c r="O119" i="16"/>
  <c r="O67" i="16"/>
  <c r="O246" i="16"/>
  <c r="O80" i="16"/>
  <c r="O232" i="16"/>
  <c r="O200" i="16"/>
  <c r="O168" i="16"/>
  <c r="O136" i="16"/>
  <c r="O104" i="16"/>
  <c r="O87" i="16"/>
  <c r="O95" i="16"/>
  <c r="O222" i="16"/>
  <c r="O206" i="16"/>
  <c r="O190" i="16"/>
  <c r="O174" i="16"/>
  <c r="O158" i="16"/>
  <c r="O142" i="16"/>
  <c r="O126" i="16"/>
  <c r="O110" i="16"/>
  <c r="O94" i="16"/>
  <c r="O78" i="16"/>
  <c r="O82" i="16"/>
  <c r="O76" i="16"/>
  <c r="O228" i="16"/>
  <c r="O196" i="16"/>
  <c r="O164" i="16"/>
  <c r="O132" i="16"/>
  <c r="O100" i="16"/>
  <c r="O250" i="16"/>
  <c r="O98" i="16"/>
  <c r="O207" i="16"/>
  <c r="O92" i="16"/>
  <c r="O144" i="16"/>
  <c r="O66" i="16"/>
  <c r="O159" i="16"/>
  <c r="O68" i="16"/>
  <c r="O252" i="16"/>
  <c r="O220" i="16"/>
  <c r="O188" i="16"/>
  <c r="O156" i="16"/>
  <c r="O124" i="16"/>
  <c r="O84" i="16"/>
  <c r="O251" i="16"/>
  <c r="O243" i="16"/>
  <c r="O235" i="16"/>
  <c r="O227" i="16"/>
  <c r="O219" i="16"/>
  <c r="O211" i="16"/>
  <c r="O203" i="16"/>
  <c r="O195" i="16"/>
  <c r="O187" i="16"/>
  <c r="O179" i="16"/>
  <c r="O171" i="16"/>
  <c r="O163" i="16"/>
  <c r="O155" i="16"/>
  <c r="O147" i="16"/>
  <c r="O139" i="16"/>
  <c r="O131" i="16"/>
  <c r="O123" i="16"/>
  <c r="O115" i="16"/>
  <c r="O112" i="16"/>
  <c r="O226" i="16"/>
  <c r="O194" i="16"/>
  <c r="O162" i="16"/>
  <c r="O114" i="16"/>
  <c r="O204" i="16"/>
  <c r="O140" i="16"/>
  <c r="O151" i="16"/>
  <c r="O258" i="16"/>
  <c r="O242" i="16"/>
  <c r="O72" i="16"/>
  <c r="O256" i="16"/>
  <c r="O224" i="16"/>
  <c r="O192" i="16"/>
  <c r="O160" i="16"/>
  <c r="O128" i="16"/>
  <c r="O96" i="16"/>
  <c r="O99" i="16"/>
  <c r="O107" i="16"/>
  <c r="O91" i="16"/>
  <c r="O75" i="16"/>
  <c r="O234" i="16"/>
  <c r="O218" i="16"/>
  <c r="O202" i="16"/>
  <c r="O186" i="16"/>
  <c r="O170" i="16"/>
  <c r="O154" i="16"/>
  <c r="O138" i="16"/>
  <c r="O122" i="16"/>
  <c r="O106" i="16"/>
  <c r="O90" i="16"/>
  <c r="O74" i="16"/>
  <c r="O254" i="16"/>
  <c r="O238" i="16"/>
  <c r="O248" i="16"/>
  <c r="O216" i="16"/>
  <c r="O184" i="16"/>
  <c r="O152" i="16"/>
  <c r="O120" i="16"/>
  <c r="O64" i="16"/>
  <c r="O79" i="16"/>
  <c r="O103" i="16"/>
  <c r="O71" i="16"/>
  <c r="O230" i="16"/>
  <c r="O214" i="16"/>
  <c r="O198" i="16"/>
  <c r="O182" i="16"/>
  <c r="O166" i="16"/>
  <c r="O150" i="16"/>
  <c r="O134" i="16"/>
  <c r="O118" i="16"/>
  <c r="O102" i="16"/>
  <c r="O86" i="16"/>
  <c r="O70" i="16"/>
  <c r="B47" i="4"/>
  <c r="O69" i="16"/>
  <c r="O18" i="16"/>
  <c r="O5" i="16"/>
  <c r="O28" i="16"/>
  <c r="O32" i="16"/>
  <c r="O47" i="16"/>
  <c r="O39" i="16"/>
  <c r="O42" i="16"/>
  <c r="D3" i="2"/>
  <c r="C5" i="3" s="1"/>
  <c r="E5" i="3" s="1"/>
  <c r="O17" i="16"/>
  <c r="H38" i="4"/>
  <c r="M8" i="2"/>
  <c r="O24" i="16"/>
  <c r="O16" i="16"/>
  <c r="O11" i="16"/>
  <c r="O20" i="16"/>
  <c r="O46" i="16"/>
  <c r="O38" i="16"/>
  <c r="O14" i="16"/>
  <c r="M4" i="2"/>
  <c r="E29" i="4" s="1"/>
  <c r="O48" i="16"/>
  <c r="O43" i="16"/>
  <c r="O30" i="16"/>
  <c r="O8" i="16"/>
  <c r="O6" i="16"/>
  <c r="M6" i="2"/>
  <c r="M7" i="2"/>
  <c r="O27" i="16"/>
  <c r="M3" i="2"/>
  <c r="L3" i="2"/>
  <c r="B3" i="11" s="1"/>
  <c r="O4" i="16"/>
  <c r="K38" i="4"/>
  <c r="O10" i="16"/>
  <c r="M5" i="2"/>
  <c r="O35" i="16"/>
  <c r="O22" i="16"/>
  <c r="N38" i="4"/>
  <c r="O34" i="16"/>
  <c r="O23" i="16"/>
  <c r="E38" i="4"/>
  <c r="Q38" i="4"/>
  <c r="O36" i="16"/>
  <c r="O26" i="16"/>
  <c r="G9" i="3"/>
  <c r="G11" i="3"/>
  <c r="F22" i="3"/>
  <c r="B7" i="15"/>
  <c r="J8" i="3"/>
  <c r="L6" i="2"/>
  <c r="B6" i="11" s="1"/>
  <c r="K8" i="3"/>
  <c r="M8" i="3" s="1"/>
  <c r="B8" i="15"/>
  <c r="J9" i="3"/>
  <c r="L7" i="2"/>
  <c r="B7" i="11" s="1"/>
  <c r="K9" i="3"/>
  <c r="B9" i="15"/>
  <c r="J10" i="3"/>
  <c r="L8" i="2"/>
  <c r="B8" i="11" s="1"/>
  <c r="K10" i="3"/>
  <c r="M10" i="3" s="1"/>
  <c r="B5" i="15"/>
  <c r="K6" i="3"/>
  <c r="M6" i="3" s="1"/>
  <c r="J6" i="3"/>
  <c r="L4" i="2"/>
  <c r="B4" i="11" s="1"/>
  <c r="G13" i="3"/>
  <c r="B6" i="15"/>
  <c r="K7" i="3"/>
  <c r="M7" i="3" s="1"/>
  <c r="J7" i="3"/>
  <c r="L5" i="2"/>
  <c r="B5" i="11" s="1"/>
  <c r="B4" i="15"/>
  <c r="K5" i="3"/>
  <c r="M5" i="3" s="1"/>
  <c r="J5" i="3"/>
  <c r="L40" i="2"/>
  <c r="G17" i="3"/>
  <c r="G26" i="3"/>
  <c r="F28" i="3"/>
  <c r="F10" i="3"/>
  <c r="F16" i="3"/>
  <c r="F21" i="3"/>
  <c r="G12" i="3"/>
  <c r="F8" i="3"/>
  <c r="F30" i="3"/>
  <c r="G18" i="3"/>
  <c r="F18" i="3"/>
  <c r="F27" i="3"/>
  <c r="G27" i="3"/>
  <c r="F20" i="3"/>
  <c r="G20" i="3"/>
  <c r="B22" i="4"/>
  <c r="B23" i="4" s="1"/>
  <c r="F29" i="3"/>
  <c r="G29" i="3"/>
  <c r="F13" i="3"/>
  <c r="E13" i="4"/>
  <c r="E14" i="4" s="1"/>
  <c r="F25" i="3"/>
  <c r="G25" i="3"/>
  <c r="G8" i="3"/>
  <c r="G30" i="3"/>
  <c r="F14" i="3"/>
  <c r="G14" i="3"/>
  <c r="G19" i="3"/>
  <c r="F19" i="3"/>
  <c r="F23" i="3"/>
  <c r="G23" i="3"/>
  <c r="F12" i="3"/>
  <c r="G10" i="3"/>
  <c r="F6" i="3"/>
  <c r="G6" i="3"/>
  <c r="G16" i="3"/>
  <c r="K13" i="4"/>
  <c r="K14" i="4" s="1"/>
  <c r="G28" i="3"/>
  <c r="G21" i="3"/>
  <c r="F9" i="3"/>
  <c r="Q13" i="4"/>
  <c r="Q14" i="4" s="1"/>
  <c r="N13" i="4"/>
  <c r="N14" i="4" s="1"/>
  <c r="G7" i="3"/>
  <c r="F7" i="3"/>
  <c r="M9" i="3"/>
  <c r="G22" i="3"/>
  <c r="H13" i="4"/>
  <c r="H14" i="4" s="1"/>
  <c r="F17" i="3"/>
  <c r="F24" i="3"/>
  <c r="G24" i="3"/>
  <c r="G15" i="3"/>
  <c r="F15" i="3"/>
  <c r="F26" i="3"/>
  <c r="F11" i="3"/>
  <c r="N10" i="3" l="1"/>
  <c r="J1" i="16"/>
  <c r="L1" i="16"/>
  <c r="N1" i="16" s="1"/>
  <c r="E39" i="4"/>
  <c r="G5" i="3"/>
  <c r="F5" i="3"/>
  <c r="K29" i="4"/>
  <c r="K39" i="4" s="1"/>
  <c r="H29" i="4"/>
  <c r="H39" i="4" s="1"/>
  <c r="N29" i="4"/>
  <c r="N39" i="4" s="1"/>
  <c r="Q29" i="4"/>
  <c r="Q39" i="4" s="1"/>
  <c r="B29" i="4"/>
  <c r="B48" i="4" s="1"/>
  <c r="L42" i="2"/>
  <c r="O7" i="3"/>
  <c r="D4" i="11"/>
  <c r="C4" i="11"/>
  <c r="L41" i="2"/>
  <c r="B17" i="15"/>
  <c r="B18" i="15"/>
  <c r="B15" i="15"/>
  <c r="B19" i="15"/>
  <c r="B12" i="15"/>
  <c r="B13" i="15"/>
  <c r="B20" i="15"/>
  <c r="B16" i="15"/>
  <c r="D7" i="11"/>
  <c r="C7" i="11"/>
  <c r="C5" i="11"/>
  <c r="D5" i="11"/>
  <c r="C16" i="15"/>
  <c r="C19" i="15"/>
  <c r="C20" i="15"/>
  <c r="C17" i="15"/>
  <c r="C12" i="15"/>
  <c r="C14" i="15"/>
  <c r="C13" i="15"/>
  <c r="C15" i="15"/>
  <c r="B14" i="15"/>
  <c r="C18" i="15"/>
  <c r="F13" i="15"/>
  <c r="F18" i="15"/>
  <c r="F17" i="15"/>
  <c r="F15" i="15"/>
  <c r="F20" i="15"/>
  <c r="F16" i="15"/>
  <c r="F12" i="15"/>
  <c r="F14" i="15"/>
  <c r="F19" i="15"/>
  <c r="D3" i="11"/>
  <c r="C3" i="11"/>
  <c r="D8" i="11"/>
  <c r="C8" i="11"/>
  <c r="C6" i="11"/>
  <c r="D6" i="11"/>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<sst xmlns="http://schemas.openxmlformats.org/spreadsheetml/2006/main" count="1450" uniqueCount="1303">
  <si>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</si>
  <si>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</si>
  <si>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</si>
  <si>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</si>
  <si>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</si>
  <si>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</si>
  <si>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</si>
  <si>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</si>
  <si>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</si>
  <si>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</si>
  <si>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</si>
  <si>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</si>
  <si>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</si>
  <si>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</si>
  <si>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</si>
  <si>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</si>
  <si>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</si>
  <si>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</si>
  <si>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</si>
  <si>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</si>
  <si>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</si>
  <si>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</si>
  <si>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</si>
  <si>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</si>
  <si>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</si>
  <si>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</si>
  <si>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</si>
  <si>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</si>
  <si>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</si>
  <si>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</si>
  <si>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</si>
  <si>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</si>
  <si>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</si>
  <si>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</si>
  <si>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</si>
  <si>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</si>
  <si>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</si>
  <si>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</si>
  <si>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</si>
  <si>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</si>
  <si>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</si>
  <si>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</si>
  <si>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</si>
  <si>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</si>
  <si>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</si>
  <si>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</si>
  <si>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</si>
  <si>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</si>
  <si>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</si>
  <si>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</si>
  <si>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</si>
  <si>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</si>
  <si>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</si>
  <si>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</si>
  <si>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</si>
  <si>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</si>
  <si>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</si>
  <si>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</si>
  <si>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</si>
  <si>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</si>
  <si>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</si>
  <si>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</si>
  <si>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</si>
  <si>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</si>
  <si>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</si>
  <si>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</si>
  <si>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</si>
  <si>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</si>
  <si>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</si>
  <si>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</si>
  <si>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</si>
  <si>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</si>
  <si>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</si>
  <si>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</si>
  <si>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</si>
  <si>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</si>
  <si>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</si>
  <si>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</si>
  <si>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</si>
  <si>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</si>
  <si>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</si>
  <si>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</si>
  <si>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</si>
  <si>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</si>
  <si>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</si>
  <si>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</si>
  <si>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</si>
  <si>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</si>
  <si>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</si>
  <si>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</si>
  <si>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</si>
  <si>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</si>
  <si>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</si>
  <si>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</si>
  <si>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</si>
  <si>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</si>
  <si>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</si>
  <si>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</si>
  <si>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</si>
  <si>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</si>
  <si>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</si>
  <si>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</si>
  <si>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</si>
  <si>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</si>
  <si>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</si>
  <si>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</si>
  <si>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</si>
  <si>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</si>
  <si>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</si>
  <si>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</si>
  <si>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</si>
  <si>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</si>
  <si>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</si>
  <si>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</si>
  <si>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</si>
  <si>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</si>
  <si>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</si>
  <si>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</si>
  <si>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</si>
  <si>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</si>
  <si>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</si>
  <si>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</si>
  <si>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</si>
  <si>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</si>
  <si>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</si>
  <si>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</si>
  <si>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</si>
  <si>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</si>
  <si>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</si>
  <si>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</si>
  <si>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</si>
  <si>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</si>
  <si>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</si>
  <si>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</si>
  <si>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</si>
  <si>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</si>
  <si>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</si>
  <si>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</si>
  <si>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</si>
  <si>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</si>
  <si>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</si>
  <si>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</si>
  <si>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</si>
  <si>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</si>
  <si>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</si>
  <si>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</si>
  <si>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</si>
  <si>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</si>
  <si>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</si>
  <si>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</si>
  <si>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</si>
  <si>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</si>
  <si>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</si>
  <si>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</si>
  <si>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</si>
  <si>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</si>
  <si>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</si>
  <si>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</si>
  <si>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</si>
  <si>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</si>
  <si>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</si>
  <si>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</si>
  <si>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</si>
  <si>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</si>
  <si>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</si>
  <si>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</si>
  <si>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</si>
  <si>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</si>
  <si>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</si>
  <si>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</si>
  <si>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</si>
  <si>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</si>
  <si>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</si>
  <si>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</si>
  <si>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</si>
  <si>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</si>
  <si>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</si>
  <si>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</si>
  <si>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</si>
  <si>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</si>
  <si>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</si>
  <si>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</si>
  <si>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</si>
  <si>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</si>
  <si>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</si>
  <si>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</si>
  <si>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</si>
  <si>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</si>
  <si>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</si>
  <si>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</si>
  <si>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</si>
  <si>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</si>
  <si>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</si>
  <si>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</si>
  <si>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</si>
  <si>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</si>
  <si>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</si>
  <si>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</si>
  <si>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</si>
  <si>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</si>
  <si>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</si>
  <si>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</si>
  <si>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</si>
  <si>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</si>
  <si>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</si>
  <si>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</si>
  <si>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</si>
  <si>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</si>
  <si>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</si>
  <si>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</si>
  <si>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</si>
  <si>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</si>
  <si>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</si>
  <si>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</si>
  <si>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</si>
  <si>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</si>
  <si>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</si>
  <si>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</si>
  <si>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</si>
  <si>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</si>
  <si>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</si>
  <si>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</si>
  <si>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</si>
  <si>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</si>
  <si>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</si>
  <si>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</si>
  <si>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</si>
  <si>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</si>
  <si>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</si>
  <si>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</si>
  <si>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</si>
  <si>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</si>
  <si>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</si>
  <si>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</si>
  <si>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</si>
  <si>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</si>
  <si>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</si>
  <si>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</si>
  <si>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</si>
  <si>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</si>
  <si>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</si>
  <si>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</si>
  <si>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</si>
  <si>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</si>
  <si>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</si>
  <si>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</si>
  <si>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</si>
  <si>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</si>
  <si>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</si>
  <si>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</si>
  <si>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</si>
  <si>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</si>
  <si>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</si>
  <si>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</si>
  <si>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</si>
  <si>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</si>
  <si>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</si>
  <si>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</si>
  <si>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</si>
  <si>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</si>
  <si>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</si>
  <si>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</si>
  <si>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</si>
  <si>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</si>
  <si>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</si>
  <si>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</si>
  <si>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</si>
  <si>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</si>
  <si>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</si>
  <si>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</si>
  <si>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</si>
  <si>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</si>
  <si>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</si>
  <si>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</si>
  <si>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</si>
  <si>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</si>
  <si>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</si>
  <si>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</si>
  <si>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</si>
  <si>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</si>
  <si>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</si>
  <si>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</si>
  <si>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</si>
  <si>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</si>
  <si>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</si>
  <si>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</si>
  <si>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</si>
  <si>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</si>
  <si>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</si>
  <si>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</si>
  <si>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</si>
  <si>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</si>
  <si>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</si>
  <si>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</si>
  <si>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</si>
  <si>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</si>
  <si>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</si>
  <si>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</si>
  <si>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</si>
  <si>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</si>
  <si>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</si>
  <si>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</si>
  <si>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</si>
  <si>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</si>
  <si>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</si>
  <si>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</si>
  <si>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</si>
  <si>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</si>
  <si>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</si>
  <si>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</si>
  <si>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</si>
  <si>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</si>
  <si>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</si>
  <si>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</si>
  <si>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</si>
  <si>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</si>
  <si>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</si>
  <si>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</si>
  <si>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</si>
  <si>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</si>
  <si>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</si>
  <si>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</si>
  <si>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</si>
  <si>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</si>
  <si>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</si>
  <si>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</si>
  <si>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</si>
  <si>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</si>
  <si>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</si>
  <si>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</si>
  <si>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</si>
  <si>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</si>
  <si>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</si>
  <si>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</si>
  <si>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</si>
  <si>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</si>
  <si>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</si>
  <si>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</si>
  <si>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</si>
  <si>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</si>
  <si>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</si>
  <si>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</si>
  <si>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</si>
  <si>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</si>
  <si>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</si>
  <si>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</si>
  <si>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</si>
  <si>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</si>
  <si>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</si>
  <si>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</si>
  <si>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</si>
  <si>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</si>
  <si>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</si>
  <si>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</si>
  <si>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</si>
  <si>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</si>
  <si>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</si>
  <si>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</si>
  <si>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</si>
  <si>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</si>
  <si>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</si>
  <si>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</si>
  <si>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</si>
  <si>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</si>
  <si>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</si>
  <si>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</si>
  <si>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</si>
  <si>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</si>
  <si>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</si>
  <si>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</si>
  <si>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</si>
  <si>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</si>
  <si>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</si>
  <si>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</si>
  <si>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</si>
  <si>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</si>
  <si>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</si>
  <si>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</si>
  <si>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</si>
  <si>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</si>
  <si>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</si>
  <si>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</si>
  <si>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</si>
  <si>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</si>
  <si>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</si>
  <si>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</si>
  <si>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</si>
  <si>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</si>
  <si>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</si>
  <si>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</si>
  <si>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</si>
  <si>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</si>
  <si>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</si>
  <si>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</si>
  <si>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</si>
  <si>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</si>
  <si>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</si>
  <si>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</si>
  <si>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</si>
  <si>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</si>
  <si>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</si>
  <si>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</si>
  <si>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</si>
  <si>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</si>
  <si>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</si>
  <si>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</si>
  <si>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</si>
  <si>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</si>
  <si>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</si>
  <si>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</si>
  <si>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</si>
  <si>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</si>
  <si>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</si>
  <si>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</si>
  <si>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</si>
  <si>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</si>
  <si>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</si>
  <si>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</si>
  <si>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</si>
  <si>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</si>
  <si>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</si>
  <si>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</si>
  <si>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</si>
  <si>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</si>
  <si>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</si>
  <si>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</si>
  <si>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</si>
  <si>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</si>
  <si>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</si>
  <si>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</si>
  <si>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</si>
  <si>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</si>
  <si>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</si>
  <si>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</si>
  <si>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</si>
  <si>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</si>
  <si>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</si>
  <si>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</si>
  <si>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</si>
  <si>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</si>
  <si>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</si>
  <si>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</si>
  <si>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</si>
  <si>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</si>
  <si>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</si>
  <si>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</si>
  <si>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</si>
  <si>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</si>
  <si>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</si>
  <si>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</si>
  <si>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</si>
  <si>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</si>
  <si>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</si>
  <si>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</si>
  <si>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</si>
  <si>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</si>
  <si>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</si>
  <si>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</si>
  <si>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</si>
  <si>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</si>
  <si>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</si>
  <si>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</si>
  <si>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</si>
  <si>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</si>
  <si>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</si>
  <si>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</si>
  <si>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</si>
  <si>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</si>
  <si>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</si>
  <si>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</si>
  <si>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</si>
  <si>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</si>
  <si>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</si>
  <si>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</si>
  <si>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</si>
  <si>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</si>
  <si>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</si>
  <si>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</si>
  <si>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</si>
  <si>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</si>
  <si>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</si>
  <si>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</si>
  <si>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</si>
  <si>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</si>
  <si>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</si>
  <si>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</si>
  <si>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</si>
  <si>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</si>
  <si>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</si>
  <si>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</si>
  <si>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</si>
  <si>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</si>
  <si>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</si>
  <si>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</si>
  <si>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</si>
  <si>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</si>
  <si>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</si>
  <si>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</si>
  <si>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</si>
  <si>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</si>
  <si>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</si>
  <si>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</si>
  <si>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</si>
  <si>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</si>
  <si>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</si>
  <si>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</si>
  <si>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</si>
  <si>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</si>
  <si>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</si>
  <si>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</si>
  <si>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</si>
  <si>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</si>
  <si>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</si>
  <si>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</si>
  <si>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</si>
  <si>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</si>
  <si>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</si>
  <si>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</si>
  <si>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</si>
  <si>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</si>
  <si>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</si>
  <si>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</si>
  <si>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</si>
  <si>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</si>
  <si>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</si>
  <si>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</si>
  <si>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</si>
  <si>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</si>
  <si>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</si>
  <si>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</si>
  <si>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</si>
  <si>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</si>
  <si>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</si>
  <si>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</si>
  <si>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</si>
  <si>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</si>
  <si>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</si>
  <si>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</si>
  <si>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</si>
  <si>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</si>
  <si>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</si>
  <si>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</si>
  <si>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</si>
  <si>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</si>
  <si>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</si>
  <si>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</si>
  <si>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</si>
  <si>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</si>
  <si>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</si>
  <si>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</si>
  <si>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</si>
  <si>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</si>
  <si>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</si>
  <si>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</si>
  <si>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</si>
  <si>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</si>
  <si>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</si>
  <si>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</si>
  <si>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</si>
  <si>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</si>
  <si>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</si>
  <si>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</si>
  <si>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</si>
  <si>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</si>
  <si>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</si>
  <si>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</si>
  <si>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</si>
  <si>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</si>
  <si>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</si>
  <si>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</si>
  <si>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</si>
  <si>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</si>
  <si>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</si>
  <si>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</si>
  <si>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</si>
  <si>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</si>
  <si>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</si>
  <si>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</si>
  <si>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</si>
  <si>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</si>
  <si>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</si>
  <si>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</si>
  <si>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</si>
  <si>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</si>
  <si>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</si>
  <si>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</si>
  <si>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</si>
  <si>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</si>
  <si>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</si>
  <si>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</si>
  <si>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</si>
  <si>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</si>
  <si>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</si>
  <si>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</si>
  <si>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</si>
  <si>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</si>
  <si>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</si>
  <si>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</si>
  <si>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</si>
  <si>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</si>
  <si>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</si>
  <si>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</si>
  <si>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</si>
  <si>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</si>
  <si>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</si>
  <si>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</si>
  <si>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</si>
  <si>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</si>
  <si>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</si>
  <si>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</si>
  <si>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</si>
  <si>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</si>
  <si>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</si>
  <si>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</si>
  <si>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</si>
  <si>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</si>
  <si>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</si>
  <si>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</si>
  <si>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</si>
  <si>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</si>
  <si>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</si>
  <si>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</si>
  <si>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</si>
  <si>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</si>
  <si>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</si>
  <si>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</si>
  <si>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</si>
  <si>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</si>
  <si>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</si>
  <si>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</si>
  <si>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</si>
  <si>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</si>
  <si>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</si>
  <si>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</si>
  <si>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</si>
  <si>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</si>
  <si>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</si>
  <si>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</si>
  <si>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</si>
  <si>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</si>
  <si>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</si>
  <si>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</si>
  <si>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</si>
  <si>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</si>
  <si>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</si>
  <si>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</si>
  <si>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</si>
  <si>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</si>
  <si>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</si>
  <si>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</si>
  <si>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</si>
  <si>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</si>
  <si>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</si>
  <si>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</si>
  <si>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</si>
  <si>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</si>
  <si>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</si>
  <si>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</si>
  <si>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</si>
  <si>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</si>
  <si>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</si>
  <si>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</si>
  <si>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</si>
  <si>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</si>
  <si>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</si>
  <si>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</si>
  <si>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</si>
  <si>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</si>
  <si>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</si>
  <si>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</si>
  <si>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</si>
  <si>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</si>
  <si>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</si>
  <si>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</si>
  <si>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</si>
  <si>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</si>
  <si>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</si>
  <si>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</si>
  <si>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</si>
  <si>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</si>
  <si>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</si>
  <si>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</si>
  <si>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</si>
  <si>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</si>
  <si>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</si>
  <si>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</si>
  <si>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</si>
  <si>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</si>
  <si>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</si>
  <si>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</si>
  <si>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</si>
  <si>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</si>
  <si>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</si>
  <si>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</si>
  <si>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</si>
  <si>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</si>
  <si>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</si>
  <si>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</si>
  <si>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</si>
  <si>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</si>
  <si>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</si>
  <si>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</si>
  <si>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</si>
  <si>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</si>
  <si>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</si>
  <si>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</si>
  <si>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</si>
  <si>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</si>
  <si>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</si>
  <si>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</si>
  <si>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</si>
  <si>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</si>
  <si>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</si>
  <si>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</si>
  <si>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</si>
  <si>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</si>
  <si>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</si>
  <si>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</si>
  <si>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</si>
  <si>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</si>
  <si>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</si>
  <si>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</si>
  <si>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</si>
  <si>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</si>
  <si>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</si>
  <si>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</si>
  <si>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</si>
  <si>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</si>
  <si>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</si>
  <si>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</si>
  <si>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</si>
  <si>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</si>
  <si>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</si>
  <si>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</si>
  <si>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</si>
  <si>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</si>
  <si>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</si>
  <si>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</si>
  <si>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</si>
  <si>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</si>
  <si>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</si>
  <si>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</si>
  <si>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</si>
  <si>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</si>
  <si>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</si>
  <si>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</si>
  <si>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</si>
  <si>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</si>
  <si>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</si>
  <si>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</si>
  <si>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</si>
  <si>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</si>
  <si>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</si>
  <si>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</si>
  <si>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</si>
  <si>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</si>
  <si>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</si>
  <si>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</si>
  <si>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</si>
  <si>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</si>
  <si>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</si>
  <si>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</si>
  <si>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</si>
  <si>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</si>
  <si>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</si>
  <si>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</si>
  <si>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</si>
  <si>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</si>
  <si>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</si>
  <si>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</si>
  <si>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</si>
  <si>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</si>
  <si>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</si>
  <si>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</si>
  <si>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</si>
  <si>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</si>
  <si>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</si>
  <si>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</si>
  <si>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</si>
  <si>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</si>
  <si>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</si>
  <si>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</si>
  <si>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</si>
  <si>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</si>
  <si>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</si>
  <si>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</si>
  <si>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</si>
  <si>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</si>
  <si>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</si>
  <si>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</si>
  <si>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</si>
  <si>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</si>
  <si>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</si>
  <si>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</si>
  <si>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</si>
  <si>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</si>
  <si>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</si>
  <si>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</si>
  <si>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</si>
  <si>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</si>
  <si>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</si>
  <si>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</si>
  <si>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</si>
  <si>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</si>
  <si>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</si>
  <si>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</si>
  <si>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</si>
  <si>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</si>
  <si>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</si>
  <si>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</si>
  <si>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</si>
  <si>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</si>
  <si>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</si>
  <si>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</si>
  <si>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</si>
  <si>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</si>
  <si>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</si>
  <si>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</si>
  <si>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</si>
  <si>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</si>
  <si>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</si>
  <si>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</si>
  <si>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</si>
  <si>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</si>
  <si>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</si>
  <si>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</si>
  <si>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</si>
  <si>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</si>
  <si>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</si>
  <si>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</si>
  <si>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</si>
  <si>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</si>
  <si>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</si>
  <si>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</si>
  <si>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</si>
  <si>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</si>
  <si>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</si>
  <si>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</si>
  <si>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</si>
  <si>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</si>
  <si>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</si>
  <si>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</si>
  <si>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</si>
  <si>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</si>
  <si>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</si>
  <si>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</si>
  <si>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</si>
  <si>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</si>
  <si>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</si>
  <si>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</si>
  <si>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</si>
  <si>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</si>
  <si>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</si>
  <si>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</si>
  <si>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</si>
  <si>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</si>
  <si>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</si>
  <si>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</si>
  <si>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</si>
  <si>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</si>
  <si>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</si>
  <si>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</si>
  <si>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</si>
  <si>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</si>
  <si>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</si>
  <si>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</si>
  <si>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</si>
  <si>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</si>
  <si>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</si>
  <si>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</si>
  <si>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</si>
  <si>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</si>
  <si>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</si>
  <si>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</si>
  <si>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</si>
  <si>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</si>
  <si>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</si>
  <si>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</si>
  <si>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</si>
  <si>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</si>
  <si>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</si>
  <si>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</si>
  <si>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</si>
  <si>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</si>
  <si>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</si>
  <si>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</si>
  <si>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</si>
  <si>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</si>
  <si>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</si>
  <si>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</si>
  <si>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</si>
  <si>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</si>
  <si>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</si>
  <si>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</si>
  <si>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</si>
  <si>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</si>
  <si>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</si>
  <si>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</si>
  <si>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</si>
  <si>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</si>
  <si>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</si>
  <si>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</si>
  <si>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</si>
  <si>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</si>
  <si>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</si>
  <si>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</si>
  <si>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</si>
  <si>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</si>
  <si>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</si>
  <si>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</si>
  <si>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</si>
  <si>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</si>
  <si>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</si>
  <si>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</si>
  <si>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</si>
  <si>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</si>
  <si>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</si>
  <si>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</si>
  <si>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</si>
  <si>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</si>
  <si>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</si>
  <si>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</si>
  <si>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</si>
  <si>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</si>
  <si>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</si>
  <si>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</si>
  <si>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</si>
  <si>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</si>
  <si>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</si>
  <si>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</si>
  <si>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</si>
  <si>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</si>
  <si>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</si>
  <si>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</si>
  <si>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</si>
  <si>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</si>
  <si>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</si>
  <si>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</si>
  <si>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</si>
  <si>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</si>
  <si>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</si>
  <si>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</si>
  <si>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</si>
  <si>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</si>
  <si>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</si>
  <si>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</si>
  <si>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</si>
  <si>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</si>
  <si>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</si>
  <si>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</si>
  <si>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</si>
  <si>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</si>
  <si>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</si>
  <si>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</si>
  <si>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</si>
  <si>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</si>
  <si>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</si>
  <si>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</si>
  <si>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</si>
  <si>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</si>
  <si>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</si>
  <si>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</si>
  <si>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</si>
  <si>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</si>
  <si>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</si>
  <si>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</si>
  <si>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</si>
  <si>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</si>
  <si>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</si>
  <si>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</si>
  <si>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</si>
  <si>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</si>
  <si>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</si>
  <si>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</si>
  <si>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</si>
  <si>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</si>
  <si>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</si>
  <si>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</si>
  <si>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</si>
  <si>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</si>
  <si>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</si>
  <si>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</si>
  <si>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</si>
  <si>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</si>
  <si>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</si>
  <si>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</si>
  <si>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</si>
  <si>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</si>
  <si>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</si>
  <si>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</si>
  <si>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</si>
  <si>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</si>
  <si>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</si>
  <si>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</si>
  <si>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</si>
  <si>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</si>
  <si>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</si>
  <si>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</si>
  <si>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</si>
  <si>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</si>
  <si>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</si>
  <si>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</si>
  <si>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</si>
  <si>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</si>
  <si>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</si>
  <si>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</si>
  <si>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</si>
  <si>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</si>
  <si>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</si>
  <si>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</si>
  <si>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</si>
  <si>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</si>
  <si>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</si>
  <si>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</si>
  <si>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</si>
  <si>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</si>
  <si>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</si>
  <si>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</si>
  <si>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</si>
  <si>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</si>
  <si>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</si>
  <si>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</si>
  <si>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</si>
  <si>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</si>
  <si>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</si>
  <si>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</si>
  <si>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</si>
  <si>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</si>
  <si>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</si>
  <si>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</si>
  <si>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</si>
  <si>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</si>
  <si>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</si>
  <si>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</si>
  <si>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</si>
  <si>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</si>
  <si>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</si>
  <si>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</si>
  <si>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</si>
  <si>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</si>
  <si>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</si>
  <si>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</si>
  <si>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</si>
  <si>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</si>
  <si>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</si>
  <si>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</si>
  <si>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</si>
  <si>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</si>
  <si>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</si>
  <si>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</si>
  <si>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</si>
  <si>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</si>
  <si>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</si>
  <si>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</si>
  <si>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</si>
  <si>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</si>
  <si>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</si>
  <si>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</si>
  <si>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</si>
  <si>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</si>
  <si>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</si>
  <si>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</si>
  <si>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</si>
  <si>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</si>
  <si>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</si>
  <si>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</si>
  <si>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</si>
  <si>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</si>
  <si>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</si>
  <si>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</si>
  <si>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</si>
  <si>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</si>
  <si>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</si>
  <si>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</si>
  <si>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</si>
  <si>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</si>
  <si>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</si>
  <si>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</si>
  <si>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</si>
  <si>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</si>
  <si>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</si>
  <si>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</si>
  <si>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</si>
  <si>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</si>
  <si>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</si>
  <si>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</si>
  <si>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</si>
  <si>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</si>
  <si>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</si>
  <si>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</si>
  <si>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</si>
  <si>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</si>
  <si>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</si>
  <si>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</si>
  <si>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</si>
  <si>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</si>
  <si>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</si>
  <si>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</si>
  <si>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</si>
  <si>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</si>
  <si>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</si>
  <si>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</si>
  <si>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</si>
  <si>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</si>
  <si>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</si>
  <si>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</si>
  <si>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</si>
  <si>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</si>
  <si>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</si>
  <si>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</si>
  <si>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</si>
  <si>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</si>
  <si>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</si>
  <si>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</si>
  <si>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</si>
  <si>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</si>
  <si>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</si>
  <si>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</si>
  <si>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</si>
  <si>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</si>
  <si>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</si>
  <si>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</si>
  <si>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</si>
  <si>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</si>
  <si>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</si>
  <si>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</si>
  <si>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</si>
  <si>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</si>
  <si>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</si>
  <si>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</si>
  <si>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</si>
  <si>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</si>
  <si>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</si>
  <si>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</si>
  <si>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</si>
  <si>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</si>
  <si>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</si>
  <si>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</si>
  <si>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</si>
  <si>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</si>
  <si>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</si>
  <si>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</si>
  <si>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</si>
  <si>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</si>
  <si>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</si>
  <si>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</si>
  <si>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</si>
  <si>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</si>
  <si>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</si>
  <si>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</si>
  <si>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</si>
  <si>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</si>
  <si>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</si>
  <si>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</si>
  <si>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</si>
  <si>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</si>
  <si>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</si>
  <si>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</si>
  <si>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</si>
  <si>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</si>
  <si>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</si>
  <si>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</si>
  <si>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</si>
  <si>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</si>
  <si>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</si>
  <si>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</si>
  <si>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</si>
  <si>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</si>
  <si>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</si>
  <si>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</si>
  <si>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</si>
  <si>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</si>
  <si>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</si>
  <si>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</si>
  <si>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</si>
  <si>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</si>
  <si>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</si>
  <si>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</si>
  <si>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</si>
  <si>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</si>
  <si>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</si>
  <si>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</si>
  <si>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</si>
  <si>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</si>
  <si>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</si>
  <si>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</si>
  <si>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</si>
  <si>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</si>
  <si>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</si>
  <si>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</si>
  <si>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</si>
  <si>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</si>
  <si>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</si>
  <si>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</si>
  <si>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</si>
  <si>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</si>
  <si>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</si>
  <si>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</si>
  <si>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</si>
  <si>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</si>
  <si>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</si>
  <si>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</si>
  <si>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</si>
  <si>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</si>
  <si>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</si>
  <si>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</si>
  <si>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</si>
  <si>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</si>
  <si>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</si>
  <si>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</si>
  <si>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</si>
  <si>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</si>
  <si>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</si>
  <si>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</si>
  <si>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</si>
  <si>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</si>
  <si>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</si>
  <si>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</si>
  <si>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</si>
  <si>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</si>
  <si>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</si>
  <si>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</si>
  <si>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</si>
  <si>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</si>
  <si>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</si>
  <si>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</si>
  <si>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</si>
  <si>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</si>
  <si>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</si>
  <si>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</si>
  <si>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</si>
  <si>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</si>
  <si>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</si>
  <si>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</si>
  <si>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</si>
  <si>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</si>
  <si>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</si>
  <si>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</si>
  <si>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</si>
  <si>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</si>
  <si>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</si>
  <si>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</si>
  <si>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</si>
  <si>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</si>
  <si>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</si>
  <si>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</si>
  <si>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</si>
  <si>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</si>
  <si>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</si>
  <si>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</si>
  <si>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</si>
  <si>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</si>
  <si>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</si>
  <si>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</si>
  <si>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</si>
  <si>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</si>
  <si>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</si>
  <si>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</si>
  <si>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</si>
  <si>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</si>
  <si>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</si>
  <si>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</si>
  <si>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</si>
  <si>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</si>
  <si>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</si>
  <si>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</si>
  <si>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</si>
  <si>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</si>
  <si>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</si>
  <si>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</si>
  <si>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</si>
  <si>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</si>
  <si>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</si>
  <si>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</si>
  <si>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</si>
  <si>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</si>
  <si>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</si>
  <si>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</si>
  <si>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</si>
  <si>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</si>
  <si>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</si>
  <si>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</si>
  <si>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</si>
  <si>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</si>
  <si>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</si>
  <si>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</si>
  <si>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</si>
  <si>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</si>
  <si>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</si>
  <si>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</si>
  <si>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</si>
  <si>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</si>
  <si>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</si>
  <si>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r>
      <t xml:space="preserve">Cronbachs Alpha-Coefficient
</t>
    </r>
    <r>
      <rPr>
        <sz val="11"/>
        <color theme="1"/>
        <rFont val="Calibri"/>
        <family val="2"/>
        <scheme val="minor"/>
      </rPr>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
    </r>
  </si>
  <si>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more or less random or not serious answers, a simple heuristic is used.  All items in a scale should measure a similar UX quality aspect. The idea to detect random or not serious answers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We suggest to remove answers from the data set that shows a value of 3 or higher in the Critical? column. </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</si>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</sst>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407]General"/>
  </numFmts>
  <fonts count="28" x14ac:knownFonts="1">
    <font>
      <sz val="11"/>
      <color theme="1"/>
      <name val="Calibri"/>
      <family val="2"/>
      <scheme val="minor"/>
    </font>
    <font>
      <sz val="18"/>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1"/>
      <color rgb="FF000000"/>
      <name val="Calibri"/>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2">
    <xf numFmtId="0" fontId="0" fillId="0" borderId="0"/>
    <xf numFmtId="166" fontId="27" fillId="0" borderId="0"/>
  </cellStyleXfs>
  <cellXfs count="163">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7" fillId="0" borderId="1" xfId="0" applyNumberFormat="1" applyFont="1" applyBorder="1" applyAlignment="1">
      <alignment horizontal="center" vertical="center"/>
    </xf>
    <xf numFmtId="2" fontId="0" fillId="0" borderId="1" xfId="0" applyNumberFormat="1" applyBorder="1"/>
    <xf numFmtId="0" fontId="6" fillId="0" borderId="0" xfId="0" applyFont="1"/>
    <xf numFmtId="0" fontId="0" fillId="2" borderId="1" xfId="0" applyFill="1" applyBorder="1"/>
    <xf numFmtId="0" fontId="6" fillId="0" borderId="1" xfId="0" applyFont="1" applyBorder="1" applyAlignment="1">
      <alignment horizontal="left" vertical="center"/>
    </xf>
    <xf numFmtId="165" fontId="0" fillId="0" borderId="1" xfId="0" applyNumberFormat="1" applyBorder="1" applyAlignment="1">
      <alignment horizontal="center"/>
    </xf>
    <xf numFmtId="0" fontId="6" fillId="0" borderId="1" xfId="0" applyFont="1" applyBorder="1" applyAlignment="1">
      <alignment horizontal="left"/>
    </xf>
    <xf numFmtId="0" fontId="6" fillId="0" borderId="1" xfId="0" applyFont="1" applyBorder="1" applyAlignment="1">
      <alignment horizontal="center"/>
    </xf>
    <xf numFmtId="0" fontId="2" fillId="0" borderId="0" xfId="0" applyFont="1"/>
    <xf numFmtId="0" fontId="10" fillId="0" borderId="0" xfId="0" applyFont="1" applyAlignment="1">
      <alignment horizontal="left" vertical="center"/>
    </xf>
    <xf numFmtId="0" fontId="10" fillId="0" borderId="0" xfId="0" applyFont="1" applyAlignment="1">
      <alignment horizontal="left"/>
    </xf>
    <xf numFmtId="49" fontId="2" fillId="0" borderId="0" xfId="0" applyNumberFormat="1" applyFont="1" applyAlignment="1">
      <alignment wrapText="1"/>
    </xf>
    <xf numFmtId="49" fontId="0" fillId="0" borderId="0" xfId="0" applyNumberFormat="1" applyAlignment="1">
      <alignment wrapText="1"/>
    </xf>
    <xf numFmtId="0" fontId="7" fillId="0" borderId="1" xfId="0"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left"/>
    </xf>
    <xf numFmtId="0" fontId="6"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left"/>
    </xf>
    <xf numFmtId="0" fontId="7" fillId="0" borderId="1" xfId="0" applyFont="1" applyBorder="1" applyAlignment="1">
      <alignment horizontal="left" vertical="center"/>
    </xf>
    <xf numFmtId="0" fontId="7" fillId="0" borderId="1" xfId="0" applyFont="1" applyBorder="1" applyAlignment="1">
      <alignment horizontal="left"/>
    </xf>
    <xf numFmtId="0" fontId="7" fillId="0" borderId="0" xfId="0" applyFont="1" applyAlignment="1">
      <alignment horizontal="left" vertical="center" wrapText="1"/>
    </xf>
    <xf numFmtId="0" fontId="13" fillId="0" borderId="0" xfId="0" applyFont="1" applyAlignment="1">
      <alignment horizontal="right"/>
    </xf>
    <xf numFmtId="2" fontId="11" fillId="0" borderId="0" xfId="0" applyNumberFormat="1" applyFont="1" applyAlignment="1">
      <alignment horizontal="left" vertical="center"/>
    </xf>
    <xf numFmtId="0" fontId="0" fillId="0" borderId="0" xfId="0" applyAlignment="1">
      <alignment horizontal="left"/>
    </xf>
    <xf numFmtId="0" fontId="0" fillId="0" borderId="5" xfId="0" applyBorder="1"/>
    <xf numFmtId="0" fontId="0" fillId="0" borderId="6" xfId="0" applyBorder="1"/>
    <xf numFmtId="0" fontId="0" fillId="0" borderId="7" xfId="0" applyBorder="1"/>
    <xf numFmtId="0" fontId="0" fillId="3" borderId="1" xfId="0" applyFill="1" applyBorder="1" applyAlignment="1">
      <alignment horizontal="center"/>
    </xf>
    <xf numFmtId="2" fontId="0" fillId="3" borderId="1" xfId="0" applyNumberFormat="1" applyFill="1" applyBorder="1" applyAlignment="1">
      <alignment horizontal="center"/>
    </xf>
    <xf numFmtId="0" fontId="2" fillId="3" borderId="1" xfId="0" applyFont="1" applyFill="1" applyBorder="1" applyAlignment="1">
      <alignment horizontal="center"/>
    </xf>
    <xf numFmtId="0" fontId="11" fillId="0" borderId="1" xfId="0" applyFont="1" applyBorder="1" applyAlignment="1">
      <alignment horizontal="left" vertical="center"/>
    </xf>
    <xf numFmtId="2" fontId="7" fillId="3" borderId="1" xfId="0" applyNumberFormat="1" applyFont="1" applyFill="1" applyBorder="1" applyAlignment="1">
      <alignment horizontal="center"/>
    </xf>
    <xf numFmtId="2" fontId="0" fillId="0" borderId="1" xfId="0" applyNumberFormat="1" applyBorder="1" applyAlignment="1">
      <alignment horizontal="center"/>
    </xf>
    <xf numFmtId="0" fontId="19" fillId="0" borderId="0" xfId="0" applyFont="1"/>
    <xf numFmtId="0" fontId="11" fillId="0" borderId="0" xfId="0" applyFont="1"/>
    <xf numFmtId="0" fontId="2" fillId="0" borderId="1" xfId="0" applyFont="1" applyBorder="1" applyAlignment="1">
      <alignment horizontal="center"/>
    </xf>
    <xf numFmtId="2" fontId="2" fillId="0" borderId="1" xfId="0" applyNumberFormat="1" applyFont="1" applyBorder="1"/>
    <xf numFmtId="0" fontId="7" fillId="0" borderId="1" xfId="0" applyFont="1" applyBorder="1"/>
    <xf numFmtId="0" fontId="0" fillId="0" borderId="0" xfId="0" applyAlignment="1">
      <alignment vertical="top" wrapText="1"/>
    </xf>
    <xf numFmtId="0" fontId="0" fillId="0" borderId="0" xfId="0" applyAlignment="1">
      <alignment vertical="top"/>
    </xf>
    <xf numFmtId="0" fontId="10" fillId="3" borderId="1" xfId="0" applyFont="1" applyFill="1" applyBorder="1" applyAlignment="1">
      <alignment horizontal="center"/>
    </xf>
    <xf numFmtId="2" fontId="10" fillId="3" borderId="1" xfId="0" applyNumberFormat="1" applyFont="1" applyFill="1" applyBorder="1" applyAlignment="1">
      <alignment horizontal="center"/>
    </xf>
    <xf numFmtId="0" fontId="10" fillId="0" borderId="0" xfId="0" applyFont="1"/>
    <xf numFmtId="0" fontId="0" fillId="0" borderId="1" xfId="0" applyBorder="1" applyProtection="1">
      <protection locked="0"/>
    </xf>
    <xf numFmtId="0" fontId="14" fillId="0" borderId="0" xfId="0" applyFont="1" applyAlignment="1">
      <alignment horizontal="right" vertical="center"/>
    </xf>
    <xf numFmtId="2" fontId="0" fillId="0" borderId="0" xfId="0" applyNumberFormat="1" applyAlignment="1">
      <alignment horizontal="center"/>
    </xf>
    <xf numFmtId="2" fontId="0" fillId="0" borderId="0" xfId="0" applyNumberFormat="1" applyAlignment="1">
      <alignment horizontal="left"/>
    </xf>
    <xf numFmtId="0" fontId="13" fillId="5" borderId="1" xfId="0" applyFont="1" applyFill="1" applyBorder="1"/>
    <xf numFmtId="0" fontId="0" fillId="0" borderId="10" xfId="0" applyBorder="1" applyProtection="1">
      <protection locked="0"/>
    </xf>
    <xf numFmtId="0" fontId="0" fillId="0" borderId="11" xfId="0" applyBorder="1"/>
    <xf numFmtId="0" fontId="0" fillId="0" borderId="10" xfId="0" applyBorder="1"/>
    <xf numFmtId="2" fontId="0" fillId="0" borderId="10" xfId="0" applyNumberFormat="1" applyBorder="1"/>
    <xf numFmtId="0" fontId="25" fillId="4" borderId="14" xfId="0" applyFont="1" applyFill="1" applyBorder="1"/>
    <xf numFmtId="0" fontId="0" fillId="0" borderId="10" xfId="0" applyBorder="1" applyAlignment="1">
      <alignment horizontal="center"/>
    </xf>
    <xf numFmtId="164" fontId="0" fillId="0" borderId="10" xfId="0" applyNumberFormat="1" applyBorder="1" applyAlignment="1">
      <alignment horizontal="center"/>
    </xf>
    <xf numFmtId="1" fontId="0" fillId="0" borderId="10" xfId="0" applyNumberFormat="1" applyBorder="1" applyAlignment="1">
      <alignment horizontal="center"/>
    </xf>
    <xf numFmtId="0" fontId="7" fillId="0" borderId="10" xfId="0" applyFont="1" applyBorder="1" applyAlignment="1">
      <alignment horizontal="center" vertical="center"/>
    </xf>
    <xf numFmtId="0" fontId="7" fillId="0" borderId="10" xfId="0" applyFont="1" applyBorder="1" applyAlignment="1">
      <alignment horizontal="left" vertical="center"/>
    </xf>
    <xf numFmtId="0" fontId="25" fillId="4" borderId="15" xfId="0" applyFont="1" applyFill="1" applyBorder="1" applyAlignment="1">
      <alignment horizontal="center"/>
    </xf>
    <xf numFmtId="0" fontId="25" fillId="4" borderId="16" xfId="0" applyFont="1" applyFill="1" applyBorder="1"/>
    <xf numFmtId="0" fontId="25" fillId="4" borderId="17" xfId="0" applyFont="1" applyFill="1" applyBorder="1"/>
    <xf numFmtId="0" fontId="25" fillId="4" borderId="3" xfId="0" applyFont="1" applyFill="1" applyBorder="1"/>
    <xf numFmtId="0" fontId="25" fillId="4" borderId="17" xfId="0" applyFont="1" applyFill="1" applyBorder="1" applyAlignment="1">
      <alignment horizontal="center"/>
    </xf>
    <xf numFmtId="0" fontId="25" fillId="4" borderId="3" xfId="0" applyFont="1" applyFill="1" applyBorder="1" applyAlignment="1">
      <alignment horizontal="center"/>
    </xf>
    <xf numFmtId="0" fontId="24" fillId="4" borderId="14" xfId="0" applyFont="1" applyFill="1" applyBorder="1"/>
    <xf numFmtId="0" fontId="0" fillId="0" borderId="18" xfId="0" applyBorder="1"/>
    <xf numFmtId="165" fontId="0" fillId="0" borderId="10" xfId="0" applyNumberFormat="1" applyBorder="1" applyAlignment="1">
      <alignment horizontal="center"/>
    </xf>
    <xf numFmtId="0" fontId="6" fillId="0" borderId="10" xfId="0" applyFont="1" applyBorder="1" applyAlignment="1">
      <alignment horizontal="center"/>
    </xf>
    <xf numFmtId="0" fontId="6" fillId="0" borderId="10" xfId="0" applyFont="1" applyBorder="1" applyAlignment="1">
      <alignment horizontal="left" vertical="center"/>
    </xf>
    <xf numFmtId="0" fontId="23" fillId="4" borderId="15" xfId="0" applyFont="1" applyFill="1" applyBorder="1" applyAlignment="1">
      <alignment horizontal="center"/>
    </xf>
    <xf numFmtId="0" fontId="23" fillId="4" borderId="17" xfId="0" applyFont="1" applyFill="1" applyBorder="1"/>
    <xf numFmtId="0" fontId="23" fillId="4" borderId="3" xfId="0" applyFont="1" applyFill="1" applyBorder="1"/>
    <xf numFmtId="0" fontId="23" fillId="4" borderId="14" xfId="0" applyFont="1" applyFill="1" applyBorder="1"/>
    <xf numFmtId="0" fontId="23" fillId="4" borderId="16" xfId="0" applyFont="1" applyFill="1" applyBorder="1"/>
    <xf numFmtId="0" fontId="25" fillId="4" borderId="15" xfId="0" applyFont="1" applyFill="1" applyBorder="1"/>
    <xf numFmtId="0" fontId="0" fillId="3" borderId="10" xfId="0" applyFill="1" applyBorder="1" applyAlignment="1">
      <alignment horizontal="center"/>
    </xf>
    <xf numFmtId="2" fontId="0" fillId="3" borderId="10" xfId="0" applyNumberFormat="1" applyFill="1" applyBorder="1" applyAlignment="1">
      <alignment horizontal="center"/>
    </xf>
    <xf numFmtId="0" fontId="25" fillId="4" borderId="4" xfId="0" applyFont="1" applyFill="1" applyBorder="1"/>
    <xf numFmtId="0" fontId="25" fillId="4" borderId="2" xfId="0" applyFont="1" applyFill="1" applyBorder="1"/>
    <xf numFmtId="0" fontId="23" fillId="4" borderId="2" xfId="0" applyFont="1" applyFill="1" applyBorder="1"/>
    <xf numFmtId="0" fontId="23" fillId="4" borderId="3" xfId="0" applyFont="1" applyFill="1" applyBorder="1" applyAlignment="1">
      <alignment horizontal="center"/>
    </xf>
    <xf numFmtId="0" fontId="23" fillId="4" borderId="14" xfId="0" applyFont="1" applyFill="1" applyBorder="1" applyAlignment="1">
      <alignment horizontal="center"/>
    </xf>
    <xf numFmtId="0" fontId="23" fillId="4" borderId="16" xfId="0" applyFont="1" applyFill="1" applyBorder="1" applyAlignment="1">
      <alignment horizontal="center"/>
    </xf>
    <xf numFmtId="0" fontId="23" fillId="4" borderId="17" xfId="0" applyFont="1" applyFill="1" applyBorder="1" applyAlignment="1">
      <alignment horizontal="center"/>
    </xf>
    <xf numFmtId="0" fontId="23" fillId="4" borderId="19" xfId="0" applyFont="1" applyFill="1" applyBorder="1"/>
    <xf numFmtId="2" fontId="2" fillId="0" borderId="10" xfId="0" applyNumberFormat="1" applyFont="1" applyBorder="1"/>
    <xf numFmtId="0" fontId="24" fillId="4" borderId="20" xfId="0" applyFont="1" applyFill="1" applyBorder="1"/>
    <xf numFmtId="0" fontId="24" fillId="4" borderId="13" xfId="0" applyFont="1" applyFill="1" applyBorder="1"/>
    <xf numFmtId="1" fontId="25" fillId="4" borderId="23" xfId="0" applyNumberFormat="1" applyFont="1" applyFill="1" applyBorder="1" applyAlignment="1">
      <alignment horizontal="center" vertical="center"/>
    </xf>
    <xf numFmtId="1" fontId="25" fillId="4" borderId="24" xfId="0" applyNumberFormat="1" applyFont="1" applyFill="1" applyBorder="1" applyAlignment="1">
      <alignment horizontal="center" vertical="center"/>
    </xf>
    <xf numFmtId="1" fontId="25" fillId="4" borderId="25" xfId="0" applyNumberFormat="1" applyFont="1" applyFill="1" applyBorder="1" applyAlignment="1">
      <alignment horizontal="center" vertical="center"/>
    </xf>
    <xf numFmtId="1" fontId="25" fillId="4" borderId="22" xfId="0" applyNumberFormat="1" applyFont="1" applyFill="1" applyBorder="1" applyAlignment="1">
      <alignment horizontal="center" vertical="center"/>
    </xf>
    <xf numFmtId="1" fontId="25" fillId="4" borderId="26" xfId="0" applyNumberFormat="1" applyFont="1" applyFill="1" applyBorder="1" applyAlignment="1">
      <alignment horizontal="center" vertical="center"/>
    </xf>
    <xf numFmtId="0" fontId="23" fillId="4" borderId="27" xfId="0" applyFont="1" applyFill="1" applyBorder="1"/>
    <xf numFmtId="0" fontId="23" fillId="4" borderId="23" xfId="0" applyFont="1" applyFill="1" applyBorder="1"/>
    <xf numFmtId="0" fontId="23" fillId="4" borderId="24" xfId="0" applyFont="1" applyFill="1" applyBorder="1"/>
    <xf numFmtId="0" fontId="23" fillId="4" borderId="22" xfId="0" applyFont="1" applyFill="1" applyBorder="1"/>
    <xf numFmtId="0" fontId="25" fillId="4" borderId="27" xfId="0" applyFont="1" applyFill="1" applyBorder="1" applyAlignment="1">
      <alignment horizontal="center"/>
    </xf>
    <xf numFmtId="0" fontId="25" fillId="4" borderId="24" xfId="0" applyFont="1" applyFill="1" applyBorder="1"/>
    <xf numFmtId="0" fontId="25" fillId="4" borderId="24" xfId="0" applyFont="1" applyFill="1" applyBorder="1" applyAlignment="1">
      <alignment horizontal="center"/>
    </xf>
    <xf numFmtId="0" fontId="25" fillId="4" borderId="27" xfId="0" applyFont="1" applyFill="1" applyBorder="1"/>
    <xf numFmtId="0" fontId="25" fillId="4" borderId="25" xfId="0" applyFont="1" applyFill="1" applyBorder="1"/>
    <xf numFmtId="0" fontId="25" fillId="4" borderId="28" xfId="0" applyFont="1" applyFill="1" applyBorder="1"/>
    <xf numFmtId="0" fontId="25" fillId="4" borderId="26" xfId="0" applyFont="1" applyFill="1" applyBorder="1"/>
    <xf numFmtId="0" fontId="25" fillId="4" borderId="22" xfId="0" applyFont="1" applyFill="1" applyBorder="1"/>
    <xf numFmtId="0" fontId="23" fillId="4" borderId="18" xfId="0" applyFont="1" applyFill="1" applyBorder="1"/>
    <xf numFmtId="0" fontId="23" fillId="4" borderId="29" xfId="0" applyFont="1" applyFill="1" applyBorder="1"/>
    <xf numFmtId="0" fontId="23" fillId="4" borderId="26" xfId="0" applyFont="1" applyFill="1" applyBorder="1"/>
    <xf numFmtId="0" fontId="23" fillId="4" borderId="15" xfId="0" applyFont="1" applyFill="1" applyBorder="1"/>
    <xf numFmtId="0" fontId="23" fillId="4" borderId="4" xfId="0" applyFont="1" applyFill="1" applyBorder="1"/>
    <xf numFmtId="2" fontId="14" fillId="3" borderId="8" xfId="0" applyNumberFormat="1" applyFont="1" applyFill="1" applyBorder="1" applyAlignment="1">
      <alignment horizontal="left" vertical="center"/>
    </xf>
    <xf numFmtId="0" fontId="22" fillId="3" borderId="0" xfId="0" applyFont="1" applyFill="1" applyAlignment="1">
      <alignment horizontal="right" vertical="center"/>
    </xf>
    <xf numFmtId="2" fontId="22" fillId="3" borderId="8" xfId="0" applyNumberFormat="1" applyFont="1" applyFill="1" applyBorder="1" applyAlignment="1">
      <alignment horizontal="left" vertical="center"/>
    </xf>
    <xf numFmtId="0" fontId="22" fillId="3" borderId="0" xfId="0" applyFont="1" applyFill="1" applyAlignment="1">
      <alignment horizontal="right" vertical="center" wrapText="1"/>
    </xf>
    <xf numFmtId="2" fontId="22" fillId="3" borderId="0" xfId="0" applyNumberFormat="1" applyFont="1" applyFill="1" applyAlignment="1">
      <alignment horizontal="left" vertical="center"/>
    </xf>
    <xf numFmtId="0" fontId="14" fillId="3" borderId="30" xfId="0" applyFont="1" applyFill="1" applyBorder="1" applyAlignment="1">
      <alignment horizontal="right" vertical="center"/>
    </xf>
    <xf numFmtId="0" fontId="0" fillId="3" borderId="0" xfId="0" applyFill="1"/>
    <xf numFmtId="165" fontId="0" fillId="6" borderId="10"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166" fontId="27" fillId="0" borderId="10" xfId="1" applyBorder="1" applyProtection="1">
      <protection locked="0"/>
    </xf>
    <xf numFmtId="166" fontId="27" fillId="0" borderId="0" xfId="1"/>
    <xf numFmtId="0" fontId="12" fillId="0" borderId="0" xfId="0" applyFont="1" applyAlignment="1">
      <alignment horizontal="center" vertical="center" wrapText="1"/>
    </xf>
    <xf numFmtId="49" fontId="0" fillId="0" borderId="0" xfId="0" applyNumberFormat="1" applyAlignment="1">
      <alignment horizontal="left" vertical="top" wrapText="1"/>
    </xf>
    <xf numFmtId="0" fontId="26" fillId="0" borderId="0" xfId="0" applyFont="1" applyAlignment="1">
      <alignment horizontal="left" vertical="top" wrapText="1"/>
    </xf>
    <xf numFmtId="0" fontId="0" fillId="0" borderId="0" xfId="0" applyAlignment="1">
      <alignment vertical="top" wrapText="1"/>
    </xf>
    <xf numFmtId="0" fontId="0" fillId="0" borderId="0" xfId="0"/>
    <xf numFmtId="0" fontId="4" fillId="0" borderId="9" xfId="0" applyFont="1" applyBorder="1" applyAlignment="1">
      <alignment horizontal="left" vertical="top" wrapText="1"/>
    </xf>
    <xf numFmtId="0" fontId="3" fillId="0" borderId="9" xfId="0" applyFont="1" applyBorder="1" applyAlignment="1">
      <alignment horizontal="left" vertical="top"/>
    </xf>
    <xf numFmtId="0" fontId="23" fillId="4" borderId="12" xfId="0" applyFont="1" applyFill="1" applyBorder="1" applyAlignment="1">
      <alignment horizontal="center"/>
    </xf>
    <xf numFmtId="0" fontId="4" fillId="0" borderId="1" xfId="0" applyFont="1" applyBorder="1" applyAlignment="1">
      <alignment horizontal="left" vertical="top" wrapText="1"/>
    </xf>
    <xf numFmtId="0" fontId="3" fillId="0" borderId="1" xfId="0" applyFont="1" applyBorder="1" applyAlignment="1">
      <alignment horizontal="left" vertical="top"/>
    </xf>
    <xf numFmtId="0" fontId="3" fillId="0" borderId="2" xfId="0" applyFont="1" applyBorder="1" applyAlignment="1">
      <alignment horizontal="left" vertical="top"/>
    </xf>
    <xf numFmtId="0" fontId="23" fillId="4" borderId="9" xfId="0" applyFont="1" applyFill="1" applyBorder="1" applyAlignment="1">
      <alignment horizontal="center"/>
    </xf>
    <xf numFmtId="0" fontId="23" fillId="4" borderId="21" xfId="0" applyFont="1" applyFill="1"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8" fillId="0" borderId="0" xfId="0" applyFont="1" applyAlignment="1">
      <alignment horizontal="left" vertical="top" wrapText="1"/>
    </xf>
    <xf numFmtId="0" fontId="0" fillId="0" borderId="0" xfId="0" applyAlignment="1">
      <alignment horizontal="left" vertical="top"/>
    </xf>
    <xf numFmtId="0" fontId="25" fillId="4" borderId="12" xfId="0" applyFont="1" applyFill="1" applyBorder="1" applyAlignment="1">
      <alignment horizontal="center"/>
    </xf>
    <xf numFmtId="0" fontId="25" fillId="4" borderId="22" xfId="0" applyFont="1" applyFill="1" applyBorder="1" applyAlignment="1">
      <alignment horizontal="center"/>
    </xf>
    <xf numFmtId="0" fontId="25" fillId="4" borderId="13" xfId="0" applyFont="1" applyFill="1" applyBorder="1" applyAlignment="1">
      <alignment horizontal="center"/>
    </xf>
    <xf numFmtId="0" fontId="16" fillId="0" borderId="0" xfId="0" applyFont="1" applyAlignment="1">
      <alignment vertical="top" wrapText="1"/>
    </xf>
    <xf numFmtId="0" fontId="18" fillId="0" borderId="0" xfId="0" applyFont="1" applyAlignment="1">
      <alignment vertical="top"/>
    </xf>
    <xf numFmtId="0" fontId="0" fillId="0" borderId="0" xfId="0" applyAlignment="1">
      <alignment horizontal="left" vertical="top" wrapText="1"/>
    </xf>
    <xf numFmtId="0" fontId="0" fillId="0" borderId="0" xfId="0" applyAlignment="1">
      <alignment vertical="top"/>
    </xf>
    <xf numFmtId="0" fontId="14"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xf>
    <xf numFmtId="0" fontId="23" fillId="4" borderId="1" xfId="0" applyFont="1" applyFill="1" applyBorder="1" applyAlignment="1">
      <alignment horizontal="center"/>
    </xf>
    <xf numFmtId="0" fontId="14" fillId="0" borderId="0" xfId="0" applyFont="1" applyAlignment="1">
      <alignment horizontal="left" vertical="top"/>
    </xf>
    <xf numFmtId="0" fontId="2" fillId="0" borderId="0" xfId="0" applyFont="1" applyAlignment="1">
      <alignment horizontal="left"/>
    </xf>
    <xf numFmtId="0" fontId="14" fillId="0" borderId="0" xfId="0" applyFont="1" applyAlignment="1">
      <alignment horizontal="left"/>
    </xf>
    <xf numFmtId="0" fontId="20" fillId="0" borderId="1" xfId="0" applyFont="1" applyBorder="1" applyAlignment="1">
      <alignment horizontal="left"/>
    </xf>
  </cellXfs>
  <cellStyles count="2">
    <cellStyle name="Excel Built-in Normal" xfId="1" xr:uid="{5F87DF3D-FDF4-EE4D-9950-AD5D4DD60BC4}"/>
    <cellStyle name="Standard" xfId="0" builtinId="0"/>
  </cellStyles>
  <dxfs count="8">
    <dxf>
      <fill>
        <patternFill>
          <bgColor rgb="FFFEA234"/>
        </patternFill>
      </fill>
    </dxf>
    <dxf>
      <fill>
        <patternFill>
          <bgColor rgb="FF72B32F"/>
        </patternFill>
      </fill>
    </dxf>
    <dxf>
      <fill>
        <patternFill>
          <bgColor rgb="FF72B32F"/>
        </patternFill>
      </fill>
    </dxf>
    <dxf>
      <fill>
        <patternFill>
          <bgColor rgb="FFFF6F38"/>
        </patternFill>
      </fill>
    </dxf>
    <dxf>
      <fill>
        <patternFill>
          <bgColor rgb="FFD9301D"/>
        </patternFill>
      </fill>
    </dxf>
    <dxf>
      <fill>
        <patternFill>
          <bgColor rgb="FFD9301D"/>
        </patternFill>
      </fill>
    </dxf>
    <dxf>
      <fill>
        <patternFill>
          <bgColor rgb="FFD9301D"/>
        </patternFill>
      </fill>
    </dxf>
    <dxf>
      <fill>
        <patternFill>
          <bgColor rgb="FFD9301D"/>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Results!$B$3:$B$28</c:f>
              <c:numCache>
                <c:formatCode>0.0</c:formatCode>
                <c:ptCount val="26"/>
                <c:pt idx="0">
                  <c:v>1.45</c:v>
                </c:pt>
                <c:pt idx="1">
                  <c:v>1.65</c:v>
                </c:pt>
                <c:pt idx="2">
                  <c:v>1.35</c:v>
                </c:pt>
                <c:pt idx="3">
                  <c:v>2.1</c:v>
                </c:pt>
                <c:pt idx="4">
                  <c:v>1.8</c:v>
                </c:pt>
                <c:pt idx="5">
                  <c:v>1</c:v>
                </c:pt>
                <c:pt idx="6">
                  <c:v>1.3</c:v>
                </c:pt>
                <c:pt idx="7">
                  <c:v>0.85</c:v>
                </c:pt>
                <c:pt idx="8">
                  <c:v>1.35</c:v>
                </c:pt>
                <c:pt idx="9">
                  <c:v>1.1000000000000001</c:v>
                </c:pt>
                <c:pt idx="10">
                  <c:v>1.9</c:v>
                </c:pt>
                <c:pt idx="11">
                  <c:v>2.1</c:v>
                </c:pt>
                <c:pt idx="12">
                  <c:v>1.55</c:v>
                </c:pt>
                <c:pt idx="13">
                  <c:v>1.3</c:v>
                </c:pt>
                <c:pt idx="14">
                  <c:v>0.75</c:v>
                </c:pt>
                <c:pt idx="15">
                  <c:v>1.65</c:v>
                </c:pt>
                <c:pt idx="16">
                  <c:v>1.45</c:v>
                </c:pt>
                <c:pt idx="17">
                  <c:v>1.7</c:v>
                </c:pt>
                <c:pt idx="18">
                  <c:v>1.4</c:v>
                </c:pt>
                <c:pt idx="19">
                  <c:v>1.7</c:v>
                </c:pt>
                <c:pt idx="20">
                  <c:v>1.45</c:v>
                </c:pt>
                <c:pt idx="21">
                  <c:v>1.65</c:v>
                </c:pt>
                <c:pt idx="22">
                  <c:v>1.2</c:v>
                </c:pt>
                <c:pt idx="23">
                  <c:v>1.4</c:v>
                </c:pt>
                <c:pt idx="24">
                  <c:v>1.85</c:v>
                </c:pt>
                <c:pt idx="25">
                  <c:v>1.6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0.42976938084269034</c:v>
                  </c:pt>
                  <c:pt idx="1">
                    <c:v>0.69283793044659414</c:v>
                  </c:pt>
                  <c:pt idx="2">
                    <c:v>0.48074873699951615</c:v>
                  </c:pt>
                  <c:pt idx="3">
                    <c:v>0.39965461854405954</c:v>
                  </c:pt>
                  <c:pt idx="4">
                    <c:v>0.41546710986219176</c:v>
                  </c:pt>
                  <c:pt idx="5">
                    <c:v>0.44908416592710265</c:v>
                  </c:pt>
                </c:numCache>
              </c:numRef>
            </c:plus>
            <c:minus>
              <c:numRef>
                <c:f>Confidence_Intervals!$M$5:$M$10</c:f>
                <c:numCache>
                  <c:formatCode>General</c:formatCode>
                  <c:ptCount val="6"/>
                  <c:pt idx="0">
                    <c:v>0.42976938084269034</c:v>
                  </c:pt>
                  <c:pt idx="1">
                    <c:v>0.69283793044659414</c:v>
                  </c:pt>
                  <c:pt idx="2">
                    <c:v>0.48074873699951615</c:v>
                  </c:pt>
                  <c:pt idx="3">
                    <c:v>0.39965461854405954</c:v>
                  </c:pt>
                  <c:pt idx="4">
                    <c:v>0.41546710986219176</c:v>
                  </c:pt>
                  <c:pt idx="5">
                    <c:v>0.44908416592710265</c:v>
                  </c:pt>
                </c:numCache>
              </c:numRef>
            </c:minus>
            <c:spPr>
              <a:ln w="19050">
                <a:solidFill>
                  <a:schemeClr val="tx1">
                    <a:lumMod val="85000"/>
                    <a:lumOff val="15000"/>
                  </a:schemeClr>
                </a:solidFill>
              </a:ln>
            </c:spPr>
          </c:errBars>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0.000</c:formatCode>
                <c:ptCount val="6"/>
                <c:pt idx="0">
                  <c:v>1.625</c:v>
                </c:pt>
                <c:pt idx="1">
                  <c:v>1.6875</c:v>
                </c:pt>
                <c:pt idx="2">
                  <c:v>1.4750000000000001</c:v>
                </c:pt>
                <c:pt idx="3">
                  <c:v>1.4</c:v>
                </c:pt>
                <c:pt idx="4">
                  <c:v>1.45</c:v>
                </c:pt>
                <c:pt idx="5">
                  <c:v>1.2</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en-US"/>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US"/>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0.000</c:formatCode>
                <c:ptCount val="6"/>
                <c:pt idx="0">
                  <c:v>1.625</c:v>
                </c:pt>
                <c:pt idx="1">
                  <c:v>1.6875</c:v>
                </c:pt>
                <c:pt idx="2">
                  <c:v>1.4750000000000001</c:v>
                </c:pt>
                <c:pt idx="3">
                  <c:v>1.4</c:v>
                </c:pt>
                <c:pt idx="4">
                  <c:v>1.45</c:v>
                </c:pt>
                <c:pt idx="5">
                  <c:v>1.2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Attraktivität</c:v>
                </c:pt>
                <c:pt idx="1">
                  <c:v>Pragmatische Qualität</c:v>
                </c:pt>
                <c:pt idx="2">
                  <c:v>Hedonische Qualität</c:v>
                </c:pt>
              </c:strCache>
            </c:strRef>
          </c:cat>
          <c:val>
            <c:numRef>
              <c:f>Results!$L$40:$L$42</c:f>
              <c:numCache>
                <c:formatCode>0.00</c:formatCode>
                <c:ptCount val="3"/>
                <c:pt idx="0">
                  <c:v>1.625</c:v>
                </c:pt>
                <c:pt idx="1">
                  <c:v>1.5208333333333333</c:v>
                </c:pt>
                <c:pt idx="2">
                  <c:v>1.325</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en-US"/>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US"/>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Answer_Distributions!$C$3:$C$28</c:f>
              <c:numCache>
                <c:formatCode>General</c:formatCode>
                <c:ptCount val="26"/>
                <c:pt idx="0">
                  <c:v>0</c:v>
                </c:pt>
                <c:pt idx="1">
                  <c:v>0</c:v>
                </c:pt>
                <c:pt idx="2">
                  <c:v>0</c:v>
                </c:pt>
                <c:pt idx="3">
                  <c:v>0</c:v>
                </c:pt>
                <c:pt idx="4">
                  <c:v>0</c:v>
                </c:pt>
                <c:pt idx="5">
                  <c:v>1</c:v>
                </c:pt>
                <c:pt idx="6">
                  <c:v>0</c:v>
                </c:pt>
                <c:pt idx="7">
                  <c:v>0</c:v>
                </c:pt>
                <c:pt idx="8">
                  <c:v>1</c:v>
                </c:pt>
                <c:pt idx="9">
                  <c:v>1</c:v>
                </c:pt>
                <c:pt idx="10">
                  <c:v>0</c:v>
                </c:pt>
                <c:pt idx="11">
                  <c:v>0</c:v>
                </c:pt>
                <c:pt idx="12">
                  <c:v>0</c:v>
                </c:pt>
                <c:pt idx="13">
                  <c:v>0</c:v>
                </c:pt>
                <c:pt idx="14">
                  <c:v>0</c:v>
                </c:pt>
                <c:pt idx="15">
                  <c:v>0</c:v>
                </c:pt>
                <c:pt idx="16">
                  <c:v>0</c:v>
                </c:pt>
                <c:pt idx="17">
                  <c:v>0</c:v>
                </c:pt>
                <c:pt idx="18">
                  <c:v>0</c:v>
                </c:pt>
                <c:pt idx="19">
                  <c:v>0</c:v>
                </c:pt>
                <c:pt idx="20">
                  <c:v>1</c:v>
                </c:pt>
                <c:pt idx="21">
                  <c:v>0</c:v>
                </c:pt>
                <c:pt idx="22">
                  <c:v>1</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Answer_Distributions!$D$3:$D$28</c:f>
              <c:numCache>
                <c:formatCode>General</c:formatCode>
                <c:ptCount val="26"/>
                <c:pt idx="0">
                  <c:v>0</c:v>
                </c:pt>
                <c:pt idx="1">
                  <c:v>2</c:v>
                </c:pt>
                <c:pt idx="2">
                  <c:v>1</c:v>
                </c:pt>
                <c:pt idx="3">
                  <c:v>1</c:v>
                </c:pt>
                <c:pt idx="4">
                  <c:v>0</c:v>
                </c:pt>
                <c:pt idx="5">
                  <c:v>1</c:v>
                </c:pt>
                <c:pt idx="6">
                  <c:v>1</c:v>
                </c:pt>
                <c:pt idx="7">
                  <c:v>2</c:v>
                </c:pt>
                <c:pt idx="8">
                  <c:v>0</c:v>
                </c:pt>
                <c:pt idx="9">
                  <c:v>0</c:v>
                </c:pt>
                <c:pt idx="10">
                  <c:v>1</c:v>
                </c:pt>
                <c:pt idx="11">
                  <c:v>0</c:v>
                </c:pt>
                <c:pt idx="12">
                  <c:v>2</c:v>
                </c:pt>
                <c:pt idx="13">
                  <c:v>0</c:v>
                </c:pt>
                <c:pt idx="14">
                  <c:v>2</c:v>
                </c:pt>
                <c:pt idx="15">
                  <c:v>1</c:v>
                </c:pt>
                <c:pt idx="16">
                  <c:v>0</c:v>
                </c:pt>
                <c:pt idx="17">
                  <c:v>0</c:v>
                </c:pt>
                <c:pt idx="18">
                  <c:v>0</c:v>
                </c:pt>
                <c:pt idx="19">
                  <c:v>0</c:v>
                </c:pt>
                <c:pt idx="20">
                  <c:v>2</c:v>
                </c:pt>
                <c:pt idx="21">
                  <c:v>1</c:v>
                </c:pt>
                <c:pt idx="22">
                  <c:v>0</c:v>
                </c:pt>
                <c:pt idx="23">
                  <c:v>1</c:v>
                </c:pt>
                <c:pt idx="24">
                  <c:v>0</c:v>
                </c:pt>
                <c:pt idx="25">
                  <c:v>0</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Answer_Distributions!$E$3:$E$28</c:f>
              <c:numCache>
                <c:formatCode>General</c:formatCode>
                <c:ptCount val="26"/>
                <c:pt idx="0">
                  <c:v>2</c:v>
                </c:pt>
                <c:pt idx="1">
                  <c:v>2</c:v>
                </c:pt>
                <c:pt idx="2">
                  <c:v>1</c:v>
                </c:pt>
                <c:pt idx="3">
                  <c:v>1</c:v>
                </c:pt>
                <c:pt idx="4">
                  <c:v>0</c:v>
                </c:pt>
                <c:pt idx="5">
                  <c:v>0</c:v>
                </c:pt>
                <c:pt idx="6">
                  <c:v>0</c:v>
                </c:pt>
                <c:pt idx="7">
                  <c:v>3</c:v>
                </c:pt>
                <c:pt idx="8">
                  <c:v>2</c:v>
                </c:pt>
                <c:pt idx="9">
                  <c:v>1</c:v>
                </c:pt>
                <c:pt idx="10">
                  <c:v>0</c:v>
                </c:pt>
                <c:pt idx="11">
                  <c:v>0</c:v>
                </c:pt>
                <c:pt idx="12">
                  <c:v>1</c:v>
                </c:pt>
                <c:pt idx="13">
                  <c:v>1</c:v>
                </c:pt>
                <c:pt idx="14">
                  <c:v>3</c:v>
                </c:pt>
                <c:pt idx="15">
                  <c:v>2</c:v>
                </c:pt>
                <c:pt idx="16">
                  <c:v>3</c:v>
                </c:pt>
                <c:pt idx="17">
                  <c:v>1</c:v>
                </c:pt>
                <c:pt idx="18">
                  <c:v>1</c:v>
                </c:pt>
                <c:pt idx="19">
                  <c:v>2</c:v>
                </c:pt>
                <c:pt idx="20">
                  <c:v>1</c:v>
                </c:pt>
                <c:pt idx="21">
                  <c:v>0</c:v>
                </c:pt>
                <c:pt idx="22">
                  <c:v>2</c:v>
                </c:pt>
                <c:pt idx="23">
                  <c:v>4</c:v>
                </c:pt>
                <c:pt idx="24">
                  <c:v>2</c:v>
                </c:pt>
                <c:pt idx="25">
                  <c:v>1</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Answer_Distributions!$F$3:$F$28</c:f>
              <c:numCache>
                <c:formatCode>General</c:formatCode>
                <c:ptCount val="26"/>
                <c:pt idx="0">
                  <c:v>1</c:v>
                </c:pt>
                <c:pt idx="1">
                  <c:v>1</c:v>
                </c:pt>
                <c:pt idx="2">
                  <c:v>3</c:v>
                </c:pt>
                <c:pt idx="3">
                  <c:v>0</c:v>
                </c:pt>
                <c:pt idx="4">
                  <c:v>2</c:v>
                </c:pt>
                <c:pt idx="5">
                  <c:v>4</c:v>
                </c:pt>
                <c:pt idx="6">
                  <c:v>4</c:v>
                </c:pt>
                <c:pt idx="7">
                  <c:v>3</c:v>
                </c:pt>
                <c:pt idx="8">
                  <c:v>2</c:v>
                </c:pt>
                <c:pt idx="9">
                  <c:v>3</c:v>
                </c:pt>
                <c:pt idx="10">
                  <c:v>2</c:v>
                </c:pt>
                <c:pt idx="11">
                  <c:v>1</c:v>
                </c:pt>
                <c:pt idx="12">
                  <c:v>2</c:v>
                </c:pt>
                <c:pt idx="13">
                  <c:v>4</c:v>
                </c:pt>
                <c:pt idx="14">
                  <c:v>2</c:v>
                </c:pt>
                <c:pt idx="15">
                  <c:v>0</c:v>
                </c:pt>
                <c:pt idx="16">
                  <c:v>3</c:v>
                </c:pt>
                <c:pt idx="17">
                  <c:v>2</c:v>
                </c:pt>
                <c:pt idx="18">
                  <c:v>3</c:v>
                </c:pt>
                <c:pt idx="19">
                  <c:v>1</c:v>
                </c:pt>
                <c:pt idx="20">
                  <c:v>0</c:v>
                </c:pt>
                <c:pt idx="21">
                  <c:v>3</c:v>
                </c:pt>
                <c:pt idx="22">
                  <c:v>4</c:v>
                </c:pt>
                <c:pt idx="23">
                  <c:v>0</c:v>
                </c:pt>
                <c:pt idx="24">
                  <c:v>2</c:v>
                </c:pt>
                <c:pt idx="25">
                  <c:v>2</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Answer_Distributions!$G$3:$G$28</c:f>
              <c:numCache>
                <c:formatCode>General</c:formatCode>
                <c:ptCount val="26"/>
                <c:pt idx="0">
                  <c:v>6</c:v>
                </c:pt>
                <c:pt idx="1">
                  <c:v>1</c:v>
                </c:pt>
                <c:pt idx="2">
                  <c:v>4</c:v>
                </c:pt>
                <c:pt idx="3">
                  <c:v>2</c:v>
                </c:pt>
                <c:pt idx="4">
                  <c:v>5</c:v>
                </c:pt>
                <c:pt idx="5">
                  <c:v>5</c:v>
                </c:pt>
                <c:pt idx="6">
                  <c:v>6</c:v>
                </c:pt>
                <c:pt idx="7">
                  <c:v>5</c:v>
                </c:pt>
                <c:pt idx="8">
                  <c:v>3</c:v>
                </c:pt>
                <c:pt idx="9">
                  <c:v>7</c:v>
                </c:pt>
                <c:pt idx="10">
                  <c:v>2</c:v>
                </c:pt>
                <c:pt idx="11">
                  <c:v>5</c:v>
                </c:pt>
                <c:pt idx="12">
                  <c:v>3</c:v>
                </c:pt>
                <c:pt idx="13">
                  <c:v>6</c:v>
                </c:pt>
                <c:pt idx="14">
                  <c:v>5</c:v>
                </c:pt>
                <c:pt idx="15">
                  <c:v>2</c:v>
                </c:pt>
                <c:pt idx="16">
                  <c:v>3</c:v>
                </c:pt>
                <c:pt idx="17">
                  <c:v>4</c:v>
                </c:pt>
                <c:pt idx="18">
                  <c:v>7</c:v>
                </c:pt>
                <c:pt idx="19">
                  <c:v>3</c:v>
                </c:pt>
                <c:pt idx="20">
                  <c:v>4</c:v>
                </c:pt>
                <c:pt idx="21">
                  <c:v>5</c:v>
                </c:pt>
                <c:pt idx="22">
                  <c:v>2</c:v>
                </c:pt>
                <c:pt idx="23">
                  <c:v>3</c:v>
                </c:pt>
                <c:pt idx="24">
                  <c:v>3</c:v>
                </c:pt>
                <c:pt idx="25">
                  <c:v>7</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Answer_Distributions!$H$3:$H$28</c:f>
              <c:numCache>
                <c:formatCode>General</c:formatCode>
                <c:ptCount val="26"/>
                <c:pt idx="0">
                  <c:v>8</c:v>
                </c:pt>
                <c:pt idx="1">
                  <c:v>4</c:v>
                </c:pt>
                <c:pt idx="2">
                  <c:v>7</c:v>
                </c:pt>
                <c:pt idx="3">
                  <c:v>5</c:v>
                </c:pt>
                <c:pt idx="4">
                  <c:v>8</c:v>
                </c:pt>
                <c:pt idx="5">
                  <c:v>7</c:v>
                </c:pt>
                <c:pt idx="6">
                  <c:v>5</c:v>
                </c:pt>
                <c:pt idx="7">
                  <c:v>2</c:v>
                </c:pt>
                <c:pt idx="8">
                  <c:v>7</c:v>
                </c:pt>
                <c:pt idx="9">
                  <c:v>5</c:v>
                </c:pt>
                <c:pt idx="10">
                  <c:v>7</c:v>
                </c:pt>
                <c:pt idx="11">
                  <c:v>5</c:v>
                </c:pt>
                <c:pt idx="12">
                  <c:v>3</c:v>
                </c:pt>
                <c:pt idx="13">
                  <c:v>6</c:v>
                </c:pt>
                <c:pt idx="14">
                  <c:v>7</c:v>
                </c:pt>
                <c:pt idx="15">
                  <c:v>10</c:v>
                </c:pt>
                <c:pt idx="16">
                  <c:v>4</c:v>
                </c:pt>
                <c:pt idx="17">
                  <c:v>8</c:v>
                </c:pt>
                <c:pt idx="18">
                  <c:v>5</c:v>
                </c:pt>
                <c:pt idx="19">
                  <c:v>9</c:v>
                </c:pt>
                <c:pt idx="20">
                  <c:v>3</c:v>
                </c:pt>
                <c:pt idx="21">
                  <c:v>3</c:v>
                </c:pt>
                <c:pt idx="22">
                  <c:v>6</c:v>
                </c:pt>
                <c:pt idx="23">
                  <c:v>5</c:v>
                </c:pt>
                <c:pt idx="24">
                  <c:v>3</c:v>
                </c:pt>
                <c:pt idx="25">
                  <c:v>4</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Answer_Distributions!$I$3:$I$28</c:f>
              <c:numCache>
                <c:formatCode>General</c:formatCode>
                <c:ptCount val="26"/>
                <c:pt idx="0">
                  <c:v>3</c:v>
                </c:pt>
                <c:pt idx="1">
                  <c:v>10</c:v>
                </c:pt>
                <c:pt idx="2">
                  <c:v>4</c:v>
                </c:pt>
                <c:pt idx="3">
                  <c:v>11</c:v>
                </c:pt>
                <c:pt idx="4">
                  <c:v>5</c:v>
                </c:pt>
                <c:pt idx="5">
                  <c:v>2</c:v>
                </c:pt>
                <c:pt idx="6">
                  <c:v>4</c:v>
                </c:pt>
                <c:pt idx="7">
                  <c:v>5</c:v>
                </c:pt>
                <c:pt idx="8">
                  <c:v>5</c:v>
                </c:pt>
                <c:pt idx="9">
                  <c:v>3</c:v>
                </c:pt>
                <c:pt idx="10">
                  <c:v>8</c:v>
                </c:pt>
                <c:pt idx="11">
                  <c:v>9</c:v>
                </c:pt>
                <c:pt idx="12">
                  <c:v>9</c:v>
                </c:pt>
                <c:pt idx="13">
                  <c:v>3</c:v>
                </c:pt>
                <c:pt idx="14">
                  <c:v>1</c:v>
                </c:pt>
                <c:pt idx="15">
                  <c:v>5</c:v>
                </c:pt>
                <c:pt idx="16">
                  <c:v>7</c:v>
                </c:pt>
                <c:pt idx="17">
                  <c:v>5</c:v>
                </c:pt>
                <c:pt idx="18">
                  <c:v>4</c:v>
                </c:pt>
                <c:pt idx="19">
                  <c:v>5</c:v>
                </c:pt>
                <c:pt idx="20">
                  <c:v>9</c:v>
                </c:pt>
                <c:pt idx="21">
                  <c:v>8</c:v>
                </c:pt>
                <c:pt idx="22">
                  <c:v>5</c:v>
                </c:pt>
                <c:pt idx="23">
                  <c:v>7</c:v>
                </c:pt>
                <c:pt idx="24">
                  <c:v>10</c:v>
                </c:pt>
                <c:pt idx="25">
                  <c:v>6</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0.7</c:v>
                </c:pt>
                <c:pt idx="1">
                  <c:v>0.64</c:v>
                </c:pt>
                <c:pt idx="2">
                  <c:v>0.54</c:v>
                </c:pt>
                <c:pt idx="3">
                  <c:v>0.78</c:v>
                </c:pt>
                <c:pt idx="4">
                  <c:v>0.5</c:v>
                </c:pt>
                <c:pt idx="5">
                  <c:v>0.3</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0.47</c:v>
                </c:pt>
                <c:pt idx="1">
                  <c:v>0.44</c:v>
                </c:pt>
                <c:pt idx="2">
                  <c:v>0.44</c:v>
                </c:pt>
                <c:pt idx="3">
                  <c:v>0.36</c:v>
                </c:pt>
                <c:pt idx="4">
                  <c:v>0.49</c:v>
                </c:pt>
                <c:pt idx="5">
                  <c:v>0.41</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0.35</c:v>
                </c:pt>
                <c:pt idx="1">
                  <c:v>0.48</c:v>
                </c:pt>
                <c:pt idx="2">
                  <c:v>0.49</c:v>
                </c:pt>
                <c:pt idx="3">
                  <c:v>0.34</c:v>
                </c:pt>
                <c:pt idx="4">
                  <c:v>0.32</c:v>
                </c:pt>
                <c:pt idx="5">
                  <c:v>0.34</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0.23</c:v>
                </c:pt>
                <c:pt idx="1">
                  <c:v>0.34</c:v>
                </c:pt>
                <c:pt idx="2">
                  <c:v>0.31</c:v>
                </c:pt>
                <c:pt idx="3">
                  <c:v>0.17</c:v>
                </c:pt>
                <c:pt idx="4">
                  <c:v>0.24</c:v>
                </c:pt>
                <c:pt idx="5">
                  <c:v>0.35</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0.75</c:v>
                </c:pt>
                <c:pt idx="1">
                  <c:v>0.6</c:v>
                </c:pt>
                <c:pt idx="2">
                  <c:v>0.72</c:v>
                </c:pt>
                <c:pt idx="3">
                  <c:v>0.85</c:v>
                </c:pt>
                <c:pt idx="4">
                  <c:v>0.95</c:v>
                </c:pt>
                <c:pt idx="5">
                  <c:v>1.1000000000000001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0.00</c:formatCode>
                <c:ptCount val="6"/>
                <c:pt idx="0">
                  <c:v>1.625</c:v>
                </c:pt>
                <c:pt idx="1">
                  <c:v>1.6875</c:v>
                </c:pt>
                <c:pt idx="2">
                  <c:v>1.4750000000000001</c:v>
                </c:pt>
                <c:pt idx="3">
                  <c:v>1.4</c:v>
                </c:pt>
                <c:pt idx="4">
                  <c:v>1.45</c:v>
                </c:pt>
                <c:pt idx="5">
                  <c:v>1.2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176211</xdr:rowOff>
    </xdr:from>
    <xdr:to>
      <xdr:col>6</xdr:col>
      <xdr:colOff>19051</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9" zoomScale="150" zoomScaleNormal="150" workbookViewId="0">
      <selection activeCell="B5" sqref="B5"/>
    </sheetView>
  </sheetViews>
  <sheetFormatPr baseColWidth="10" defaultColWidth="9.1796875" defaultRowHeight="14.5" x14ac:dyDescent="0.35"/>
  <cols>
    <col min="1" max="1" width="35.1796875" customWidth="1"/>
    <col min="2" max="2" width="22" customWidth="1"/>
    <col min="3" max="3" width="43" customWidth="1"/>
  </cols>
  <sheetData>
    <row r="1" spans="1:3" ht="57" customHeight="1" x14ac:dyDescent="0.35">
      <c r="A1" s="135"/>
      <c r="B1" s="135"/>
      <c r="C1" s="135"/>
    </row>
    <row r="2" spans="1:3" ht="58.75" customHeight="1" x14ac:dyDescent="0.35">
      <c r="A2" s="131" t="s">
        <v>1302</v>
      </c>
      <c r="B2" s="131"/>
      <c r="C2" s="131"/>
    </row>
    <row r="3" spans="1:3" ht="107.25" customHeight="1" x14ac:dyDescent="0.35">
      <c r="A3" s="132" t="s">
        <v>1288</v>
      </c>
      <c r="B3" s="132"/>
      <c r="C3" s="132"/>
    </row>
    <row r="5" spans="1:3" ht="18.5" x14ac:dyDescent="0.45">
      <c r="A5" s="27" t="s">
        <v>821</v>
      </c>
      <c r="B5" s="53" t="s">
        <v>127</v>
      </c>
    </row>
    <row r="7" spans="1:3" ht="30.75" customHeight="1" x14ac:dyDescent="0.35">
      <c r="A7" s="133" t="s">
        <v>1301</v>
      </c>
      <c r="B7" s="133"/>
      <c r="C7" s="133"/>
    </row>
    <row r="9" spans="1:3" ht="406.25" customHeight="1" x14ac:dyDescent="0.35">
      <c r="A9" s="134" t="s">
        <v>1300</v>
      </c>
      <c r="B9" s="134"/>
      <c r="C9" s="134"/>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Items!$A$2:$A$20</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zoomScale="150" zoomScaleNormal="150" workbookViewId="0">
      <selection activeCell="A3" sqref="A3"/>
    </sheetView>
  </sheetViews>
  <sheetFormatPr baseColWidth="10" defaultColWidth="8.81640625" defaultRowHeight="14.5" x14ac:dyDescent="0.35"/>
  <cols>
    <col min="1" max="1" width="28" customWidth="1"/>
    <col min="2" max="2" width="18.1796875" customWidth="1"/>
    <col min="3" max="5" width="18.36328125" customWidth="1"/>
    <col min="6" max="6" width="18.453125" customWidth="1"/>
    <col min="7" max="7" width="18.36328125" customWidth="1"/>
  </cols>
  <sheetData>
    <row r="1" spans="1:7" ht="21" x14ac:dyDescent="0.5">
      <c r="A1" s="161" t="s">
        <v>832</v>
      </c>
      <c r="B1" s="161"/>
      <c r="C1" s="161"/>
      <c r="D1" s="161"/>
      <c r="E1" s="161"/>
      <c r="F1" s="161"/>
      <c r="G1" s="161"/>
    </row>
    <row r="2" spans="1:7" ht="184.75" customHeight="1" x14ac:dyDescent="0.35">
      <c r="A2" s="153" t="s">
        <v>833</v>
      </c>
      <c r="B2" s="153"/>
      <c r="C2" s="153"/>
      <c r="D2" s="153"/>
      <c r="E2" s="153"/>
      <c r="F2" s="153"/>
      <c r="G2" s="153"/>
    </row>
    <row r="3" spans="1:7" x14ac:dyDescent="0.35">
      <c r="A3" s="85" t="s">
        <v>110</v>
      </c>
      <c r="B3" s="78" t="s">
        <v>830</v>
      </c>
    </row>
    <row r="4" spans="1:7" x14ac:dyDescent="0.35">
      <c r="A4" s="9" t="str">
        <f>VLOOKUP(Read_First!B5,Items!A1:BI50,54,FALSE)</f>
        <v>Attraktivität</v>
      </c>
      <c r="B4" s="6">
        <f>SQRT(VAR(DT!AC4:AC907))</f>
        <v>0.98062368267217792</v>
      </c>
    </row>
    <row r="5" spans="1:7" x14ac:dyDescent="0.35">
      <c r="A5" s="9" t="str">
        <f>VLOOKUP(Read_First!B5,Items!A1:BI50,55,FALSE)</f>
        <v>Durchschaubarkeit</v>
      </c>
      <c r="B5" s="6">
        <f>SQRT(VAR(DT!AD4:AD907))</f>
        <v>1.5808787529658772</v>
      </c>
    </row>
    <row r="6" spans="1:7" x14ac:dyDescent="0.35">
      <c r="A6" s="9" t="str">
        <f>VLOOKUP(Read_First!B5,Items!A1:BI50,56,FALSE)</f>
        <v>Effizienz</v>
      </c>
      <c r="B6" s="6">
        <f>SQRT(VAR(DT!AE4:AE907))</f>
        <v>1.0969455199253109</v>
      </c>
    </row>
    <row r="7" spans="1:7" x14ac:dyDescent="0.35">
      <c r="A7" s="9" t="str">
        <f>VLOOKUP(Read_First!B5,Items!A1:BI50,57,FALSE)</f>
        <v>Steuerbarkeit</v>
      </c>
      <c r="B7" s="6">
        <f>SQRT(VAR(DT!AF4:AF907))</f>
        <v>0.91190950612899135</v>
      </c>
    </row>
    <row r="8" spans="1:7" x14ac:dyDescent="0.35">
      <c r="A8" s="9" t="str">
        <f>VLOOKUP(Read_First!B5,Items!A1:BI50,58,FALSE)</f>
        <v>Stimulation</v>
      </c>
      <c r="B8" s="6">
        <f>SQRT(VAR(DT!AG4:AG907))</f>
        <v>0.94798956245642074</v>
      </c>
    </row>
    <row r="9" spans="1:7" x14ac:dyDescent="0.35">
      <c r="A9" s="9" t="str">
        <f>VLOOKUP(Read_First!B5,Items!A1:BI50,59,FALSE)</f>
        <v>Originalität</v>
      </c>
      <c r="B9" s="6">
        <f>SQRT(VAR(DT!AH4:AH907))</f>
        <v>1.0246950765959599</v>
      </c>
    </row>
    <row r="11" spans="1:7" x14ac:dyDescent="0.35">
      <c r="A11" s="90" t="s">
        <v>831</v>
      </c>
      <c r="B11" s="86" t="str">
        <f>VLOOKUP(Read_First!B5,Items!A1:BI50,54,FALSE)</f>
        <v>Attraktivität</v>
      </c>
      <c r="C11" s="88" t="str">
        <f>VLOOKUP(Read_First!B5,Items!A1:BI50,55,FALSE)</f>
        <v>Durchschaubarkeit</v>
      </c>
      <c r="D11" s="88" t="str">
        <f>VLOOKUP(Read_First!B5,Items!A1:BI50,56,FALSE)</f>
        <v>Effizienz</v>
      </c>
      <c r="E11" s="89" t="str">
        <f>VLOOKUP(Read_First!B5,Items!A1:BI50,57,FALSE)</f>
        <v>Steuerbarkeit</v>
      </c>
      <c r="F11" s="86" t="str">
        <f>VLOOKUP(Read_First!B5,Items!A1:BI50,58,FALSE)</f>
        <v>Stimulation</v>
      </c>
      <c r="G11" s="87" t="str">
        <f>VLOOKUP(Read_First!B5,Items!A1:BI50,59,FALSE)</f>
        <v>Originalität</v>
      </c>
    </row>
    <row r="12" spans="1:7" x14ac:dyDescent="0.35">
      <c r="A12" s="92" t="s">
        <v>834</v>
      </c>
      <c r="B12" s="4">
        <f>POWER((1.65*B4)/0.5,2)</f>
        <v>10.472072368421056</v>
      </c>
      <c r="C12" s="4">
        <f>POWER((1.65*B5)/0.5,2)</f>
        <v>27.216044407894728</v>
      </c>
      <c r="D12" s="4">
        <f>POWER((1.65*B6)/0.5,2)</f>
        <v>13.103822368421053</v>
      </c>
      <c r="E12" s="4">
        <f>POWER((1.65*B7)/0.5,2)</f>
        <v>9.0558947368421023</v>
      </c>
      <c r="F12" s="4">
        <f>POWER((1.65*B8)/0.5,2)</f>
        <v>9.786671052631581</v>
      </c>
      <c r="G12" s="4">
        <f>POWER((1.65*B9)/0.5,2)</f>
        <v>11.4345</v>
      </c>
    </row>
    <row r="13" spans="1:7" x14ac:dyDescent="0.35">
      <c r="A13" s="92" t="s">
        <v>835</v>
      </c>
      <c r="B13" s="4">
        <f>POWER((1.96*B4)/0.5,2)</f>
        <v>14.776680701754394</v>
      </c>
      <c r="C13" s="4">
        <f>POWER((1.96*B5)/0.5,2)</f>
        <v>38.403363157894731</v>
      </c>
      <c r="D13" s="4">
        <f>POWER((1.96*B6)/0.5,2)</f>
        <v>18.490227368421056</v>
      </c>
      <c r="E13" s="4">
        <f>POWER((1.96*B7)/0.5,2)</f>
        <v>12.778374736842101</v>
      </c>
      <c r="F13" s="4">
        <f>POWER((1.96*B8)/0.5,2)</f>
        <v>13.809541052631584</v>
      </c>
      <c r="G13" s="4">
        <f>POWER((1.96*B9)/0.5,2)</f>
        <v>16.134720000000002</v>
      </c>
    </row>
    <row r="14" spans="1:7" x14ac:dyDescent="0.35">
      <c r="A14" s="92" t="s">
        <v>836</v>
      </c>
      <c r="B14" s="4">
        <f>POWER((2.58*B5)/0.5,2)</f>
        <v>66.542103947368403</v>
      </c>
      <c r="C14" s="4">
        <f>POWER((2.58*B5)/0.5,2)</f>
        <v>66.542103947368403</v>
      </c>
      <c r="D14" s="4">
        <f>POWER((2.58*B6)/0.5,2)</f>
        <v>32.03830421052632</v>
      </c>
      <c r="E14" s="4">
        <f>POWER((2.58*B7)/0.5,2)</f>
        <v>22.141288421052632</v>
      </c>
      <c r="F14" s="4">
        <f>POWER((2.58*B8)/0.5,2)</f>
        <v>23.928006315789478</v>
      </c>
      <c r="G14" s="4">
        <f>POWER((2.58*B9)/0.5,2)</f>
        <v>27.956880000000009</v>
      </c>
    </row>
    <row r="15" spans="1:7" x14ac:dyDescent="0.35">
      <c r="A15" s="92" t="s">
        <v>837</v>
      </c>
      <c r="B15" s="4">
        <f>POWER((1.65*B4)/0.25,2)</f>
        <v>41.888289473684225</v>
      </c>
      <c r="C15" s="4">
        <f>POWER((1.65*B5)/0.25,2)</f>
        <v>108.86417763157891</v>
      </c>
      <c r="D15" s="4">
        <f>POWER((1.65*B6)/0.25,2)</f>
        <v>52.415289473684211</v>
      </c>
      <c r="E15" s="4">
        <f>POWER((1.65*B7)/0.25,2)</f>
        <v>36.223578947368409</v>
      </c>
      <c r="F15" s="4">
        <f>POWER((1.65*B8)/0.25,2)</f>
        <v>39.146684210526324</v>
      </c>
      <c r="G15" s="4">
        <f>POWER((1.65*B9)/0.25,2)</f>
        <v>45.738</v>
      </c>
    </row>
    <row r="16" spans="1:7" x14ac:dyDescent="0.35">
      <c r="A16" s="92" t="s">
        <v>838</v>
      </c>
      <c r="B16" s="4">
        <f>POWER((1.96*B4)/0.25,2)</f>
        <v>59.106722807017576</v>
      </c>
      <c r="C16" s="4">
        <f>POWER((1.96*B5)/0.25,2)</f>
        <v>153.61345263157892</v>
      </c>
      <c r="D16" s="4">
        <f>POWER((1.96*B6)/0.25,2)</f>
        <v>73.960909473684225</v>
      </c>
      <c r="E16" s="4">
        <f>POWER((1.96*B7)/0.25,2)</f>
        <v>51.113498947368406</v>
      </c>
      <c r="F16" s="4">
        <f>POWER((1.96*B8)/0.25,2)</f>
        <v>55.238164210526335</v>
      </c>
      <c r="G16" s="4">
        <f>POWER((1.96*B9)/0.25,2)</f>
        <v>64.538880000000006</v>
      </c>
    </row>
    <row r="17" spans="1:7" x14ac:dyDescent="0.35">
      <c r="A17" s="92" t="s">
        <v>839</v>
      </c>
      <c r="B17" s="4">
        <f>POWER((2.58*B4)/0.25,2)</f>
        <v>102.4151368421053</v>
      </c>
      <c r="C17" s="4">
        <f>POWER((2.58*B5)/0.25,2)</f>
        <v>266.16841578947361</v>
      </c>
      <c r="D17" s="4">
        <f>POWER((2.58*B6)/0.25,2)</f>
        <v>128.15321684210528</v>
      </c>
      <c r="E17" s="4">
        <f>POWER((2.58*B7)/0.25,2)</f>
        <v>88.565153684210529</v>
      </c>
      <c r="F17" s="4">
        <f>POWER((2.58*B8)/0.25,2)</f>
        <v>95.712025263157912</v>
      </c>
      <c r="G17" s="4">
        <f>POWER((2.58*B9)/0.25,2)</f>
        <v>111.82752000000004</v>
      </c>
    </row>
    <row r="18" spans="1:7" x14ac:dyDescent="0.35">
      <c r="A18" s="92" t="s">
        <v>840</v>
      </c>
      <c r="B18" s="4">
        <f>POWER((1.65*B4)/0.1,2)</f>
        <v>261.80180921052636</v>
      </c>
      <c r="C18" s="4">
        <f>POWER((1.65*B5)/0.1,2)</f>
        <v>680.40111019736798</v>
      </c>
      <c r="D18" s="4">
        <f>POWER((1.65*B6)/0.1,2)</f>
        <v>327.59555921052623</v>
      </c>
      <c r="E18" s="4">
        <f>POWER((1.65*B7)/0.1,2)</f>
        <v>226.39736842105256</v>
      </c>
      <c r="F18" s="4">
        <f>POWER((1.65*B8)/0.1,2)</f>
        <v>244.66677631578949</v>
      </c>
      <c r="G18" s="4">
        <f>POWER((1.65*B9)/0.1,2)</f>
        <v>285.86249999999995</v>
      </c>
    </row>
    <row r="19" spans="1:7" x14ac:dyDescent="0.35">
      <c r="A19" s="92" t="s">
        <v>841</v>
      </c>
      <c r="B19" s="4">
        <f>POWER((1.96*B4)/0.1,2)</f>
        <v>369.41701754385974</v>
      </c>
      <c r="C19" s="4">
        <f>POWER((1.96*B5)/0.1,2)</f>
        <v>960.0840789473682</v>
      </c>
      <c r="D19" s="4">
        <f>POWER((1.96*B6)/0.1,2)</f>
        <v>462.25568421052634</v>
      </c>
      <c r="E19" s="4">
        <f>POWER((1.96*B7)/0.1,2)</f>
        <v>319.45936842105249</v>
      </c>
      <c r="F19" s="4">
        <f>POWER((1.96*B8)/0.1,2)</f>
        <v>345.2385263157895</v>
      </c>
      <c r="G19" s="4">
        <f>POWER((1.96*B9)/0.1,2)</f>
        <v>403.36800000000005</v>
      </c>
    </row>
    <row r="20" spans="1:7" x14ac:dyDescent="0.35">
      <c r="A20" s="93" t="s">
        <v>842</v>
      </c>
      <c r="B20" s="4">
        <f>POWER((2.58*B4)/0.1,2)</f>
        <v>640.0946052631582</v>
      </c>
      <c r="C20" s="4">
        <f>POWER((2.58*B5)/0.1,2)</f>
        <v>1663.5525986842101</v>
      </c>
      <c r="D20" s="4">
        <f>POWER((2.58*B6)/0.1,2)</f>
        <v>800.95760526315792</v>
      </c>
      <c r="E20" s="4">
        <f>POWER((2.58*B7)/0.1,2)</f>
        <v>553.53221052631568</v>
      </c>
      <c r="F20" s="4">
        <f>POWER((2.58*B8)/0.1,2)</f>
        <v>598.20015789473689</v>
      </c>
      <c r="G20" s="4">
        <f>POWER((2.58*B9)/0.1,2)</f>
        <v>698.92200000000025</v>
      </c>
    </row>
  </sheetData>
  <mergeCells count="2">
    <mergeCell ref="A1:G1"/>
    <mergeCell ref="A2:G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04"/>
  <sheetViews>
    <sheetView zoomScale="150" zoomScaleNormal="150" workbookViewId="0">
      <selection activeCell="E8" sqref="E8"/>
    </sheetView>
  </sheetViews>
  <sheetFormatPr baseColWidth="10" defaultColWidth="8.81640625" defaultRowHeight="14.5" x14ac:dyDescent="0.35"/>
  <cols>
    <col min="1" max="6" width="12.81640625" customWidth="1"/>
    <col min="7" max="7" width="10.6328125" customWidth="1"/>
    <col min="8" max="8" width="11.1796875" customWidth="1"/>
    <col min="9" max="11" width="12.81640625" customWidth="1"/>
    <col min="12" max="12" width="14.81640625" customWidth="1"/>
    <col min="13" max="13" width="13.453125" customWidth="1"/>
    <col min="14" max="14" width="12.81640625" customWidth="1"/>
  </cols>
  <sheetData>
    <row r="1" spans="1:15" ht="133.25" customHeight="1" x14ac:dyDescent="0.35">
      <c r="A1" s="153" t="s">
        <v>1296</v>
      </c>
      <c r="B1" s="147"/>
      <c r="C1" s="147"/>
      <c r="D1" s="147"/>
      <c r="E1" s="147"/>
      <c r="F1" s="147"/>
      <c r="H1" s="50"/>
      <c r="I1" s="121" t="s">
        <v>1280</v>
      </c>
      <c r="J1" s="116" t="e">
        <f>AVERAGE(O4:O1004)</f>
        <v>#DIV/0!</v>
      </c>
      <c r="K1" s="117" t="s">
        <v>1295</v>
      </c>
      <c r="L1" s="118" t="e">
        <f>STDEV(O4:O1004)</f>
        <v>#DIV/0!</v>
      </c>
      <c r="M1" s="119" t="s">
        <v>1297</v>
      </c>
      <c r="N1" s="120" t="e">
        <f>CONFIDENCE(0.05,L1,Results!E3)</f>
        <v>#DIV/0!</v>
      </c>
      <c r="O1" s="122"/>
    </row>
    <row r="2" spans="1:15" x14ac:dyDescent="0.35">
      <c r="A2" s="162" t="s">
        <v>1277</v>
      </c>
      <c r="B2" s="162"/>
      <c r="C2" s="162"/>
      <c r="D2" s="162"/>
      <c r="E2" s="162"/>
      <c r="F2" s="162"/>
      <c r="G2" s="41"/>
      <c r="I2" s="162" t="s">
        <v>1278</v>
      </c>
      <c r="J2" s="162"/>
      <c r="K2" s="162"/>
      <c r="L2" s="162"/>
      <c r="M2" s="162"/>
      <c r="N2" s="162"/>
      <c r="O2" s="1"/>
    </row>
    <row r="3" spans="1:15" x14ac:dyDescent="0.35">
      <c r="A3" s="85" t="str">
        <f>VLOOKUP(Read_First!B5,Items!A1:BI50,54,FALSE)</f>
        <v>Attraktivität</v>
      </c>
      <c r="B3" s="79" t="str">
        <f>VLOOKUP(Read_First!B5,Items!A1:BI50,55,FALSE)</f>
        <v>Durchschaubarkeit</v>
      </c>
      <c r="C3" s="79" t="str">
        <f>VLOOKUP(Read_First!B5,Items!A1:BI50,56,FALSE)</f>
        <v>Effizienz</v>
      </c>
      <c r="D3" s="79" t="str">
        <f>VLOOKUP(Read_First!B5,Items!A1:BI50,57,FALSE)</f>
        <v>Steuerbarkeit</v>
      </c>
      <c r="E3" s="79" t="str">
        <f>VLOOKUP(Read_First!B5,Items!A1:BI50,58,FALSE)</f>
        <v>Stimulation</v>
      </c>
      <c r="F3" s="79" t="str">
        <f>VLOOKUP(Read_First!B5,Items!A1:BI50,59,FALSE)</f>
        <v>Originalität</v>
      </c>
      <c r="G3" s="78" t="s">
        <v>1279</v>
      </c>
      <c r="I3" s="114" t="str">
        <f>VLOOKUP(Read_First!B5,Items!A1:BI50,54,FALSE)</f>
        <v>Attraktivität</v>
      </c>
      <c r="J3" s="77" t="str">
        <f>VLOOKUP(Read_First!B5,Items!A1:BI50,55,FALSE)</f>
        <v>Durchschaubarkeit</v>
      </c>
      <c r="K3" s="76" t="str">
        <f>VLOOKUP(Read_First!B5,Items!A1:BI50,56,FALSE)</f>
        <v>Effizienz</v>
      </c>
      <c r="L3" s="76" t="str">
        <f>VLOOKUP(Read_First!B5,Items!A1:BI50,57,FALSE)</f>
        <v>Steuerbarkeit</v>
      </c>
      <c r="M3" s="76" t="str">
        <f>VLOOKUP(Read_First!B5,Items!A1:BI50,58,FALSE)</f>
        <v>Stimulation</v>
      </c>
      <c r="N3" s="76" t="str">
        <f>VLOOKUP(Read_First!B5,Items!A1:BI50,59,FALSE)</f>
        <v>Originalität</v>
      </c>
      <c r="O3" s="115" t="s">
        <v>1280</v>
      </c>
    </row>
    <row r="4" spans="1:15" x14ac:dyDescent="0.35">
      <c r="A4" s="54"/>
      <c r="B4" s="54"/>
      <c r="C4" s="54"/>
      <c r="D4" s="54"/>
      <c r="E4" s="54"/>
      <c r="F4" s="54"/>
      <c r="G4" s="56">
        <f>SUM(A4:F4)</f>
        <v>0</v>
      </c>
      <c r="I4" s="57" t="str">
        <f t="shared" ref="I4:I49" si="0">IF(G4&gt;0,A4/G4,"")</f>
        <v/>
      </c>
      <c r="J4" s="57" t="str">
        <f t="shared" ref="J4:J49" si="1">IF(G4&gt;0,B4/G4,"")</f>
        <v/>
      </c>
      <c r="K4" s="57" t="str">
        <f t="shared" ref="K4:K49" si="2">IF(G4&gt;0,C4/G4,"")</f>
        <v/>
      </c>
      <c r="L4" s="57" t="str">
        <f t="shared" ref="L4:L49" si="3">IF(G4&gt;0,D4/G4,"")</f>
        <v/>
      </c>
      <c r="M4" s="57" t="str">
        <f t="shared" ref="M4:M49" si="4">IF(G4&gt;0,E4/G4,"")</f>
        <v/>
      </c>
      <c r="N4" s="57" t="str">
        <f t="shared" ref="N4:N49" si="5">IF(G4&gt;0,F4/G4,"")</f>
        <v/>
      </c>
      <c r="O4" s="91" t="str">
        <f>IF(G4&gt;0,DT!#REF!*I4+DT!#REF!*J4+DT!#REF!*K4+DT!#REF!*L4+DT!#REF!*M4+DT!#REF!*N4,"")</f>
        <v/>
      </c>
    </row>
    <row r="5" spans="1:15" x14ac:dyDescent="0.35">
      <c r="A5" s="49"/>
      <c r="B5" s="49"/>
      <c r="C5" s="49"/>
      <c r="D5" s="49"/>
      <c r="E5" s="49"/>
      <c r="F5" s="49"/>
      <c r="G5" s="1">
        <f t="shared" ref="G5:G68" si="6">SUM(A5:F5)</f>
        <v>0</v>
      </c>
      <c r="I5" s="6" t="str">
        <f t="shared" si="0"/>
        <v/>
      </c>
      <c r="J5" s="6" t="str">
        <f t="shared" si="1"/>
        <v/>
      </c>
      <c r="K5" s="6" t="str">
        <f t="shared" si="2"/>
        <v/>
      </c>
      <c r="L5" s="6" t="str">
        <f t="shared" si="3"/>
        <v/>
      </c>
      <c r="M5" s="6" t="str">
        <f t="shared" si="4"/>
        <v/>
      </c>
      <c r="N5" s="6" t="str">
        <f t="shared" si="5"/>
        <v/>
      </c>
      <c r="O5" s="42" t="str">
        <f>IF(G5&gt;0,DT!#REF!*I5+DT!#REF!*J5+DT!#REF!*K5+DT!#REF!*L5+DT!#REF!*M5+DT!#REF!*N5,"")</f>
        <v/>
      </c>
    </row>
    <row r="6" spans="1:15" x14ac:dyDescent="0.35">
      <c r="A6" s="49"/>
      <c r="B6" s="49"/>
      <c r="C6" s="49"/>
      <c r="D6" s="49"/>
      <c r="E6" s="49"/>
      <c r="F6" s="49"/>
      <c r="G6" s="1">
        <f t="shared" si="6"/>
        <v>0</v>
      </c>
      <c r="I6" s="6" t="str">
        <f t="shared" si="0"/>
        <v/>
      </c>
      <c r="J6" s="6" t="str">
        <f t="shared" si="1"/>
        <v/>
      </c>
      <c r="K6" s="6" t="str">
        <f t="shared" si="2"/>
        <v/>
      </c>
      <c r="L6" s="6" t="str">
        <f t="shared" si="3"/>
        <v/>
      </c>
      <c r="M6" s="6" t="str">
        <f t="shared" si="4"/>
        <v/>
      </c>
      <c r="N6" s="6" t="str">
        <f t="shared" si="5"/>
        <v/>
      </c>
      <c r="O6" s="42" t="str">
        <f>IF(G6&gt;0,DT!#REF!*I6+DT!#REF!*J6+DT!#REF!*K6+DT!#REF!*L6+DT!#REF!*M6+DT!#REF!*N6,"")</f>
        <v/>
      </c>
    </row>
    <row r="7" spans="1:15" x14ac:dyDescent="0.35">
      <c r="A7" s="49"/>
      <c r="B7" s="49"/>
      <c r="C7" s="49"/>
      <c r="D7" s="49"/>
      <c r="E7" s="49"/>
      <c r="F7" s="49"/>
      <c r="G7" s="1">
        <f t="shared" si="6"/>
        <v>0</v>
      </c>
      <c r="I7" s="6" t="str">
        <f t="shared" si="0"/>
        <v/>
      </c>
      <c r="J7" s="6" t="str">
        <f t="shared" si="1"/>
        <v/>
      </c>
      <c r="K7" s="6" t="str">
        <f t="shared" si="2"/>
        <v/>
      </c>
      <c r="L7" s="6" t="str">
        <f t="shared" si="3"/>
        <v/>
      </c>
      <c r="M7" s="6" t="str">
        <f t="shared" si="4"/>
        <v/>
      </c>
      <c r="N7" s="6" t="str">
        <f t="shared" si="5"/>
        <v/>
      </c>
      <c r="O7" s="42" t="str">
        <f>IF(G7&gt;0,DT!#REF!*I7+DT!#REF!*J7+DT!#REF!*K7+DT!#REF!*L7+DT!#REF!*M7+DT!#REF!*N7,"")</f>
        <v/>
      </c>
    </row>
    <row r="8" spans="1:15" x14ac:dyDescent="0.35">
      <c r="A8" s="49"/>
      <c r="B8" s="49"/>
      <c r="C8" s="49"/>
      <c r="D8" s="49"/>
      <c r="E8" s="49"/>
      <c r="F8" s="49"/>
      <c r="G8" s="1">
        <f t="shared" si="6"/>
        <v>0</v>
      </c>
      <c r="I8" s="6" t="str">
        <f t="shared" si="0"/>
        <v/>
      </c>
      <c r="J8" s="6" t="str">
        <f t="shared" si="1"/>
        <v/>
      </c>
      <c r="K8" s="6" t="str">
        <f t="shared" si="2"/>
        <v/>
      </c>
      <c r="L8" s="6" t="str">
        <f t="shared" si="3"/>
        <v/>
      </c>
      <c r="M8" s="6" t="str">
        <f t="shared" si="4"/>
        <v/>
      </c>
      <c r="N8" s="6" t="str">
        <f t="shared" si="5"/>
        <v/>
      </c>
      <c r="O8" s="42" t="str">
        <f>IF(G8&gt;0,DT!#REF!*I8+DT!#REF!*J8+DT!#REF!*K8+DT!#REF!*L8+DT!#REF!*M8+DT!#REF!*N8,"")</f>
        <v/>
      </c>
    </row>
    <row r="9" spans="1:15" x14ac:dyDescent="0.35">
      <c r="A9" s="49"/>
      <c r="B9" s="49"/>
      <c r="C9" s="49"/>
      <c r="D9" s="49"/>
      <c r="E9" s="49"/>
      <c r="F9" s="49"/>
      <c r="G9" s="1">
        <f t="shared" si="6"/>
        <v>0</v>
      </c>
      <c r="I9" s="6" t="str">
        <f t="shared" si="0"/>
        <v/>
      </c>
      <c r="J9" s="6" t="str">
        <f t="shared" si="1"/>
        <v/>
      </c>
      <c r="K9" s="6" t="str">
        <f t="shared" si="2"/>
        <v/>
      </c>
      <c r="L9" s="6" t="str">
        <f t="shared" si="3"/>
        <v/>
      </c>
      <c r="M9" s="6" t="str">
        <f t="shared" si="4"/>
        <v/>
      </c>
      <c r="N9" s="6" t="str">
        <f t="shared" si="5"/>
        <v/>
      </c>
      <c r="O9" s="42" t="str">
        <f>IF(G9&gt;0,DT!#REF!*I9+DT!#REF!*J9+DT!#REF!*K9+DT!#REF!*L9+DT!#REF!*M9+DT!#REF!*N9,"")</f>
        <v/>
      </c>
    </row>
    <row r="10" spans="1:15" x14ac:dyDescent="0.35">
      <c r="A10" s="49"/>
      <c r="B10" s="49"/>
      <c r="C10" s="49"/>
      <c r="D10" s="49"/>
      <c r="E10" s="49"/>
      <c r="F10" s="49"/>
      <c r="G10" s="1">
        <f t="shared" si="6"/>
        <v>0</v>
      </c>
      <c r="I10" s="6" t="str">
        <f t="shared" si="0"/>
        <v/>
      </c>
      <c r="J10" s="6" t="str">
        <f t="shared" si="1"/>
        <v/>
      </c>
      <c r="K10" s="6" t="str">
        <f t="shared" si="2"/>
        <v/>
      </c>
      <c r="L10" s="6" t="str">
        <f t="shared" si="3"/>
        <v/>
      </c>
      <c r="M10" s="6" t="str">
        <f t="shared" si="4"/>
        <v/>
      </c>
      <c r="N10" s="6" t="str">
        <f t="shared" si="5"/>
        <v/>
      </c>
      <c r="O10" s="42" t="str">
        <f>IF(G10&gt;0,DT!#REF!*I10+DT!#REF!*J10+DT!#REF!*K10+DT!#REF!*L10+DT!#REF!*M10+DT!#REF!*N10,"")</f>
        <v/>
      </c>
    </row>
    <row r="11" spans="1:15" x14ac:dyDescent="0.35">
      <c r="A11" s="49"/>
      <c r="B11" s="49"/>
      <c r="C11" s="49"/>
      <c r="D11" s="49"/>
      <c r="E11" s="49"/>
      <c r="F11" s="49"/>
      <c r="G11" s="1">
        <f t="shared" si="6"/>
        <v>0</v>
      </c>
      <c r="I11" s="6" t="str">
        <f t="shared" si="0"/>
        <v/>
      </c>
      <c r="J11" s="6" t="str">
        <f t="shared" si="1"/>
        <v/>
      </c>
      <c r="K11" s="6" t="str">
        <f t="shared" si="2"/>
        <v/>
      </c>
      <c r="L11" s="6" t="str">
        <f t="shared" si="3"/>
        <v/>
      </c>
      <c r="M11" s="6" t="str">
        <f t="shared" si="4"/>
        <v/>
      </c>
      <c r="N11" s="6" t="str">
        <f t="shared" si="5"/>
        <v/>
      </c>
      <c r="O11" s="42" t="str">
        <f>IF(G11&gt;0,DT!#REF!*I11+DT!#REF!*J11+DT!#REF!*K11+DT!#REF!*L11+DT!#REF!*M11+DT!#REF!*N11,"")</f>
        <v/>
      </c>
    </row>
    <row r="12" spans="1:15" x14ac:dyDescent="0.35">
      <c r="A12" s="49"/>
      <c r="B12" s="49"/>
      <c r="C12" s="49"/>
      <c r="D12" s="49"/>
      <c r="E12" s="49"/>
      <c r="F12" s="49"/>
      <c r="G12" s="1">
        <f t="shared" si="6"/>
        <v>0</v>
      </c>
      <c r="I12" s="6" t="str">
        <f t="shared" si="0"/>
        <v/>
      </c>
      <c r="J12" s="6" t="str">
        <f t="shared" si="1"/>
        <v/>
      </c>
      <c r="K12" s="6" t="str">
        <f t="shared" si="2"/>
        <v/>
      </c>
      <c r="L12" s="6" t="str">
        <f t="shared" si="3"/>
        <v/>
      </c>
      <c r="M12" s="6" t="str">
        <f t="shared" si="4"/>
        <v/>
      </c>
      <c r="N12" s="6" t="str">
        <f t="shared" si="5"/>
        <v/>
      </c>
      <c r="O12" s="42" t="str">
        <f>IF(G12&gt;0,DT!#REF!*I12+DT!#REF!*J12+DT!#REF!*K12+DT!#REF!*L12+DT!#REF!*M12+DT!#REF!*N12,"")</f>
        <v/>
      </c>
    </row>
    <row r="13" spans="1:15" x14ac:dyDescent="0.35">
      <c r="A13" s="49"/>
      <c r="B13" s="49"/>
      <c r="C13" s="49"/>
      <c r="D13" s="49"/>
      <c r="E13" s="49"/>
      <c r="F13" s="49"/>
      <c r="G13" s="1">
        <f t="shared" si="6"/>
        <v>0</v>
      </c>
      <c r="I13" s="6" t="str">
        <f t="shared" si="0"/>
        <v/>
      </c>
      <c r="J13" s="6" t="str">
        <f t="shared" si="1"/>
        <v/>
      </c>
      <c r="K13" s="6" t="str">
        <f t="shared" si="2"/>
        <v/>
      </c>
      <c r="L13" s="6" t="str">
        <f t="shared" si="3"/>
        <v/>
      </c>
      <c r="M13" s="6" t="str">
        <f t="shared" si="4"/>
        <v/>
      </c>
      <c r="N13" s="6" t="str">
        <f t="shared" si="5"/>
        <v/>
      </c>
      <c r="O13" s="42" t="str">
        <f>IF(G13&gt;0,DT!#REF!*I13+DT!#REF!*J13+DT!#REF!*K13+DT!#REF!*L13+DT!#REF!*M13+DT!#REF!*N13,"")</f>
        <v/>
      </c>
    </row>
    <row r="14" spans="1:15" x14ac:dyDescent="0.35">
      <c r="A14" s="49"/>
      <c r="B14" s="49"/>
      <c r="C14" s="49"/>
      <c r="D14" s="49"/>
      <c r="E14" s="49"/>
      <c r="F14" s="49"/>
      <c r="G14" s="1">
        <f t="shared" si="6"/>
        <v>0</v>
      </c>
      <c r="I14" s="6" t="str">
        <f t="shared" si="0"/>
        <v/>
      </c>
      <c r="J14" s="6" t="str">
        <f t="shared" si="1"/>
        <v/>
      </c>
      <c r="K14" s="6" t="str">
        <f t="shared" si="2"/>
        <v/>
      </c>
      <c r="L14" s="6" t="str">
        <f t="shared" si="3"/>
        <v/>
      </c>
      <c r="M14" s="6" t="str">
        <f t="shared" si="4"/>
        <v/>
      </c>
      <c r="N14" s="6" t="str">
        <f t="shared" si="5"/>
        <v/>
      </c>
      <c r="O14" s="42" t="str">
        <f>IF(G14&gt;0,DT!#REF!*I14+DT!#REF!*J14+DT!#REF!*K14+DT!#REF!*L14+DT!#REF!*M14+DT!#REF!*N14,"")</f>
        <v/>
      </c>
    </row>
    <row r="15" spans="1:15" x14ac:dyDescent="0.35">
      <c r="A15" s="49"/>
      <c r="B15" s="49"/>
      <c r="C15" s="49"/>
      <c r="D15" s="49"/>
      <c r="E15" s="49"/>
      <c r="F15" s="49"/>
      <c r="G15" s="1">
        <f t="shared" si="6"/>
        <v>0</v>
      </c>
      <c r="I15" s="6" t="str">
        <f t="shared" si="0"/>
        <v/>
      </c>
      <c r="J15" s="6" t="str">
        <f t="shared" si="1"/>
        <v/>
      </c>
      <c r="K15" s="6" t="str">
        <f t="shared" si="2"/>
        <v/>
      </c>
      <c r="L15" s="6" t="str">
        <f t="shared" si="3"/>
        <v/>
      </c>
      <c r="M15" s="6" t="str">
        <f t="shared" si="4"/>
        <v/>
      </c>
      <c r="N15" s="6" t="str">
        <f t="shared" si="5"/>
        <v/>
      </c>
      <c r="O15" s="42" t="str">
        <f>IF(G15&gt;0,DT!#REF!*I15+DT!#REF!*J15+DT!#REF!*K15+DT!#REF!*L15+DT!#REF!*M15+DT!#REF!*N15,"")</f>
        <v/>
      </c>
    </row>
    <row r="16" spans="1:15" x14ac:dyDescent="0.35">
      <c r="A16" s="49"/>
      <c r="B16" s="49"/>
      <c r="C16" s="49"/>
      <c r="D16" s="49"/>
      <c r="E16" s="49"/>
      <c r="F16" s="49"/>
      <c r="G16" s="1">
        <f t="shared" si="6"/>
        <v>0</v>
      </c>
      <c r="I16" s="6" t="str">
        <f t="shared" si="0"/>
        <v/>
      </c>
      <c r="J16" s="6" t="str">
        <f t="shared" si="1"/>
        <v/>
      </c>
      <c r="K16" s="6" t="str">
        <f t="shared" si="2"/>
        <v/>
      </c>
      <c r="L16" s="6" t="str">
        <f t="shared" si="3"/>
        <v/>
      </c>
      <c r="M16" s="6" t="str">
        <f t="shared" si="4"/>
        <v/>
      </c>
      <c r="N16" s="6" t="str">
        <f t="shared" si="5"/>
        <v/>
      </c>
      <c r="O16" s="42" t="str">
        <f>IF(G16&gt;0,DT!#REF!*I16+DT!#REF!*J16+DT!#REF!*K16+DT!#REF!*L16+DT!#REF!*M16+DT!#REF!*N16,"")</f>
        <v/>
      </c>
    </row>
    <row r="17" spans="1:15" x14ac:dyDescent="0.35">
      <c r="A17" s="49"/>
      <c r="B17" s="49"/>
      <c r="C17" s="49"/>
      <c r="D17" s="49"/>
      <c r="E17" s="49"/>
      <c r="F17" s="49"/>
      <c r="G17" s="1">
        <f t="shared" si="6"/>
        <v>0</v>
      </c>
      <c r="I17" s="6" t="str">
        <f t="shared" si="0"/>
        <v/>
      </c>
      <c r="J17" s="6" t="str">
        <f t="shared" si="1"/>
        <v/>
      </c>
      <c r="K17" s="6" t="str">
        <f t="shared" si="2"/>
        <v/>
      </c>
      <c r="L17" s="6" t="str">
        <f t="shared" si="3"/>
        <v/>
      </c>
      <c r="M17" s="6" t="str">
        <f t="shared" si="4"/>
        <v/>
      </c>
      <c r="N17" s="6" t="str">
        <f t="shared" si="5"/>
        <v/>
      </c>
      <c r="O17" s="42" t="str">
        <f>IF(G17&gt;0,DT!#REF!*I17+DT!#REF!*J17+DT!#REF!*K17+DT!#REF!*L17+DT!#REF!*M17+DT!#REF!*N17,"")</f>
        <v/>
      </c>
    </row>
    <row r="18" spans="1:15" x14ac:dyDescent="0.35">
      <c r="A18" s="49"/>
      <c r="B18" s="49"/>
      <c r="C18" s="49"/>
      <c r="D18" s="49"/>
      <c r="E18" s="49"/>
      <c r="F18" s="49"/>
      <c r="G18" s="1">
        <f t="shared" si="6"/>
        <v>0</v>
      </c>
      <c r="I18" s="6" t="str">
        <f t="shared" si="0"/>
        <v/>
      </c>
      <c r="J18" s="6" t="str">
        <f t="shared" si="1"/>
        <v/>
      </c>
      <c r="K18" s="6" t="str">
        <f t="shared" si="2"/>
        <v/>
      </c>
      <c r="L18" s="6" t="str">
        <f t="shared" si="3"/>
        <v/>
      </c>
      <c r="M18" s="6" t="str">
        <f t="shared" si="4"/>
        <v/>
      </c>
      <c r="N18" s="6" t="str">
        <f t="shared" si="5"/>
        <v/>
      </c>
      <c r="O18" s="42" t="str">
        <f>IF(G18&gt;0,DT!#REF!*I18+DT!#REF!*J18+DT!#REF!*K18+DT!#REF!*L18+DT!#REF!*M18+DT!#REF!*N18,"")</f>
        <v/>
      </c>
    </row>
    <row r="19" spans="1:15" x14ac:dyDescent="0.35">
      <c r="A19" s="49"/>
      <c r="B19" s="49"/>
      <c r="C19" s="49"/>
      <c r="D19" s="49"/>
      <c r="E19" s="49"/>
      <c r="F19" s="49"/>
      <c r="G19" s="1">
        <f t="shared" si="6"/>
        <v>0</v>
      </c>
      <c r="I19" s="6" t="str">
        <f t="shared" si="0"/>
        <v/>
      </c>
      <c r="J19" s="6" t="str">
        <f t="shared" si="1"/>
        <v/>
      </c>
      <c r="K19" s="6" t="str">
        <f t="shared" si="2"/>
        <v/>
      </c>
      <c r="L19" s="6" t="str">
        <f t="shared" si="3"/>
        <v/>
      </c>
      <c r="M19" s="6" t="str">
        <f t="shared" si="4"/>
        <v/>
      </c>
      <c r="N19" s="6" t="str">
        <f t="shared" si="5"/>
        <v/>
      </c>
      <c r="O19" s="42" t="str">
        <f>IF(G19&gt;0,DT!#REF!*I19+DT!#REF!*J19+DT!#REF!*K19+DT!#REF!*L19+DT!#REF!*M19+DT!#REF!*N19,"")</f>
        <v/>
      </c>
    </row>
    <row r="20" spans="1:15" x14ac:dyDescent="0.35">
      <c r="A20" s="49"/>
      <c r="B20" s="49"/>
      <c r="C20" s="49"/>
      <c r="D20" s="49"/>
      <c r="E20" s="49"/>
      <c r="F20" s="49"/>
      <c r="G20" s="1">
        <f t="shared" si="6"/>
        <v>0</v>
      </c>
      <c r="I20" s="6" t="str">
        <f t="shared" si="0"/>
        <v/>
      </c>
      <c r="J20" s="6" t="str">
        <f t="shared" si="1"/>
        <v/>
      </c>
      <c r="K20" s="6" t="str">
        <f t="shared" si="2"/>
        <v/>
      </c>
      <c r="L20" s="6" t="str">
        <f t="shared" si="3"/>
        <v/>
      </c>
      <c r="M20" s="6" t="str">
        <f t="shared" si="4"/>
        <v/>
      </c>
      <c r="N20" s="6" t="str">
        <f t="shared" si="5"/>
        <v/>
      </c>
      <c r="O20" s="42" t="str">
        <f>IF(G20&gt;0,DT!#REF!*I20+DT!#REF!*J20+DT!#REF!*K20+DT!#REF!*L20+DT!#REF!*M20+DT!#REF!*N20,"")</f>
        <v/>
      </c>
    </row>
    <row r="21" spans="1:15" x14ac:dyDescent="0.35">
      <c r="A21" s="49"/>
      <c r="B21" s="49"/>
      <c r="C21" s="49"/>
      <c r="D21" s="49"/>
      <c r="E21" s="49"/>
      <c r="F21" s="49"/>
      <c r="G21" s="1">
        <f t="shared" si="6"/>
        <v>0</v>
      </c>
      <c r="I21" s="6" t="str">
        <f t="shared" si="0"/>
        <v/>
      </c>
      <c r="J21" s="6" t="str">
        <f t="shared" si="1"/>
        <v/>
      </c>
      <c r="K21" s="6" t="str">
        <f t="shared" si="2"/>
        <v/>
      </c>
      <c r="L21" s="6" t="str">
        <f t="shared" si="3"/>
        <v/>
      </c>
      <c r="M21" s="6" t="str">
        <f t="shared" si="4"/>
        <v/>
      </c>
      <c r="N21" s="6" t="str">
        <f t="shared" si="5"/>
        <v/>
      </c>
      <c r="O21" s="42" t="str">
        <f>IF(G21&gt;0,DT!#REF!*I21+DT!#REF!*J21+DT!#REF!*K21+DT!#REF!*L21+DT!#REF!*M21+DT!#REF!*N21,"")</f>
        <v/>
      </c>
    </row>
    <row r="22" spans="1:15" x14ac:dyDescent="0.35">
      <c r="A22" s="49"/>
      <c r="B22" s="49"/>
      <c r="C22" s="49"/>
      <c r="D22" s="49"/>
      <c r="E22" s="49"/>
      <c r="F22" s="49"/>
      <c r="G22" s="1">
        <f t="shared" si="6"/>
        <v>0</v>
      </c>
      <c r="I22" s="6" t="str">
        <f t="shared" si="0"/>
        <v/>
      </c>
      <c r="J22" s="6" t="str">
        <f t="shared" si="1"/>
        <v/>
      </c>
      <c r="K22" s="6" t="str">
        <f t="shared" si="2"/>
        <v/>
      </c>
      <c r="L22" s="6" t="str">
        <f t="shared" si="3"/>
        <v/>
      </c>
      <c r="M22" s="6" t="str">
        <f t="shared" si="4"/>
        <v/>
      </c>
      <c r="N22" s="6" t="str">
        <f t="shared" si="5"/>
        <v/>
      </c>
      <c r="O22" s="42" t="str">
        <f>IF(G22&gt;0,DT!#REF!*I22+DT!#REF!*J22+DT!#REF!*K22+DT!#REF!*L22+DT!#REF!*M22+DT!#REF!*N22,"")</f>
        <v/>
      </c>
    </row>
    <row r="23" spans="1:15" x14ac:dyDescent="0.35">
      <c r="A23" s="49"/>
      <c r="B23" s="49"/>
      <c r="C23" s="49"/>
      <c r="D23" s="49"/>
      <c r="E23" s="49"/>
      <c r="F23" s="49"/>
      <c r="G23" s="1">
        <f t="shared" si="6"/>
        <v>0</v>
      </c>
      <c r="I23" s="6" t="str">
        <f t="shared" si="0"/>
        <v/>
      </c>
      <c r="J23" s="6" t="str">
        <f t="shared" si="1"/>
        <v/>
      </c>
      <c r="K23" s="6" t="str">
        <f t="shared" si="2"/>
        <v/>
      </c>
      <c r="L23" s="6" t="str">
        <f t="shared" si="3"/>
        <v/>
      </c>
      <c r="M23" s="6" t="str">
        <f t="shared" si="4"/>
        <v/>
      </c>
      <c r="N23" s="6" t="str">
        <f t="shared" si="5"/>
        <v/>
      </c>
      <c r="O23" s="42" t="str">
        <f>IF(G23&gt;0,DT!#REF!*I23+DT!#REF!*J23+DT!#REF!*K23+DT!#REF!*L23+DT!#REF!*M23+DT!#REF!*N23,"")</f>
        <v/>
      </c>
    </row>
    <row r="24" spans="1:15" x14ac:dyDescent="0.35">
      <c r="A24" s="49"/>
      <c r="B24" s="49"/>
      <c r="C24" s="49"/>
      <c r="D24" s="49"/>
      <c r="E24" s="49"/>
      <c r="F24" s="49"/>
      <c r="G24" s="1">
        <f t="shared" si="6"/>
        <v>0</v>
      </c>
      <c r="I24" s="6" t="str">
        <f t="shared" si="0"/>
        <v/>
      </c>
      <c r="J24" s="6" t="str">
        <f t="shared" si="1"/>
        <v/>
      </c>
      <c r="K24" s="6" t="str">
        <f t="shared" si="2"/>
        <v/>
      </c>
      <c r="L24" s="6" t="str">
        <f t="shared" si="3"/>
        <v/>
      </c>
      <c r="M24" s="6" t="str">
        <f t="shared" si="4"/>
        <v/>
      </c>
      <c r="N24" s="6" t="str">
        <f t="shared" si="5"/>
        <v/>
      </c>
      <c r="O24" s="42" t="str">
        <f>IF(G24&gt;0,DT!#REF!*I24+DT!#REF!*J24+DT!#REF!*K24+DT!#REF!*L24+DT!#REF!*M24+DT!#REF!*N24,"")</f>
        <v/>
      </c>
    </row>
    <row r="25" spans="1:15" x14ac:dyDescent="0.35">
      <c r="A25" s="49"/>
      <c r="B25" s="49"/>
      <c r="C25" s="49"/>
      <c r="D25" s="49"/>
      <c r="E25" s="49"/>
      <c r="F25" s="49"/>
      <c r="G25" s="1">
        <f t="shared" si="6"/>
        <v>0</v>
      </c>
      <c r="I25" s="6" t="str">
        <f t="shared" si="0"/>
        <v/>
      </c>
      <c r="J25" s="6" t="str">
        <f t="shared" si="1"/>
        <v/>
      </c>
      <c r="K25" s="6" t="str">
        <f t="shared" si="2"/>
        <v/>
      </c>
      <c r="L25" s="6" t="str">
        <f t="shared" si="3"/>
        <v/>
      </c>
      <c r="M25" s="6" t="str">
        <f t="shared" si="4"/>
        <v/>
      </c>
      <c r="N25" s="6" t="str">
        <f t="shared" si="5"/>
        <v/>
      </c>
      <c r="O25" s="42" t="str">
        <f>IF(G25&gt;0,DT!#REF!*I25+DT!#REF!*J25+DT!#REF!*K25+DT!#REF!*L25+DT!#REF!*M25+DT!#REF!*N25,"")</f>
        <v/>
      </c>
    </row>
    <row r="26" spans="1:15" x14ac:dyDescent="0.35">
      <c r="A26" s="49"/>
      <c r="B26" s="49"/>
      <c r="C26" s="49"/>
      <c r="D26" s="49"/>
      <c r="E26" s="49"/>
      <c r="F26" s="49"/>
      <c r="G26" s="1">
        <f t="shared" si="6"/>
        <v>0</v>
      </c>
      <c r="I26" s="6" t="str">
        <f t="shared" si="0"/>
        <v/>
      </c>
      <c r="J26" s="6" t="str">
        <f t="shared" si="1"/>
        <v/>
      </c>
      <c r="K26" s="6" t="str">
        <f t="shared" si="2"/>
        <v/>
      </c>
      <c r="L26" s="6" t="str">
        <f t="shared" si="3"/>
        <v/>
      </c>
      <c r="M26" s="6" t="str">
        <f t="shared" si="4"/>
        <v/>
      </c>
      <c r="N26" s="6" t="str">
        <f t="shared" si="5"/>
        <v/>
      </c>
      <c r="O26" s="42" t="str">
        <f>IF(G26&gt;0,DT!#REF!*I26+DT!#REF!*J26+DT!#REF!*K26+DT!#REF!*L26+DT!#REF!*M26+DT!#REF!*N26,"")</f>
        <v/>
      </c>
    </row>
    <row r="27" spans="1:15" x14ac:dyDescent="0.35">
      <c r="A27" s="49"/>
      <c r="B27" s="49"/>
      <c r="C27" s="49"/>
      <c r="D27" s="49"/>
      <c r="E27" s="49"/>
      <c r="F27" s="49"/>
      <c r="G27" s="1">
        <f t="shared" si="6"/>
        <v>0</v>
      </c>
      <c r="I27" s="6" t="str">
        <f t="shared" si="0"/>
        <v/>
      </c>
      <c r="J27" s="6" t="str">
        <f t="shared" si="1"/>
        <v/>
      </c>
      <c r="K27" s="6" t="str">
        <f t="shared" si="2"/>
        <v/>
      </c>
      <c r="L27" s="6" t="str">
        <f t="shared" si="3"/>
        <v/>
      </c>
      <c r="M27" s="6" t="str">
        <f t="shared" si="4"/>
        <v/>
      </c>
      <c r="N27" s="6" t="str">
        <f t="shared" si="5"/>
        <v/>
      </c>
      <c r="O27" s="42" t="str">
        <f>IF(G27&gt;0,DT!#REF!*I27+DT!#REF!*J27+DT!#REF!*K27+DT!#REF!*L27+DT!#REF!*M27+DT!#REF!*N27,"")</f>
        <v/>
      </c>
    </row>
    <row r="28" spans="1:15" x14ac:dyDescent="0.35">
      <c r="A28" s="49"/>
      <c r="B28" s="49"/>
      <c r="C28" s="49"/>
      <c r="D28" s="49"/>
      <c r="E28" s="49"/>
      <c r="F28" s="49"/>
      <c r="G28" s="1">
        <f t="shared" si="6"/>
        <v>0</v>
      </c>
      <c r="I28" s="6" t="str">
        <f t="shared" si="0"/>
        <v/>
      </c>
      <c r="J28" s="6" t="str">
        <f t="shared" si="1"/>
        <v/>
      </c>
      <c r="K28" s="6" t="str">
        <f t="shared" si="2"/>
        <v/>
      </c>
      <c r="L28" s="6" t="str">
        <f t="shared" si="3"/>
        <v/>
      </c>
      <c r="M28" s="6" t="str">
        <f t="shared" si="4"/>
        <v/>
      </c>
      <c r="N28" s="6" t="str">
        <f t="shared" si="5"/>
        <v/>
      </c>
      <c r="O28" s="42" t="str">
        <f>IF(G28&gt;0,DT!#REF!*I28+DT!#REF!*J28+DT!#REF!*K28+DT!#REF!*L28+DT!#REF!*M28+DT!#REF!*N28,"")</f>
        <v/>
      </c>
    </row>
    <row r="29" spans="1:15" x14ac:dyDescent="0.35">
      <c r="A29" s="49"/>
      <c r="B29" s="49"/>
      <c r="C29" s="49"/>
      <c r="D29" s="49"/>
      <c r="E29" s="49"/>
      <c r="F29" s="49"/>
      <c r="G29" s="1">
        <f t="shared" si="6"/>
        <v>0</v>
      </c>
      <c r="I29" s="6" t="str">
        <f t="shared" si="0"/>
        <v/>
      </c>
      <c r="J29" s="6" t="str">
        <f t="shared" si="1"/>
        <v/>
      </c>
      <c r="K29" s="6" t="str">
        <f t="shared" si="2"/>
        <v/>
      </c>
      <c r="L29" s="6" t="str">
        <f t="shared" si="3"/>
        <v/>
      </c>
      <c r="M29" s="6" t="str">
        <f t="shared" si="4"/>
        <v/>
      </c>
      <c r="N29" s="6" t="str">
        <f t="shared" si="5"/>
        <v/>
      </c>
      <c r="O29" s="42" t="str">
        <f>IF(G29&gt;0,DT!#REF!*I29+DT!#REF!*J29+DT!#REF!*K29+DT!#REF!*L29+DT!#REF!*M29+DT!#REF!*N29,"")</f>
        <v/>
      </c>
    </row>
    <row r="30" spans="1:15" x14ac:dyDescent="0.35">
      <c r="A30" s="49"/>
      <c r="B30" s="49"/>
      <c r="C30" s="49"/>
      <c r="D30" s="49"/>
      <c r="E30" s="49"/>
      <c r="F30" s="49"/>
      <c r="G30" s="1">
        <f t="shared" si="6"/>
        <v>0</v>
      </c>
      <c r="I30" s="6" t="str">
        <f t="shared" si="0"/>
        <v/>
      </c>
      <c r="J30" s="6" t="str">
        <f t="shared" si="1"/>
        <v/>
      </c>
      <c r="K30" s="6" t="str">
        <f t="shared" si="2"/>
        <v/>
      </c>
      <c r="L30" s="6" t="str">
        <f t="shared" si="3"/>
        <v/>
      </c>
      <c r="M30" s="6" t="str">
        <f t="shared" si="4"/>
        <v/>
      </c>
      <c r="N30" s="6" t="str">
        <f t="shared" si="5"/>
        <v/>
      </c>
      <c r="O30" s="42" t="str">
        <f>IF(G30&gt;0,DT!#REF!*I30+DT!#REF!*J30+DT!#REF!*K30+DT!#REF!*L30+DT!#REF!*M30+DT!#REF!*N30,"")</f>
        <v/>
      </c>
    </row>
    <row r="31" spans="1:15" x14ac:dyDescent="0.35">
      <c r="A31" s="49"/>
      <c r="B31" s="49"/>
      <c r="C31" s="49"/>
      <c r="D31" s="49"/>
      <c r="E31" s="49"/>
      <c r="F31" s="49"/>
      <c r="G31" s="1">
        <f t="shared" si="6"/>
        <v>0</v>
      </c>
      <c r="I31" s="6" t="str">
        <f t="shared" si="0"/>
        <v/>
      </c>
      <c r="J31" s="6" t="str">
        <f t="shared" si="1"/>
        <v/>
      </c>
      <c r="K31" s="6" t="str">
        <f t="shared" si="2"/>
        <v/>
      </c>
      <c r="L31" s="6" t="str">
        <f t="shared" si="3"/>
        <v/>
      </c>
      <c r="M31" s="6" t="str">
        <f t="shared" si="4"/>
        <v/>
      </c>
      <c r="N31" s="6" t="str">
        <f t="shared" si="5"/>
        <v/>
      </c>
      <c r="O31" s="42" t="str">
        <f>IF(G31&gt;0,DT!#REF!*I31+DT!#REF!*J31+DT!#REF!*K31+DT!#REF!*L31+DT!#REF!*M31+DT!#REF!*N31,"")</f>
        <v/>
      </c>
    </row>
    <row r="32" spans="1:15" x14ac:dyDescent="0.35">
      <c r="A32" s="49"/>
      <c r="B32" s="49"/>
      <c r="C32" s="49"/>
      <c r="D32" s="49"/>
      <c r="E32" s="49"/>
      <c r="F32" s="49"/>
      <c r="G32" s="1">
        <f t="shared" si="6"/>
        <v>0</v>
      </c>
      <c r="I32" s="6" t="str">
        <f t="shared" si="0"/>
        <v/>
      </c>
      <c r="J32" s="6" t="str">
        <f t="shared" si="1"/>
        <v/>
      </c>
      <c r="K32" s="6" t="str">
        <f t="shared" si="2"/>
        <v/>
      </c>
      <c r="L32" s="6" t="str">
        <f t="shared" si="3"/>
        <v/>
      </c>
      <c r="M32" s="6" t="str">
        <f t="shared" si="4"/>
        <v/>
      </c>
      <c r="N32" s="6" t="str">
        <f t="shared" si="5"/>
        <v/>
      </c>
      <c r="O32" s="42" t="str">
        <f>IF(G32&gt;0,DT!#REF!*I32+DT!#REF!*J32+DT!#REF!*K32+DT!#REF!*L32+DT!#REF!*M32+DT!#REF!*N32,"")</f>
        <v/>
      </c>
    </row>
    <row r="33" spans="1:15" x14ac:dyDescent="0.35">
      <c r="A33" s="49"/>
      <c r="B33" s="49"/>
      <c r="C33" s="49"/>
      <c r="D33" s="49"/>
      <c r="E33" s="49"/>
      <c r="F33" s="49"/>
      <c r="G33" s="1">
        <f t="shared" si="6"/>
        <v>0</v>
      </c>
      <c r="I33" s="6" t="str">
        <f t="shared" si="0"/>
        <v/>
      </c>
      <c r="J33" s="6" t="str">
        <f t="shared" si="1"/>
        <v/>
      </c>
      <c r="K33" s="6" t="str">
        <f t="shared" si="2"/>
        <v/>
      </c>
      <c r="L33" s="6" t="str">
        <f t="shared" si="3"/>
        <v/>
      </c>
      <c r="M33" s="6" t="str">
        <f t="shared" si="4"/>
        <v/>
      </c>
      <c r="N33" s="6" t="str">
        <f t="shared" si="5"/>
        <v/>
      </c>
      <c r="O33" s="42" t="str">
        <f>IF(G33&gt;0,DT!#REF!*I33+DT!#REF!*J33+DT!#REF!*K33+DT!#REF!*L33+DT!#REF!*M33+DT!#REF!*N33,"")</f>
        <v/>
      </c>
    </row>
    <row r="34" spans="1:15" x14ac:dyDescent="0.35">
      <c r="A34" s="49"/>
      <c r="B34" s="49"/>
      <c r="C34" s="49"/>
      <c r="D34" s="49"/>
      <c r="E34" s="49"/>
      <c r="F34" s="49"/>
      <c r="G34" s="1">
        <f t="shared" si="6"/>
        <v>0</v>
      </c>
      <c r="I34" s="6" t="str">
        <f t="shared" si="0"/>
        <v/>
      </c>
      <c r="J34" s="6" t="str">
        <f t="shared" si="1"/>
        <v/>
      </c>
      <c r="K34" s="6" t="str">
        <f t="shared" si="2"/>
        <v/>
      </c>
      <c r="L34" s="6" t="str">
        <f t="shared" si="3"/>
        <v/>
      </c>
      <c r="M34" s="6" t="str">
        <f t="shared" si="4"/>
        <v/>
      </c>
      <c r="N34" s="6" t="str">
        <f t="shared" si="5"/>
        <v/>
      </c>
      <c r="O34" s="42" t="str">
        <f>IF(G34&gt;0,DT!#REF!*I34+DT!#REF!*J34+DT!#REF!*K34+DT!#REF!*L34+DT!#REF!*M34+DT!#REF!*N34,"")</f>
        <v/>
      </c>
    </row>
    <row r="35" spans="1:15" x14ac:dyDescent="0.35">
      <c r="A35" s="49"/>
      <c r="B35" s="49"/>
      <c r="C35" s="49"/>
      <c r="D35" s="49"/>
      <c r="E35" s="49"/>
      <c r="F35" s="49"/>
      <c r="G35" s="1">
        <f t="shared" si="6"/>
        <v>0</v>
      </c>
      <c r="I35" s="6" t="str">
        <f t="shared" si="0"/>
        <v/>
      </c>
      <c r="J35" s="6" t="str">
        <f t="shared" si="1"/>
        <v/>
      </c>
      <c r="K35" s="6" t="str">
        <f t="shared" si="2"/>
        <v/>
      </c>
      <c r="L35" s="6" t="str">
        <f t="shared" si="3"/>
        <v/>
      </c>
      <c r="M35" s="6" t="str">
        <f t="shared" si="4"/>
        <v/>
      </c>
      <c r="N35" s="6" t="str">
        <f t="shared" si="5"/>
        <v/>
      </c>
      <c r="O35" s="42" t="str">
        <f>IF(G35&gt;0,DT!#REF!*I35+DT!#REF!*J35+DT!#REF!*K35+DT!#REF!*L35+DT!#REF!*M35+DT!#REF!*N35,"")</f>
        <v/>
      </c>
    </row>
    <row r="36" spans="1:15" x14ac:dyDescent="0.35">
      <c r="A36" s="49"/>
      <c r="B36" s="49"/>
      <c r="C36" s="49"/>
      <c r="D36" s="49"/>
      <c r="E36" s="49"/>
      <c r="F36" s="49"/>
      <c r="G36" s="1">
        <f t="shared" si="6"/>
        <v>0</v>
      </c>
      <c r="I36" s="6" t="str">
        <f t="shared" si="0"/>
        <v/>
      </c>
      <c r="J36" s="6" t="str">
        <f t="shared" si="1"/>
        <v/>
      </c>
      <c r="K36" s="6" t="str">
        <f t="shared" si="2"/>
        <v/>
      </c>
      <c r="L36" s="6" t="str">
        <f t="shared" si="3"/>
        <v/>
      </c>
      <c r="M36" s="6" t="str">
        <f t="shared" si="4"/>
        <v/>
      </c>
      <c r="N36" s="6" t="str">
        <f t="shared" si="5"/>
        <v/>
      </c>
      <c r="O36" s="42" t="str">
        <f>IF(G36&gt;0,DT!#REF!*I36+DT!#REF!*J36+DT!#REF!*K36+DT!#REF!*L36+DT!#REF!*M36+DT!#REF!*N36,"")</f>
        <v/>
      </c>
    </row>
    <row r="37" spans="1:15" x14ac:dyDescent="0.35">
      <c r="A37" s="49"/>
      <c r="B37" s="49"/>
      <c r="C37" s="49"/>
      <c r="D37" s="49"/>
      <c r="E37" s="49"/>
      <c r="F37" s="49"/>
      <c r="G37" s="1">
        <f t="shared" si="6"/>
        <v>0</v>
      </c>
      <c r="I37" s="6" t="str">
        <f t="shared" si="0"/>
        <v/>
      </c>
      <c r="J37" s="6" t="str">
        <f t="shared" si="1"/>
        <v/>
      </c>
      <c r="K37" s="6" t="str">
        <f t="shared" si="2"/>
        <v/>
      </c>
      <c r="L37" s="6" t="str">
        <f t="shared" si="3"/>
        <v/>
      </c>
      <c r="M37" s="6" t="str">
        <f t="shared" si="4"/>
        <v/>
      </c>
      <c r="N37" s="6" t="str">
        <f t="shared" si="5"/>
        <v/>
      </c>
      <c r="O37" s="42" t="str">
        <f>IF(G37&gt;0,DT!#REF!*I37+DT!#REF!*J37+DT!#REF!*K37+DT!#REF!*L37+DT!#REF!*M37+DT!#REF!*N37,"")</f>
        <v/>
      </c>
    </row>
    <row r="38" spans="1:15" x14ac:dyDescent="0.35">
      <c r="A38" s="49"/>
      <c r="B38" s="49"/>
      <c r="C38" s="49"/>
      <c r="D38" s="49"/>
      <c r="E38" s="49"/>
      <c r="F38" s="49"/>
      <c r="G38" s="1">
        <f t="shared" si="6"/>
        <v>0</v>
      </c>
      <c r="I38" s="6" t="str">
        <f t="shared" si="0"/>
        <v/>
      </c>
      <c r="J38" s="6" t="str">
        <f t="shared" si="1"/>
        <v/>
      </c>
      <c r="K38" s="6" t="str">
        <f t="shared" si="2"/>
        <v/>
      </c>
      <c r="L38" s="6" t="str">
        <f t="shared" si="3"/>
        <v/>
      </c>
      <c r="M38" s="6" t="str">
        <f t="shared" si="4"/>
        <v/>
      </c>
      <c r="N38" s="6" t="str">
        <f t="shared" si="5"/>
        <v/>
      </c>
      <c r="O38" s="42" t="str">
        <f>IF(G38&gt;0,DT!#REF!*I38+DT!#REF!*J38+DT!#REF!*K38+DT!#REF!*L38+DT!#REF!*M38+DT!#REF!*N38,"")</f>
        <v/>
      </c>
    </row>
    <row r="39" spans="1:15" x14ac:dyDescent="0.35">
      <c r="A39" s="49"/>
      <c r="B39" s="49"/>
      <c r="C39" s="49"/>
      <c r="D39" s="49"/>
      <c r="E39" s="49"/>
      <c r="F39" s="49"/>
      <c r="G39" s="1">
        <f t="shared" si="6"/>
        <v>0</v>
      </c>
      <c r="I39" s="6" t="str">
        <f t="shared" si="0"/>
        <v/>
      </c>
      <c r="J39" s="6" t="str">
        <f t="shared" si="1"/>
        <v/>
      </c>
      <c r="K39" s="6" t="str">
        <f t="shared" si="2"/>
        <v/>
      </c>
      <c r="L39" s="6" t="str">
        <f t="shared" si="3"/>
        <v/>
      </c>
      <c r="M39" s="6" t="str">
        <f t="shared" si="4"/>
        <v/>
      </c>
      <c r="N39" s="6" t="str">
        <f t="shared" si="5"/>
        <v/>
      </c>
      <c r="O39" s="42" t="str">
        <f>IF(G39&gt;0,DT!#REF!*I39+DT!#REF!*J39+DT!#REF!*K39+DT!#REF!*L39+DT!#REF!*M39+DT!#REF!*N39,"")</f>
        <v/>
      </c>
    </row>
    <row r="40" spans="1:15" x14ac:dyDescent="0.35">
      <c r="A40" s="49"/>
      <c r="B40" s="49"/>
      <c r="C40" s="49"/>
      <c r="D40" s="49"/>
      <c r="E40" s="49"/>
      <c r="F40" s="49"/>
      <c r="G40" s="1">
        <f t="shared" si="6"/>
        <v>0</v>
      </c>
      <c r="I40" s="6" t="str">
        <f t="shared" si="0"/>
        <v/>
      </c>
      <c r="J40" s="6" t="str">
        <f t="shared" si="1"/>
        <v/>
      </c>
      <c r="K40" s="6" t="str">
        <f t="shared" si="2"/>
        <v/>
      </c>
      <c r="L40" s="6" t="str">
        <f t="shared" si="3"/>
        <v/>
      </c>
      <c r="M40" s="6" t="str">
        <f t="shared" si="4"/>
        <v/>
      </c>
      <c r="N40" s="6" t="str">
        <f t="shared" si="5"/>
        <v/>
      </c>
      <c r="O40" s="42" t="str">
        <f>IF(G40&gt;0,DT!#REF!*I40+DT!#REF!*J40+DT!#REF!*K40+DT!#REF!*L40+DT!#REF!*M40+DT!#REF!*N40,"")</f>
        <v/>
      </c>
    </row>
    <row r="41" spans="1:15" x14ac:dyDescent="0.35">
      <c r="A41" s="49"/>
      <c r="B41" s="49"/>
      <c r="C41" s="49"/>
      <c r="D41" s="49"/>
      <c r="E41" s="49"/>
      <c r="F41" s="49"/>
      <c r="G41" s="1">
        <f t="shared" si="6"/>
        <v>0</v>
      </c>
      <c r="I41" s="6" t="str">
        <f t="shared" si="0"/>
        <v/>
      </c>
      <c r="J41" s="6" t="str">
        <f t="shared" si="1"/>
        <v/>
      </c>
      <c r="K41" s="6" t="str">
        <f t="shared" si="2"/>
        <v/>
      </c>
      <c r="L41" s="6" t="str">
        <f t="shared" si="3"/>
        <v/>
      </c>
      <c r="M41" s="6" t="str">
        <f t="shared" si="4"/>
        <v/>
      </c>
      <c r="N41" s="6" t="str">
        <f t="shared" si="5"/>
        <v/>
      </c>
      <c r="O41" s="42" t="str">
        <f>IF(G41&gt;0,DT!#REF!*I41+DT!#REF!*J41+DT!#REF!*K41+DT!#REF!*L41+DT!#REF!*M41+DT!#REF!*N41,"")</f>
        <v/>
      </c>
    </row>
    <row r="42" spans="1:15" x14ac:dyDescent="0.35">
      <c r="A42" s="49"/>
      <c r="B42" s="49"/>
      <c r="C42" s="49"/>
      <c r="D42" s="49"/>
      <c r="E42" s="49"/>
      <c r="F42" s="49"/>
      <c r="G42" s="1">
        <f t="shared" si="6"/>
        <v>0</v>
      </c>
      <c r="I42" s="6" t="str">
        <f t="shared" si="0"/>
        <v/>
      </c>
      <c r="J42" s="6" t="str">
        <f t="shared" si="1"/>
        <v/>
      </c>
      <c r="K42" s="6" t="str">
        <f t="shared" si="2"/>
        <v/>
      </c>
      <c r="L42" s="6" t="str">
        <f t="shared" si="3"/>
        <v/>
      </c>
      <c r="M42" s="6" t="str">
        <f t="shared" si="4"/>
        <v/>
      </c>
      <c r="N42" s="6" t="str">
        <f t="shared" si="5"/>
        <v/>
      </c>
      <c r="O42" s="42" t="str">
        <f>IF(G42&gt;0,DT!#REF!*I42+DT!#REF!*J42+DT!#REF!*K42+DT!#REF!*L42+DT!#REF!*M42+DT!#REF!*N42,"")</f>
        <v/>
      </c>
    </row>
    <row r="43" spans="1:15" x14ac:dyDescent="0.35">
      <c r="A43" s="49"/>
      <c r="B43" s="49"/>
      <c r="C43" s="49"/>
      <c r="D43" s="49"/>
      <c r="E43" s="49"/>
      <c r="F43" s="49"/>
      <c r="G43" s="1">
        <f t="shared" si="6"/>
        <v>0</v>
      </c>
      <c r="I43" s="6" t="str">
        <f t="shared" si="0"/>
        <v/>
      </c>
      <c r="J43" s="6" t="str">
        <f t="shared" si="1"/>
        <v/>
      </c>
      <c r="K43" s="6" t="str">
        <f t="shared" si="2"/>
        <v/>
      </c>
      <c r="L43" s="6" t="str">
        <f t="shared" si="3"/>
        <v/>
      </c>
      <c r="M43" s="6" t="str">
        <f t="shared" si="4"/>
        <v/>
      </c>
      <c r="N43" s="6" t="str">
        <f t="shared" si="5"/>
        <v/>
      </c>
      <c r="O43" s="42" t="str">
        <f>IF(G43&gt;0,DT!#REF!*I43+DT!#REF!*J43+DT!#REF!*K43+DT!#REF!*L43+DT!#REF!*M43+DT!#REF!*N43,"")</f>
        <v/>
      </c>
    </row>
    <row r="44" spans="1:15" x14ac:dyDescent="0.35">
      <c r="A44" s="49"/>
      <c r="B44" s="49"/>
      <c r="C44" s="49"/>
      <c r="D44" s="49"/>
      <c r="E44" s="49"/>
      <c r="F44" s="49"/>
      <c r="G44" s="1">
        <f t="shared" si="6"/>
        <v>0</v>
      </c>
      <c r="I44" s="6" t="str">
        <f t="shared" si="0"/>
        <v/>
      </c>
      <c r="J44" s="6" t="str">
        <f t="shared" si="1"/>
        <v/>
      </c>
      <c r="K44" s="6" t="str">
        <f t="shared" si="2"/>
        <v/>
      </c>
      <c r="L44" s="6" t="str">
        <f t="shared" si="3"/>
        <v/>
      </c>
      <c r="M44" s="6" t="str">
        <f t="shared" si="4"/>
        <v/>
      </c>
      <c r="N44" s="6" t="str">
        <f t="shared" si="5"/>
        <v/>
      </c>
      <c r="O44" s="42" t="str">
        <f>IF(G44&gt;0,DT!#REF!*I44+DT!#REF!*J44+DT!#REF!*K44+DT!#REF!*L44+DT!#REF!*M44+DT!#REF!*N44,"")</f>
        <v/>
      </c>
    </row>
    <row r="45" spans="1:15" x14ac:dyDescent="0.35">
      <c r="A45" s="49"/>
      <c r="B45" s="49"/>
      <c r="C45" s="49"/>
      <c r="D45" s="49"/>
      <c r="E45" s="49"/>
      <c r="F45" s="49"/>
      <c r="G45" s="1">
        <f t="shared" si="6"/>
        <v>0</v>
      </c>
      <c r="I45" s="6" t="str">
        <f t="shared" si="0"/>
        <v/>
      </c>
      <c r="J45" s="6" t="str">
        <f t="shared" si="1"/>
        <v/>
      </c>
      <c r="K45" s="6" t="str">
        <f t="shared" si="2"/>
        <v/>
      </c>
      <c r="L45" s="6" t="str">
        <f t="shared" si="3"/>
        <v/>
      </c>
      <c r="M45" s="6" t="str">
        <f t="shared" si="4"/>
        <v/>
      </c>
      <c r="N45" s="6" t="str">
        <f t="shared" si="5"/>
        <v/>
      </c>
      <c r="O45" s="42" t="str">
        <f>IF(G45&gt;0,DT!#REF!*I45+DT!#REF!*J45+DT!#REF!*K45+DT!#REF!*L45+DT!#REF!*M45+DT!#REF!*N45,"")</f>
        <v/>
      </c>
    </row>
    <row r="46" spans="1:15" x14ac:dyDescent="0.35">
      <c r="A46" s="49"/>
      <c r="B46" s="49"/>
      <c r="C46" s="49"/>
      <c r="D46" s="49"/>
      <c r="E46" s="49"/>
      <c r="F46" s="49"/>
      <c r="G46" s="1">
        <f t="shared" si="6"/>
        <v>0</v>
      </c>
      <c r="I46" s="6" t="str">
        <f t="shared" si="0"/>
        <v/>
      </c>
      <c r="J46" s="6" t="str">
        <f t="shared" si="1"/>
        <v/>
      </c>
      <c r="K46" s="6" t="str">
        <f t="shared" si="2"/>
        <v/>
      </c>
      <c r="L46" s="6" t="str">
        <f t="shared" si="3"/>
        <v/>
      </c>
      <c r="M46" s="6" t="str">
        <f t="shared" si="4"/>
        <v/>
      </c>
      <c r="N46" s="6" t="str">
        <f t="shared" si="5"/>
        <v/>
      </c>
      <c r="O46" s="42" t="str">
        <f>IF(G46&gt;0,DT!#REF!*I46+DT!#REF!*J46+DT!#REF!*K46+DT!#REF!*L46+DT!#REF!*M46+DT!#REF!*N46,"")</f>
        <v/>
      </c>
    </row>
    <row r="47" spans="1:15" x14ac:dyDescent="0.35">
      <c r="A47" s="49"/>
      <c r="B47" s="49"/>
      <c r="C47" s="49"/>
      <c r="D47" s="49"/>
      <c r="E47" s="49"/>
      <c r="F47" s="49"/>
      <c r="G47" s="1">
        <f t="shared" si="6"/>
        <v>0</v>
      </c>
      <c r="I47" s="6" t="str">
        <f t="shared" si="0"/>
        <v/>
      </c>
      <c r="J47" s="6" t="str">
        <f t="shared" si="1"/>
        <v/>
      </c>
      <c r="K47" s="6" t="str">
        <f t="shared" si="2"/>
        <v/>
      </c>
      <c r="L47" s="6" t="str">
        <f t="shared" si="3"/>
        <v/>
      </c>
      <c r="M47" s="6" t="str">
        <f t="shared" si="4"/>
        <v/>
      </c>
      <c r="N47" s="6" t="str">
        <f t="shared" si="5"/>
        <v/>
      </c>
      <c r="O47" s="42" t="str">
        <f>IF(G47&gt;0,DT!#REF!*I47+DT!#REF!*J47+DT!#REF!*K47+DT!#REF!*L47+DT!#REF!*M47+DT!#REF!*N47,"")</f>
        <v/>
      </c>
    </row>
    <row r="48" spans="1:15" x14ac:dyDescent="0.35">
      <c r="A48" s="49"/>
      <c r="B48" s="49"/>
      <c r="C48" s="49"/>
      <c r="D48" s="49"/>
      <c r="E48" s="49"/>
      <c r="F48" s="49"/>
      <c r="G48" s="1">
        <f t="shared" si="6"/>
        <v>0</v>
      </c>
      <c r="I48" s="6" t="str">
        <f t="shared" si="0"/>
        <v/>
      </c>
      <c r="J48" s="6" t="str">
        <f t="shared" si="1"/>
        <v/>
      </c>
      <c r="K48" s="6" t="str">
        <f t="shared" si="2"/>
        <v/>
      </c>
      <c r="L48" s="6" t="str">
        <f t="shared" si="3"/>
        <v/>
      </c>
      <c r="M48" s="6" t="str">
        <f t="shared" si="4"/>
        <v/>
      </c>
      <c r="N48" s="6" t="str">
        <f t="shared" si="5"/>
        <v/>
      </c>
      <c r="O48" s="42" t="str">
        <f>IF(G48&gt;0,DT!#REF!*I48+DT!#REF!*J48+DT!#REF!*K48+DT!#REF!*L48+DT!#REF!*M48+DT!#REF!*N48,"")</f>
        <v/>
      </c>
    </row>
    <row r="49" spans="1:15" x14ac:dyDescent="0.35">
      <c r="A49" s="49"/>
      <c r="B49" s="49"/>
      <c r="C49" s="49"/>
      <c r="D49" s="49"/>
      <c r="E49" s="49"/>
      <c r="F49" s="49"/>
      <c r="G49" s="1">
        <f t="shared" si="6"/>
        <v>0</v>
      </c>
      <c r="I49" s="6" t="str">
        <f t="shared" si="0"/>
        <v/>
      </c>
      <c r="J49" s="6" t="str">
        <f t="shared" si="1"/>
        <v/>
      </c>
      <c r="K49" s="6" t="str">
        <f t="shared" si="2"/>
        <v/>
      </c>
      <c r="L49" s="6" t="str">
        <f t="shared" si="3"/>
        <v/>
      </c>
      <c r="M49" s="6" t="str">
        <f t="shared" si="4"/>
        <v/>
      </c>
      <c r="N49" s="6" t="str">
        <f t="shared" si="5"/>
        <v/>
      </c>
      <c r="O49" s="42" t="str">
        <f>IF(G49&gt;0,DT!#REF!*I49+DT!#REF!*J49+DT!#REF!*K49+DT!#REF!*L49+DT!#REF!*M49+DT!#REF!*N49,"")</f>
        <v/>
      </c>
    </row>
    <row r="50" spans="1:15" x14ac:dyDescent="0.35">
      <c r="A50" s="49"/>
      <c r="B50" s="49"/>
      <c r="C50" s="49"/>
      <c r="D50" s="49"/>
      <c r="E50" s="49"/>
      <c r="F50" s="49"/>
      <c r="G50" s="1">
        <f t="shared" si="6"/>
        <v>0</v>
      </c>
      <c r="I50" s="6" t="str">
        <f>IF(G50&gt;0,A50/G50,"")</f>
        <v/>
      </c>
      <c r="J50" s="6" t="str">
        <f>IF(G50&gt;0,B50/G50,"")</f>
        <v/>
      </c>
      <c r="K50" s="6" t="str">
        <f>IF(G50&gt;0,C50/G50,"")</f>
        <v/>
      </c>
      <c r="L50" s="6" t="str">
        <f>IF(G50&gt;0,D50/G50,"")</f>
        <v/>
      </c>
      <c r="M50" s="6" t="str">
        <f>IF(G50&gt;0,E50/G50,"")</f>
        <v/>
      </c>
      <c r="N50" s="6" t="str">
        <f>IF(G50&gt;0,F50/G50,"")</f>
        <v/>
      </c>
      <c r="O50" s="42" t="str">
        <f>IF(G50&gt;0,DT!#REF!*I50+DT!#REF!*J50+DT!#REF!*K50+DT!#REF!*L50+DT!#REF!*M50+DT!#REF!*N50,"")</f>
        <v/>
      </c>
    </row>
    <row r="51" spans="1:15" x14ac:dyDescent="0.35">
      <c r="A51" s="49"/>
      <c r="B51" s="49"/>
      <c r="C51" s="49"/>
      <c r="D51" s="49"/>
      <c r="E51" s="49"/>
      <c r="F51" s="49"/>
      <c r="G51" s="1">
        <f t="shared" si="6"/>
        <v>0</v>
      </c>
      <c r="I51" s="6" t="str">
        <f>IF(G51&gt;0,A51/G51,"")</f>
        <v/>
      </c>
      <c r="J51" s="6" t="str">
        <f>IF(G51&gt;0,B51/G51,"")</f>
        <v/>
      </c>
      <c r="K51" s="6" t="str">
        <f>IF(G51&gt;0,C51/G51,"")</f>
        <v/>
      </c>
      <c r="L51" s="6" t="str">
        <f>IF(G51&gt;0,D51/G51,"")</f>
        <v/>
      </c>
      <c r="M51" s="6" t="str">
        <f>IF(G51&gt;0,E51/G51,"")</f>
        <v/>
      </c>
      <c r="N51" s="6" t="str">
        <f>IF(G51&gt;0,F51/G51,"")</f>
        <v/>
      </c>
      <c r="O51" s="42" t="str">
        <f>IF(G51&gt;0,DT!#REF!*I51+DT!#REF!*J51+DT!#REF!*K51+DT!#REF!*L51+DT!#REF!*M51+DT!#REF!*N51,"")</f>
        <v/>
      </c>
    </row>
    <row r="52" spans="1:15" x14ac:dyDescent="0.35">
      <c r="A52" s="49"/>
      <c r="B52" s="49"/>
      <c r="C52" s="49"/>
      <c r="D52" s="49"/>
      <c r="E52" s="49"/>
      <c r="F52" s="49"/>
      <c r="G52" s="1">
        <f t="shared" si="6"/>
        <v>0</v>
      </c>
      <c r="I52" s="6" t="str">
        <f t="shared" ref="I52:I115" si="7">IF(G52&gt;0,A52/G52,"")</f>
        <v/>
      </c>
      <c r="J52" s="6" t="str">
        <f t="shared" ref="J52:J115" si="8">IF(G52&gt;0,B52/G52,"")</f>
        <v/>
      </c>
      <c r="K52" s="6" t="str">
        <f t="shared" ref="K52:K115" si="9">IF(G52&gt;0,C52/G52,"")</f>
        <v/>
      </c>
      <c r="L52" s="6" t="str">
        <f t="shared" ref="L52:L115" si="10">IF(G52&gt;0,D52/G52,"")</f>
        <v/>
      </c>
      <c r="M52" s="6" t="str">
        <f t="shared" ref="M52:M115" si="11">IF(G52&gt;0,E52/G52,"")</f>
        <v/>
      </c>
      <c r="N52" s="6" t="str">
        <f t="shared" ref="N52:N115" si="12">IF(G52&gt;0,F52/G52,"")</f>
        <v/>
      </c>
      <c r="O52" s="42" t="str">
        <f>IF(G52&gt;0,DT!#REF!*I52+DT!#REF!*J52+DT!#REF!*K52+DT!#REF!*L52+DT!#REF!*M52+DT!#REF!*N52,"")</f>
        <v/>
      </c>
    </row>
    <row r="53" spans="1:15" x14ac:dyDescent="0.35">
      <c r="A53" s="49"/>
      <c r="B53" s="49"/>
      <c r="C53" s="49"/>
      <c r="D53" s="49"/>
      <c r="E53" s="49"/>
      <c r="F53" s="49"/>
      <c r="G53" s="1">
        <f t="shared" si="6"/>
        <v>0</v>
      </c>
      <c r="I53" s="6" t="str">
        <f t="shared" si="7"/>
        <v/>
      </c>
      <c r="J53" s="6" t="str">
        <f t="shared" si="8"/>
        <v/>
      </c>
      <c r="K53" s="6" t="str">
        <f t="shared" si="9"/>
        <v/>
      </c>
      <c r="L53" s="6" t="str">
        <f t="shared" si="10"/>
        <v/>
      </c>
      <c r="M53" s="6" t="str">
        <f t="shared" si="11"/>
        <v/>
      </c>
      <c r="N53" s="6" t="str">
        <f t="shared" si="12"/>
        <v/>
      </c>
      <c r="O53" s="42" t="str">
        <f>IF(G53&gt;0,DT!#REF!*I53+DT!#REF!*J53+DT!#REF!*K53+DT!#REF!*L53+DT!#REF!*M53+DT!#REF!*N53,"")</f>
        <v/>
      </c>
    </row>
    <row r="54" spans="1:15" x14ac:dyDescent="0.35">
      <c r="A54" s="49"/>
      <c r="B54" s="49"/>
      <c r="C54" s="49"/>
      <c r="D54" s="49"/>
      <c r="E54" s="49"/>
      <c r="F54" s="49"/>
      <c r="G54" s="1">
        <f t="shared" si="6"/>
        <v>0</v>
      </c>
      <c r="I54" s="6" t="str">
        <f t="shared" si="7"/>
        <v/>
      </c>
      <c r="J54" s="6" t="str">
        <f t="shared" si="8"/>
        <v/>
      </c>
      <c r="K54" s="6" t="str">
        <f t="shared" si="9"/>
        <v/>
      </c>
      <c r="L54" s="6" t="str">
        <f t="shared" si="10"/>
        <v/>
      </c>
      <c r="M54" s="6" t="str">
        <f t="shared" si="11"/>
        <v/>
      </c>
      <c r="N54" s="6" t="str">
        <f t="shared" si="12"/>
        <v/>
      </c>
      <c r="O54" s="42" t="str">
        <f>IF(G54&gt;0,DT!#REF!*I54+DT!#REF!*J54+DT!#REF!*K54+DT!#REF!*L54+DT!#REF!*M54+DT!#REF!*N54,"")</f>
        <v/>
      </c>
    </row>
    <row r="55" spans="1:15" x14ac:dyDescent="0.35">
      <c r="A55" s="49"/>
      <c r="B55" s="49"/>
      <c r="C55" s="49"/>
      <c r="D55" s="49"/>
      <c r="E55" s="49"/>
      <c r="F55" s="49"/>
      <c r="G55" s="1">
        <f t="shared" si="6"/>
        <v>0</v>
      </c>
      <c r="I55" s="6" t="str">
        <f t="shared" si="7"/>
        <v/>
      </c>
      <c r="J55" s="6" t="str">
        <f t="shared" si="8"/>
        <v/>
      </c>
      <c r="K55" s="6" t="str">
        <f t="shared" si="9"/>
        <v/>
      </c>
      <c r="L55" s="6" t="str">
        <f t="shared" si="10"/>
        <v/>
      </c>
      <c r="M55" s="6" t="str">
        <f t="shared" si="11"/>
        <v/>
      </c>
      <c r="N55" s="6" t="str">
        <f t="shared" si="12"/>
        <v/>
      </c>
      <c r="O55" s="42" t="str">
        <f>IF(G55&gt;0,DT!#REF!*I55+DT!#REF!*J55+DT!#REF!*K55+DT!#REF!*L55+DT!#REF!*M55+DT!#REF!*N55,"")</f>
        <v/>
      </c>
    </row>
    <row r="56" spans="1:15" x14ac:dyDescent="0.35">
      <c r="A56" s="49"/>
      <c r="B56" s="49"/>
      <c r="C56" s="49"/>
      <c r="D56" s="49"/>
      <c r="E56" s="49"/>
      <c r="F56" s="49"/>
      <c r="G56" s="1">
        <f t="shared" si="6"/>
        <v>0</v>
      </c>
      <c r="I56" s="6" t="str">
        <f t="shared" si="7"/>
        <v/>
      </c>
      <c r="J56" s="6" t="str">
        <f t="shared" si="8"/>
        <v/>
      </c>
      <c r="K56" s="6" t="str">
        <f t="shared" si="9"/>
        <v/>
      </c>
      <c r="L56" s="6" t="str">
        <f t="shared" si="10"/>
        <v/>
      </c>
      <c r="M56" s="6" t="str">
        <f t="shared" si="11"/>
        <v/>
      </c>
      <c r="N56" s="6" t="str">
        <f t="shared" si="12"/>
        <v/>
      </c>
      <c r="O56" s="42" t="str">
        <f>IF(G56&gt;0,DT!#REF!*I56+DT!#REF!*J56+DT!#REF!*K56+DT!#REF!*L56+DT!#REF!*M56+DT!#REF!*N56,"")</f>
        <v/>
      </c>
    </row>
    <row r="57" spans="1:15" x14ac:dyDescent="0.35">
      <c r="A57" s="49"/>
      <c r="B57" s="49"/>
      <c r="C57" s="49"/>
      <c r="D57" s="49"/>
      <c r="E57" s="49"/>
      <c r="F57" s="49"/>
      <c r="G57" s="1">
        <f t="shared" si="6"/>
        <v>0</v>
      </c>
      <c r="I57" s="6" t="str">
        <f t="shared" si="7"/>
        <v/>
      </c>
      <c r="J57" s="6" t="str">
        <f t="shared" si="8"/>
        <v/>
      </c>
      <c r="K57" s="6" t="str">
        <f t="shared" si="9"/>
        <v/>
      </c>
      <c r="L57" s="6" t="str">
        <f t="shared" si="10"/>
        <v/>
      </c>
      <c r="M57" s="6" t="str">
        <f t="shared" si="11"/>
        <v/>
      </c>
      <c r="N57" s="6" t="str">
        <f t="shared" si="12"/>
        <v/>
      </c>
      <c r="O57" s="42" t="str">
        <f>IF(G57&gt;0,DT!#REF!*I57+DT!#REF!*J57+DT!#REF!*K57+DT!#REF!*L57+DT!#REF!*M57+DT!#REF!*N57,"")</f>
        <v/>
      </c>
    </row>
    <row r="58" spans="1:15" x14ac:dyDescent="0.35">
      <c r="A58" s="49"/>
      <c r="B58" s="49"/>
      <c r="C58" s="49"/>
      <c r="D58" s="49"/>
      <c r="E58" s="49"/>
      <c r="F58" s="49"/>
      <c r="G58" s="1">
        <f t="shared" si="6"/>
        <v>0</v>
      </c>
      <c r="I58" s="6" t="str">
        <f t="shared" si="7"/>
        <v/>
      </c>
      <c r="J58" s="6" t="str">
        <f t="shared" si="8"/>
        <v/>
      </c>
      <c r="K58" s="6" t="str">
        <f t="shared" si="9"/>
        <v/>
      </c>
      <c r="L58" s="6" t="str">
        <f t="shared" si="10"/>
        <v/>
      </c>
      <c r="M58" s="6" t="str">
        <f t="shared" si="11"/>
        <v/>
      </c>
      <c r="N58" s="6" t="str">
        <f t="shared" si="12"/>
        <v/>
      </c>
      <c r="O58" s="42" t="str">
        <f>IF(G58&gt;0,DT!#REF!*I58+DT!#REF!*J58+DT!#REF!*K58+DT!#REF!*L58+DT!#REF!*M58+DT!#REF!*N58,"")</f>
        <v/>
      </c>
    </row>
    <row r="59" spans="1:15" x14ac:dyDescent="0.35">
      <c r="A59" s="49"/>
      <c r="B59" s="49"/>
      <c r="C59" s="49"/>
      <c r="D59" s="49"/>
      <c r="E59" s="49"/>
      <c r="F59" s="49"/>
      <c r="G59" s="1">
        <f t="shared" si="6"/>
        <v>0</v>
      </c>
      <c r="I59" s="6" t="str">
        <f t="shared" si="7"/>
        <v/>
      </c>
      <c r="J59" s="6" t="str">
        <f t="shared" si="8"/>
        <v/>
      </c>
      <c r="K59" s="6" t="str">
        <f t="shared" si="9"/>
        <v/>
      </c>
      <c r="L59" s="6" t="str">
        <f t="shared" si="10"/>
        <v/>
      </c>
      <c r="M59" s="6" t="str">
        <f t="shared" si="11"/>
        <v/>
      </c>
      <c r="N59" s="6" t="str">
        <f t="shared" si="12"/>
        <v/>
      </c>
      <c r="O59" s="42" t="str">
        <f>IF(G59&gt;0,DT!#REF!*I59+DT!#REF!*J59+DT!#REF!*K59+DT!#REF!*L59+DT!#REF!*M59+DT!#REF!*N59,"")</f>
        <v/>
      </c>
    </row>
    <row r="60" spans="1:15" x14ac:dyDescent="0.35">
      <c r="A60" s="49"/>
      <c r="B60" s="49"/>
      <c r="C60" s="49"/>
      <c r="D60" s="49"/>
      <c r="E60" s="49"/>
      <c r="F60" s="49"/>
      <c r="G60" s="1">
        <f t="shared" si="6"/>
        <v>0</v>
      </c>
      <c r="I60" s="6" t="str">
        <f t="shared" si="7"/>
        <v/>
      </c>
      <c r="J60" s="6" t="str">
        <f t="shared" si="8"/>
        <v/>
      </c>
      <c r="K60" s="6" t="str">
        <f t="shared" si="9"/>
        <v/>
      </c>
      <c r="L60" s="6" t="str">
        <f t="shared" si="10"/>
        <v/>
      </c>
      <c r="M60" s="6" t="str">
        <f t="shared" si="11"/>
        <v/>
      </c>
      <c r="N60" s="6" t="str">
        <f t="shared" si="12"/>
        <v/>
      </c>
      <c r="O60" s="42" t="str">
        <f>IF(G60&gt;0,DT!#REF!*I60+DT!#REF!*J60+DT!#REF!*K60+DT!#REF!*L60+DT!#REF!*M60+DT!#REF!*N60,"")</f>
        <v/>
      </c>
    </row>
    <row r="61" spans="1:15" x14ac:dyDescent="0.35">
      <c r="A61" s="49"/>
      <c r="B61" s="49"/>
      <c r="C61" s="49"/>
      <c r="D61" s="49"/>
      <c r="E61" s="49"/>
      <c r="F61" s="49"/>
      <c r="G61" s="1">
        <f t="shared" si="6"/>
        <v>0</v>
      </c>
      <c r="I61" s="6" t="str">
        <f t="shared" si="7"/>
        <v/>
      </c>
      <c r="J61" s="6" t="str">
        <f t="shared" si="8"/>
        <v/>
      </c>
      <c r="K61" s="6" t="str">
        <f t="shared" si="9"/>
        <v/>
      </c>
      <c r="L61" s="6" t="str">
        <f t="shared" si="10"/>
        <v/>
      </c>
      <c r="M61" s="6" t="str">
        <f t="shared" si="11"/>
        <v/>
      </c>
      <c r="N61" s="6" t="str">
        <f t="shared" si="12"/>
        <v/>
      </c>
      <c r="O61" s="42" t="str">
        <f>IF(G61&gt;0,DT!#REF!*I61+DT!#REF!*J61+DT!#REF!*K61+DT!#REF!*L61+DT!#REF!*M61+DT!#REF!*N61,"")</f>
        <v/>
      </c>
    </row>
    <row r="62" spans="1:15" x14ac:dyDescent="0.35">
      <c r="A62" s="49"/>
      <c r="B62" s="49"/>
      <c r="C62" s="49"/>
      <c r="D62" s="49"/>
      <c r="E62" s="49"/>
      <c r="F62" s="49"/>
      <c r="G62" s="1">
        <f t="shared" si="6"/>
        <v>0</v>
      </c>
      <c r="I62" s="6" t="str">
        <f t="shared" si="7"/>
        <v/>
      </c>
      <c r="J62" s="6" t="str">
        <f t="shared" si="8"/>
        <v/>
      </c>
      <c r="K62" s="6" t="str">
        <f t="shared" si="9"/>
        <v/>
      </c>
      <c r="L62" s="6" t="str">
        <f t="shared" si="10"/>
        <v/>
      </c>
      <c r="M62" s="6" t="str">
        <f t="shared" si="11"/>
        <v/>
      </c>
      <c r="N62" s="6" t="str">
        <f t="shared" si="12"/>
        <v/>
      </c>
      <c r="O62" s="42" t="str">
        <f>IF(G62&gt;0,DT!#REF!*I62+DT!#REF!*J62+DT!#REF!*K62+DT!#REF!*L62+DT!#REF!*M62+DT!#REF!*N62,"")</f>
        <v/>
      </c>
    </row>
    <row r="63" spans="1:15" x14ac:dyDescent="0.35">
      <c r="A63" s="49"/>
      <c r="B63" s="49"/>
      <c r="C63" s="49"/>
      <c r="D63" s="49"/>
      <c r="E63" s="49"/>
      <c r="F63" s="49"/>
      <c r="G63" s="1">
        <f t="shared" si="6"/>
        <v>0</v>
      </c>
      <c r="I63" s="6" t="str">
        <f t="shared" si="7"/>
        <v/>
      </c>
      <c r="J63" s="6" t="str">
        <f t="shared" si="8"/>
        <v/>
      </c>
      <c r="K63" s="6" t="str">
        <f t="shared" si="9"/>
        <v/>
      </c>
      <c r="L63" s="6" t="str">
        <f t="shared" si="10"/>
        <v/>
      </c>
      <c r="M63" s="6" t="str">
        <f t="shared" si="11"/>
        <v/>
      </c>
      <c r="N63" s="6" t="str">
        <f t="shared" si="12"/>
        <v/>
      </c>
      <c r="O63" s="42" t="str">
        <f>IF(G63&gt;0,DT!#REF!*I63+DT!#REF!*J63+DT!#REF!*K63+DT!#REF!*L63+DT!#REF!*M63+DT!#REF!*N63,"")</f>
        <v/>
      </c>
    </row>
    <row r="64" spans="1:15" x14ac:dyDescent="0.35">
      <c r="A64" s="49"/>
      <c r="B64" s="49"/>
      <c r="C64" s="49"/>
      <c r="D64" s="49"/>
      <c r="E64" s="49"/>
      <c r="F64" s="49"/>
      <c r="G64" s="1">
        <f t="shared" si="6"/>
        <v>0</v>
      </c>
      <c r="I64" s="6" t="str">
        <f t="shared" si="7"/>
        <v/>
      </c>
      <c r="J64" s="6" t="str">
        <f t="shared" si="8"/>
        <v/>
      </c>
      <c r="K64" s="6" t="str">
        <f t="shared" si="9"/>
        <v/>
      </c>
      <c r="L64" s="6" t="str">
        <f t="shared" si="10"/>
        <v/>
      </c>
      <c r="M64" s="6" t="str">
        <f t="shared" si="11"/>
        <v/>
      </c>
      <c r="N64" s="6" t="str">
        <f t="shared" si="12"/>
        <v/>
      </c>
      <c r="O64" s="42" t="str">
        <f>IF(G64&gt;0,DT!#REF!*I64+DT!#REF!*J64+DT!#REF!*K64+DT!#REF!*L64+DT!#REF!*M64+DT!#REF!*N64,"")</f>
        <v/>
      </c>
    </row>
    <row r="65" spans="1:15" x14ac:dyDescent="0.35">
      <c r="A65" s="49"/>
      <c r="B65" s="49"/>
      <c r="C65" s="49"/>
      <c r="D65" s="49"/>
      <c r="E65" s="49"/>
      <c r="F65" s="49"/>
      <c r="G65" s="1">
        <f t="shared" si="6"/>
        <v>0</v>
      </c>
      <c r="I65" s="6" t="str">
        <f t="shared" si="7"/>
        <v/>
      </c>
      <c r="J65" s="6" t="str">
        <f t="shared" si="8"/>
        <v/>
      </c>
      <c r="K65" s="6" t="str">
        <f t="shared" si="9"/>
        <v/>
      </c>
      <c r="L65" s="6" t="str">
        <f t="shared" si="10"/>
        <v/>
      </c>
      <c r="M65" s="6" t="str">
        <f t="shared" si="11"/>
        <v/>
      </c>
      <c r="N65" s="6" t="str">
        <f t="shared" si="12"/>
        <v/>
      </c>
      <c r="O65" s="42" t="str">
        <f>IF(G65&gt;0,DT!#REF!*I65+DT!#REF!*J65+DT!#REF!*K65+DT!#REF!*L65+DT!#REF!*M65+DT!#REF!*N65,"")</f>
        <v/>
      </c>
    </row>
    <row r="66" spans="1:15" x14ac:dyDescent="0.35">
      <c r="A66" s="49"/>
      <c r="B66" s="49"/>
      <c r="C66" s="49"/>
      <c r="D66" s="49"/>
      <c r="E66" s="49"/>
      <c r="F66" s="49"/>
      <c r="G66" s="1">
        <f t="shared" si="6"/>
        <v>0</v>
      </c>
      <c r="I66" s="6" t="str">
        <f t="shared" si="7"/>
        <v/>
      </c>
      <c r="J66" s="6" t="str">
        <f t="shared" si="8"/>
        <v/>
      </c>
      <c r="K66" s="6" t="str">
        <f t="shared" si="9"/>
        <v/>
      </c>
      <c r="L66" s="6" t="str">
        <f t="shared" si="10"/>
        <v/>
      </c>
      <c r="M66" s="6" t="str">
        <f t="shared" si="11"/>
        <v/>
      </c>
      <c r="N66" s="6" t="str">
        <f t="shared" si="12"/>
        <v/>
      </c>
      <c r="O66" s="42" t="str">
        <f>IF(G66&gt;0,DT!#REF!*I66+DT!#REF!*J66+DT!#REF!*K66+DT!#REF!*L66+DT!#REF!*M66+DT!#REF!*N66,"")</f>
        <v/>
      </c>
    </row>
    <row r="67" spans="1:15" x14ac:dyDescent="0.35">
      <c r="A67" s="49"/>
      <c r="B67" s="49"/>
      <c r="C67" s="49"/>
      <c r="D67" s="49"/>
      <c r="E67" s="49"/>
      <c r="F67" s="49"/>
      <c r="G67" s="1">
        <f t="shared" si="6"/>
        <v>0</v>
      </c>
      <c r="I67" s="6" t="str">
        <f t="shared" si="7"/>
        <v/>
      </c>
      <c r="J67" s="6" t="str">
        <f t="shared" si="8"/>
        <v/>
      </c>
      <c r="K67" s="6" t="str">
        <f t="shared" si="9"/>
        <v/>
      </c>
      <c r="L67" s="6" t="str">
        <f t="shared" si="10"/>
        <v/>
      </c>
      <c r="M67" s="6" t="str">
        <f t="shared" si="11"/>
        <v/>
      </c>
      <c r="N67" s="6" t="str">
        <f t="shared" si="12"/>
        <v/>
      </c>
      <c r="O67" s="42" t="str">
        <f>IF(G67&gt;0,DT!#REF!*I67+DT!#REF!*J67+DT!#REF!*K67+DT!#REF!*L67+DT!#REF!*M67+DT!#REF!*N67,"")</f>
        <v/>
      </c>
    </row>
    <row r="68" spans="1:15" x14ac:dyDescent="0.35">
      <c r="A68" s="49"/>
      <c r="B68" s="49"/>
      <c r="C68" s="49"/>
      <c r="D68" s="49"/>
      <c r="E68" s="49"/>
      <c r="F68" s="49"/>
      <c r="G68" s="1">
        <f t="shared" si="6"/>
        <v>0</v>
      </c>
      <c r="I68" s="6" t="str">
        <f t="shared" si="7"/>
        <v/>
      </c>
      <c r="J68" s="6" t="str">
        <f t="shared" si="8"/>
        <v/>
      </c>
      <c r="K68" s="6" t="str">
        <f t="shared" si="9"/>
        <v/>
      </c>
      <c r="L68" s="6" t="str">
        <f t="shared" si="10"/>
        <v/>
      </c>
      <c r="M68" s="6" t="str">
        <f t="shared" si="11"/>
        <v/>
      </c>
      <c r="N68" s="6" t="str">
        <f t="shared" si="12"/>
        <v/>
      </c>
      <c r="O68" s="42" t="str">
        <f>IF(G68&gt;0,DT!#REF!*I68+DT!#REF!*J68+DT!#REF!*K68+DT!#REF!*L68+DT!#REF!*M68+DT!#REF!*N68,"")</f>
        <v/>
      </c>
    </row>
    <row r="69" spans="1:15" x14ac:dyDescent="0.35">
      <c r="A69" s="49"/>
      <c r="B69" s="49"/>
      <c r="C69" s="49"/>
      <c r="D69" s="49"/>
      <c r="E69" s="49"/>
      <c r="F69" s="49"/>
      <c r="G69" s="1">
        <f t="shared" ref="G69:G132" si="13">SUM(A69:F69)</f>
        <v>0</v>
      </c>
      <c r="I69" s="6" t="str">
        <f t="shared" si="7"/>
        <v/>
      </c>
      <c r="J69" s="6" t="str">
        <f t="shared" si="8"/>
        <v/>
      </c>
      <c r="K69" s="6" t="str">
        <f t="shared" si="9"/>
        <v/>
      </c>
      <c r="L69" s="6" t="str">
        <f t="shared" si="10"/>
        <v/>
      </c>
      <c r="M69" s="6" t="str">
        <f t="shared" si="11"/>
        <v/>
      </c>
      <c r="N69" s="6" t="str">
        <f t="shared" si="12"/>
        <v/>
      </c>
      <c r="O69" s="42" t="str">
        <f>IF(G69&gt;0,DT!#REF!*I69+DT!#REF!*J69+DT!#REF!*K69+DT!#REF!*L69+DT!#REF!*M69+DT!#REF!*N69,"")</f>
        <v/>
      </c>
    </row>
    <row r="70" spans="1:15" x14ac:dyDescent="0.35">
      <c r="A70" s="49"/>
      <c r="B70" s="49"/>
      <c r="C70" s="49"/>
      <c r="D70" s="49"/>
      <c r="E70" s="49"/>
      <c r="F70" s="49"/>
      <c r="G70" s="1">
        <f t="shared" si="13"/>
        <v>0</v>
      </c>
      <c r="I70" s="6" t="str">
        <f t="shared" si="7"/>
        <v/>
      </c>
      <c r="J70" s="6" t="str">
        <f t="shared" si="8"/>
        <v/>
      </c>
      <c r="K70" s="6" t="str">
        <f t="shared" si="9"/>
        <v/>
      </c>
      <c r="L70" s="6" t="str">
        <f t="shared" si="10"/>
        <v/>
      </c>
      <c r="M70" s="6" t="str">
        <f t="shared" si="11"/>
        <v/>
      </c>
      <c r="N70" s="6" t="str">
        <f t="shared" si="12"/>
        <v/>
      </c>
      <c r="O70" s="42" t="str">
        <f>IF(G70&gt;0,DT!#REF!*I70+DT!#REF!*J70+DT!#REF!*K70+DT!#REF!*L70+DT!#REF!*M70+DT!#REF!*N70,"")</f>
        <v/>
      </c>
    </row>
    <row r="71" spans="1:15" x14ac:dyDescent="0.35">
      <c r="A71" s="49"/>
      <c r="B71" s="49"/>
      <c r="C71" s="49"/>
      <c r="D71" s="49"/>
      <c r="E71" s="49"/>
      <c r="F71" s="49"/>
      <c r="G71" s="1">
        <f t="shared" si="13"/>
        <v>0</v>
      </c>
      <c r="I71" s="6" t="str">
        <f t="shared" si="7"/>
        <v/>
      </c>
      <c r="J71" s="6" t="str">
        <f t="shared" si="8"/>
        <v/>
      </c>
      <c r="K71" s="6" t="str">
        <f t="shared" si="9"/>
        <v/>
      </c>
      <c r="L71" s="6" t="str">
        <f t="shared" si="10"/>
        <v/>
      </c>
      <c r="M71" s="6" t="str">
        <f t="shared" si="11"/>
        <v/>
      </c>
      <c r="N71" s="6" t="str">
        <f t="shared" si="12"/>
        <v/>
      </c>
      <c r="O71" s="42" t="str">
        <f>IF(G71&gt;0,DT!#REF!*I71+DT!#REF!*J71+DT!#REF!*K71+DT!#REF!*L71+DT!#REF!*M71+DT!#REF!*N71,"")</f>
        <v/>
      </c>
    </row>
    <row r="72" spans="1:15" x14ac:dyDescent="0.35">
      <c r="A72" s="49"/>
      <c r="B72" s="49"/>
      <c r="C72" s="49"/>
      <c r="D72" s="49"/>
      <c r="E72" s="49"/>
      <c r="F72" s="49"/>
      <c r="G72" s="1">
        <f t="shared" si="13"/>
        <v>0</v>
      </c>
      <c r="I72" s="6" t="str">
        <f t="shared" si="7"/>
        <v/>
      </c>
      <c r="J72" s="6" t="str">
        <f t="shared" si="8"/>
        <v/>
      </c>
      <c r="K72" s="6" t="str">
        <f t="shared" si="9"/>
        <v/>
      </c>
      <c r="L72" s="6" t="str">
        <f t="shared" si="10"/>
        <v/>
      </c>
      <c r="M72" s="6" t="str">
        <f t="shared" si="11"/>
        <v/>
      </c>
      <c r="N72" s="6" t="str">
        <f t="shared" si="12"/>
        <v/>
      </c>
      <c r="O72" s="42" t="str">
        <f>IF(G72&gt;0,DT!#REF!*I72+DT!#REF!*J72+DT!#REF!*K72+DT!#REF!*L72+DT!#REF!*M72+DT!#REF!*N72,"")</f>
        <v/>
      </c>
    </row>
    <row r="73" spans="1:15" x14ac:dyDescent="0.35">
      <c r="A73" s="49"/>
      <c r="B73" s="49"/>
      <c r="C73" s="49"/>
      <c r="D73" s="49"/>
      <c r="E73" s="49"/>
      <c r="F73" s="49"/>
      <c r="G73" s="1">
        <f t="shared" si="13"/>
        <v>0</v>
      </c>
      <c r="I73" s="6" t="str">
        <f t="shared" si="7"/>
        <v/>
      </c>
      <c r="J73" s="6" t="str">
        <f t="shared" si="8"/>
        <v/>
      </c>
      <c r="K73" s="6" t="str">
        <f t="shared" si="9"/>
        <v/>
      </c>
      <c r="L73" s="6" t="str">
        <f t="shared" si="10"/>
        <v/>
      </c>
      <c r="M73" s="6" t="str">
        <f t="shared" si="11"/>
        <v/>
      </c>
      <c r="N73" s="6" t="str">
        <f t="shared" si="12"/>
        <v/>
      </c>
      <c r="O73" s="42" t="str">
        <f>IF(G73&gt;0,DT!#REF!*I73+DT!#REF!*J73+DT!#REF!*K73+DT!#REF!*L73+DT!#REF!*M73+DT!#REF!*N73,"")</f>
        <v/>
      </c>
    </row>
    <row r="74" spans="1:15" x14ac:dyDescent="0.35">
      <c r="A74" s="49"/>
      <c r="B74" s="49"/>
      <c r="C74" s="49"/>
      <c r="D74" s="49"/>
      <c r="E74" s="49"/>
      <c r="F74" s="49"/>
      <c r="G74" s="1">
        <f t="shared" si="13"/>
        <v>0</v>
      </c>
      <c r="I74" s="6" t="str">
        <f t="shared" si="7"/>
        <v/>
      </c>
      <c r="J74" s="6" t="str">
        <f t="shared" si="8"/>
        <v/>
      </c>
      <c r="K74" s="6" t="str">
        <f t="shared" si="9"/>
        <v/>
      </c>
      <c r="L74" s="6" t="str">
        <f t="shared" si="10"/>
        <v/>
      </c>
      <c r="M74" s="6" t="str">
        <f t="shared" si="11"/>
        <v/>
      </c>
      <c r="N74" s="6" t="str">
        <f t="shared" si="12"/>
        <v/>
      </c>
      <c r="O74" s="42" t="str">
        <f>IF(G74&gt;0,DT!#REF!*I74+DT!#REF!*J74+DT!#REF!*K74+DT!#REF!*L74+DT!#REF!*M74+DT!#REF!*N74,"")</f>
        <v/>
      </c>
    </row>
    <row r="75" spans="1:15" x14ac:dyDescent="0.35">
      <c r="A75" s="49"/>
      <c r="B75" s="49"/>
      <c r="C75" s="49"/>
      <c r="D75" s="49"/>
      <c r="E75" s="49"/>
      <c r="F75" s="49"/>
      <c r="G75" s="1">
        <f t="shared" si="13"/>
        <v>0</v>
      </c>
      <c r="I75" s="6" t="str">
        <f t="shared" si="7"/>
        <v/>
      </c>
      <c r="J75" s="6" t="str">
        <f t="shared" si="8"/>
        <v/>
      </c>
      <c r="K75" s="6" t="str">
        <f t="shared" si="9"/>
        <v/>
      </c>
      <c r="L75" s="6" t="str">
        <f t="shared" si="10"/>
        <v/>
      </c>
      <c r="M75" s="6" t="str">
        <f t="shared" si="11"/>
        <v/>
      </c>
      <c r="N75" s="6" t="str">
        <f t="shared" si="12"/>
        <v/>
      </c>
      <c r="O75" s="42" t="str">
        <f>IF(G75&gt;0,DT!#REF!*I75+DT!#REF!*J75+DT!#REF!*K75+DT!#REF!*L75+DT!#REF!*M75+DT!#REF!*N75,"")</f>
        <v/>
      </c>
    </row>
    <row r="76" spans="1:15" x14ac:dyDescent="0.35">
      <c r="A76" s="49"/>
      <c r="B76" s="49"/>
      <c r="C76" s="49"/>
      <c r="D76" s="49"/>
      <c r="E76" s="49"/>
      <c r="F76" s="49"/>
      <c r="G76" s="1">
        <f t="shared" si="13"/>
        <v>0</v>
      </c>
      <c r="I76" s="6" t="str">
        <f t="shared" si="7"/>
        <v/>
      </c>
      <c r="J76" s="6" t="str">
        <f t="shared" si="8"/>
        <v/>
      </c>
      <c r="K76" s="6" t="str">
        <f t="shared" si="9"/>
        <v/>
      </c>
      <c r="L76" s="6" t="str">
        <f t="shared" si="10"/>
        <v/>
      </c>
      <c r="M76" s="6" t="str">
        <f t="shared" si="11"/>
        <v/>
      </c>
      <c r="N76" s="6" t="str">
        <f t="shared" si="12"/>
        <v/>
      </c>
      <c r="O76" s="42" t="str">
        <f>IF(G76&gt;0,DT!#REF!*I76+DT!#REF!*J76+DT!#REF!*K76+DT!#REF!*L76+DT!#REF!*M76+DT!#REF!*N76,"")</f>
        <v/>
      </c>
    </row>
    <row r="77" spans="1:15" x14ac:dyDescent="0.35">
      <c r="A77" s="49"/>
      <c r="B77" s="49"/>
      <c r="C77" s="49"/>
      <c r="D77" s="49"/>
      <c r="E77" s="49"/>
      <c r="F77" s="49"/>
      <c r="G77" s="1">
        <f t="shared" si="13"/>
        <v>0</v>
      </c>
      <c r="I77" s="6" t="str">
        <f t="shared" si="7"/>
        <v/>
      </c>
      <c r="J77" s="6" t="str">
        <f t="shared" si="8"/>
        <v/>
      </c>
      <c r="K77" s="6" t="str">
        <f t="shared" si="9"/>
        <v/>
      </c>
      <c r="L77" s="6" t="str">
        <f t="shared" si="10"/>
        <v/>
      </c>
      <c r="M77" s="6" t="str">
        <f t="shared" si="11"/>
        <v/>
      </c>
      <c r="N77" s="6" t="str">
        <f t="shared" si="12"/>
        <v/>
      </c>
      <c r="O77" s="42" t="str">
        <f>IF(G77&gt;0,DT!#REF!*I77+DT!#REF!*J77+DT!#REF!*K77+DT!#REF!*L77+DT!#REF!*M77+DT!#REF!*N77,"")</f>
        <v/>
      </c>
    </row>
    <row r="78" spans="1:15" x14ac:dyDescent="0.35">
      <c r="A78" s="49"/>
      <c r="B78" s="49"/>
      <c r="C78" s="49"/>
      <c r="D78" s="49"/>
      <c r="E78" s="49"/>
      <c r="F78" s="49"/>
      <c r="G78" s="1">
        <f t="shared" si="13"/>
        <v>0</v>
      </c>
      <c r="I78" s="6" t="str">
        <f t="shared" si="7"/>
        <v/>
      </c>
      <c r="J78" s="6" t="str">
        <f t="shared" si="8"/>
        <v/>
      </c>
      <c r="K78" s="6" t="str">
        <f t="shared" si="9"/>
        <v/>
      </c>
      <c r="L78" s="6" t="str">
        <f t="shared" si="10"/>
        <v/>
      </c>
      <c r="M78" s="6" t="str">
        <f t="shared" si="11"/>
        <v/>
      </c>
      <c r="N78" s="6" t="str">
        <f t="shared" si="12"/>
        <v/>
      </c>
      <c r="O78" s="42" t="str">
        <f>IF(G78&gt;0,DT!#REF!*I78+DT!#REF!*J78+DT!#REF!*K78+DT!#REF!*L78+DT!#REF!*M78+DT!#REF!*N78,"")</f>
        <v/>
      </c>
    </row>
    <row r="79" spans="1:15" x14ac:dyDescent="0.35">
      <c r="A79" s="49"/>
      <c r="B79" s="49"/>
      <c r="C79" s="49"/>
      <c r="D79" s="49"/>
      <c r="E79" s="49"/>
      <c r="F79" s="49"/>
      <c r="G79" s="1">
        <f t="shared" si="13"/>
        <v>0</v>
      </c>
      <c r="I79" s="6" t="str">
        <f t="shared" si="7"/>
        <v/>
      </c>
      <c r="J79" s="6" t="str">
        <f t="shared" si="8"/>
        <v/>
      </c>
      <c r="K79" s="6" t="str">
        <f t="shared" si="9"/>
        <v/>
      </c>
      <c r="L79" s="6" t="str">
        <f t="shared" si="10"/>
        <v/>
      </c>
      <c r="M79" s="6" t="str">
        <f t="shared" si="11"/>
        <v/>
      </c>
      <c r="N79" s="6" t="str">
        <f t="shared" si="12"/>
        <v/>
      </c>
      <c r="O79" s="42" t="str">
        <f>IF(G79&gt;0,DT!#REF!*I79+DT!#REF!*J79+DT!#REF!*K79+DT!#REF!*L79+DT!#REF!*M79+DT!#REF!*N79,"")</f>
        <v/>
      </c>
    </row>
    <row r="80" spans="1:15" x14ac:dyDescent="0.35">
      <c r="A80" s="49"/>
      <c r="B80" s="49"/>
      <c r="C80" s="49"/>
      <c r="D80" s="49"/>
      <c r="E80" s="49"/>
      <c r="F80" s="49"/>
      <c r="G80" s="1">
        <f t="shared" si="13"/>
        <v>0</v>
      </c>
      <c r="I80" s="6" t="str">
        <f t="shared" si="7"/>
        <v/>
      </c>
      <c r="J80" s="6" t="str">
        <f t="shared" si="8"/>
        <v/>
      </c>
      <c r="K80" s="6" t="str">
        <f t="shared" si="9"/>
        <v/>
      </c>
      <c r="L80" s="6" t="str">
        <f t="shared" si="10"/>
        <v/>
      </c>
      <c r="M80" s="6" t="str">
        <f t="shared" si="11"/>
        <v/>
      </c>
      <c r="N80" s="6" t="str">
        <f t="shared" si="12"/>
        <v/>
      </c>
      <c r="O80" s="42" t="str">
        <f>IF(G80&gt;0,DT!#REF!*I80+DT!#REF!*J80+DT!#REF!*K80+DT!#REF!*L80+DT!#REF!*M80+DT!#REF!*N80,"")</f>
        <v/>
      </c>
    </row>
    <row r="81" spans="1:15" x14ac:dyDescent="0.35">
      <c r="A81" s="49"/>
      <c r="B81" s="49"/>
      <c r="C81" s="49"/>
      <c r="D81" s="49"/>
      <c r="E81" s="49"/>
      <c r="F81" s="49"/>
      <c r="G81" s="1">
        <f t="shared" si="13"/>
        <v>0</v>
      </c>
      <c r="I81" s="6" t="str">
        <f t="shared" si="7"/>
        <v/>
      </c>
      <c r="J81" s="6" t="str">
        <f t="shared" si="8"/>
        <v/>
      </c>
      <c r="K81" s="6" t="str">
        <f t="shared" si="9"/>
        <v/>
      </c>
      <c r="L81" s="6" t="str">
        <f t="shared" si="10"/>
        <v/>
      </c>
      <c r="M81" s="6" t="str">
        <f t="shared" si="11"/>
        <v/>
      </c>
      <c r="N81" s="6" t="str">
        <f t="shared" si="12"/>
        <v/>
      </c>
      <c r="O81" s="42" t="str">
        <f>IF(G81&gt;0,DT!#REF!*I81+DT!#REF!*J81+DT!#REF!*K81+DT!#REF!*L81+DT!#REF!*M81+DT!#REF!*N81,"")</f>
        <v/>
      </c>
    </row>
    <row r="82" spans="1:15" x14ac:dyDescent="0.35">
      <c r="A82" s="49"/>
      <c r="B82" s="49"/>
      <c r="C82" s="49"/>
      <c r="D82" s="49"/>
      <c r="E82" s="49"/>
      <c r="F82" s="49"/>
      <c r="G82" s="1">
        <f t="shared" si="13"/>
        <v>0</v>
      </c>
      <c r="I82" s="6" t="str">
        <f t="shared" si="7"/>
        <v/>
      </c>
      <c r="J82" s="6" t="str">
        <f t="shared" si="8"/>
        <v/>
      </c>
      <c r="K82" s="6" t="str">
        <f t="shared" si="9"/>
        <v/>
      </c>
      <c r="L82" s="6" t="str">
        <f t="shared" si="10"/>
        <v/>
      </c>
      <c r="M82" s="6" t="str">
        <f t="shared" si="11"/>
        <v/>
      </c>
      <c r="N82" s="6" t="str">
        <f t="shared" si="12"/>
        <v/>
      </c>
      <c r="O82" s="42" t="str">
        <f>IF(G82&gt;0,DT!#REF!*I82+DT!#REF!*J82+DT!#REF!*K82+DT!#REF!*L82+DT!#REF!*M82+DT!#REF!*N82,"")</f>
        <v/>
      </c>
    </row>
    <row r="83" spans="1:15" x14ac:dyDescent="0.35">
      <c r="A83" s="49"/>
      <c r="B83" s="49"/>
      <c r="C83" s="49"/>
      <c r="D83" s="49"/>
      <c r="E83" s="49"/>
      <c r="F83" s="49"/>
      <c r="G83" s="1">
        <f t="shared" si="13"/>
        <v>0</v>
      </c>
      <c r="I83" s="6" t="str">
        <f t="shared" si="7"/>
        <v/>
      </c>
      <c r="J83" s="6" t="str">
        <f t="shared" si="8"/>
        <v/>
      </c>
      <c r="K83" s="6" t="str">
        <f t="shared" si="9"/>
        <v/>
      </c>
      <c r="L83" s="6" t="str">
        <f t="shared" si="10"/>
        <v/>
      </c>
      <c r="M83" s="6" t="str">
        <f t="shared" si="11"/>
        <v/>
      </c>
      <c r="N83" s="6" t="str">
        <f t="shared" si="12"/>
        <v/>
      </c>
      <c r="O83" s="42" t="str">
        <f>IF(G83&gt;0,DT!#REF!*I83+DT!#REF!*J83+DT!#REF!*K83+DT!#REF!*L83+DT!#REF!*M83+DT!#REF!*N83,"")</f>
        <v/>
      </c>
    </row>
    <row r="84" spans="1:15" x14ac:dyDescent="0.35">
      <c r="A84" s="49"/>
      <c r="B84" s="49"/>
      <c r="C84" s="49"/>
      <c r="D84" s="49"/>
      <c r="E84" s="49"/>
      <c r="F84" s="49"/>
      <c r="G84" s="1">
        <f t="shared" si="13"/>
        <v>0</v>
      </c>
      <c r="I84" s="6" t="str">
        <f t="shared" si="7"/>
        <v/>
      </c>
      <c r="J84" s="6" t="str">
        <f t="shared" si="8"/>
        <v/>
      </c>
      <c r="K84" s="6" t="str">
        <f t="shared" si="9"/>
        <v/>
      </c>
      <c r="L84" s="6" t="str">
        <f t="shared" si="10"/>
        <v/>
      </c>
      <c r="M84" s="6" t="str">
        <f t="shared" si="11"/>
        <v/>
      </c>
      <c r="N84" s="6" t="str">
        <f t="shared" si="12"/>
        <v/>
      </c>
      <c r="O84" s="42" t="str">
        <f>IF(G84&gt;0,DT!#REF!*I84+DT!#REF!*J84+DT!#REF!*K84+DT!#REF!*L84+DT!#REF!*M84+DT!#REF!*N84,"")</f>
        <v/>
      </c>
    </row>
    <row r="85" spans="1:15" x14ac:dyDescent="0.35">
      <c r="A85" s="49"/>
      <c r="B85" s="49"/>
      <c r="C85" s="49"/>
      <c r="D85" s="49"/>
      <c r="E85" s="49"/>
      <c r="F85" s="49"/>
      <c r="G85" s="1">
        <f t="shared" si="13"/>
        <v>0</v>
      </c>
      <c r="I85" s="6" t="str">
        <f t="shared" si="7"/>
        <v/>
      </c>
      <c r="J85" s="6" t="str">
        <f t="shared" si="8"/>
        <v/>
      </c>
      <c r="K85" s="6" t="str">
        <f t="shared" si="9"/>
        <v/>
      </c>
      <c r="L85" s="6" t="str">
        <f t="shared" si="10"/>
        <v/>
      </c>
      <c r="M85" s="6" t="str">
        <f t="shared" si="11"/>
        <v/>
      </c>
      <c r="N85" s="6" t="str">
        <f t="shared" si="12"/>
        <v/>
      </c>
      <c r="O85" s="42" t="str">
        <f>IF(G85&gt;0,DT!#REF!*I85+DT!#REF!*J85+DT!#REF!*K85+DT!#REF!*L85+DT!#REF!*M85+DT!#REF!*N85,"")</f>
        <v/>
      </c>
    </row>
    <row r="86" spans="1:15" x14ac:dyDescent="0.35">
      <c r="A86" s="49"/>
      <c r="B86" s="49"/>
      <c r="C86" s="49"/>
      <c r="D86" s="49"/>
      <c r="E86" s="49"/>
      <c r="F86" s="49"/>
      <c r="G86" s="1">
        <f t="shared" si="13"/>
        <v>0</v>
      </c>
      <c r="I86" s="6" t="str">
        <f t="shared" si="7"/>
        <v/>
      </c>
      <c r="J86" s="6" t="str">
        <f t="shared" si="8"/>
        <v/>
      </c>
      <c r="K86" s="6" t="str">
        <f t="shared" si="9"/>
        <v/>
      </c>
      <c r="L86" s="6" t="str">
        <f t="shared" si="10"/>
        <v/>
      </c>
      <c r="M86" s="6" t="str">
        <f t="shared" si="11"/>
        <v/>
      </c>
      <c r="N86" s="6" t="str">
        <f t="shared" si="12"/>
        <v/>
      </c>
      <c r="O86" s="42" t="str">
        <f>IF(G86&gt;0,DT!#REF!*I86+DT!#REF!*J86+DT!#REF!*K86+DT!#REF!*L86+DT!#REF!*M86+DT!#REF!*N86,"")</f>
        <v/>
      </c>
    </row>
    <row r="87" spans="1:15" x14ac:dyDescent="0.35">
      <c r="A87" s="49"/>
      <c r="B87" s="49"/>
      <c r="C87" s="49"/>
      <c r="D87" s="49"/>
      <c r="E87" s="49"/>
      <c r="F87" s="49"/>
      <c r="G87" s="1">
        <f t="shared" si="13"/>
        <v>0</v>
      </c>
      <c r="I87" s="6" t="str">
        <f t="shared" si="7"/>
        <v/>
      </c>
      <c r="J87" s="6" t="str">
        <f t="shared" si="8"/>
        <v/>
      </c>
      <c r="K87" s="6" t="str">
        <f t="shared" si="9"/>
        <v/>
      </c>
      <c r="L87" s="6" t="str">
        <f t="shared" si="10"/>
        <v/>
      </c>
      <c r="M87" s="6" t="str">
        <f t="shared" si="11"/>
        <v/>
      </c>
      <c r="N87" s="6" t="str">
        <f t="shared" si="12"/>
        <v/>
      </c>
      <c r="O87" s="42" t="str">
        <f>IF(G87&gt;0,DT!#REF!*I87+DT!#REF!*J87+DT!#REF!*K87+DT!#REF!*L87+DT!#REF!*M87+DT!#REF!*N87,"")</f>
        <v/>
      </c>
    </row>
    <row r="88" spans="1:15" x14ac:dyDescent="0.35">
      <c r="A88" s="49"/>
      <c r="B88" s="49"/>
      <c r="C88" s="49"/>
      <c r="D88" s="49"/>
      <c r="E88" s="49"/>
      <c r="F88" s="49"/>
      <c r="G88" s="1">
        <f t="shared" si="13"/>
        <v>0</v>
      </c>
      <c r="I88" s="6" t="str">
        <f t="shared" si="7"/>
        <v/>
      </c>
      <c r="J88" s="6" t="str">
        <f t="shared" si="8"/>
        <v/>
      </c>
      <c r="K88" s="6" t="str">
        <f t="shared" si="9"/>
        <v/>
      </c>
      <c r="L88" s="6" t="str">
        <f t="shared" si="10"/>
        <v/>
      </c>
      <c r="M88" s="6" t="str">
        <f t="shared" si="11"/>
        <v/>
      </c>
      <c r="N88" s="6" t="str">
        <f t="shared" si="12"/>
        <v/>
      </c>
      <c r="O88" s="42" t="str">
        <f>IF(G88&gt;0,DT!#REF!*I88+DT!#REF!*J88+DT!#REF!*K88+DT!#REF!*L88+DT!#REF!*M88+DT!#REF!*N88,"")</f>
        <v/>
      </c>
    </row>
    <row r="89" spans="1:15" x14ac:dyDescent="0.35">
      <c r="A89" s="49"/>
      <c r="B89" s="49"/>
      <c r="C89" s="49"/>
      <c r="D89" s="49"/>
      <c r="E89" s="49"/>
      <c r="F89" s="49"/>
      <c r="G89" s="1">
        <f t="shared" si="13"/>
        <v>0</v>
      </c>
      <c r="I89" s="6" t="str">
        <f t="shared" si="7"/>
        <v/>
      </c>
      <c r="J89" s="6" t="str">
        <f t="shared" si="8"/>
        <v/>
      </c>
      <c r="K89" s="6" t="str">
        <f t="shared" si="9"/>
        <v/>
      </c>
      <c r="L89" s="6" t="str">
        <f t="shared" si="10"/>
        <v/>
      </c>
      <c r="M89" s="6" t="str">
        <f t="shared" si="11"/>
        <v/>
      </c>
      <c r="N89" s="6" t="str">
        <f t="shared" si="12"/>
        <v/>
      </c>
      <c r="O89" s="42" t="str">
        <f>IF(G89&gt;0,DT!#REF!*I89+DT!#REF!*J89+DT!#REF!*K89+DT!#REF!*L89+DT!#REF!*M89+DT!#REF!*N89,"")</f>
        <v/>
      </c>
    </row>
    <row r="90" spans="1:15" x14ac:dyDescent="0.35">
      <c r="A90" s="49"/>
      <c r="B90" s="49"/>
      <c r="C90" s="49"/>
      <c r="D90" s="49"/>
      <c r="E90" s="49"/>
      <c r="F90" s="49"/>
      <c r="G90" s="1">
        <f t="shared" si="13"/>
        <v>0</v>
      </c>
      <c r="I90" s="6" t="str">
        <f t="shared" si="7"/>
        <v/>
      </c>
      <c r="J90" s="6" t="str">
        <f t="shared" si="8"/>
        <v/>
      </c>
      <c r="K90" s="6" t="str">
        <f t="shared" si="9"/>
        <v/>
      </c>
      <c r="L90" s="6" t="str">
        <f t="shared" si="10"/>
        <v/>
      </c>
      <c r="M90" s="6" t="str">
        <f t="shared" si="11"/>
        <v/>
      </c>
      <c r="N90" s="6" t="str">
        <f t="shared" si="12"/>
        <v/>
      </c>
      <c r="O90" s="42" t="str">
        <f>IF(G90&gt;0,DT!#REF!*I90+DT!#REF!*J90+DT!#REF!*K90+DT!#REF!*L90+DT!#REF!*M90+DT!#REF!*N90,"")</f>
        <v/>
      </c>
    </row>
    <row r="91" spans="1:15" x14ac:dyDescent="0.35">
      <c r="A91" s="49"/>
      <c r="B91" s="49"/>
      <c r="C91" s="49"/>
      <c r="D91" s="49"/>
      <c r="E91" s="49"/>
      <c r="F91" s="49"/>
      <c r="G91" s="1">
        <f t="shared" si="13"/>
        <v>0</v>
      </c>
      <c r="I91" s="6" t="str">
        <f t="shared" si="7"/>
        <v/>
      </c>
      <c r="J91" s="6" t="str">
        <f t="shared" si="8"/>
        <v/>
      </c>
      <c r="K91" s="6" t="str">
        <f t="shared" si="9"/>
        <v/>
      </c>
      <c r="L91" s="6" t="str">
        <f t="shared" si="10"/>
        <v/>
      </c>
      <c r="M91" s="6" t="str">
        <f t="shared" si="11"/>
        <v/>
      </c>
      <c r="N91" s="6" t="str">
        <f t="shared" si="12"/>
        <v/>
      </c>
      <c r="O91" s="42" t="str">
        <f>IF(G91&gt;0,DT!#REF!*I91+DT!#REF!*J91+DT!#REF!*K91+DT!#REF!*L91+DT!#REF!*M91+DT!#REF!*N91,"")</f>
        <v/>
      </c>
    </row>
    <row r="92" spans="1:15" x14ac:dyDescent="0.35">
      <c r="A92" s="49"/>
      <c r="B92" s="49"/>
      <c r="C92" s="49"/>
      <c r="D92" s="49"/>
      <c r="E92" s="49"/>
      <c r="F92" s="49"/>
      <c r="G92" s="1">
        <f t="shared" si="13"/>
        <v>0</v>
      </c>
      <c r="I92" s="6" t="str">
        <f t="shared" si="7"/>
        <v/>
      </c>
      <c r="J92" s="6" t="str">
        <f t="shared" si="8"/>
        <v/>
      </c>
      <c r="K92" s="6" t="str">
        <f t="shared" si="9"/>
        <v/>
      </c>
      <c r="L92" s="6" t="str">
        <f t="shared" si="10"/>
        <v/>
      </c>
      <c r="M92" s="6" t="str">
        <f t="shared" si="11"/>
        <v/>
      </c>
      <c r="N92" s="6" t="str">
        <f t="shared" si="12"/>
        <v/>
      </c>
      <c r="O92" s="42" t="str">
        <f>IF(G92&gt;0,DT!#REF!*I92+DT!#REF!*J92+DT!#REF!*K92+DT!#REF!*L92+DT!#REF!*M92+DT!#REF!*N92,"")</f>
        <v/>
      </c>
    </row>
    <row r="93" spans="1:15" x14ac:dyDescent="0.35">
      <c r="A93" s="49"/>
      <c r="B93" s="49"/>
      <c r="C93" s="49"/>
      <c r="D93" s="49"/>
      <c r="E93" s="49"/>
      <c r="F93" s="49"/>
      <c r="G93" s="1">
        <f t="shared" si="13"/>
        <v>0</v>
      </c>
      <c r="I93" s="6" t="str">
        <f t="shared" si="7"/>
        <v/>
      </c>
      <c r="J93" s="6" t="str">
        <f t="shared" si="8"/>
        <v/>
      </c>
      <c r="K93" s="6" t="str">
        <f t="shared" si="9"/>
        <v/>
      </c>
      <c r="L93" s="6" t="str">
        <f t="shared" si="10"/>
        <v/>
      </c>
      <c r="M93" s="6" t="str">
        <f t="shared" si="11"/>
        <v/>
      </c>
      <c r="N93" s="6" t="str">
        <f t="shared" si="12"/>
        <v/>
      </c>
      <c r="O93" s="42" t="str">
        <f>IF(G93&gt;0,DT!#REF!*I93+DT!#REF!*J93+DT!#REF!*K93+DT!#REF!*L93+DT!#REF!*M93+DT!#REF!*N93,"")</f>
        <v/>
      </c>
    </row>
    <row r="94" spans="1:15" x14ac:dyDescent="0.35">
      <c r="A94" s="49"/>
      <c r="B94" s="49"/>
      <c r="C94" s="49"/>
      <c r="D94" s="49"/>
      <c r="E94" s="49"/>
      <c r="F94" s="49"/>
      <c r="G94" s="1">
        <f t="shared" si="13"/>
        <v>0</v>
      </c>
      <c r="I94" s="6" t="str">
        <f t="shared" si="7"/>
        <v/>
      </c>
      <c r="J94" s="6" t="str">
        <f t="shared" si="8"/>
        <v/>
      </c>
      <c r="K94" s="6" t="str">
        <f t="shared" si="9"/>
        <v/>
      </c>
      <c r="L94" s="6" t="str">
        <f t="shared" si="10"/>
        <v/>
      </c>
      <c r="M94" s="6" t="str">
        <f t="shared" si="11"/>
        <v/>
      </c>
      <c r="N94" s="6" t="str">
        <f t="shared" si="12"/>
        <v/>
      </c>
      <c r="O94" s="42" t="str">
        <f>IF(G94&gt;0,DT!#REF!*I94+DT!#REF!*J94+DT!#REF!*K94+DT!#REF!*L94+DT!#REF!*M94+DT!#REF!*N94,"")</f>
        <v/>
      </c>
    </row>
    <row r="95" spans="1:15" x14ac:dyDescent="0.35">
      <c r="A95" s="49"/>
      <c r="B95" s="49"/>
      <c r="C95" s="49"/>
      <c r="D95" s="49"/>
      <c r="E95" s="49"/>
      <c r="F95" s="49"/>
      <c r="G95" s="1">
        <f t="shared" si="13"/>
        <v>0</v>
      </c>
      <c r="I95" s="6" t="str">
        <f t="shared" si="7"/>
        <v/>
      </c>
      <c r="J95" s="6" t="str">
        <f t="shared" si="8"/>
        <v/>
      </c>
      <c r="K95" s="6" t="str">
        <f t="shared" si="9"/>
        <v/>
      </c>
      <c r="L95" s="6" t="str">
        <f t="shared" si="10"/>
        <v/>
      </c>
      <c r="M95" s="6" t="str">
        <f t="shared" si="11"/>
        <v/>
      </c>
      <c r="N95" s="6" t="str">
        <f t="shared" si="12"/>
        <v/>
      </c>
      <c r="O95" s="42" t="str">
        <f>IF(G95&gt;0,DT!#REF!*I95+DT!#REF!*J95+DT!#REF!*K95+DT!#REF!*L95+DT!#REF!*M95+DT!#REF!*N95,"")</f>
        <v/>
      </c>
    </row>
    <row r="96" spans="1:15" x14ac:dyDescent="0.35">
      <c r="A96" s="49"/>
      <c r="B96" s="49"/>
      <c r="C96" s="49"/>
      <c r="D96" s="49"/>
      <c r="E96" s="49"/>
      <c r="F96" s="49"/>
      <c r="G96" s="1">
        <f t="shared" si="13"/>
        <v>0</v>
      </c>
      <c r="I96" s="6" t="str">
        <f t="shared" si="7"/>
        <v/>
      </c>
      <c r="J96" s="6" t="str">
        <f t="shared" si="8"/>
        <v/>
      </c>
      <c r="K96" s="6" t="str">
        <f t="shared" si="9"/>
        <v/>
      </c>
      <c r="L96" s="6" t="str">
        <f t="shared" si="10"/>
        <v/>
      </c>
      <c r="M96" s="6" t="str">
        <f t="shared" si="11"/>
        <v/>
      </c>
      <c r="N96" s="6" t="str">
        <f t="shared" si="12"/>
        <v/>
      </c>
      <c r="O96" s="42" t="str">
        <f>IF(G96&gt;0,DT!#REF!*I96+DT!#REF!*J96+DT!#REF!*K96+DT!#REF!*L96+DT!#REF!*M96+DT!#REF!*N96,"")</f>
        <v/>
      </c>
    </row>
    <row r="97" spans="1:15" x14ac:dyDescent="0.35">
      <c r="A97" s="49"/>
      <c r="B97" s="49"/>
      <c r="C97" s="49"/>
      <c r="D97" s="49"/>
      <c r="E97" s="49"/>
      <c r="F97" s="49"/>
      <c r="G97" s="1">
        <f t="shared" si="13"/>
        <v>0</v>
      </c>
      <c r="I97" s="6" t="str">
        <f t="shared" si="7"/>
        <v/>
      </c>
      <c r="J97" s="6" t="str">
        <f t="shared" si="8"/>
        <v/>
      </c>
      <c r="K97" s="6" t="str">
        <f t="shared" si="9"/>
        <v/>
      </c>
      <c r="L97" s="6" t="str">
        <f t="shared" si="10"/>
        <v/>
      </c>
      <c r="M97" s="6" t="str">
        <f t="shared" si="11"/>
        <v/>
      </c>
      <c r="N97" s="6" t="str">
        <f t="shared" si="12"/>
        <v/>
      </c>
      <c r="O97" s="42" t="str">
        <f>IF(G97&gt;0,DT!#REF!*I97+DT!#REF!*J97+DT!#REF!*K97+DT!#REF!*L97+DT!#REF!*M97+DT!#REF!*N97,"")</f>
        <v/>
      </c>
    </row>
    <row r="98" spans="1:15" x14ac:dyDescent="0.35">
      <c r="A98" s="49"/>
      <c r="B98" s="49"/>
      <c r="C98" s="49"/>
      <c r="D98" s="49"/>
      <c r="E98" s="49"/>
      <c r="F98" s="49"/>
      <c r="G98" s="1">
        <f t="shared" si="13"/>
        <v>0</v>
      </c>
      <c r="I98" s="6" t="str">
        <f t="shared" si="7"/>
        <v/>
      </c>
      <c r="J98" s="6" t="str">
        <f t="shared" si="8"/>
        <v/>
      </c>
      <c r="K98" s="6" t="str">
        <f t="shared" si="9"/>
        <v/>
      </c>
      <c r="L98" s="6" t="str">
        <f t="shared" si="10"/>
        <v/>
      </c>
      <c r="M98" s="6" t="str">
        <f t="shared" si="11"/>
        <v/>
      </c>
      <c r="N98" s="6" t="str">
        <f t="shared" si="12"/>
        <v/>
      </c>
      <c r="O98" s="42" t="str">
        <f>IF(G98&gt;0,DT!#REF!*I98+DT!#REF!*J98+DT!#REF!*K98+DT!#REF!*L98+DT!#REF!*M98+DT!#REF!*N98,"")</f>
        <v/>
      </c>
    </row>
    <row r="99" spans="1:15" x14ac:dyDescent="0.35">
      <c r="A99" s="49"/>
      <c r="B99" s="49"/>
      <c r="C99" s="49"/>
      <c r="D99" s="49"/>
      <c r="E99" s="49"/>
      <c r="F99" s="49"/>
      <c r="G99" s="1">
        <f t="shared" si="13"/>
        <v>0</v>
      </c>
      <c r="I99" s="6" t="str">
        <f t="shared" si="7"/>
        <v/>
      </c>
      <c r="J99" s="6" t="str">
        <f t="shared" si="8"/>
        <v/>
      </c>
      <c r="K99" s="6" t="str">
        <f t="shared" si="9"/>
        <v/>
      </c>
      <c r="L99" s="6" t="str">
        <f t="shared" si="10"/>
        <v/>
      </c>
      <c r="M99" s="6" t="str">
        <f t="shared" si="11"/>
        <v/>
      </c>
      <c r="N99" s="6" t="str">
        <f t="shared" si="12"/>
        <v/>
      </c>
      <c r="O99" s="42" t="str">
        <f>IF(G99&gt;0,DT!#REF!*I99+DT!#REF!*J99+DT!#REF!*K99+DT!#REF!*L99+DT!#REF!*M99+DT!#REF!*N99,"")</f>
        <v/>
      </c>
    </row>
    <row r="100" spans="1:15" x14ac:dyDescent="0.35">
      <c r="A100" s="49"/>
      <c r="B100" s="49"/>
      <c r="C100" s="49"/>
      <c r="D100" s="49"/>
      <c r="E100" s="49"/>
      <c r="F100" s="49"/>
      <c r="G100" s="1">
        <f t="shared" si="13"/>
        <v>0</v>
      </c>
      <c r="I100" s="6" t="str">
        <f t="shared" si="7"/>
        <v/>
      </c>
      <c r="J100" s="6" t="str">
        <f t="shared" si="8"/>
        <v/>
      </c>
      <c r="K100" s="6" t="str">
        <f t="shared" si="9"/>
        <v/>
      </c>
      <c r="L100" s="6" t="str">
        <f t="shared" si="10"/>
        <v/>
      </c>
      <c r="M100" s="6" t="str">
        <f t="shared" si="11"/>
        <v/>
      </c>
      <c r="N100" s="6" t="str">
        <f t="shared" si="12"/>
        <v/>
      </c>
      <c r="O100" s="42" t="str">
        <f>IF(G100&gt;0,DT!AC4*I100+DT!AD4*J100+DT!AE4*K100+DT!AF4*L100+DT!AG4*M100+DT!AH4*N100,"")</f>
        <v/>
      </c>
    </row>
    <row r="101" spans="1:15" x14ac:dyDescent="0.35">
      <c r="A101" s="49"/>
      <c r="B101" s="49"/>
      <c r="C101" s="49"/>
      <c r="D101" s="49"/>
      <c r="E101" s="49"/>
      <c r="F101" s="49"/>
      <c r="G101" s="1">
        <f t="shared" si="13"/>
        <v>0</v>
      </c>
      <c r="I101" s="6" t="str">
        <f t="shared" si="7"/>
        <v/>
      </c>
      <c r="J101" s="6" t="str">
        <f t="shared" si="8"/>
        <v/>
      </c>
      <c r="K101" s="6" t="str">
        <f t="shared" si="9"/>
        <v/>
      </c>
      <c r="L101" s="6" t="str">
        <f t="shared" si="10"/>
        <v/>
      </c>
      <c r="M101" s="6" t="str">
        <f t="shared" si="11"/>
        <v/>
      </c>
      <c r="N101" s="6" t="str">
        <f t="shared" si="12"/>
        <v/>
      </c>
      <c r="O101" s="42" t="str">
        <f>IF(G101&gt;0,DT!AC5*I101+DT!AD5*J101+DT!AE5*K101+DT!AF5*L101+DT!AG5*M101+DT!AH5*N101,"")</f>
        <v/>
      </c>
    </row>
    <row r="102" spans="1:15" x14ac:dyDescent="0.35">
      <c r="A102" s="49"/>
      <c r="B102" s="49"/>
      <c r="C102" s="49"/>
      <c r="D102" s="49"/>
      <c r="E102" s="49"/>
      <c r="F102" s="49"/>
      <c r="G102" s="1">
        <f t="shared" si="13"/>
        <v>0</v>
      </c>
      <c r="I102" s="6" t="str">
        <f t="shared" si="7"/>
        <v/>
      </c>
      <c r="J102" s="6" t="str">
        <f t="shared" si="8"/>
        <v/>
      </c>
      <c r="K102" s="6" t="str">
        <f t="shared" si="9"/>
        <v/>
      </c>
      <c r="L102" s="6" t="str">
        <f t="shared" si="10"/>
        <v/>
      </c>
      <c r="M102" s="6" t="str">
        <f t="shared" si="11"/>
        <v/>
      </c>
      <c r="N102" s="6" t="str">
        <f t="shared" si="12"/>
        <v/>
      </c>
      <c r="O102" s="42" t="str">
        <f>IF(G102&gt;0,DT!AC6*I102+DT!AD6*J102+DT!AE6*K102+DT!AF6*L102+DT!AG6*M102+DT!AH6*N102,"")</f>
        <v/>
      </c>
    </row>
    <row r="103" spans="1:15" x14ac:dyDescent="0.35">
      <c r="A103" s="49"/>
      <c r="B103" s="49"/>
      <c r="C103" s="49"/>
      <c r="D103" s="49"/>
      <c r="E103" s="49"/>
      <c r="F103" s="49"/>
      <c r="G103" s="1">
        <f t="shared" si="13"/>
        <v>0</v>
      </c>
      <c r="I103" s="6" t="str">
        <f t="shared" si="7"/>
        <v/>
      </c>
      <c r="J103" s="6" t="str">
        <f t="shared" si="8"/>
        <v/>
      </c>
      <c r="K103" s="6" t="str">
        <f t="shared" si="9"/>
        <v/>
      </c>
      <c r="L103" s="6" t="str">
        <f t="shared" si="10"/>
        <v/>
      </c>
      <c r="M103" s="6" t="str">
        <f t="shared" si="11"/>
        <v/>
      </c>
      <c r="N103" s="6" t="str">
        <f t="shared" si="12"/>
        <v/>
      </c>
      <c r="O103" s="42" t="str">
        <f>IF(G103&gt;0,DT!AC7*I103+DT!AD7*J103+DT!AE7*K103+DT!AF7*L103+DT!AG7*M103+DT!AH7*N103,"")</f>
        <v/>
      </c>
    </row>
    <row r="104" spans="1:15" x14ac:dyDescent="0.35">
      <c r="A104" s="49"/>
      <c r="B104" s="49"/>
      <c r="C104" s="49"/>
      <c r="D104" s="49"/>
      <c r="E104" s="49"/>
      <c r="F104" s="49"/>
      <c r="G104" s="1">
        <f t="shared" si="13"/>
        <v>0</v>
      </c>
      <c r="I104" s="6" t="str">
        <f t="shared" si="7"/>
        <v/>
      </c>
      <c r="J104" s="6" t="str">
        <f t="shared" si="8"/>
        <v/>
      </c>
      <c r="K104" s="6" t="str">
        <f t="shared" si="9"/>
        <v/>
      </c>
      <c r="L104" s="6" t="str">
        <f t="shared" si="10"/>
        <v/>
      </c>
      <c r="M104" s="6" t="str">
        <f t="shared" si="11"/>
        <v/>
      </c>
      <c r="N104" s="6" t="str">
        <f t="shared" si="12"/>
        <v/>
      </c>
      <c r="O104" s="42" t="str">
        <f>IF(G104&gt;0,DT!AC8*I104+DT!AD8*J104+DT!AE8*K104+DT!AF8*L104+DT!AG8*M104+DT!AH8*N104,"")</f>
        <v/>
      </c>
    </row>
    <row r="105" spans="1:15" x14ac:dyDescent="0.35">
      <c r="A105" s="49"/>
      <c r="B105" s="49"/>
      <c r="C105" s="49"/>
      <c r="D105" s="49"/>
      <c r="E105" s="49"/>
      <c r="F105" s="49"/>
      <c r="G105" s="1">
        <f t="shared" si="13"/>
        <v>0</v>
      </c>
      <c r="I105" s="6" t="str">
        <f t="shared" si="7"/>
        <v/>
      </c>
      <c r="J105" s="6" t="str">
        <f t="shared" si="8"/>
        <v/>
      </c>
      <c r="K105" s="6" t="str">
        <f t="shared" si="9"/>
        <v/>
      </c>
      <c r="L105" s="6" t="str">
        <f t="shared" si="10"/>
        <v/>
      </c>
      <c r="M105" s="6" t="str">
        <f t="shared" si="11"/>
        <v/>
      </c>
      <c r="N105" s="6" t="str">
        <f t="shared" si="12"/>
        <v/>
      </c>
      <c r="O105" s="42" t="str">
        <f>IF(G105&gt;0,DT!AC9*I105+DT!AD9*J105+DT!AE9*K105+DT!AF9*L105+DT!AG9*M105+DT!AH9*N105,"")</f>
        <v/>
      </c>
    </row>
    <row r="106" spans="1:15" x14ac:dyDescent="0.35">
      <c r="A106" s="49"/>
      <c r="B106" s="49"/>
      <c r="C106" s="49"/>
      <c r="D106" s="49"/>
      <c r="E106" s="49"/>
      <c r="F106" s="49"/>
      <c r="G106" s="1">
        <f t="shared" si="13"/>
        <v>0</v>
      </c>
      <c r="I106" s="6" t="str">
        <f t="shared" si="7"/>
        <v/>
      </c>
      <c r="J106" s="6" t="str">
        <f t="shared" si="8"/>
        <v/>
      </c>
      <c r="K106" s="6" t="str">
        <f t="shared" si="9"/>
        <v/>
      </c>
      <c r="L106" s="6" t="str">
        <f t="shared" si="10"/>
        <v/>
      </c>
      <c r="M106" s="6" t="str">
        <f t="shared" si="11"/>
        <v/>
      </c>
      <c r="N106" s="6" t="str">
        <f t="shared" si="12"/>
        <v/>
      </c>
      <c r="O106" s="42" t="str">
        <f>IF(G106&gt;0,DT!AC10*I106+DT!AD10*J106+DT!AE10*K106+DT!AF10*L106+DT!AG10*M106+DT!AH10*N106,"")</f>
        <v/>
      </c>
    </row>
    <row r="107" spans="1:15" x14ac:dyDescent="0.35">
      <c r="A107" s="49"/>
      <c r="B107" s="49"/>
      <c r="C107" s="49"/>
      <c r="D107" s="49"/>
      <c r="E107" s="49"/>
      <c r="F107" s="49"/>
      <c r="G107" s="1">
        <f t="shared" si="13"/>
        <v>0</v>
      </c>
      <c r="I107" s="6" t="str">
        <f t="shared" si="7"/>
        <v/>
      </c>
      <c r="J107" s="6" t="str">
        <f t="shared" si="8"/>
        <v/>
      </c>
      <c r="K107" s="6" t="str">
        <f t="shared" si="9"/>
        <v/>
      </c>
      <c r="L107" s="6" t="str">
        <f t="shared" si="10"/>
        <v/>
      </c>
      <c r="M107" s="6" t="str">
        <f t="shared" si="11"/>
        <v/>
      </c>
      <c r="N107" s="6" t="str">
        <f t="shared" si="12"/>
        <v/>
      </c>
      <c r="O107" s="42" t="str">
        <f>IF(G107&gt;0,DT!AC11*I107+DT!AD11*J107+DT!AE11*K107+DT!AF11*L107+DT!AG11*M107+DT!AH11*N107,"")</f>
        <v/>
      </c>
    </row>
    <row r="108" spans="1:15" x14ac:dyDescent="0.35">
      <c r="A108" s="49"/>
      <c r="B108" s="49"/>
      <c r="C108" s="49"/>
      <c r="D108" s="49"/>
      <c r="E108" s="49"/>
      <c r="F108" s="49"/>
      <c r="G108" s="1">
        <f t="shared" si="13"/>
        <v>0</v>
      </c>
      <c r="I108" s="6" t="str">
        <f t="shared" si="7"/>
        <v/>
      </c>
      <c r="J108" s="6" t="str">
        <f t="shared" si="8"/>
        <v/>
      </c>
      <c r="K108" s="6" t="str">
        <f t="shared" si="9"/>
        <v/>
      </c>
      <c r="L108" s="6" t="str">
        <f t="shared" si="10"/>
        <v/>
      </c>
      <c r="M108" s="6" t="str">
        <f t="shared" si="11"/>
        <v/>
      </c>
      <c r="N108" s="6" t="str">
        <f t="shared" si="12"/>
        <v/>
      </c>
      <c r="O108" s="42" t="str">
        <f>IF(G108&gt;0,DT!AC12*I108+DT!AD12*J108+DT!AE12*K108+DT!AF12*L108+DT!AG12*M108+DT!AH12*N108,"")</f>
        <v/>
      </c>
    </row>
    <row r="109" spans="1:15" x14ac:dyDescent="0.35">
      <c r="A109" s="49"/>
      <c r="B109" s="49"/>
      <c r="C109" s="49"/>
      <c r="D109" s="49"/>
      <c r="E109" s="49"/>
      <c r="F109" s="49"/>
      <c r="G109" s="1">
        <f t="shared" si="13"/>
        <v>0</v>
      </c>
      <c r="I109" s="6" t="str">
        <f t="shared" si="7"/>
        <v/>
      </c>
      <c r="J109" s="6" t="str">
        <f t="shared" si="8"/>
        <v/>
      </c>
      <c r="K109" s="6" t="str">
        <f t="shared" si="9"/>
        <v/>
      </c>
      <c r="L109" s="6" t="str">
        <f t="shared" si="10"/>
        <v/>
      </c>
      <c r="M109" s="6" t="str">
        <f t="shared" si="11"/>
        <v/>
      </c>
      <c r="N109" s="6" t="str">
        <f t="shared" si="12"/>
        <v/>
      </c>
      <c r="O109" s="42" t="str">
        <f>IF(G109&gt;0,DT!AC13*I109+DT!AD13*J109+DT!AE13*K109+DT!AF13*L109+DT!AG13*M109+DT!AH13*N109,"")</f>
        <v/>
      </c>
    </row>
    <row r="110" spans="1:15" x14ac:dyDescent="0.35">
      <c r="A110" s="49"/>
      <c r="B110" s="49"/>
      <c r="C110" s="49"/>
      <c r="D110" s="49"/>
      <c r="E110" s="49"/>
      <c r="F110" s="49"/>
      <c r="G110" s="1">
        <f t="shared" si="13"/>
        <v>0</v>
      </c>
      <c r="I110" s="6" t="str">
        <f t="shared" si="7"/>
        <v/>
      </c>
      <c r="J110" s="6" t="str">
        <f t="shared" si="8"/>
        <v/>
      </c>
      <c r="K110" s="6" t="str">
        <f t="shared" si="9"/>
        <v/>
      </c>
      <c r="L110" s="6" t="str">
        <f t="shared" si="10"/>
        <v/>
      </c>
      <c r="M110" s="6" t="str">
        <f t="shared" si="11"/>
        <v/>
      </c>
      <c r="N110" s="6" t="str">
        <f t="shared" si="12"/>
        <v/>
      </c>
      <c r="O110" s="42" t="str">
        <f>IF(G110&gt;0,DT!AC14*I110+DT!AD14*J110+DT!AE14*K110+DT!AF14*L110+DT!AG14*M110+DT!AH14*N110,"")</f>
        <v/>
      </c>
    </row>
    <row r="111" spans="1:15" x14ac:dyDescent="0.35">
      <c r="A111" s="49"/>
      <c r="B111" s="49"/>
      <c r="C111" s="49"/>
      <c r="D111" s="49"/>
      <c r="E111" s="49"/>
      <c r="F111" s="49"/>
      <c r="G111" s="1">
        <f t="shared" si="13"/>
        <v>0</v>
      </c>
      <c r="I111" s="6" t="str">
        <f t="shared" si="7"/>
        <v/>
      </c>
      <c r="J111" s="6" t="str">
        <f t="shared" si="8"/>
        <v/>
      </c>
      <c r="K111" s="6" t="str">
        <f t="shared" si="9"/>
        <v/>
      </c>
      <c r="L111" s="6" t="str">
        <f t="shared" si="10"/>
        <v/>
      </c>
      <c r="M111" s="6" t="str">
        <f t="shared" si="11"/>
        <v/>
      </c>
      <c r="N111" s="6" t="str">
        <f t="shared" si="12"/>
        <v/>
      </c>
      <c r="O111" s="42" t="str">
        <f>IF(G111&gt;0,DT!AC15*I111+DT!AD15*J111+DT!AE15*K111+DT!AF15*L111+DT!AG15*M111+DT!AH15*N111,"")</f>
        <v/>
      </c>
    </row>
    <row r="112" spans="1:15" x14ac:dyDescent="0.35">
      <c r="A112" s="49"/>
      <c r="B112" s="49"/>
      <c r="C112" s="49"/>
      <c r="D112" s="49"/>
      <c r="E112" s="49"/>
      <c r="F112" s="49"/>
      <c r="G112" s="1">
        <f t="shared" si="13"/>
        <v>0</v>
      </c>
      <c r="I112" s="6" t="str">
        <f t="shared" si="7"/>
        <v/>
      </c>
      <c r="J112" s="6" t="str">
        <f t="shared" si="8"/>
        <v/>
      </c>
      <c r="K112" s="6" t="str">
        <f t="shared" si="9"/>
        <v/>
      </c>
      <c r="L112" s="6" t="str">
        <f t="shared" si="10"/>
        <v/>
      </c>
      <c r="M112" s="6" t="str">
        <f t="shared" si="11"/>
        <v/>
      </c>
      <c r="N112" s="6" t="str">
        <f t="shared" si="12"/>
        <v/>
      </c>
      <c r="O112" s="42" t="str">
        <f>IF(G112&gt;0,DT!AC16*I112+DT!AD16*J112+DT!AE16*K112+DT!AF16*L112+DT!AG16*M112+DT!AH16*N112,"")</f>
        <v/>
      </c>
    </row>
    <row r="113" spans="1:15" x14ac:dyDescent="0.35">
      <c r="A113" s="49"/>
      <c r="B113" s="49"/>
      <c r="C113" s="49"/>
      <c r="D113" s="49"/>
      <c r="E113" s="49"/>
      <c r="F113" s="49"/>
      <c r="G113" s="1">
        <f t="shared" si="13"/>
        <v>0</v>
      </c>
      <c r="I113" s="6" t="str">
        <f t="shared" si="7"/>
        <v/>
      </c>
      <c r="J113" s="6" t="str">
        <f t="shared" si="8"/>
        <v/>
      </c>
      <c r="K113" s="6" t="str">
        <f t="shared" si="9"/>
        <v/>
      </c>
      <c r="L113" s="6" t="str">
        <f t="shared" si="10"/>
        <v/>
      </c>
      <c r="M113" s="6" t="str">
        <f t="shared" si="11"/>
        <v/>
      </c>
      <c r="N113" s="6" t="str">
        <f t="shared" si="12"/>
        <v/>
      </c>
      <c r="O113" s="42" t="str">
        <f>IF(G113&gt;0,DT!AC17*I113+DT!AD17*J113+DT!AE17*K113+DT!AF17*L113+DT!AG17*M113+DT!AH17*N113,"")</f>
        <v/>
      </c>
    </row>
    <row r="114" spans="1:15" x14ac:dyDescent="0.35">
      <c r="A114" s="49"/>
      <c r="B114" s="49"/>
      <c r="C114" s="49"/>
      <c r="D114" s="49"/>
      <c r="E114" s="49"/>
      <c r="F114" s="49"/>
      <c r="G114" s="1">
        <f t="shared" si="13"/>
        <v>0</v>
      </c>
      <c r="I114" s="6" t="str">
        <f t="shared" si="7"/>
        <v/>
      </c>
      <c r="J114" s="6" t="str">
        <f t="shared" si="8"/>
        <v/>
      </c>
      <c r="K114" s="6" t="str">
        <f t="shared" si="9"/>
        <v/>
      </c>
      <c r="L114" s="6" t="str">
        <f t="shared" si="10"/>
        <v/>
      </c>
      <c r="M114" s="6" t="str">
        <f t="shared" si="11"/>
        <v/>
      </c>
      <c r="N114" s="6" t="str">
        <f t="shared" si="12"/>
        <v/>
      </c>
      <c r="O114" s="42" t="str">
        <f>IF(G114&gt;0,DT!AC18*I114+DT!AD18*J114+DT!AE18*K114+DT!AF18*L114+DT!AG18*M114+DT!AH18*N114,"")</f>
        <v/>
      </c>
    </row>
    <row r="115" spans="1:15" x14ac:dyDescent="0.35">
      <c r="A115" s="49"/>
      <c r="B115" s="49"/>
      <c r="C115" s="49"/>
      <c r="D115" s="49"/>
      <c r="E115" s="49"/>
      <c r="F115" s="49"/>
      <c r="G115" s="1">
        <f t="shared" si="13"/>
        <v>0</v>
      </c>
      <c r="I115" s="6" t="str">
        <f t="shared" si="7"/>
        <v/>
      </c>
      <c r="J115" s="6" t="str">
        <f t="shared" si="8"/>
        <v/>
      </c>
      <c r="K115" s="6" t="str">
        <f t="shared" si="9"/>
        <v/>
      </c>
      <c r="L115" s="6" t="str">
        <f t="shared" si="10"/>
        <v/>
      </c>
      <c r="M115" s="6" t="str">
        <f t="shared" si="11"/>
        <v/>
      </c>
      <c r="N115" s="6" t="str">
        <f t="shared" si="12"/>
        <v/>
      </c>
      <c r="O115" s="42" t="str">
        <f>IF(G115&gt;0,DT!AC19*I115+DT!AD19*J115+DT!AE19*K115+DT!AF19*L115+DT!AG19*M115+DT!AH19*N115,"")</f>
        <v/>
      </c>
    </row>
    <row r="116" spans="1:15" x14ac:dyDescent="0.35">
      <c r="A116" s="49"/>
      <c r="B116" s="49"/>
      <c r="C116" s="49"/>
      <c r="D116" s="49"/>
      <c r="E116" s="49"/>
      <c r="F116" s="49"/>
      <c r="G116" s="1">
        <f t="shared" si="13"/>
        <v>0</v>
      </c>
      <c r="I116" s="6" t="str">
        <f t="shared" ref="I116:I179" si="14">IF(G116&gt;0,A116/G116,"")</f>
        <v/>
      </c>
      <c r="J116" s="6" t="str">
        <f t="shared" ref="J116:J179" si="15">IF(G116&gt;0,B116/G116,"")</f>
        <v/>
      </c>
      <c r="K116" s="6" t="str">
        <f t="shared" ref="K116:K179" si="16">IF(G116&gt;0,C116/G116,"")</f>
        <v/>
      </c>
      <c r="L116" s="6" t="str">
        <f t="shared" ref="L116:L179" si="17">IF(G116&gt;0,D116/G116,"")</f>
        <v/>
      </c>
      <c r="M116" s="6" t="str">
        <f t="shared" ref="M116:M179" si="18">IF(G116&gt;0,E116/G116,"")</f>
        <v/>
      </c>
      <c r="N116" s="6" t="str">
        <f t="shared" ref="N116:N179" si="19">IF(G116&gt;0,F116/G116,"")</f>
        <v/>
      </c>
      <c r="O116" s="42" t="str">
        <f>IF(G116&gt;0,DT!AC20*I116+DT!AD20*J116+DT!AE20*K116+DT!AF20*L116+DT!AG20*M116+DT!AH20*N116,"")</f>
        <v/>
      </c>
    </row>
    <row r="117" spans="1:15" x14ac:dyDescent="0.35">
      <c r="A117" s="49"/>
      <c r="B117" s="49"/>
      <c r="C117" s="49"/>
      <c r="D117" s="49"/>
      <c r="E117" s="49"/>
      <c r="F117" s="49"/>
      <c r="G117" s="1">
        <f t="shared" si="13"/>
        <v>0</v>
      </c>
      <c r="I117" s="6" t="str">
        <f t="shared" si="14"/>
        <v/>
      </c>
      <c r="J117" s="6" t="str">
        <f t="shared" si="15"/>
        <v/>
      </c>
      <c r="K117" s="6" t="str">
        <f t="shared" si="16"/>
        <v/>
      </c>
      <c r="L117" s="6" t="str">
        <f t="shared" si="17"/>
        <v/>
      </c>
      <c r="M117" s="6" t="str">
        <f t="shared" si="18"/>
        <v/>
      </c>
      <c r="N117" s="6" t="str">
        <f t="shared" si="19"/>
        <v/>
      </c>
      <c r="O117" s="42" t="str">
        <f>IF(G117&gt;0,DT!#REF!*I117+DT!#REF!*J117+DT!#REF!*K117+DT!#REF!*L117+DT!#REF!*M117+DT!#REF!*N117,"")</f>
        <v/>
      </c>
    </row>
    <row r="118" spans="1:15" x14ac:dyDescent="0.35">
      <c r="A118" s="49"/>
      <c r="B118" s="49"/>
      <c r="C118" s="49"/>
      <c r="D118" s="49"/>
      <c r="E118" s="49"/>
      <c r="F118" s="49"/>
      <c r="G118" s="1">
        <f t="shared" si="13"/>
        <v>0</v>
      </c>
      <c r="I118" s="6" t="str">
        <f t="shared" si="14"/>
        <v/>
      </c>
      <c r="J118" s="6" t="str">
        <f t="shared" si="15"/>
        <v/>
      </c>
      <c r="K118" s="6" t="str">
        <f t="shared" si="16"/>
        <v/>
      </c>
      <c r="L118" s="6" t="str">
        <f t="shared" si="17"/>
        <v/>
      </c>
      <c r="M118" s="6" t="str">
        <f t="shared" si="18"/>
        <v/>
      </c>
      <c r="N118" s="6" t="str">
        <f t="shared" si="19"/>
        <v/>
      </c>
      <c r="O118" s="42" t="str">
        <f>IF(G118&gt;0,DT!AC21*I118+DT!AD21*J118+DT!AE21*K118+DT!AF21*L118+DT!AG21*M118+DT!AH21*N118,"")</f>
        <v/>
      </c>
    </row>
    <row r="119" spans="1:15" x14ac:dyDescent="0.35">
      <c r="A119" s="49"/>
      <c r="B119" s="49"/>
      <c r="C119" s="49"/>
      <c r="D119" s="49"/>
      <c r="E119" s="49"/>
      <c r="F119" s="49"/>
      <c r="G119" s="1">
        <f t="shared" si="13"/>
        <v>0</v>
      </c>
      <c r="I119" s="6" t="str">
        <f t="shared" si="14"/>
        <v/>
      </c>
      <c r="J119" s="6" t="str">
        <f t="shared" si="15"/>
        <v/>
      </c>
      <c r="K119" s="6" t="str">
        <f t="shared" si="16"/>
        <v/>
      </c>
      <c r="L119" s="6" t="str">
        <f t="shared" si="17"/>
        <v/>
      </c>
      <c r="M119" s="6" t="str">
        <f t="shared" si="18"/>
        <v/>
      </c>
      <c r="N119" s="6" t="str">
        <f t="shared" si="19"/>
        <v/>
      </c>
      <c r="O119" s="42" t="str">
        <f>IF(G119&gt;0,DT!AC22*I119+DT!AD22*J119+DT!AE22*K119+DT!AF22*L119+DT!AG22*M119+DT!AH22*N119,"")</f>
        <v/>
      </c>
    </row>
    <row r="120" spans="1:15" x14ac:dyDescent="0.35">
      <c r="A120" s="49"/>
      <c r="B120" s="49"/>
      <c r="C120" s="49"/>
      <c r="D120" s="49"/>
      <c r="E120" s="49"/>
      <c r="F120" s="49"/>
      <c r="G120" s="1">
        <f t="shared" si="13"/>
        <v>0</v>
      </c>
      <c r="I120" s="6" t="str">
        <f t="shared" si="14"/>
        <v/>
      </c>
      <c r="J120" s="6" t="str">
        <f t="shared" si="15"/>
        <v/>
      </c>
      <c r="K120" s="6" t="str">
        <f t="shared" si="16"/>
        <v/>
      </c>
      <c r="L120" s="6" t="str">
        <f t="shared" si="17"/>
        <v/>
      </c>
      <c r="M120" s="6" t="str">
        <f t="shared" si="18"/>
        <v/>
      </c>
      <c r="N120" s="6" t="str">
        <f t="shared" si="19"/>
        <v/>
      </c>
      <c r="O120" s="42" t="str">
        <f>IF(G120&gt;0,DT!AC23*I120+DT!AD23*J120+DT!AE23*K120+DT!AF23*L120+DT!AG23*M120+DT!AH23*N120,"")</f>
        <v/>
      </c>
    </row>
    <row r="121" spans="1:15" x14ac:dyDescent="0.35">
      <c r="A121" s="49"/>
      <c r="B121" s="49"/>
      <c r="C121" s="49"/>
      <c r="D121" s="49"/>
      <c r="E121" s="49"/>
      <c r="F121" s="49"/>
      <c r="G121" s="1">
        <f t="shared" si="13"/>
        <v>0</v>
      </c>
      <c r="I121" s="6" t="str">
        <f t="shared" si="14"/>
        <v/>
      </c>
      <c r="J121" s="6" t="str">
        <f t="shared" si="15"/>
        <v/>
      </c>
      <c r="K121" s="6" t="str">
        <f t="shared" si="16"/>
        <v/>
      </c>
      <c r="L121" s="6" t="str">
        <f t="shared" si="17"/>
        <v/>
      </c>
      <c r="M121" s="6" t="str">
        <f t="shared" si="18"/>
        <v/>
      </c>
      <c r="N121" s="6" t="str">
        <f t="shared" si="19"/>
        <v/>
      </c>
      <c r="O121" s="42" t="str">
        <f>IF(G121&gt;0,DT!AC24*I121+DT!AD24*J121+DT!AE24*K121+DT!AF24*L121+DT!AG24*M121+DT!AH24*N121,"")</f>
        <v/>
      </c>
    </row>
    <row r="122" spans="1:15" x14ac:dyDescent="0.35">
      <c r="A122" s="49"/>
      <c r="B122" s="49"/>
      <c r="C122" s="49"/>
      <c r="D122" s="49"/>
      <c r="E122" s="49"/>
      <c r="F122" s="49"/>
      <c r="G122" s="1">
        <f t="shared" si="13"/>
        <v>0</v>
      </c>
      <c r="I122" s="6" t="str">
        <f t="shared" si="14"/>
        <v/>
      </c>
      <c r="J122" s="6" t="str">
        <f t="shared" si="15"/>
        <v/>
      </c>
      <c r="K122" s="6" t="str">
        <f t="shared" si="16"/>
        <v/>
      </c>
      <c r="L122" s="6" t="str">
        <f t="shared" si="17"/>
        <v/>
      </c>
      <c r="M122" s="6" t="str">
        <f t="shared" si="18"/>
        <v/>
      </c>
      <c r="N122" s="6" t="str">
        <f t="shared" si="19"/>
        <v/>
      </c>
      <c r="O122" s="42" t="str">
        <f>IF(G122&gt;0,DT!AC25*I122+DT!AD25*J122+DT!AE25*K122+DT!AF25*L122+DT!AG25*M122+DT!AH25*N122,"")</f>
        <v/>
      </c>
    </row>
    <row r="123" spans="1:15" x14ac:dyDescent="0.35">
      <c r="A123" s="49"/>
      <c r="B123" s="49"/>
      <c r="C123" s="49"/>
      <c r="D123" s="49"/>
      <c r="E123" s="49"/>
      <c r="F123" s="49"/>
      <c r="G123" s="1">
        <f t="shared" si="13"/>
        <v>0</v>
      </c>
      <c r="I123" s="6" t="str">
        <f t="shared" si="14"/>
        <v/>
      </c>
      <c r="J123" s="6" t="str">
        <f t="shared" si="15"/>
        <v/>
      </c>
      <c r="K123" s="6" t="str">
        <f t="shared" si="16"/>
        <v/>
      </c>
      <c r="L123" s="6" t="str">
        <f t="shared" si="17"/>
        <v/>
      </c>
      <c r="M123" s="6" t="str">
        <f t="shared" si="18"/>
        <v/>
      </c>
      <c r="N123" s="6" t="str">
        <f t="shared" si="19"/>
        <v/>
      </c>
      <c r="O123" s="42" t="str">
        <f>IF(G123&gt;0,DT!AC26*I123+DT!AD26*J123+DT!AE26*K123+DT!AF26*L123+DT!AG26*M123+DT!AH26*N123,"")</f>
        <v/>
      </c>
    </row>
    <row r="124" spans="1:15" x14ac:dyDescent="0.35">
      <c r="A124" s="49"/>
      <c r="B124" s="49"/>
      <c r="C124" s="49"/>
      <c r="D124" s="49"/>
      <c r="E124" s="49"/>
      <c r="F124" s="49"/>
      <c r="G124" s="1">
        <f t="shared" si="13"/>
        <v>0</v>
      </c>
      <c r="I124" s="6" t="str">
        <f t="shared" si="14"/>
        <v/>
      </c>
      <c r="J124" s="6" t="str">
        <f t="shared" si="15"/>
        <v/>
      </c>
      <c r="K124" s="6" t="str">
        <f t="shared" si="16"/>
        <v/>
      </c>
      <c r="L124" s="6" t="str">
        <f t="shared" si="17"/>
        <v/>
      </c>
      <c r="M124" s="6" t="str">
        <f t="shared" si="18"/>
        <v/>
      </c>
      <c r="N124" s="6" t="str">
        <f t="shared" si="19"/>
        <v/>
      </c>
      <c r="O124" s="42" t="str">
        <f>IF(G124&gt;0,DT!AC27*I124+DT!AD27*J124+DT!AE27*K124+DT!AF27*L124+DT!AG27*M124+DT!AH27*N124,"")</f>
        <v/>
      </c>
    </row>
    <row r="125" spans="1:15" x14ac:dyDescent="0.35">
      <c r="A125" s="49"/>
      <c r="B125" s="49"/>
      <c r="C125" s="49"/>
      <c r="D125" s="49"/>
      <c r="E125" s="49"/>
      <c r="F125" s="49"/>
      <c r="G125" s="1">
        <f t="shared" si="13"/>
        <v>0</v>
      </c>
      <c r="I125" s="6" t="str">
        <f t="shared" si="14"/>
        <v/>
      </c>
      <c r="J125" s="6" t="str">
        <f t="shared" si="15"/>
        <v/>
      </c>
      <c r="K125" s="6" t="str">
        <f t="shared" si="16"/>
        <v/>
      </c>
      <c r="L125" s="6" t="str">
        <f t="shared" si="17"/>
        <v/>
      </c>
      <c r="M125" s="6" t="str">
        <f t="shared" si="18"/>
        <v/>
      </c>
      <c r="N125" s="6" t="str">
        <f t="shared" si="19"/>
        <v/>
      </c>
      <c r="O125" s="42" t="str">
        <f>IF(G125&gt;0,DT!AC28*I125+DT!AD28*J125+DT!AE28*K125+DT!AF28*L125+DT!AG28*M125+DT!AH28*N125,"")</f>
        <v/>
      </c>
    </row>
    <row r="126" spans="1:15" x14ac:dyDescent="0.35">
      <c r="A126" s="49"/>
      <c r="B126" s="49"/>
      <c r="C126" s="49"/>
      <c r="D126" s="49"/>
      <c r="E126" s="49"/>
      <c r="F126" s="49"/>
      <c r="G126" s="1">
        <f t="shared" si="13"/>
        <v>0</v>
      </c>
      <c r="I126" s="6" t="str">
        <f t="shared" si="14"/>
        <v/>
      </c>
      <c r="J126" s="6" t="str">
        <f t="shared" si="15"/>
        <v/>
      </c>
      <c r="K126" s="6" t="str">
        <f t="shared" si="16"/>
        <v/>
      </c>
      <c r="L126" s="6" t="str">
        <f t="shared" si="17"/>
        <v/>
      </c>
      <c r="M126" s="6" t="str">
        <f t="shared" si="18"/>
        <v/>
      </c>
      <c r="N126" s="6" t="str">
        <f t="shared" si="19"/>
        <v/>
      </c>
      <c r="O126" s="42" t="str">
        <f>IF(G126&gt;0,DT!AC29*I126+DT!AD29*J126+DT!AE29*K126+DT!AF29*L126+DT!AG29*M126+DT!AH29*N126,"")</f>
        <v/>
      </c>
    </row>
    <row r="127" spans="1:15" x14ac:dyDescent="0.35">
      <c r="A127" s="49"/>
      <c r="B127" s="49"/>
      <c r="C127" s="49"/>
      <c r="D127" s="49"/>
      <c r="E127" s="49"/>
      <c r="F127" s="49"/>
      <c r="G127" s="1">
        <f t="shared" si="13"/>
        <v>0</v>
      </c>
      <c r="I127" s="6" t="str">
        <f t="shared" si="14"/>
        <v/>
      </c>
      <c r="J127" s="6" t="str">
        <f t="shared" si="15"/>
        <v/>
      </c>
      <c r="K127" s="6" t="str">
        <f t="shared" si="16"/>
        <v/>
      </c>
      <c r="L127" s="6" t="str">
        <f t="shared" si="17"/>
        <v/>
      </c>
      <c r="M127" s="6" t="str">
        <f t="shared" si="18"/>
        <v/>
      </c>
      <c r="N127" s="6" t="str">
        <f t="shared" si="19"/>
        <v/>
      </c>
      <c r="O127" s="42" t="str">
        <f>IF(G127&gt;0,DT!AC30*I127+DT!AD30*J127+DT!AE30*K127+DT!AF30*L127+DT!AG30*M127+DT!AH30*N127,"")</f>
        <v/>
      </c>
    </row>
    <row r="128" spans="1:15" x14ac:dyDescent="0.35">
      <c r="A128" s="49"/>
      <c r="B128" s="49"/>
      <c r="C128" s="49"/>
      <c r="D128" s="49"/>
      <c r="E128" s="49"/>
      <c r="F128" s="49"/>
      <c r="G128" s="1">
        <f t="shared" si="13"/>
        <v>0</v>
      </c>
      <c r="I128" s="6" t="str">
        <f t="shared" si="14"/>
        <v/>
      </c>
      <c r="J128" s="6" t="str">
        <f t="shared" si="15"/>
        <v/>
      </c>
      <c r="K128" s="6" t="str">
        <f t="shared" si="16"/>
        <v/>
      </c>
      <c r="L128" s="6" t="str">
        <f t="shared" si="17"/>
        <v/>
      </c>
      <c r="M128" s="6" t="str">
        <f t="shared" si="18"/>
        <v/>
      </c>
      <c r="N128" s="6" t="str">
        <f t="shared" si="19"/>
        <v/>
      </c>
      <c r="O128" s="42" t="str">
        <f>IF(G128&gt;0,DT!AC31*I128+DT!AD31*J128+DT!AE31*K128+DT!AF31*L128+DT!AG31*M128+DT!AH31*N128,"")</f>
        <v/>
      </c>
    </row>
    <row r="129" spans="1:15" x14ac:dyDescent="0.35">
      <c r="A129" s="49"/>
      <c r="B129" s="49"/>
      <c r="C129" s="49"/>
      <c r="D129" s="49"/>
      <c r="E129" s="49"/>
      <c r="F129" s="49"/>
      <c r="G129" s="1">
        <f t="shared" si="13"/>
        <v>0</v>
      </c>
      <c r="I129" s="6" t="str">
        <f t="shared" si="14"/>
        <v/>
      </c>
      <c r="J129" s="6" t="str">
        <f t="shared" si="15"/>
        <v/>
      </c>
      <c r="K129" s="6" t="str">
        <f t="shared" si="16"/>
        <v/>
      </c>
      <c r="L129" s="6" t="str">
        <f t="shared" si="17"/>
        <v/>
      </c>
      <c r="M129" s="6" t="str">
        <f t="shared" si="18"/>
        <v/>
      </c>
      <c r="N129" s="6" t="str">
        <f t="shared" si="19"/>
        <v/>
      </c>
      <c r="O129" s="42" t="str">
        <f>IF(G129&gt;0,DT!AC32*I129+DT!AD32*J129+DT!AE32*K129+DT!AF32*L129+DT!AG32*M129+DT!AH32*N129,"")</f>
        <v/>
      </c>
    </row>
    <row r="130" spans="1:15" x14ac:dyDescent="0.35">
      <c r="A130" s="49"/>
      <c r="B130" s="49"/>
      <c r="C130" s="49"/>
      <c r="D130" s="49"/>
      <c r="E130" s="49"/>
      <c r="F130" s="49"/>
      <c r="G130" s="1">
        <f t="shared" si="13"/>
        <v>0</v>
      </c>
      <c r="I130" s="6" t="str">
        <f t="shared" si="14"/>
        <v/>
      </c>
      <c r="J130" s="6" t="str">
        <f t="shared" si="15"/>
        <v/>
      </c>
      <c r="K130" s="6" t="str">
        <f t="shared" si="16"/>
        <v/>
      </c>
      <c r="L130" s="6" t="str">
        <f t="shared" si="17"/>
        <v/>
      </c>
      <c r="M130" s="6" t="str">
        <f t="shared" si="18"/>
        <v/>
      </c>
      <c r="N130" s="6" t="str">
        <f t="shared" si="19"/>
        <v/>
      </c>
      <c r="O130" s="42" t="str">
        <f>IF(G130&gt;0,DT!AC33*I130+DT!AD33*J130+DT!AE33*K130+DT!AF33*L130+DT!AG33*M130+DT!AH33*N130,"")</f>
        <v/>
      </c>
    </row>
    <row r="131" spans="1:15" x14ac:dyDescent="0.35">
      <c r="A131" s="49"/>
      <c r="B131" s="49"/>
      <c r="C131" s="49"/>
      <c r="D131" s="49"/>
      <c r="E131" s="49"/>
      <c r="F131" s="49"/>
      <c r="G131" s="1">
        <f t="shared" si="13"/>
        <v>0</v>
      </c>
      <c r="I131" s="6" t="str">
        <f t="shared" si="14"/>
        <v/>
      </c>
      <c r="J131" s="6" t="str">
        <f t="shared" si="15"/>
        <v/>
      </c>
      <c r="K131" s="6" t="str">
        <f t="shared" si="16"/>
        <v/>
      </c>
      <c r="L131" s="6" t="str">
        <f t="shared" si="17"/>
        <v/>
      </c>
      <c r="M131" s="6" t="str">
        <f t="shared" si="18"/>
        <v/>
      </c>
      <c r="N131" s="6" t="str">
        <f t="shared" si="19"/>
        <v/>
      </c>
      <c r="O131" s="42" t="str">
        <f>IF(G131&gt;0,DT!AC34*I131+DT!AD34*J131+DT!AE34*K131+DT!AF34*L131+DT!AG34*M131+DT!AH34*N131,"")</f>
        <v/>
      </c>
    </row>
    <row r="132" spans="1:15" x14ac:dyDescent="0.35">
      <c r="A132" s="49"/>
      <c r="B132" s="49"/>
      <c r="C132" s="49"/>
      <c r="D132" s="49"/>
      <c r="E132" s="49"/>
      <c r="F132" s="49"/>
      <c r="G132" s="1">
        <f t="shared" si="13"/>
        <v>0</v>
      </c>
      <c r="I132" s="6" t="str">
        <f t="shared" si="14"/>
        <v/>
      </c>
      <c r="J132" s="6" t="str">
        <f t="shared" si="15"/>
        <v/>
      </c>
      <c r="K132" s="6" t="str">
        <f t="shared" si="16"/>
        <v/>
      </c>
      <c r="L132" s="6" t="str">
        <f t="shared" si="17"/>
        <v/>
      </c>
      <c r="M132" s="6" t="str">
        <f t="shared" si="18"/>
        <v/>
      </c>
      <c r="N132" s="6" t="str">
        <f t="shared" si="19"/>
        <v/>
      </c>
      <c r="O132" s="42" t="str">
        <f>IF(G132&gt;0,DT!AC35*I132+DT!AD35*J132+DT!AE35*K132+DT!AF35*L132+DT!AG35*M132+DT!AH35*N132,"")</f>
        <v/>
      </c>
    </row>
    <row r="133" spans="1:15" x14ac:dyDescent="0.35">
      <c r="A133" s="49"/>
      <c r="B133" s="49"/>
      <c r="C133" s="49"/>
      <c r="D133" s="49"/>
      <c r="E133" s="49"/>
      <c r="F133" s="49"/>
      <c r="G133" s="1">
        <f t="shared" ref="G133:G196" si="20">SUM(A133:F133)</f>
        <v>0</v>
      </c>
      <c r="I133" s="6" t="str">
        <f t="shared" si="14"/>
        <v/>
      </c>
      <c r="J133" s="6" t="str">
        <f t="shared" si="15"/>
        <v/>
      </c>
      <c r="K133" s="6" t="str">
        <f t="shared" si="16"/>
        <v/>
      </c>
      <c r="L133" s="6" t="str">
        <f t="shared" si="17"/>
        <v/>
      </c>
      <c r="M133" s="6" t="str">
        <f t="shared" si="18"/>
        <v/>
      </c>
      <c r="N133" s="6" t="str">
        <f t="shared" si="19"/>
        <v/>
      </c>
      <c r="O133" s="42" t="str">
        <f>IF(G133&gt;0,DT!AC36*I133+DT!AD36*J133+DT!AE36*K133+DT!AF36*L133+DT!AG36*M133+DT!AH36*N133,"")</f>
        <v/>
      </c>
    </row>
    <row r="134" spans="1:15" x14ac:dyDescent="0.35">
      <c r="A134" s="49"/>
      <c r="B134" s="49"/>
      <c r="C134" s="49"/>
      <c r="D134" s="49"/>
      <c r="E134" s="49"/>
      <c r="F134" s="49"/>
      <c r="G134" s="1">
        <f t="shared" si="20"/>
        <v>0</v>
      </c>
      <c r="I134" s="6" t="str">
        <f t="shared" si="14"/>
        <v/>
      </c>
      <c r="J134" s="6" t="str">
        <f t="shared" si="15"/>
        <v/>
      </c>
      <c r="K134" s="6" t="str">
        <f t="shared" si="16"/>
        <v/>
      </c>
      <c r="L134" s="6" t="str">
        <f t="shared" si="17"/>
        <v/>
      </c>
      <c r="M134" s="6" t="str">
        <f t="shared" si="18"/>
        <v/>
      </c>
      <c r="N134" s="6" t="str">
        <f t="shared" si="19"/>
        <v/>
      </c>
      <c r="O134" s="42" t="str">
        <f>IF(G134&gt;0,DT!AC37*I134+DT!AD37*J134+DT!AE37*K134+DT!AF37*L134+DT!AG37*M134+DT!AH37*N134,"")</f>
        <v/>
      </c>
    </row>
    <row r="135" spans="1:15" x14ac:dyDescent="0.35">
      <c r="A135" s="49"/>
      <c r="B135" s="49"/>
      <c r="C135" s="49"/>
      <c r="D135" s="49"/>
      <c r="E135" s="49"/>
      <c r="F135" s="49"/>
      <c r="G135" s="1">
        <f t="shared" si="20"/>
        <v>0</v>
      </c>
      <c r="I135" s="6" t="str">
        <f t="shared" si="14"/>
        <v/>
      </c>
      <c r="J135" s="6" t="str">
        <f t="shared" si="15"/>
        <v/>
      </c>
      <c r="K135" s="6" t="str">
        <f t="shared" si="16"/>
        <v/>
      </c>
      <c r="L135" s="6" t="str">
        <f t="shared" si="17"/>
        <v/>
      </c>
      <c r="M135" s="6" t="str">
        <f t="shared" si="18"/>
        <v/>
      </c>
      <c r="N135" s="6" t="str">
        <f t="shared" si="19"/>
        <v/>
      </c>
      <c r="O135" s="42" t="str">
        <f>IF(G135&gt;0,DT!AC38*I135+DT!AD38*J135+DT!AE38*K135+DT!AF38*L135+DT!AG38*M135+DT!AH38*N135,"")</f>
        <v/>
      </c>
    </row>
    <row r="136" spans="1:15" x14ac:dyDescent="0.35">
      <c r="A136" s="49"/>
      <c r="B136" s="49"/>
      <c r="C136" s="49"/>
      <c r="D136" s="49"/>
      <c r="E136" s="49"/>
      <c r="F136" s="49"/>
      <c r="G136" s="1">
        <f t="shared" si="20"/>
        <v>0</v>
      </c>
      <c r="I136" s="6" t="str">
        <f t="shared" si="14"/>
        <v/>
      </c>
      <c r="J136" s="6" t="str">
        <f t="shared" si="15"/>
        <v/>
      </c>
      <c r="K136" s="6" t="str">
        <f t="shared" si="16"/>
        <v/>
      </c>
      <c r="L136" s="6" t="str">
        <f t="shared" si="17"/>
        <v/>
      </c>
      <c r="M136" s="6" t="str">
        <f t="shared" si="18"/>
        <v/>
      </c>
      <c r="N136" s="6" t="str">
        <f t="shared" si="19"/>
        <v/>
      </c>
      <c r="O136" s="42" t="str">
        <f>IF(G136&gt;0,DT!AC39*I136+DT!AD39*J136+DT!AE39*K136+DT!AF39*L136+DT!AG39*M136+DT!AH39*N136,"")</f>
        <v/>
      </c>
    </row>
    <row r="137" spans="1:15" x14ac:dyDescent="0.35">
      <c r="A137" s="49"/>
      <c r="B137" s="49"/>
      <c r="C137" s="49"/>
      <c r="D137" s="49"/>
      <c r="E137" s="49"/>
      <c r="F137" s="49"/>
      <c r="G137" s="1">
        <f t="shared" si="20"/>
        <v>0</v>
      </c>
      <c r="I137" s="6" t="str">
        <f t="shared" si="14"/>
        <v/>
      </c>
      <c r="J137" s="6" t="str">
        <f t="shared" si="15"/>
        <v/>
      </c>
      <c r="K137" s="6" t="str">
        <f t="shared" si="16"/>
        <v/>
      </c>
      <c r="L137" s="6" t="str">
        <f t="shared" si="17"/>
        <v/>
      </c>
      <c r="M137" s="6" t="str">
        <f t="shared" si="18"/>
        <v/>
      </c>
      <c r="N137" s="6" t="str">
        <f t="shared" si="19"/>
        <v/>
      </c>
      <c r="O137" s="42" t="str">
        <f>IF(G137&gt;0,DT!AC40*I137+DT!AD40*J137+DT!AE40*K137+DT!AF40*L137+DT!AG40*M137+DT!AH40*N137,"")</f>
        <v/>
      </c>
    </row>
    <row r="138" spans="1:15" x14ac:dyDescent="0.35">
      <c r="A138" s="49"/>
      <c r="B138" s="49"/>
      <c r="C138" s="49"/>
      <c r="D138" s="49"/>
      <c r="E138" s="49"/>
      <c r="F138" s="49"/>
      <c r="G138" s="1">
        <f t="shared" si="20"/>
        <v>0</v>
      </c>
      <c r="I138" s="6" t="str">
        <f t="shared" si="14"/>
        <v/>
      </c>
      <c r="J138" s="6" t="str">
        <f t="shared" si="15"/>
        <v/>
      </c>
      <c r="K138" s="6" t="str">
        <f t="shared" si="16"/>
        <v/>
      </c>
      <c r="L138" s="6" t="str">
        <f t="shared" si="17"/>
        <v/>
      </c>
      <c r="M138" s="6" t="str">
        <f t="shared" si="18"/>
        <v/>
      </c>
      <c r="N138" s="6" t="str">
        <f t="shared" si="19"/>
        <v/>
      </c>
      <c r="O138" s="42" t="str">
        <f>IF(G138&gt;0,DT!AC41*I138+DT!AD41*J138+DT!AE41*K138+DT!AF41*L138+DT!AG41*M138+DT!AH41*N138,"")</f>
        <v/>
      </c>
    </row>
    <row r="139" spans="1:15" x14ac:dyDescent="0.35">
      <c r="A139" s="49"/>
      <c r="B139" s="49"/>
      <c r="C139" s="49"/>
      <c r="D139" s="49"/>
      <c r="E139" s="49"/>
      <c r="F139" s="49"/>
      <c r="G139" s="1">
        <f t="shared" si="20"/>
        <v>0</v>
      </c>
      <c r="I139" s="6" t="str">
        <f t="shared" si="14"/>
        <v/>
      </c>
      <c r="J139" s="6" t="str">
        <f t="shared" si="15"/>
        <v/>
      </c>
      <c r="K139" s="6" t="str">
        <f t="shared" si="16"/>
        <v/>
      </c>
      <c r="L139" s="6" t="str">
        <f t="shared" si="17"/>
        <v/>
      </c>
      <c r="M139" s="6" t="str">
        <f t="shared" si="18"/>
        <v/>
      </c>
      <c r="N139" s="6" t="str">
        <f t="shared" si="19"/>
        <v/>
      </c>
      <c r="O139" s="42" t="str">
        <f>IF(G139&gt;0,DT!AC42*I139+DT!AD42*J139+DT!AE42*K139+DT!AF42*L139+DT!AG42*M139+DT!AH42*N139,"")</f>
        <v/>
      </c>
    </row>
    <row r="140" spans="1:15" x14ac:dyDescent="0.35">
      <c r="A140" s="49"/>
      <c r="B140" s="49"/>
      <c r="C140" s="49"/>
      <c r="D140" s="49"/>
      <c r="E140" s="49"/>
      <c r="F140" s="49"/>
      <c r="G140" s="1">
        <f t="shared" si="20"/>
        <v>0</v>
      </c>
      <c r="I140" s="6" t="str">
        <f t="shared" si="14"/>
        <v/>
      </c>
      <c r="J140" s="6" t="str">
        <f t="shared" si="15"/>
        <v/>
      </c>
      <c r="K140" s="6" t="str">
        <f t="shared" si="16"/>
        <v/>
      </c>
      <c r="L140" s="6" t="str">
        <f t="shared" si="17"/>
        <v/>
      </c>
      <c r="M140" s="6" t="str">
        <f t="shared" si="18"/>
        <v/>
      </c>
      <c r="N140" s="6" t="str">
        <f t="shared" si="19"/>
        <v/>
      </c>
      <c r="O140" s="42" t="str">
        <f>IF(G140&gt;0,DT!AC43*I140+DT!AD43*J140+DT!AE43*K140+DT!AF43*L140+DT!AG43*M140+DT!AH43*N140,"")</f>
        <v/>
      </c>
    </row>
    <row r="141" spans="1:15" x14ac:dyDescent="0.35">
      <c r="A141" s="49"/>
      <c r="B141" s="49"/>
      <c r="C141" s="49"/>
      <c r="D141" s="49"/>
      <c r="E141" s="49"/>
      <c r="F141" s="49"/>
      <c r="G141" s="1">
        <f t="shared" si="20"/>
        <v>0</v>
      </c>
      <c r="I141" s="6" t="str">
        <f t="shared" si="14"/>
        <v/>
      </c>
      <c r="J141" s="6" t="str">
        <f t="shared" si="15"/>
        <v/>
      </c>
      <c r="K141" s="6" t="str">
        <f t="shared" si="16"/>
        <v/>
      </c>
      <c r="L141" s="6" t="str">
        <f t="shared" si="17"/>
        <v/>
      </c>
      <c r="M141" s="6" t="str">
        <f t="shared" si="18"/>
        <v/>
      </c>
      <c r="N141" s="6" t="str">
        <f t="shared" si="19"/>
        <v/>
      </c>
      <c r="O141" s="42" t="str">
        <f>IF(G141&gt;0,DT!AC44*I141+DT!AD44*J141+DT!AE44*K141+DT!AF44*L141+DT!AG44*M141+DT!AH44*N141,"")</f>
        <v/>
      </c>
    </row>
    <row r="142" spans="1:15" x14ac:dyDescent="0.35">
      <c r="A142" s="49"/>
      <c r="B142" s="49"/>
      <c r="C142" s="49"/>
      <c r="D142" s="49"/>
      <c r="E142" s="49"/>
      <c r="F142" s="49"/>
      <c r="G142" s="1">
        <f t="shared" si="20"/>
        <v>0</v>
      </c>
      <c r="I142" s="6" t="str">
        <f t="shared" si="14"/>
        <v/>
      </c>
      <c r="J142" s="6" t="str">
        <f t="shared" si="15"/>
        <v/>
      </c>
      <c r="K142" s="6" t="str">
        <f t="shared" si="16"/>
        <v/>
      </c>
      <c r="L142" s="6" t="str">
        <f t="shared" si="17"/>
        <v/>
      </c>
      <c r="M142" s="6" t="str">
        <f t="shared" si="18"/>
        <v/>
      </c>
      <c r="N142" s="6" t="str">
        <f t="shared" si="19"/>
        <v/>
      </c>
      <c r="O142" s="42" t="str">
        <f>IF(G142&gt;0,DT!AC45*I142+DT!AD45*J142+DT!AE45*K142+DT!AF45*L142+DT!AG45*M142+DT!AH45*N142,"")</f>
        <v/>
      </c>
    </row>
    <row r="143" spans="1:15" x14ac:dyDescent="0.35">
      <c r="A143" s="49"/>
      <c r="B143" s="49"/>
      <c r="C143" s="49"/>
      <c r="D143" s="49"/>
      <c r="E143" s="49"/>
      <c r="F143" s="49"/>
      <c r="G143" s="1">
        <f t="shared" si="20"/>
        <v>0</v>
      </c>
      <c r="I143" s="6" t="str">
        <f t="shared" si="14"/>
        <v/>
      </c>
      <c r="J143" s="6" t="str">
        <f t="shared" si="15"/>
        <v/>
      </c>
      <c r="K143" s="6" t="str">
        <f t="shared" si="16"/>
        <v/>
      </c>
      <c r="L143" s="6" t="str">
        <f t="shared" si="17"/>
        <v/>
      </c>
      <c r="M143" s="6" t="str">
        <f t="shared" si="18"/>
        <v/>
      </c>
      <c r="N143" s="6" t="str">
        <f t="shared" si="19"/>
        <v/>
      </c>
      <c r="O143" s="42" t="str">
        <f>IF(G143&gt;0,DT!AC46*I143+DT!AD46*J143+DT!AE46*K143+DT!AF46*L143+DT!AG46*M143+DT!AH46*N143,"")</f>
        <v/>
      </c>
    </row>
    <row r="144" spans="1:15" x14ac:dyDescent="0.35">
      <c r="A144" s="49"/>
      <c r="B144" s="49"/>
      <c r="C144" s="49"/>
      <c r="D144" s="49"/>
      <c r="E144" s="49"/>
      <c r="F144" s="49"/>
      <c r="G144" s="1">
        <f t="shared" si="20"/>
        <v>0</v>
      </c>
      <c r="I144" s="6" t="str">
        <f t="shared" si="14"/>
        <v/>
      </c>
      <c r="J144" s="6" t="str">
        <f t="shared" si="15"/>
        <v/>
      </c>
      <c r="K144" s="6" t="str">
        <f t="shared" si="16"/>
        <v/>
      </c>
      <c r="L144" s="6" t="str">
        <f t="shared" si="17"/>
        <v/>
      </c>
      <c r="M144" s="6" t="str">
        <f t="shared" si="18"/>
        <v/>
      </c>
      <c r="N144" s="6" t="str">
        <f t="shared" si="19"/>
        <v/>
      </c>
      <c r="O144" s="42" t="str">
        <f>IF(G144&gt;0,DT!AC47*I144+DT!AD47*J144+DT!AE47*K144+DT!AF47*L144+DT!AG47*M144+DT!AH47*N144,"")</f>
        <v/>
      </c>
    </row>
    <row r="145" spans="1:15" x14ac:dyDescent="0.35">
      <c r="A145" s="49"/>
      <c r="B145" s="49"/>
      <c r="C145" s="49"/>
      <c r="D145" s="49"/>
      <c r="E145" s="49"/>
      <c r="F145" s="49"/>
      <c r="G145" s="1">
        <f t="shared" si="20"/>
        <v>0</v>
      </c>
      <c r="I145" s="6" t="str">
        <f t="shared" si="14"/>
        <v/>
      </c>
      <c r="J145" s="6" t="str">
        <f t="shared" si="15"/>
        <v/>
      </c>
      <c r="K145" s="6" t="str">
        <f t="shared" si="16"/>
        <v/>
      </c>
      <c r="L145" s="6" t="str">
        <f t="shared" si="17"/>
        <v/>
      </c>
      <c r="M145" s="6" t="str">
        <f t="shared" si="18"/>
        <v/>
      </c>
      <c r="N145" s="6" t="str">
        <f t="shared" si="19"/>
        <v/>
      </c>
      <c r="O145" s="42" t="str">
        <f>IF(G145&gt;0,DT!AC48*I145+DT!AD48*J145+DT!AE48*K145+DT!AF48*L145+DT!AG48*M145+DT!AH48*N145,"")</f>
        <v/>
      </c>
    </row>
    <row r="146" spans="1:15" x14ac:dyDescent="0.35">
      <c r="A146" s="49"/>
      <c r="B146" s="49"/>
      <c r="C146" s="49"/>
      <c r="D146" s="49"/>
      <c r="E146" s="49"/>
      <c r="F146" s="49"/>
      <c r="G146" s="1">
        <f t="shared" si="20"/>
        <v>0</v>
      </c>
      <c r="I146" s="6" t="str">
        <f t="shared" si="14"/>
        <v/>
      </c>
      <c r="J146" s="6" t="str">
        <f t="shared" si="15"/>
        <v/>
      </c>
      <c r="K146" s="6" t="str">
        <f t="shared" si="16"/>
        <v/>
      </c>
      <c r="L146" s="6" t="str">
        <f t="shared" si="17"/>
        <v/>
      </c>
      <c r="M146" s="6" t="str">
        <f t="shared" si="18"/>
        <v/>
      </c>
      <c r="N146" s="6" t="str">
        <f t="shared" si="19"/>
        <v/>
      </c>
      <c r="O146" s="42" t="str">
        <f>IF(G146&gt;0,DT!AC49*I146+DT!AD49*J146+DT!AE49*K146+DT!AF49*L146+DT!AG49*M146+DT!AH49*N146,"")</f>
        <v/>
      </c>
    </row>
    <row r="147" spans="1:15" x14ac:dyDescent="0.35">
      <c r="A147" s="49"/>
      <c r="B147" s="49"/>
      <c r="C147" s="49"/>
      <c r="D147" s="49"/>
      <c r="E147" s="49"/>
      <c r="F147" s="49"/>
      <c r="G147" s="1">
        <f t="shared" si="20"/>
        <v>0</v>
      </c>
      <c r="I147" s="6" t="str">
        <f t="shared" si="14"/>
        <v/>
      </c>
      <c r="J147" s="6" t="str">
        <f t="shared" si="15"/>
        <v/>
      </c>
      <c r="K147" s="6" t="str">
        <f t="shared" si="16"/>
        <v/>
      </c>
      <c r="L147" s="6" t="str">
        <f t="shared" si="17"/>
        <v/>
      </c>
      <c r="M147" s="6" t="str">
        <f t="shared" si="18"/>
        <v/>
      </c>
      <c r="N147" s="6" t="str">
        <f t="shared" si="19"/>
        <v/>
      </c>
      <c r="O147" s="42" t="str">
        <f>IF(G147&gt;0,DT!AC50*I147+DT!AD50*J147+DT!AE50*K147+DT!AF50*L147+DT!AG50*M147+DT!AH50*N147,"")</f>
        <v/>
      </c>
    </row>
    <row r="148" spans="1:15" x14ac:dyDescent="0.35">
      <c r="A148" s="49"/>
      <c r="B148" s="49"/>
      <c r="C148" s="49"/>
      <c r="D148" s="49"/>
      <c r="E148" s="49"/>
      <c r="F148" s="49"/>
      <c r="G148" s="1">
        <f t="shared" si="20"/>
        <v>0</v>
      </c>
      <c r="I148" s="6" t="str">
        <f t="shared" si="14"/>
        <v/>
      </c>
      <c r="J148" s="6" t="str">
        <f t="shared" si="15"/>
        <v/>
      </c>
      <c r="K148" s="6" t="str">
        <f t="shared" si="16"/>
        <v/>
      </c>
      <c r="L148" s="6" t="str">
        <f t="shared" si="17"/>
        <v/>
      </c>
      <c r="M148" s="6" t="str">
        <f t="shared" si="18"/>
        <v/>
      </c>
      <c r="N148" s="6" t="str">
        <f t="shared" si="19"/>
        <v/>
      </c>
      <c r="O148" s="42" t="str">
        <f>IF(G148&gt;0,DT!AC51*I148+DT!AD51*J148+DT!AE51*K148+DT!AF51*L148+DT!AG51*M148+DT!AH51*N148,"")</f>
        <v/>
      </c>
    </row>
    <row r="149" spans="1:15" x14ac:dyDescent="0.35">
      <c r="A149" s="49"/>
      <c r="B149" s="49"/>
      <c r="C149" s="49"/>
      <c r="D149" s="49"/>
      <c r="E149" s="49"/>
      <c r="F149" s="49"/>
      <c r="G149" s="1">
        <f t="shared" si="20"/>
        <v>0</v>
      </c>
      <c r="I149" s="6" t="str">
        <f t="shared" si="14"/>
        <v/>
      </c>
      <c r="J149" s="6" t="str">
        <f t="shared" si="15"/>
        <v/>
      </c>
      <c r="K149" s="6" t="str">
        <f t="shared" si="16"/>
        <v/>
      </c>
      <c r="L149" s="6" t="str">
        <f t="shared" si="17"/>
        <v/>
      </c>
      <c r="M149" s="6" t="str">
        <f t="shared" si="18"/>
        <v/>
      </c>
      <c r="N149" s="6" t="str">
        <f t="shared" si="19"/>
        <v/>
      </c>
      <c r="O149" s="42" t="str">
        <f>IF(G149&gt;0,DT!AC52*I149+DT!AD52*J149+DT!AE52*K149+DT!AF52*L149+DT!AG52*M149+DT!AH52*N149,"")</f>
        <v/>
      </c>
    </row>
    <row r="150" spans="1:15" x14ac:dyDescent="0.35">
      <c r="A150" s="49"/>
      <c r="B150" s="49"/>
      <c r="C150" s="49"/>
      <c r="D150" s="49"/>
      <c r="E150" s="49"/>
      <c r="F150" s="49"/>
      <c r="G150" s="1">
        <f t="shared" si="20"/>
        <v>0</v>
      </c>
      <c r="I150" s="6" t="str">
        <f t="shared" si="14"/>
        <v/>
      </c>
      <c r="J150" s="6" t="str">
        <f t="shared" si="15"/>
        <v/>
      </c>
      <c r="K150" s="6" t="str">
        <f t="shared" si="16"/>
        <v/>
      </c>
      <c r="L150" s="6" t="str">
        <f t="shared" si="17"/>
        <v/>
      </c>
      <c r="M150" s="6" t="str">
        <f t="shared" si="18"/>
        <v/>
      </c>
      <c r="N150" s="6" t="str">
        <f t="shared" si="19"/>
        <v/>
      </c>
      <c r="O150" s="42" t="str">
        <f>IF(G150&gt;0,DT!AC53*I150+DT!AD53*J150+DT!AE53*K150+DT!AF53*L150+DT!AG53*M150+DT!AH53*N150,"")</f>
        <v/>
      </c>
    </row>
    <row r="151" spans="1:15" x14ac:dyDescent="0.35">
      <c r="A151" s="49"/>
      <c r="B151" s="49"/>
      <c r="C151" s="49"/>
      <c r="D151" s="49"/>
      <c r="E151" s="49"/>
      <c r="F151" s="49"/>
      <c r="G151" s="1">
        <f t="shared" si="20"/>
        <v>0</v>
      </c>
      <c r="I151" s="6" t="str">
        <f t="shared" si="14"/>
        <v/>
      </c>
      <c r="J151" s="6" t="str">
        <f t="shared" si="15"/>
        <v/>
      </c>
      <c r="K151" s="6" t="str">
        <f t="shared" si="16"/>
        <v/>
      </c>
      <c r="L151" s="6" t="str">
        <f t="shared" si="17"/>
        <v/>
      </c>
      <c r="M151" s="6" t="str">
        <f t="shared" si="18"/>
        <v/>
      </c>
      <c r="N151" s="6" t="str">
        <f t="shared" si="19"/>
        <v/>
      </c>
      <c r="O151" s="42" t="str">
        <f>IF(G151&gt;0,DT!AC54*I151+DT!AD54*J151+DT!AE54*K151+DT!AF54*L151+DT!AG54*M151+DT!AH54*N151,"")</f>
        <v/>
      </c>
    </row>
    <row r="152" spans="1:15" x14ac:dyDescent="0.35">
      <c r="A152" s="49"/>
      <c r="B152" s="49"/>
      <c r="C152" s="49"/>
      <c r="D152" s="49"/>
      <c r="E152" s="49"/>
      <c r="F152" s="49"/>
      <c r="G152" s="1">
        <f t="shared" si="20"/>
        <v>0</v>
      </c>
      <c r="I152" s="6" t="str">
        <f t="shared" si="14"/>
        <v/>
      </c>
      <c r="J152" s="6" t="str">
        <f t="shared" si="15"/>
        <v/>
      </c>
      <c r="K152" s="6" t="str">
        <f t="shared" si="16"/>
        <v/>
      </c>
      <c r="L152" s="6" t="str">
        <f t="shared" si="17"/>
        <v/>
      </c>
      <c r="M152" s="6" t="str">
        <f t="shared" si="18"/>
        <v/>
      </c>
      <c r="N152" s="6" t="str">
        <f t="shared" si="19"/>
        <v/>
      </c>
      <c r="O152" s="42" t="str">
        <f>IF(G152&gt;0,DT!AC55*I152+DT!AD55*J152+DT!AE55*K152+DT!AF55*L152+DT!AG55*M152+DT!AH55*N152,"")</f>
        <v/>
      </c>
    </row>
    <row r="153" spans="1:15" x14ac:dyDescent="0.35">
      <c r="A153" s="49"/>
      <c r="B153" s="49"/>
      <c r="C153" s="49"/>
      <c r="D153" s="49"/>
      <c r="E153" s="49"/>
      <c r="F153" s="49"/>
      <c r="G153" s="1">
        <f t="shared" si="20"/>
        <v>0</v>
      </c>
      <c r="I153" s="6" t="str">
        <f t="shared" si="14"/>
        <v/>
      </c>
      <c r="J153" s="6" t="str">
        <f t="shared" si="15"/>
        <v/>
      </c>
      <c r="K153" s="6" t="str">
        <f t="shared" si="16"/>
        <v/>
      </c>
      <c r="L153" s="6" t="str">
        <f t="shared" si="17"/>
        <v/>
      </c>
      <c r="M153" s="6" t="str">
        <f t="shared" si="18"/>
        <v/>
      </c>
      <c r="N153" s="6" t="str">
        <f t="shared" si="19"/>
        <v/>
      </c>
      <c r="O153" s="42" t="str">
        <f>IF(G153&gt;0,DT!AC56*I153+DT!AD56*J153+DT!AE56*K153+DT!AF56*L153+DT!AG56*M153+DT!AH56*N153,"")</f>
        <v/>
      </c>
    </row>
    <row r="154" spans="1:15" x14ac:dyDescent="0.35">
      <c r="A154" s="49"/>
      <c r="B154" s="49"/>
      <c r="C154" s="49"/>
      <c r="D154" s="49"/>
      <c r="E154" s="49"/>
      <c r="F154" s="49"/>
      <c r="G154" s="1">
        <f t="shared" si="20"/>
        <v>0</v>
      </c>
      <c r="I154" s="6" t="str">
        <f t="shared" si="14"/>
        <v/>
      </c>
      <c r="J154" s="6" t="str">
        <f t="shared" si="15"/>
        <v/>
      </c>
      <c r="K154" s="6" t="str">
        <f t="shared" si="16"/>
        <v/>
      </c>
      <c r="L154" s="6" t="str">
        <f t="shared" si="17"/>
        <v/>
      </c>
      <c r="M154" s="6" t="str">
        <f t="shared" si="18"/>
        <v/>
      </c>
      <c r="N154" s="6" t="str">
        <f t="shared" si="19"/>
        <v/>
      </c>
      <c r="O154" s="42" t="str">
        <f>IF(G154&gt;0,DT!AC57*I154+DT!AD57*J154+DT!AE57*K154+DT!AF57*L154+DT!AG57*M154+DT!AH57*N154,"")</f>
        <v/>
      </c>
    </row>
    <row r="155" spans="1:15" x14ac:dyDescent="0.35">
      <c r="A155" s="49"/>
      <c r="B155" s="49"/>
      <c r="C155" s="49"/>
      <c r="D155" s="49"/>
      <c r="E155" s="49"/>
      <c r="F155" s="49"/>
      <c r="G155" s="1">
        <f t="shared" si="20"/>
        <v>0</v>
      </c>
      <c r="I155" s="6" t="str">
        <f t="shared" si="14"/>
        <v/>
      </c>
      <c r="J155" s="6" t="str">
        <f t="shared" si="15"/>
        <v/>
      </c>
      <c r="K155" s="6" t="str">
        <f t="shared" si="16"/>
        <v/>
      </c>
      <c r="L155" s="6" t="str">
        <f t="shared" si="17"/>
        <v/>
      </c>
      <c r="M155" s="6" t="str">
        <f t="shared" si="18"/>
        <v/>
      </c>
      <c r="N155" s="6" t="str">
        <f t="shared" si="19"/>
        <v/>
      </c>
      <c r="O155" s="42" t="str">
        <f>IF(G155&gt;0,DT!AC58*I155+DT!AD58*J155+DT!AE58*K155+DT!AF58*L155+DT!AG58*M155+DT!AH58*N155,"")</f>
        <v/>
      </c>
    </row>
    <row r="156" spans="1:15" x14ac:dyDescent="0.35">
      <c r="A156" s="49"/>
      <c r="B156" s="49"/>
      <c r="C156" s="49"/>
      <c r="D156" s="49"/>
      <c r="E156" s="49"/>
      <c r="F156" s="49"/>
      <c r="G156" s="1">
        <f t="shared" si="20"/>
        <v>0</v>
      </c>
      <c r="I156" s="6" t="str">
        <f t="shared" si="14"/>
        <v/>
      </c>
      <c r="J156" s="6" t="str">
        <f t="shared" si="15"/>
        <v/>
      </c>
      <c r="K156" s="6" t="str">
        <f t="shared" si="16"/>
        <v/>
      </c>
      <c r="L156" s="6" t="str">
        <f t="shared" si="17"/>
        <v/>
      </c>
      <c r="M156" s="6" t="str">
        <f t="shared" si="18"/>
        <v/>
      </c>
      <c r="N156" s="6" t="str">
        <f t="shared" si="19"/>
        <v/>
      </c>
      <c r="O156" s="42" t="str">
        <f>IF(G156&gt;0,DT!AC59*I156+DT!AD59*J156+DT!AE59*K156+DT!AF59*L156+DT!AG59*M156+DT!AH59*N156,"")</f>
        <v/>
      </c>
    </row>
    <row r="157" spans="1:15" x14ac:dyDescent="0.35">
      <c r="A157" s="49"/>
      <c r="B157" s="49"/>
      <c r="C157" s="49"/>
      <c r="D157" s="49"/>
      <c r="E157" s="49"/>
      <c r="F157" s="49"/>
      <c r="G157" s="1">
        <f t="shared" si="20"/>
        <v>0</v>
      </c>
      <c r="I157" s="6" t="str">
        <f t="shared" si="14"/>
        <v/>
      </c>
      <c r="J157" s="6" t="str">
        <f t="shared" si="15"/>
        <v/>
      </c>
      <c r="K157" s="6" t="str">
        <f t="shared" si="16"/>
        <v/>
      </c>
      <c r="L157" s="6" t="str">
        <f t="shared" si="17"/>
        <v/>
      </c>
      <c r="M157" s="6" t="str">
        <f t="shared" si="18"/>
        <v/>
      </c>
      <c r="N157" s="6" t="str">
        <f t="shared" si="19"/>
        <v/>
      </c>
      <c r="O157" s="42" t="str">
        <f>IF(G157&gt;0,DT!AC60*I157+DT!AD60*J157+DT!AE60*K157+DT!AF60*L157+DT!AG60*M157+DT!AH60*N157,"")</f>
        <v/>
      </c>
    </row>
    <row r="158" spans="1:15" x14ac:dyDescent="0.35">
      <c r="A158" s="49"/>
      <c r="B158" s="49"/>
      <c r="C158" s="49"/>
      <c r="D158" s="49"/>
      <c r="E158" s="49"/>
      <c r="F158" s="49"/>
      <c r="G158" s="1">
        <f t="shared" si="20"/>
        <v>0</v>
      </c>
      <c r="I158" s="6" t="str">
        <f t="shared" si="14"/>
        <v/>
      </c>
      <c r="J158" s="6" t="str">
        <f t="shared" si="15"/>
        <v/>
      </c>
      <c r="K158" s="6" t="str">
        <f t="shared" si="16"/>
        <v/>
      </c>
      <c r="L158" s="6" t="str">
        <f t="shared" si="17"/>
        <v/>
      </c>
      <c r="M158" s="6" t="str">
        <f t="shared" si="18"/>
        <v/>
      </c>
      <c r="N158" s="6" t="str">
        <f t="shared" si="19"/>
        <v/>
      </c>
      <c r="O158" s="42" t="str">
        <f>IF(G158&gt;0,DT!AC61*I158+DT!AD61*J158+DT!AE61*K158+DT!AF61*L158+DT!AG61*M158+DT!AH61*N158,"")</f>
        <v/>
      </c>
    </row>
    <row r="159" spans="1:15" x14ac:dyDescent="0.35">
      <c r="A159" s="49"/>
      <c r="B159" s="49"/>
      <c r="C159" s="49"/>
      <c r="D159" s="49"/>
      <c r="E159" s="49"/>
      <c r="F159" s="49"/>
      <c r="G159" s="1">
        <f t="shared" si="20"/>
        <v>0</v>
      </c>
      <c r="I159" s="6" t="str">
        <f t="shared" si="14"/>
        <v/>
      </c>
      <c r="J159" s="6" t="str">
        <f t="shared" si="15"/>
        <v/>
      </c>
      <c r="K159" s="6" t="str">
        <f t="shared" si="16"/>
        <v/>
      </c>
      <c r="L159" s="6" t="str">
        <f t="shared" si="17"/>
        <v/>
      </c>
      <c r="M159" s="6" t="str">
        <f t="shared" si="18"/>
        <v/>
      </c>
      <c r="N159" s="6" t="str">
        <f t="shared" si="19"/>
        <v/>
      </c>
      <c r="O159" s="42" t="str">
        <f>IF(G159&gt;0,DT!AC62*I159+DT!AD62*J159+DT!AE62*K159+DT!AF62*L159+DT!AG62*M159+DT!AH62*N159,"")</f>
        <v/>
      </c>
    </row>
    <row r="160" spans="1:15" x14ac:dyDescent="0.35">
      <c r="A160" s="49"/>
      <c r="B160" s="49"/>
      <c r="C160" s="49"/>
      <c r="D160" s="49"/>
      <c r="E160" s="49"/>
      <c r="F160" s="49"/>
      <c r="G160" s="1">
        <f t="shared" si="20"/>
        <v>0</v>
      </c>
      <c r="I160" s="6" t="str">
        <f t="shared" si="14"/>
        <v/>
      </c>
      <c r="J160" s="6" t="str">
        <f t="shared" si="15"/>
        <v/>
      </c>
      <c r="K160" s="6" t="str">
        <f t="shared" si="16"/>
        <v/>
      </c>
      <c r="L160" s="6" t="str">
        <f t="shared" si="17"/>
        <v/>
      </c>
      <c r="M160" s="6" t="str">
        <f t="shared" si="18"/>
        <v/>
      </c>
      <c r="N160" s="6" t="str">
        <f t="shared" si="19"/>
        <v/>
      </c>
      <c r="O160" s="42" t="str">
        <f>IF(G160&gt;0,DT!AC63*I160+DT!AD63*J160+DT!AE63*K160+DT!AF63*L160+DT!AG63*M160+DT!AH63*N160,"")</f>
        <v/>
      </c>
    </row>
    <row r="161" spans="1:15" x14ac:dyDescent="0.35">
      <c r="A161" s="49"/>
      <c r="B161" s="49"/>
      <c r="C161" s="49"/>
      <c r="D161" s="49"/>
      <c r="E161" s="49"/>
      <c r="F161" s="49"/>
      <c r="G161" s="1">
        <f t="shared" si="20"/>
        <v>0</v>
      </c>
      <c r="I161" s="6" t="str">
        <f t="shared" si="14"/>
        <v/>
      </c>
      <c r="J161" s="6" t="str">
        <f t="shared" si="15"/>
        <v/>
      </c>
      <c r="K161" s="6" t="str">
        <f t="shared" si="16"/>
        <v/>
      </c>
      <c r="L161" s="6" t="str">
        <f t="shared" si="17"/>
        <v/>
      </c>
      <c r="M161" s="6" t="str">
        <f t="shared" si="18"/>
        <v/>
      </c>
      <c r="N161" s="6" t="str">
        <f t="shared" si="19"/>
        <v/>
      </c>
      <c r="O161" s="42" t="str">
        <f>IF(G161&gt;0,DT!AC64*I161+DT!AD64*J161+DT!AE64*K161+DT!AF64*L161+DT!AG64*M161+DT!AH64*N161,"")</f>
        <v/>
      </c>
    </row>
    <row r="162" spans="1:15" x14ac:dyDescent="0.35">
      <c r="A162" s="49"/>
      <c r="B162" s="49"/>
      <c r="C162" s="49"/>
      <c r="D162" s="49"/>
      <c r="E162" s="49"/>
      <c r="F162" s="49"/>
      <c r="G162" s="1">
        <f t="shared" si="20"/>
        <v>0</v>
      </c>
      <c r="I162" s="6" t="str">
        <f t="shared" si="14"/>
        <v/>
      </c>
      <c r="J162" s="6" t="str">
        <f t="shared" si="15"/>
        <v/>
      </c>
      <c r="K162" s="6" t="str">
        <f t="shared" si="16"/>
        <v/>
      </c>
      <c r="L162" s="6" t="str">
        <f t="shared" si="17"/>
        <v/>
      </c>
      <c r="M162" s="6" t="str">
        <f t="shared" si="18"/>
        <v/>
      </c>
      <c r="N162" s="6" t="str">
        <f t="shared" si="19"/>
        <v/>
      </c>
      <c r="O162" s="42" t="str">
        <f>IF(G162&gt;0,DT!AC65*I162+DT!AD65*J162+DT!AE65*K162+DT!AF65*L162+DT!AG65*M162+DT!AH65*N162,"")</f>
        <v/>
      </c>
    </row>
    <row r="163" spans="1:15" x14ac:dyDescent="0.35">
      <c r="A163" s="49"/>
      <c r="B163" s="49"/>
      <c r="C163" s="49"/>
      <c r="D163" s="49"/>
      <c r="E163" s="49"/>
      <c r="F163" s="49"/>
      <c r="G163" s="1">
        <f t="shared" si="20"/>
        <v>0</v>
      </c>
      <c r="I163" s="6" t="str">
        <f t="shared" si="14"/>
        <v/>
      </c>
      <c r="J163" s="6" t="str">
        <f t="shared" si="15"/>
        <v/>
      </c>
      <c r="K163" s="6" t="str">
        <f t="shared" si="16"/>
        <v/>
      </c>
      <c r="L163" s="6" t="str">
        <f t="shared" si="17"/>
        <v/>
      </c>
      <c r="M163" s="6" t="str">
        <f t="shared" si="18"/>
        <v/>
      </c>
      <c r="N163" s="6" t="str">
        <f t="shared" si="19"/>
        <v/>
      </c>
      <c r="O163" s="42" t="str">
        <f>IF(G163&gt;0,DT!AC66*I163+DT!AD66*J163+DT!AE66*K163+DT!AF66*L163+DT!AG66*M163+DT!AH66*N163,"")</f>
        <v/>
      </c>
    </row>
    <row r="164" spans="1:15" x14ac:dyDescent="0.35">
      <c r="A164" s="49"/>
      <c r="B164" s="49"/>
      <c r="C164" s="49"/>
      <c r="D164" s="49"/>
      <c r="E164" s="49"/>
      <c r="F164" s="49"/>
      <c r="G164" s="1">
        <f t="shared" si="20"/>
        <v>0</v>
      </c>
      <c r="I164" s="6" t="str">
        <f t="shared" si="14"/>
        <v/>
      </c>
      <c r="J164" s="6" t="str">
        <f t="shared" si="15"/>
        <v/>
      </c>
      <c r="K164" s="6" t="str">
        <f t="shared" si="16"/>
        <v/>
      </c>
      <c r="L164" s="6" t="str">
        <f t="shared" si="17"/>
        <v/>
      </c>
      <c r="M164" s="6" t="str">
        <f t="shared" si="18"/>
        <v/>
      </c>
      <c r="N164" s="6" t="str">
        <f t="shared" si="19"/>
        <v/>
      </c>
      <c r="O164" s="42" t="str">
        <f>IF(G164&gt;0,DT!AC67*I164+DT!AD67*J164+DT!AE67*K164+DT!AF67*L164+DT!AG67*M164+DT!AH67*N164,"")</f>
        <v/>
      </c>
    </row>
    <row r="165" spans="1:15" x14ac:dyDescent="0.35">
      <c r="A165" s="49"/>
      <c r="B165" s="49"/>
      <c r="C165" s="49"/>
      <c r="D165" s="49"/>
      <c r="E165" s="49"/>
      <c r="F165" s="49"/>
      <c r="G165" s="1">
        <f t="shared" si="20"/>
        <v>0</v>
      </c>
      <c r="I165" s="6" t="str">
        <f t="shared" si="14"/>
        <v/>
      </c>
      <c r="J165" s="6" t="str">
        <f t="shared" si="15"/>
        <v/>
      </c>
      <c r="K165" s="6" t="str">
        <f t="shared" si="16"/>
        <v/>
      </c>
      <c r="L165" s="6" t="str">
        <f t="shared" si="17"/>
        <v/>
      </c>
      <c r="M165" s="6" t="str">
        <f t="shared" si="18"/>
        <v/>
      </c>
      <c r="N165" s="6" t="str">
        <f t="shared" si="19"/>
        <v/>
      </c>
      <c r="O165" s="42" t="str">
        <f>IF(G165&gt;0,DT!AC68*I165+DT!AD68*J165+DT!AE68*K165+DT!AF68*L165+DT!AG68*M165+DT!AH68*N165,"")</f>
        <v/>
      </c>
    </row>
    <row r="166" spans="1:15" x14ac:dyDescent="0.35">
      <c r="A166" s="49"/>
      <c r="B166" s="49"/>
      <c r="C166" s="49"/>
      <c r="D166" s="49"/>
      <c r="E166" s="49"/>
      <c r="F166" s="49"/>
      <c r="G166" s="1">
        <f t="shared" si="20"/>
        <v>0</v>
      </c>
      <c r="I166" s="6" t="str">
        <f t="shared" si="14"/>
        <v/>
      </c>
      <c r="J166" s="6" t="str">
        <f t="shared" si="15"/>
        <v/>
      </c>
      <c r="K166" s="6" t="str">
        <f t="shared" si="16"/>
        <v/>
      </c>
      <c r="L166" s="6" t="str">
        <f t="shared" si="17"/>
        <v/>
      </c>
      <c r="M166" s="6" t="str">
        <f t="shared" si="18"/>
        <v/>
      </c>
      <c r="N166" s="6" t="str">
        <f t="shared" si="19"/>
        <v/>
      </c>
      <c r="O166" s="42" t="str">
        <f>IF(G166&gt;0,DT!AC69*I166+DT!AD69*J166+DT!AE69*K166+DT!AF69*L166+DT!AG69*M166+DT!AH69*N166,"")</f>
        <v/>
      </c>
    </row>
    <row r="167" spans="1:15" x14ac:dyDescent="0.35">
      <c r="A167" s="49"/>
      <c r="B167" s="49"/>
      <c r="C167" s="49"/>
      <c r="D167" s="49"/>
      <c r="E167" s="49"/>
      <c r="F167" s="49"/>
      <c r="G167" s="1">
        <f t="shared" si="20"/>
        <v>0</v>
      </c>
      <c r="I167" s="6" t="str">
        <f t="shared" si="14"/>
        <v/>
      </c>
      <c r="J167" s="6" t="str">
        <f t="shared" si="15"/>
        <v/>
      </c>
      <c r="K167" s="6" t="str">
        <f t="shared" si="16"/>
        <v/>
      </c>
      <c r="L167" s="6" t="str">
        <f t="shared" si="17"/>
        <v/>
      </c>
      <c r="M167" s="6" t="str">
        <f t="shared" si="18"/>
        <v/>
      </c>
      <c r="N167" s="6" t="str">
        <f t="shared" si="19"/>
        <v/>
      </c>
      <c r="O167" s="42" t="str">
        <f>IF(G167&gt;0,DT!AC70*I167+DT!AD70*J167+DT!AE70*K167+DT!AF70*L167+DT!AG70*M167+DT!AH70*N167,"")</f>
        <v/>
      </c>
    </row>
    <row r="168" spans="1:15" x14ac:dyDescent="0.35">
      <c r="A168" s="49"/>
      <c r="B168" s="49"/>
      <c r="C168" s="49"/>
      <c r="D168" s="49"/>
      <c r="E168" s="49"/>
      <c r="F168" s="49"/>
      <c r="G168" s="1">
        <f t="shared" si="20"/>
        <v>0</v>
      </c>
      <c r="I168" s="6" t="str">
        <f t="shared" si="14"/>
        <v/>
      </c>
      <c r="J168" s="6" t="str">
        <f t="shared" si="15"/>
        <v/>
      </c>
      <c r="K168" s="6" t="str">
        <f t="shared" si="16"/>
        <v/>
      </c>
      <c r="L168" s="6" t="str">
        <f t="shared" si="17"/>
        <v/>
      </c>
      <c r="M168" s="6" t="str">
        <f t="shared" si="18"/>
        <v/>
      </c>
      <c r="N168" s="6" t="str">
        <f t="shared" si="19"/>
        <v/>
      </c>
      <c r="O168" s="42" t="str">
        <f>IF(G168&gt;0,DT!AC71*I168+DT!AD71*J168+DT!AE71*K168+DT!AF71*L168+DT!AG71*M168+DT!AH71*N168,"")</f>
        <v/>
      </c>
    </row>
    <row r="169" spans="1:15" x14ac:dyDescent="0.35">
      <c r="A169" s="49"/>
      <c r="B169" s="49"/>
      <c r="C169" s="49"/>
      <c r="D169" s="49"/>
      <c r="E169" s="49"/>
      <c r="F169" s="49"/>
      <c r="G169" s="1">
        <f t="shared" si="20"/>
        <v>0</v>
      </c>
      <c r="I169" s="6" t="str">
        <f t="shared" si="14"/>
        <v/>
      </c>
      <c r="J169" s="6" t="str">
        <f t="shared" si="15"/>
        <v/>
      </c>
      <c r="K169" s="6" t="str">
        <f t="shared" si="16"/>
        <v/>
      </c>
      <c r="L169" s="6" t="str">
        <f t="shared" si="17"/>
        <v/>
      </c>
      <c r="M169" s="6" t="str">
        <f t="shared" si="18"/>
        <v/>
      </c>
      <c r="N169" s="6" t="str">
        <f t="shared" si="19"/>
        <v/>
      </c>
      <c r="O169" s="42" t="str">
        <f>IF(G169&gt;0,DT!AC72*I169+DT!AD72*J169+DT!AE72*K169+DT!AF72*L169+DT!AG72*M169+DT!AH72*N169,"")</f>
        <v/>
      </c>
    </row>
    <row r="170" spans="1:15" x14ac:dyDescent="0.35">
      <c r="A170" s="49"/>
      <c r="B170" s="49"/>
      <c r="C170" s="49"/>
      <c r="D170" s="49"/>
      <c r="E170" s="49"/>
      <c r="F170" s="49"/>
      <c r="G170" s="1">
        <f t="shared" si="20"/>
        <v>0</v>
      </c>
      <c r="I170" s="6" t="str">
        <f t="shared" si="14"/>
        <v/>
      </c>
      <c r="J170" s="6" t="str">
        <f t="shared" si="15"/>
        <v/>
      </c>
      <c r="K170" s="6" t="str">
        <f t="shared" si="16"/>
        <v/>
      </c>
      <c r="L170" s="6" t="str">
        <f t="shared" si="17"/>
        <v/>
      </c>
      <c r="M170" s="6" t="str">
        <f t="shared" si="18"/>
        <v/>
      </c>
      <c r="N170" s="6" t="str">
        <f t="shared" si="19"/>
        <v/>
      </c>
      <c r="O170" s="42" t="str">
        <f>IF(G170&gt;0,DT!AC73*I170+DT!AD73*J170+DT!AE73*K170+DT!AF73*L170+DT!AG73*M170+DT!AH73*N170,"")</f>
        <v/>
      </c>
    </row>
    <row r="171" spans="1:15" x14ac:dyDescent="0.35">
      <c r="A171" s="49"/>
      <c r="B171" s="49"/>
      <c r="C171" s="49"/>
      <c r="D171" s="49"/>
      <c r="E171" s="49"/>
      <c r="F171" s="49"/>
      <c r="G171" s="1">
        <f t="shared" si="20"/>
        <v>0</v>
      </c>
      <c r="I171" s="6" t="str">
        <f t="shared" si="14"/>
        <v/>
      </c>
      <c r="J171" s="6" t="str">
        <f t="shared" si="15"/>
        <v/>
      </c>
      <c r="K171" s="6" t="str">
        <f t="shared" si="16"/>
        <v/>
      </c>
      <c r="L171" s="6" t="str">
        <f t="shared" si="17"/>
        <v/>
      </c>
      <c r="M171" s="6" t="str">
        <f t="shared" si="18"/>
        <v/>
      </c>
      <c r="N171" s="6" t="str">
        <f t="shared" si="19"/>
        <v/>
      </c>
      <c r="O171" s="42" t="str">
        <f>IF(G171&gt;0,DT!AC74*I171+DT!AD74*J171+DT!AE74*K171+DT!AF74*L171+DT!AG74*M171+DT!AH74*N171,"")</f>
        <v/>
      </c>
    </row>
    <row r="172" spans="1:15" x14ac:dyDescent="0.35">
      <c r="A172" s="49"/>
      <c r="B172" s="49"/>
      <c r="C172" s="49"/>
      <c r="D172" s="49"/>
      <c r="E172" s="49"/>
      <c r="F172" s="49"/>
      <c r="G172" s="1">
        <f t="shared" si="20"/>
        <v>0</v>
      </c>
      <c r="I172" s="6" t="str">
        <f t="shared" si="14"/>
        <v/>
      </c>
      <c r="J172" s="6" t="str">
        <f t="shared" si="15"/>
        <v/>
      </c>
      <c r="K172" s="6" t="str">
        <f t="shared" si="16"/>
        <v/>
      </c>
      <c r="L172" s="6" t="str">
        <f t="shared" si="17"/>
        <v/>
      </c>
      <c r="M172" s="6" t="str">
        <f t="shared" si="18"/>
        <v/>
      </c>
      <c r="N172" s="6" t="str">
        <f t="shared" si="19"/>
        <v/>
      </c>
      <c r="O172" s="42" t="str">
        <f>IF(G172&gt;0,DT!AC75*I172+DT!AD75*J172+DT!AE75*K172+DT!AF75*L172+DT!AG75*M172+DT!AH75*N172,"")</f>
        <v/>
      </c>
    </row>
    <row r="173" spans="1:15" x14ac:dyDescent="0.35">
      <c r="A173" s="49"/>
      <c r="B173" s="49"/>
      <c r="C173" s="49"/>
      <c r="D173" s="49"/>
      <c r="E173" s="49"/>
      <c r="F173" s="49"/>
      <c r="G173" s="1">
        <f t="shared" si="20"/>
        <v>0</v>
      </c>
      <c r="I173" s="6" t="str">
        <f t="shared" si="14"/>
        <v/>
      </c>
      <c r="J173" s="6" t="str">
        <f t="shared" si="15"/>
        <v/>
      </c>
      <c r="K173" s="6" t="str">
        <f t="shared" si="16"/>
        <v/>
      </c>
      <c r="L173" s="6" t="str">
        <f t="shared" si="17"/>
        <v/>
      </c>
      <c r="M173" s="6" t="str">
        <f t="shared" si="18"/>
        <v/>
      </c>
      <c r="N173" s="6" t="str">
        <f t="shared" si="19"/>
        <v/>
      </c>
      <c r="O173" s="42" t="str">
        <f>IF(G173&gt;0,DT!AC76*I173+DT!AD76*J173+DT!AE76*K173+DT!AF76*L173+DT!AG76*M173+DT!AH76*N173,"")</f>
        <v/>
      </c>
    </row>
    <row r="174" spans="1:15" x14ac:dyDescent="0.35">
      <c r="A174" s="49"/>
      <c r="B174" s="49"/>
      <c r="C174" s="49"/>
      <c r="D174" s="49"/>
      <c r="E174" s="49"/>
      <c r="F174" s="49"/>
      <c r="G174" s="1">
        <f t="shared" si="20"/>
        <v>0</v>
      </c>
      <c r="I174" s="6" t="str">
        <f t="shared" si="14"/>
        <v/>
      </c>
      <c r="J174" s="6" t="str">
        <f t="shared" si="15"/>
        <v/>
      </c>
      <c r="K174" s="6" t="str">
        <f t="shared" si="16"/>
        <v/>
      </c>
      <c r="L174" s="6" t="str">
        <f t="shared" si="17"/>
        <v/>
      </c>
      <c r="M174" s="6" t="str">
        <f t="shared" si="18"/>
        <v/>
      </c>
      <c r="N174" s="6" t="str">
        <f t="shared" si="19"/>
        <v/>
      </c>
      <c r="O174" s="42" t="str">
        <f>IF(G174&gt;0,DT!AC77*I174+DT!AD77*J174+DT!AE77*K174+DT!AF77*L174+DT!AG77*M174+DT!AH77*N174,"")</f>
        <v/>
      </c>
    </row>
    <row r="175" spans="1:15" x14ac:dyDescent="0.35">
      <c r="A175" s="49"/>
      <c r="B175" s="49"/>
      <c r="C175" s="49"/>
      <c r="D175" s="49"/>
      <c r="E175" s="49"/>
      <c r="F175" s="49"/>
      <c r="G175" s="1">
        <f t="shared" si="20"/>
        <v>0</v>
      </c>
      <c r="I175" s="6" t="str">
        <f t="shared" si="14"/>
        <v/>
      </c>
      <c r="J175" s="6" t="str">
        <f t="shared" si="15"/>
        <v/>
      </c>
      <c r="K175" s="6" t="str">
        <f t="shared" si="16"/>
        <v/>
      </c>
      <c r="L175" s="6" t="str">
        <f t="shared" si="17"/>
        <v/>
      </c>
      <c r="M175" s="6" t="str">
        <f t="shared" si="18"/>
        <v/>
      </c>
      <c r="N175" s="6" t="str">
        <f t="shared" si="19"/>
        <v/>
      </c>
      <c r="O175" s="42" t="str">
        <f>IF(G175&gt;0,DT!AC78*I175+DT!AD78*J175+DT!AE78*K175+DT!AF78*L175+DT!AG78*M175+DT!AH78*N175,"")</f>
        <v/>
      </c>
    </row>
    <row r="176" spans="1:15" x14ac:dyDescent="0.35">
      <c r="A176" s="49"/>
      <c r="B176" s="49"/>
      <c r="C176" s="49"/>
      <c r="D176" s="49"/>
      <c r="E176" s="49"/>
      <c r="F176" s="49"/>
      <c r="G176" s="1">
        <f t="shared" si="20"/>
        <v>0</v>
      </c>
      <c r="I176" s="6" t="str">
        <f t="shared" si="14"/>
        <v/>
      </c>
      <c r="J176" s="6" t="str">
        <f t="shared" si="15"/>
        <v/>
      </c>
      <c r="K176" s="6" t="str">
        <f t="shared" si="16"/>
        <v/>
      </c>
      <c r="L176" s="6" t="str">
        <f t="shared" si="17"/>
        <v/>
      </c>
      <c r="M176" s="6" t="str">
        <f t="shared" si="18"/>
        <v/>
      </c>
      <c r="N176" s="6" t="str">
        <f t="shared" si="19"/>
        <v/>
      </c>
      <c r="O176" s="42" t="str">
        <f>IF(G176&gt;0,DT!AC79*I176+DT!AD79*J176+DT!AE79*K176+DT!AF79*L176+DT!AG79*M176+DT!AH79*N176,"")</f>
        <v/>
      </c>
    </row>
    <row r="177" spans="1:15" x14ac:dyDescent="0.35">
      <c r="A177" s="49"/>
      <c r="B177" s="49"/>
      <c r="C177" s="49"/>
      <c r="D177" s="49"/>
      <c r="E177" s="49"/>
      <c r="F177" s="49"/>
      <c r="G177" s="1">
        <f t="shared" si="20"/>
        <v>0</v>
      </c>
      <c r="I177" s="6" t="str">
        <f t="shared" si="14"/>
        <v/>
      </c>
      <c r="J177" s="6" t="str">
        <f t="shared" si="15"/>
        <v/>
      </c>
      <c r="K177" s="6" t="str">
        <f t="shared" si="16"/>
        <v/>
      </c>
      <c r="L177" s="6" t="str">
        <f t="shared" si="17"/>
        <v/>
      </c>
      <c r="M177" s="6" t="str">
        <f t="shared" si="18"/>
        <v/>
      </c>
      <c r="N177" s="6" t="str">
        <f t="shared" si="19"/>
        <v/>
      </c>
      <c r="O177" s="42" t="str">
        <f>IF(G177&gt;0,DT!AC80*I177+DT!AD80*J177+DT!AE80*K177+DT!AF80*L177+DT!AG80*M177+DT!AH80*N177,"")</f>
        <v/>
      </c>
    </row>
    <row r="178" spans="1:15" x14ac:dyDescent="0.35">
      <c r="A178" s="49"/>
      <c r="B178" s="49"/>
      <c r="C178" s="49"/>
      <c r="D178" s="49"/>
      <c r="E178" s="49"/>
      <c r="F178" s="49"/>
      <c r="G178" s="1">
        <f t="shared" si="20"/>
        <v>0</v>
      </c>
      <c r="I178" s="6" t="str">
        <f t="shared" si="14"/>
        <v/>
      </c>
      <c r="J178" s="6" t="str">
        <f t="shared" si="15"/>
        <v/>
      </c>
      <c r="K178" s="6" t="str">
        <f t="shared" si="16"/>
        <v/>
      </c>
      <c r="L178" s="6" t="str">
        <f t="shared" si="17"/>
        <v/>
      </c>
      <c r="M178" s="6" t="str">
        <f t="shared" si="18"/>
        <v/>
      </c>
      <c r="N178" s="6" t="str">
        <f t="shared" si="19"/>
        <v/>
      </c>
      <c r="O178" s="42" t="str">
        <f>IF(G178&gt;0,DT!AC81*I178+DT!AD81*J178+DT!AE81*K178+DT!AF81*L178+DT!AG81*M178+DT!AH81*N178,"")</f>
        <v/>
      </c>
    </row>
    <row r="179" spans="1:15" x14ac:dyDescent="0.35">
      <c r="A179" s="49"/>
      <c r="B179" s="49"/>
      <c r="C179" s="49"/>
      <c r="D179" s="49"/>
      <c r="E179" s="49"/>
      <c r="F179" s="49"/>
      <c r="G179" s="1">
        <f t="shared" si="20"/>
        <v>0</v>
      </c>
      <c r="I179" s="6" t="str">
        <f t="shared" si="14"/>
        <v/>
      </c>
      <c r="J179" s="6" t="str">
        <f t="shared" si="15"/>
        <v/>
      </c>
      <c r="K179" s="6" t="str">
        <f t="shared" si="16"/>
        <v/>
      </c>
      <c r="L179" s="6" t="str">
        <f t="shared" si="17"/>
        <v/>
      </c>
      <c r="M179" s="6" t="str">
        <f t="shared" si="18"/>
        <v/>
      </c>
      <c r="N179" s="6" t="str">
        <f t="shared" si="19"/>
        <v/>
      </c>
      <c r="O179" s="42" t="str">
        <f>IF(G179&gt;0,DT!AC82*I179+DT!AD82*J179+DT!AE82*K179+DT!AF82*L179+DT!AG82*M179+DT!AH82*N179,"")</f>
        <v/>
      </c>
    </row>
    <row r="180" spans="1:15" x14ac:dyDescent="0.35">
      <c r="A180" s="49"/>
      <c r="B180" s="49"/>
      <c r="C180" s="49"/>
      <c r="D180" s="49"/>
      <c r="E180" s="49"/>
      <c r="F180" s="49"/>
      <c r="G180" s="1">
        <f t="shared" si="20"/>
        <v>0</v>
      </c>
      <c r="I180" s="6" t="str">
        <f t="shared" ref="I180:I243" si="21">IF(G180&gt;0,A180/G180,"")</f>
        <v/>
      </c>
      <c r="J180" s="6" t="str">
        <f t="shared" ref="J180:J243" si="22">IF(G180&gt;0,B180/G180,"")</f>
        <v/>
      </c>
      <c r="K180" s="6" t="str">
        <f t="shared" ref="K180:K243" si="23">IF(G180&gt;0,C180/G180,"")</f>
        <v/>
      </c>
      <c r="L180" s="6" t="str">
        <f t="shared" ref="L180:L243" si="24">IF(G180&gt;0,D180/G180,"")</f>
        <v/>
      </c>
      <c r="M180" s="6" t="str">
        <f t="shared" ref="M180:M243" si="25">IF(G180&gt;0,E180/G180,"")</f>
        <v/>
      </c>
      <c r="N180" s="6" t="str">
        <f t="shared" ref="N180:N243" si="26">IF(G180&gt;0,F180/G180,"")</f>
        <v/>
      </c>
      <c r="O180" s="42" t="str">
        <f>IF(G180&gt;0,DT!AC83*I180+DT!AD83*J180+DT!AE83*K180+DT!AF83*L180+DT!AG83*M180+DT!AH83*N180,"")</f>
        <v/>
      </c>
    </row>
    <row r="181" spans="1:15" x14ac:dyDescent="0.35">
      <c r="A181" s="49"/>
      <c r="B181" s="49"/>
      <c r="C181" s="49"/>
      <c r="D181" s="49"/>
      <c r="E181" s="49"/>
      <c r="F181" s="49"/>
      <c r="G181" s="1">
        <f t="shared" si="20"/>
        <v>0</v>
      </c>
      <c r="I181" s="6" t="str">
        <f t="shared" si="21"/>
        <v/>
      </c>
      <c r="J181" s="6" t="str">
        <f t="shared" si="22"/>
        <v/>
      </c>
      <c r="K181" s="6" t="str">
        <f t="shared" si="23"/>
        <v/>
      </c>
      <c r="L181" s="6" t="str">
        <f t="shared" si="24"/>
        <v/>
      </c>
      <c r="M181" s="6" t="str">
        <f t="shared" si="25"/>
        <v/>
      </c>
      <c r="N181" s="6" t="str">
        <f t="shared" si="26"/>
        <v/>
      </c>
      <c r="O181" s="42" t="str">
        <f>IF(G181&gt;0,DT!AC84*I181+DT!AD84*J181+DT!AE84*K181+DT!AF84*L181+DT!AG84*M181+DT!AH84*N181,"")</f>
        <v/>
      </c>
    </row>
    <row r="182" spans="1:15" x14ac:dyDescent="0.35">
      <c r="A182" s="49"/>
      <c r="B182" s="49"/>
      <c r="C182" s="49"/>
      <c r="D182" s="49"/>
      <c r="E182" s="49"/>
      <c r="F182" s="49"/>
      <c r="G182" s="1">
        <f t="shared" si="20"/>
        <v>0</v>
      </c>
      <c r="I182" s="6" t="str">
        <f t="shared" si="21"/>
        <v/>
      </c>
      <c r="J182" s="6" t="str">
        <f t="shared" si="22"/>
        <v/>
      </c>
      <c r="K182" s="6" t="str">
        <f t="shared" si="23"/>
        <v/>
      </c>
      <c r="L182" s="6" t="str">
        <f t="shared" si="24"/>
        <v/>
      </c>
      <c r="M182" s="6" t="str">
        <f t="shared" si="25"/>
        <v/>
      </c>
      <c r="N182" s="6" t="str">
        <f t="shared" si="26"/>
        <v/>
      </c>
      <c r="O182" s="42" t="str">
        <f>IF(G182&gt;0,DT!AC85*I182+DT!AD85*J182+DT!AE85*K182+DT!AF85*L182+DT!AG85*M182+DT!AH85*N182,"")</f>
        <v/>
      </c>
    </row>
    <row r="183" spans="1:15" x14ac:dyDescent="0.35">
      <c r="A183" s="49"/>
      <c r="B183" s="49"/>
      <c r="C183" s="49"/>
      <c r="D183" s="49"/>
      <c r="E183" s="49"/>
      <c r="F183" s="49"/>
      <c r="G183" s="1">
        <f t="shared" si="20"/>
        <v>0</v>
      </c>
      <c r="I183" s="6" t="str">
        <f t="shared" si="21"/>
        <v/>
      </c>
      <c r="J183" s="6" t="str">
        <f t="shared" si="22"/>
        <v/>
      </c>
      <c r="K183" s="6" t="str">
        <f t="shared" si="23"/>
        <v/>
      </c>
      <c r="L183" s="6" t="str">
        <f t="shared" si="24"/>
        <v/>
      </c>
      <c r="M183" s="6" t="str">
        <f t="shared" si="25"/>
        <v/>
      </c>
      <c r="N183" s="6" t="str">
        <f t="shared" si="26"/>
        <v/>
      </c>
      <c r="O183" s="42" t="str">
        <f>IF(G183&gt;0,DT!AC86*I183+DT!AD86*J183+DT!AE86*K183+DT!AF86*L183+DT!AG86*M183+DT!AH86*N183,"")</f>
        <v/>
      </c>
    </row>
    <row r="184" spans="1:15" x14ac:dyDescent="0.35">
      <c r="A184" s="49"/>
      <c r="B184" s="49"/>
      <c r="C184" s="49"/>
      <c r="D184" s="49"/>
      <c r="E184" s="49"/>
      <c r="F184" s="49"/>
      <c r="G184" s="1">
        <f t="shared" si="20"/>
        <v>0</v>
      </c>
      <c r="I184" s="6" t="str">
        <f t="shared" si="21"/>
        <v/>
      </c>
      <c r="J184" s="6" t="str">
        <f t="shared" si="22"/>
        <v/>
      </c>
      <c r="K184" s="6" t="str">
        <f t="shared" si="23"/>
        <v/>
      </c>
      <c r="L184" s="6" t="str">
        <f t="shared" si="24"/>
        <v/>
      </c>
      <c r="M184" s="6" t="str">
        <f t="shared" si="25"/>
        <v/>
      </c>
      <c r="N184" s="6" t="str">
        <f t="shared" si="26"/>
        <v/>
      </c>
      <c r="O184" s="42" t="str">
        <f>IF(G184&gt;0,DT!AC87*I184+DT!AD87*J184+DT!AE87*K184+DT!AF87*L184+DT!AG87*M184+DT!AH87*N184,"")</f>
        <v/>
      </c>
    </row>
    <row r="185" spans="1:15" x14ac:dyDescent="0.35">
      <c r="A185" s="49"/>
      <c r="B185" s="49"/>
      <c r="C185" s="49"/>
      <c r="D185" s="49"/>
      <c r="E185" s="49"/>
      <c r="F185" s="49"/>
      <c r="G185" s="1">
        <f t="shared" si="20"/>
        <v>0</v>
      </c>
      <c r="I185" s="6" t="str">
        <f t="shared" si="21"/>
        <v/>
      </c>
      <c r="J185" s="6" t="str">
        <f t="shared" si="22"/>
        <v/>
      </c>
      <c r="K185" s="6" t="str">
        <f t="shared" si="23"/>
        <v/>
      </c>
      <c r="L185" s="6" t="str">
        <f t="shared" si="24"/>
        <v/>
      </c>
      <c r="M185" s="6" t="str">
        <f t="shared" si="25"/>
        <v/>
      </c>
      <c r="N185" s="6" t="str">
        <f t="shared" si="26"/>
        <v/>
      </c>
      <c r="O185" s="42" t="str">
        <f>IF(G185&gt;0,DT!AC88*I185+DT!AD88*J185+DT!AE88*K185+DT!AF88*L185+DT!AG88*M185+DT!AH88*N185,"")</f>
        <v/>
      </c>
    </row>
    <row r="186" spans="1:15" x14ac:dyDescent="0.35">
      <c r="A186" s="49"/>
      <c r="B186" s="49"/>
      <c r="C186" s="49"/>
      <c r="D186" s="49"/>
      <c r="E186" s="49"/>
      <c r="F186" s="49"/>
      <c r="G186" s="1">
        <f t="shared" si="20"/>
        <v>0</v>
      </c>
      <c r="I186" s="6" t="str">
        <f t="shared" si="21"/>
        <v/>
      </c>
      <c r="J186" s="6" t="str">
        <f t="shared" si="22"/>
        <v/>
      </c>
      <c r="K186" s="6" t="str">
        <f t="shared" si="23"/>
        <v/>
      </c>
      <c r="L186" s="6" t="str">
        <f t="shared" si="24"/>
        <v/>
      </c>
      <c r="M186" s="6" t="str">
        <f t="shared" si="25"/>
        <v/>
      </c>
      <c r="N186" s="6" t="str">
        <f t="shared" si="26"/>
        <v/>
      </c>
      <c r="O186" s="42" t="str">
        <f>IF(G186&gt;0,DT!AC89*I186+DT!AD89*J186+DT!AE89*K186+DT!AF89*L186+DT!AG89*M186+DT!AH89*N186,"")</f>
        <v/>
      </c>
    </row>
    <row r="187" spans="1:15" x14ac:dyDescent="0.35">
      <c r="A187" s="49"/>
      <c r="B187" s="49"/>
      <c r="C187" s="49"/>
      <c r="D187" s="49"/>
      <c r="E187" s="49"/>
      <c r="F187" s="49"/>
      <c r="G187" s="1">
        <f t="shared" si="20"/>
        <v>0</v>
      </c>
      <c r="I187" s="6" t="str">
        <f t="shared" si="21"/>
        <v/>
      </c>
      <c r="J187" s="6" t="str">
        <f t="shared" si="22"/>
        <v/>
      </c>
      <c r="K187" s="6" t="str">
        <f t="shared" si="23"/>
        <v/>
      </c>
      <c r="L187" s="6" t="str">
        <f t="shared" si="24"/>
        <v/>
      </c>
      <c r="M187" s="6" t="str">
        <f t="shared" si="25"/>
        <v/>
      </c>
      <c r="N187" s="6" t="str">
        <f t="shared" si="26"/>
        <v/>
      </c>
      <c r="O187" s="42" t="str">
        <f>IF(G187&gt;0,DT!AC90*I187+DT!AD90*J187+DT!AE90*K187+DT!AF90*L187+DT!AG90*M187+DT!AH90*N187,"")</f>
        <v/>
      </c>
    </row>
    <row r="188" spans="1:15" x14ac:dyDescent="0.35">
      <c r="A188" s="49"/>
      <c r="B188" s="49"/>
      <c r="C188" s="49"/>
      <c r="D188" s="49"/>
      <c r="E188" s="49"/>
      <c r="F188" s="49"/>
      <c r="G188" s="1">
        <f t="shared" si="20"/>
        <v>0</v>
      </c>
      <c r="I188" s="6" t="str">
        <f t="shared" si="21"/>
        <v/>
      </c>
      <c r="J188" s="6" t="str">
        <f t="shared" si="22"/>
        <v/>
      </c>
      <c r="K188" s="6" t="str">
        <f t="shared" si="23"/>
        <v/>
      </c>
      <c r="L188" s="6" t="str">
        <f t="shared" si="24"/>
        <v/>
      </c>
      <c r="M188" s="6" t="str">
        <f t="shared" si="25"/>
        <v/>
      </c>
      <c r="N188" s="6" t="str">
        <f t="shared" si="26"/>
        <v/>
      </c>
      <c r="O188" s="42" t="str">
        <f>IF(G188&gt;0,DT!AC91*I188+DT!AD91*J188+DT!AE91*K188+DT!AF91*L188+DT!AG91*M188+DT!AH91*N188,"")</f>
        <v/>
      </c>
    </row>
    <row r="189" spans="1:15" x14ac:dyDescent="0.35">
      <c r="A189" s="49"/>
      <c r="B189" s="49"/>
      <c r="C189" s="49"/>
      <c r="D189" s="49"/>
      <c r="E189" s="49"/>
      <c r="F189" s="49"/>
      <c r="G189" s="1">
        <f t="shared" si="20"/>
        <v>0</v>
      </c>
      <c r="I189" s="6" t="str">
        <f t="shared" si="21"/>
        <v/>
      </c>
      <c r="J189" s="6" t="str">
        <f t="shared" si="22"/>
        <v/>
      </c>
      <c r="K189" s="6" t="str">
        <f t="shared" si="23"/>
        <v/>
      </c>
      <c r="L189" s="6" t="str">
        <f t="shared" si="24"/>
        <v/>
      </c>
      <c r="M189" s="6" t="str">
        <f t="shared" si="25"/>
        <v/>
      </c>
      <c r="N189" s="6" t="str">
        <f t="shared" si="26"/>
        <v/>
      </c>
      <c r="O189" s="42" t="str">
        <f>IF(G189&gt;0,DT!AC92*I189+DT!AD92*J189+DT!AE92*K189+DT!AF92*L189+DT!AG92*M189+DT!AH92*N189,"")</f>
        <v/>
      </c>
    </row>
    <row r="190" spans="1:15" x14ac:dyDescent="0.35">
      <c r="A190" s="49"/>
      <c r="B190" s="49"/>
      <c r="C190" s="49"/>
      <c r="D190" s="49"/>
      <c r="E190" s="49"/>
      <c r="F190" s="49"/>
      <c r="G190" s="1">
        <f t="shared" si="20"/>
        <v>0</v>
      </c>
      <c r="I190" s="6" t="str">
        <f t="shared" si="21"/>
        <v/>
      </c>
      <c r="J190" s="6" t="str">
        <f t="shared" si="22"/>
        <v/>
      </c>
      <c r="K190" s="6" t="str">
        <f t="shared" si="23"/>
        <v/>
      </c>
      <c r="L190" s="6" t="str">
        <f t="shared" si="24"/>
        <v/>
      </c>
      <c r="M190" s="6" t="str">
        <f t="shared" si="25"/>
        <v/>
      </c>
      <c r="N190" s="6" t="str">
        <f t="shared" si="26"/>
        <v/>
      </c>
      <c r="O190" s="42" t="str">
        <f>IF(G190&gt;0,DT!AC93*I190+DT!AD93*J190+DT!AE93*K190+DT!AF93*L190+DT!AG93*M190+DT!AH93*N190,"")</f>
        <v/>
      </c>
    </row>
    <row r="191" spans="1:15" x14ac:dyDescent="0.35">
      <c r="A191" s="49"/>
      <c r="B191" s="49"/>
      <c r="C191" s="49"/>
      <c r="D191" s="49"/>
      <c r="E191" s="49"/>
      <c r="F191" s="49"/>
      <c r="G191" s="1">
        <f t="shared" si="20"/>
        <v>0</v>
      </c>
      <c r="I191" s="6" t="str">
        <f t="shared" si="21"/>
        <v/>
      </c>
      <c r="J191" s="6" t="str">
        <f t="shared" si="22"/>
        <v/>
      </c>
      <c r="K191" s="6" t="str">
        <f t="shared" si="23"/>
        <v/>
      </c>
      <c r="L191" s="6" t="str">
        <f t="shared" si="24"/>
        <v/>
      </c>
      <c r="M191" s="6" t="str">
        <f t="shared" si="25"/>
        <v/>
      </c>
      <c r="N191" s="6" t="str">
        <f t="shared" si="26"/>
        <v/>
      </c>
      <c r="O191" s="42" t="str">
        <f>IF(G191&gt;0,DT!AC94*I191+DT!AD94*J191+DT!AE94*K191+DT!AF94*L191+DT!AG94*M191+DT!AH94*N191,"")</f>
        <v/>
      </c>
    </row>
    <row r="192" spans="1:15" x14ac:dyDescent="0.35">
      <c r="A192" s="49"/>
      <c r="B192" s="49"/>
      <c r="C192" s="49"/>
      <c r="D192" s="49"/>
      <c r="E192" s="49"/>
      <c r="F192" s="49"/>
      <c r="G192" s="1">
        <f t="shared" si="20"/>
        <v>0</v>
      </c>
      <c r="I192" s="6" t="str">
        <f t="shared" si="21"/>
        <v/>
      </c>
      <c r="J192" s="6" t="str">
        <f t="shared" si="22"/>
        <v/>
      </c>
      <c r="K192" s="6" t="str">
        <f t="shared" si="23"/>
        <v/>
      </c>
      <c r="L192" s="6" t="str">
        <f t="shared" si="24"/>
        <v/>
      </c>
      <c r="M192" s="6" t="str">
        <f t="shared" si="25"/>
        <v/>
      </c>
      <c r="N192" s="6" t="str">
        <f t="shared" si="26"/>
        <v/>
      </c>
      <c r="O192" s="42" t="str">
        <f>IF(G192&gt;0,DT!AC95*I192+DT!AD95*J192+DT!AE95*K192+DT!AF95*L192+DT!AG95*M192+DT!AH95*N192,"")</f>
        <v/>
      </c>
    </row>
    <row r="193" spans="1:15" x14ac:dyDescent="0.35">
      <c r="A193" s="49"/>
      <c r="B193" s="49"/>
      <c r="C193" s="49"/>
      <c r="D193" s="49"/>
      <c r="E193" s="49"/>
      <c r="F193" s="49"/>
      <c r="G193" s="1">
        <f t="shared" si="20"/>
        <v>0</v>
      </c>
      <c r="I193" s="6" t="str">
        <f t="shared" si="21"/>
        <v/>
      </c>
      <c r="J193" s="6" t="str">
        <f t="shared" si="22"/>
        <v/>
      </c>
      <c r="K193" s="6" t="str">
        <f t="shared" si="23"/>
        <v/>
      </c>
      <c r="L193" s="6" t="str">
        <f t="shared" si="24"/>
        <v/>
      </c>
      <c r="M193" s="6" t="str">
        <f t="shared" si="25"/>
        <v/>
      </c>
      <c r="N193" s="6" t="str">
        <f t="shared" si="26"/>
        <v/>
      </c>
      <c r="O193" s="42" t="str">
        <f>IF(G193&gt;0,DT!AC96*I193+DT!AD96*J193+DT!AE96*K193+DT!AF96*L193+DT!AG96*M193+DT!AH96*N193,"")</f>
        <v/>
      </c>
    </row>
    <row r="194" spans="1:15" x14ac:dyDescent="0.35">
      <c r="A194" s="49"/>
      <c r="B194" s="49"/>
      <c r="C194" s="49"/>
      <c r="D194" s="49"/>
      <c r="E194" s="49"/>
      <c r="F194" s="49"/>
      <c r="G194" s="1">
        <f t="shared" si="20"/>
        <v>0</v>
      </c>
      <c r="I194" s="6" t="str">
        <f t="shared" si="21"/>
        <v/>
      </c>
      <c r="J194" s="6" t="str">
        <f t="shared" si="22"/>
        <v/>
      </c>
      <c r="K194" s="6" t="str">
        <f t="shared" si="23"/>
        <v/>
      </c>
      <c r="L194" s="6" t="str">
        <f t="shared" si="24"/>
        <v/>
      </c>
      <c r="M194" s="6" t="str">
        <f t="shared" si="25"/>
        <v/>
      </c>
      <c r="N194" s="6" t="str">
        <f t="shared" si="26"/>
        <v/>
      </c>
      <c r="O194" s="42" t="str">
        <f>IF(G194&gt;0,DT!AC97*I194+DT!AD97*J194+DT!AE97*K194+DT!AF97*L194+DT!AG97*M194+DT!AH97*N194,"")</f>
        <v/>
      </c>
    </row>
    <row r="195" spans="1:15" x14ac:dyDescent="0.35">
      <c r="A195" s="49"/>
      <c r="B195" s="49"/>
      <c r="C195" s="49"/>
      <c r="D195" s="49"/>
      <c r="E195" s="49"/>
      <c r="F195" s="49"/>
      <c r="G195" s="1">
        <f t="shared" si="20"/>
        <v>0</v>
      </c>
      <c r="I195" s="6" t="str">
        <f t="shared" si="21"/>
        <v/>
      </c>
      <c r="J195" s="6" t="str">
        <f t="shared" si="22"/>
        <v/>
      </c>
      <c r="K195" s="6" t="str">
        <f t="shared" si="23"/>
        <v/>
      </c>
      <c r="L195" s="6" t="str">
        <f t="shared" si="24"/>
        <v/>
      </c>
      <c r="M195" s="6" t="str">
        <f t="shared" si="25"/>
        <v/>
      </c>
      <c r="N195" s="6" t="str">
        <f t="shared" si="26"/>
        <v/>
      </c>
      <c r="O195" s="42" t="str">
        <f>IF(G195&gt;0,DT!AC98*I195+DT!AD98*J195+DT!AE98*K195+DT!AF98*L195+DT!AG98*M195+DT!AH98*N195,"")</f>
        <v/>
      </c>
    </row>
    <row r="196" spans="1:15" x14ac:dyDescent="0.35">
      <c r="A196" s="49"/>
      <c r="B196" s="49"/>
      <c r="C196" s="49"/>
      <c r="D196" s="49"/>
      <c r="E196" s="49"/>
      <c r="F196" s="49"/>
      <c r="G196" s="1">
        <f t="shared" si="20"/>
        <v>0</v>
      </c>
      <c r="I196" s="6" t="str">
        <f t="shared" si="21"/>
        <v/>
      </c>
      <c r="J196" s="6" t="str">
        <f t="shared" si="22"/>
        <v/>
      </c>
      <c r="K196" s="6" t="str">
        <f t="shared" si="23"/>
        <v/>
      </c>
      <c r="L196" s="6" t="str">
        <f t="shared" si="24"/>
        <v/>
      </c>
      <c r="M196" s="6" t="str">
        <f t="shared" si="25"/>
        <v/>
      </c>
      <c r="N196" s="6" t="str">
        <f t="shared" si="26"/>
        <v/>
      </c>
      <c r="O196" s="42" t="str">
        <f>IF(G196&gt;0,DT!AC99*I196+DT!AD99*J196+DT!AE99*K196+DT!AF99*L196+DT!AG99*M196+DT!AH99*N196,"")</f>
        <v/>
      </c>
    </row>
    <row r="197" spans="1:15" x14ac:dyDescent="0.35">
      <c r="A197" s="49"/>
      <c r="B197" s="49"/>
      <c r="C197" s="49"/>
      <c r="D197" s="49"/>
      <c r="E197" s="49"/>
      <c r="F197" s="49"/>
      <c r="G197" s="1">
        <f t="shared" ref="G197:G260" si="27">SUM(A197:F197)</f>
        <v>0</v>
      </c>
      <c r="I197" s="6" t="str">
        <f t="shared" si="21"/>
        <v/>
      </c>
      <c r="J197" s="6" t="str">
        <f t="shared" si="22"/>
        <v/>
      </c>
      <c r="K197" s="6" t="str">
        <f t="shared" si="23"/>
        <v/>
      </c>
      <c r="L197" s="6" t="str">
        <f t="shared" si="24"/>
        <v/>
      </c>
      <c r="M197" s="6" t="str">
        <f t="shared" si="25"/>
        <v/>
      </c>
      <c r="N197" s="6" t="str">
        <f t="shared" si="26"/>
        <v/>
      </c>
      <c r="O197" s="42" t="str">
        <f>IF(G197&gt;0,DT!AC100*I197+DT!AD100*J197+DT!AE100*K197+DT!AF100*L197+DT!AG100*M197+DT!AH100*N197,"")</f>
        <v/>
      </c>
    </row>
    <row r="198" spans="1:15" x14ac:dyDescent="0.35">
      <c r="A198" s="49"/>
      <c r="B198" s="49"/>
      <c r="C198" s="49"/>
      <c r="D198" s="49"/>
      <c r="E198" s="49"/>
      <c r="F198" s="49"/>
      <c r="G198" s="1">
        <f t="shared" si="27"/>
        <v>0</v>
      </c>
      <c r="I198" s="6" t="str">
        <f t="shared" si="21"/>
        <v/>
      </c>
      <c r="J198" s="6" t="str">
        <f t="shared" si="22"/>
        <v/>
      </c>
      <c r="K198" s="6" t="str">
        <f t="shared" si="23"/>
        <v/>
      </c>
      <c r="L198" s="6" t="str">
        <f t="shared" si="24"/>
        <v/>
      </c>
      <c r="M198" s="6" t="str">
        <f t="shared" si="25"/>
        <v/>
      </c>
      <c r="N198" s="6" t="str">
        <f t="shared" si="26"/>
        <v/>
      </c>
      <c r="O198" s="42" t="str">
        <f>IF(G198&gt;0,DT!AC101*I198+DT!AD101*J198+DT!AE101*K198+DT!AF101*L198+DT!AG101*M198+DT!AH101*N198,"")</f>
        <v/>
      </c>
    </row>
    <row r="199" spans="1:15" x14ac:dyDescent="0.35">
      <c r="A199" s="49"/>
      <c r="B199" s="49"/>
      <c r="C199" s="49"/>
      <c r="D199" s="49"/>
      <c r="E199" s="49"/>
      <c r="F199" s="49"/>
      <c r="G199" s="1">
        <f t="shared" si="27"/>
        <v>0</v>
      </c>
      <c r="I199" s="6" t="str">
        <f t="shared" si="21"/>
        <v/>
      </c>
      <c r="J199" s="6" t="str">
        <f t="shared" si="22"/>
        <v/>
      </c>
      <c r="K199" s="6" t="str">
        <f t="shared" si="23"/>
        <v/>
      </c>
      <c r="L199" s="6" t="str">
        <f t="shared" si="24"/>
        <v/>
      </c>
      <c r="M199" s="6" t="str">
        <f t="shared" si="25"/>
        <v/>
      </c>
      <c r="N199" s="6" t="str">
        <f t="shared" si="26"/>
        <v/>
      </c>
      <c r="O199" s="42" t="str">
        <f>IF(G199&gt;0,DT!AC102*I199+DT!AD102*J199+DT!AE102*K199+DT!AF102*L199+DT!AG102*M199+DT!AH102*N199,"")</f>
        <v/>
      </c>
    </row>
    <row r="200" spans="1:15" x14ac:dyDescent="0.35">
      <c r="A200" s="49"/>
      <c r="B200" s="49"/>
      <c r="C200" s="49"/>
      <c r="D200" s="49"/>
      <c r="E200" s="49"/>
      <c r="F200" s="49"/>
      <c r="G200" s="1">
        <f t="shared" si="27"/>
        <v>0</v>
      </c>
      <c r="I200" s="6" t="str">
        <f t="shared" si="21"/>
        <v/>
      </c>
      <c r="J200" s="6" t="str">
        <f t="shared" si="22"/>
        <v/>
      </c>
      <c r="K200" s="6" t="str">
        <f t="shared" si="23"/>
        <v/>
      </c>
      <c r="L200" s="6" t="str">
        <f t="shared" si="24"/>
        <v/>
      </c>
      <c r="M200" s="6" t="str">
        <f t="shared" si="25"/>
        <v/>
      </c>
      <c r="N200" s="6" t="str">
        <f t="shared" si="26"/>
        <v/>
      </c>
      <c r="O200" s="42" t="str">
        <f>IF(G200&gt;0,DT!AC103*I200+DT!AD103*J200+DT!AE103*K200+DT!AF103*L200+DT!AG103*M200+DT!AH103*N200,"")</f>
        <v/>
      </c>
    </row>
    <row r="201" spans="1:15" x14ac:dyDescent="0.35">
      <c r="A201" s="49"/>
      <c r="B201" s="49"/>
      <c r="C201" s="49"/>
      <c r="D201" s="49"/>
      <c r="E201" s="49"/>
      <c r="F201" s="49"/>
      <c r="G201" s="1">
        <f t="shared" si="27"/>
        <v>0</v>
      </c>
      <c r="I201" s="6" t="str">
        <f t="shared" si="21"/>
        <v/>
      </c>
      <c r="J201" s="6" t="str">
        <f t="shared" si="22"/>
        <v/>
      </c>
      <c r="K201" s="6" t="str">
        <f t="shared" si="23"/>
        <v/>
      </c>
      <c r="L201" s="6" t="str">
        <f t="shared" si="24"/>
        <v/>
      </c>
      <c r="M201" s="6" t="str">
        <f t="shared" si="25"/>
        <v/>
      </c>
      <c r="N201" s="6" t="str">
        <f t="shared" si="26"/>
        <v/>
      </c>
      <c r="O201" s="42" t="str">
        <f>IF(G201&gt;0,DT!AC104*I201+DT!AD104*J201+DT!AE104*K201+DT!AF104*L201+DT!AG104*M201+DT!AH104*N201,"")</f>
        <v/>
      </c>
    </row>
    <row r="202" spans="1:15" x14ac:dyDescent="0.35">
      <c r="A202" s="49"/>
      <c r="B202" s="49"/>
      <c r="C202" s="49"/>
      <c r="D202" s="49"/>
      <c r="E202" s="49"/>
      <c r="F202" s="49"/>
      <c r="G202" s="1">
        <f t="shared" si="27"/>
        <v>0</v>
      </c>
      <c r="I202" s="6" t="str">
        <f t="shared" si="21"/>
        <v/>
      </c>
      <c r="J202" s="6" t="str">
        <f t="shared" si="22"/>
        <v/>
      </c>
      <c r="K202" s="6" t="str">
        <f t="shared" si="23"/>
        <v/>
      </c>
      <c r="L202" s="6" t="str">
        <f t="shared" si="24"/>
        <v/>
      </c>
      <c r="M202" s="6" t="str">
        <f t="shared" si="25"/>
        <v/>
      </c>
      <c r="N202" s="6" t="str">
        <f t="shared" si="26"/>
        <v/>
      </c>
      <c r="O202" s="42" t="str">
        <f>IF(G202&gt;0,DT!AC105*I202+DT!AD105*J202+DT!AE105*K202+DT!AF105*L202+DT!AG105*M202+DT!AH105*N202,"")</f>
        <v/>
      </c>
    </row>
    <row r="203" spans="1:15" x14ac:dyDescent="0.35">
      <c r="A203" s="49"/>
      <c r="B203" s="49"/>
      <c r="C203" s="49"/>
      <c r="D203" s="49"/>
      <c r="E203" s="49"/>
      <c r="F203" s="49"/>
      <c r="G203" s="1">
        <f t="shared" si="27"/>
        <v>0</v>
      </c>
      <c r="I203" s="6" t="str">
        <f t="shared" si="21"/>
        <v/>
      </c>
      <c r="J203" s="6" t="str">
        <f t="shared" si="22"/>
        <v/>
      </c>
      <c r="K203" s="6" t="str">
        <f t="shared" si="23"/>
        <v/>
      </c>
      <c r="L203" s="6" t="str">
        <f t="shared" si="24"/>
        <v/>
      </c>
      <c r="M203" s="6" t="str">
        <f t="shared" si="25"/>
        <v/>
      </c>
      <c r="N203" s="6" t="str">
        <f t="shared" si="26"/>
        <v/>
      </c>
      <c r="O203" s="42" t="str">
        <f>IF(G203&gt;0,DT!AC106*I203+DT!AD106*J203+DT!AE106*K203+DT!AF106*L203+DT!AG106*M203+DT!AH106*N203,"")</f>
        <v/>
      </c>
    </row>
    <row r="204" spans="1:15" x14ac:dyDescent="0.35">
      <c r="A204" s="49"/>
      <c r="B204" s="49"/>
      <c r="C204" s="49"/>
      <c r="D204" s="49"/>
      <c r="E204" s="49"/>
      <c r="F204" s="49"/>
      <c r="G204" s="1">
        <f t="shared" si="27"/>
        <v>0</v>
      </c>
      <c r="I204" s="6" t="str">
        <f t="shared" si="21"/>
        <v/>
      </c>
      <c r="J204" s="6" t="str">
        <f t="shared" si="22"/>
        <v/>
      </c>
      <c r="K204" s="6" t="str">
        <f t="shared" si="23"/>
        <v/>
      </c>
      <c r="L204" s="6" t="str">
        <f t="shared" si="24"/>
        <v/>
      </c>
      <c r="M204" s="6" t="str">
        <f t="shared" si="25"/>
        <v/>
      </c>
      <c r="N204" s="6" t="str">
        <f t="shared" si="26"/>
        <v/>
      </c>
      <c r="O204" s="42" t="str">
        <f>IF(G204&gt;0,DT!AC107*I204+DT!AD107*J204+DT!AE107*K204+DT!AF107*L204+DT!AG107*M204+DT!AH107*N204,"")</f>
        <v/>
      </c>
    </row>
    <row r="205" spans="1:15" x14ac:dyDescent="0.35">
      <c r="A205" s="49"/>
      <c r="B205" s="49"/>
      <c r="C205" s="49"/>
      <c r="D205" s="49"/>
      <c r="E205" s="49"/>
      <c r="F205" s="49"/>
      <c r="G205" s="1">
        <f t="shared" si="27"/>
        <v>0</v>
      </c>
      <c r="I205" s="6" t="str">
        <f t="shared" si="21"/>
        <v/>
      </c>
      <c r="J205" s="6" t="str">
        <f t="shared" si="22"/>
        <v/>
      </c>
      <c r="K205" s="6" t="str">
        <f t="shared" si="23"/>
        <v/>
      </c>
      <c r="L205" s="6" t="str">
        <f t="shared" si="24"/>
        <v/>
      </c>
      <c r="M205" s="6" t="str">
        <f t="shared" si="25"/>
        <v/>
      </c>
      <c r="N205" s="6" t="str">
        <f t="shared" si="26"/>
        <v/>
      </c>
      <c r="O205" s="42" t="str">
        <f>IF(G205&gt;0,DT!AC108*I205+DT!AD108*J205+DT!AE108*K205+DT!AF108*L205+DT!AG108*M205+DT!AH108*N205,"")</f>
        <v/>
      </c>
    </row>
    <row r="206" spans="1:15" x14ac:dyDescent="0.35">
      <c r="A206" s="49"/>
      <c r="B206" s="49"/>
      <c r="C206" s="49"/>
      <c r="D206" s="49"/>
      <c r="E206" s="49"/>
      <c r="F206" s="49"/>
      <c r="G206" s="1">
        <f t="shared" si="27"/>
        <v>0</v>
      </c>
      <c r="I206" s="6" t="str">
        <f t="shared" si="21"/>
        <v/>
      </c>
      <c r="J206" s="6" t="str">
        <f t="shared" si="22"/>
        <v/>
      </c>
      <c r="K206" s="6" t="str">
        <f t="shared" si="23"/>
        <v/>
      </c>
      <c r="L206" s="6" t="str">
        <f t="shared" si="24"/>
        <v/>
      </c>
      <c r="M206" s="6" t="str">
        <f t="shared" si="25"/>
        <v/>
      </c>
      <c r="N206" s="6" t="str">
        <f t="shared" si="26"/>
        <v/>
      </c>
      <c r="O206" s="42" t="str">
        <f>IF(G206&gt;0,DT!AC109*I206+DT!AD109*J206+DT!AE109*K206+DT!AF109*L206+DT!AG109*M206+DT!AH109*N206,"")</f>
        <v/>
      </c>
    </row>
    <row r="207" spans="1:15" x14ac:dyDescent="0.35">
      <c r="A207" s="49"/>
      <c r="B207" s="49"/>
      <c r="C207" s="49"/>
      <c r="D207" s="49"/>
      <c r="E207" s="49"/>
      <c r="F207" s="49"/>
      <c r="G207" s="1">
        <f t="shared" si="27"/>
        <v>0</v>
      </c>
      <c r="I207" s="6" t="str">
        <f t="shared" si="21"/>
        <v/>
      </c>
      <c r="J207" s="6" t="str">
        <f t="shared" si="22"/>
        <v/>
      </c>
      <c r="K207" s="6" t="str">
        <f t="shared" si="23"/>
        <v/>
      </c>
      <c r="L207" s="6" t="str">
        <f t="shared" si="24"/>
        <v/>
      </c>
      <c r="M207" s="6" t="str">
        <f t="shared" si="25"/>
        <v/>
      </c>
      <c r="N207" s="6" t="str">
        <f t="shared" si="26"/>
        <v/>
      </c>
      <c r="O207" s="42" t="str">
        <f>IF(G207&gt;0,DT!AC110*I207+DT!AD110*J207+DT!AE110*K207+DT!AF110*L207+DT!AG110*M207+DT!AH110*N207,"")</f>
        <v/>
      </c>
    </row>
    <row r="208" spans="1:15" x14ac:dyDescent="0.35">
      <c r="A208" s="49"/>
      <c r="B208" s="49"/>
      <c r="C208" s="49"/>
      <c r="D208" s="49"/>
      <c r="E208" s="49"/>
      <c r="F208" s="49"/>
      <c r="G208" s="1">
        <f t="shared" si="27"/>
        <v>0</v>
      </c>
      <c r="I208" s="6" t="str">
        <f t="shared" si="21"/>
        <v/>
      </c>
      <c r="J208" s="6" t="str">
        <f t="shared" si="22"/>
        <v/>
      </c>
      <c r="K208" s="6" t="str">
        <f t="shared" si="23"/>
        <v/>
      </c>
      <c r="L208" s="6" t="str">
        <f t="shared" si="24"/>
        <v/>
      </c>
      <c r="M208" s="6" t="str">
        <f t="shared" si="25"/>
        <v/>
      </c>
      <c r="N208" s="6" t="str">
        <f t="shared" si="26"/>
        <v/>
      </c>
      <c r="O208" s="42" t="str">
        <f>IF(G208&gt;0,DT!AC111*I208+DT!AD111*J208+DT!AE111*K208+DT!AF111*L208+DT!AG111*M208+DT!AH111*N208,"")</f>
        <v/>
      </c>
    </row>
    <row r="209" spans="1:15" x14ac:dyDescent="0.35">
      <c r="A209" s="49"/>
      <c r="B209" s="49"/>
      <c r="C209" s="49"/>
      <c r="D209" s="49"/>
      <c r="E209" s="49"/>
      <c r="F209" s="49"/>
      <c r="G209" s="1">
        <f t="shared" si="27"/>
        <v>0</v>
      </c>
      <c r="I209" s="6" t="str">
        <f t="shared" si="21"/>
        <v/>
      </c>
      <c r="J209" s="6" t="str">
        <f t="shared" si="22"/>
        <v/>
      </c>
      <c r="K209" s="6" t="str">
        <f t="shared" si="23"/>
        <v/>
      </c>
      <c r="L209" s="6" t="str">
        <f t="shared" si="24"/>
        <v/>
      </c>
      <c r="M209" s="6" t="str">
        <f t="shared" si="25"/>
        <v/>
      </c>
      <c r="N209" s="6" t="str">
        <f t="shared" si="26"/>
        <v/>
      </c>
      <c r="O209" s="42" t="str">
        <f>IF(G209&gt;0,DT!AC112*I209+DT!AD112*J209+DT!AE112*K209+DT!AF112*L209+DT!AG112*M209+DT!AH112*N209,"")</f>
        <v/>
      </c>
    </row>
    <row r="210" spans="1:15" x14ac:dyDescent="0.35">
      <c r="A210" s="49"/>
      <c r="B210" s="49"/>
      <c r="C210" s="49"/>
      <c r="D210" s="49"/>
      <c r="E210" s="49"/>
      <c r="F210" s="49"/>
      <c r="G210" s="1">
        <f t="shared" si="27"/>
        <v>0</v>
      </c>
      <c r="I210" s="6" t="str">
        <f t="shared" si="21"/>
        <v/>
      </c>
      <c r="J210" s="6" t="str">
        <f t="shared" si="22"/>
        <v/>
      </c>
      <c r="K210" s="6" t="str">
        <f t="shared" si="23"/>
        <v/>
      </c>
      <c r="L210" s="6" t="str">
        <f t="shared" si="24"/>
        <v/>
      </c>
      <c r="M210" s="6" t="str">
        <f t="shared" si="25"/>
        <v/>
      </c>
      <c r="N210" s="6" t="str">
        <f t="shared" si="26"/>
        <v/>
      </c>
      <c r="O210" s="42" t="str">
        <f>IF(G210&gt;0,DT!AC113*I210+DT!AD113*J210+DT!AE113*K210+DT!AF113*L210+DT!AG113*M210+DT!AH113*N210,"")</f>
        <v/>
      </c>
    </row>
    <row r="211" spans="1:15" x14ac:dyDescent="0.35">
      <c r="A211" s="49"/>
      <c r="B211" s="49"/>
      <c r="C211" s="49"/>
      <c r="D211" s="49"/>
      <c r="E211" s="49"/>
      <c r="F211" s="49"/>
      <c r="G211" s="1">
        <f t="shared" si="27"/>
        <v>0</v>
      </c>
      <c r="I211" s="6" t="str">
        <f t="shared" si="21"/>
        <v/>
      </c>
      <c r="J211" s="6" t="str">
        <f t="shared" si="22"/>
        <v/>
      </c>
      <c r="K211" s="6" t="str">
        <f t="shared" si="23"/>
        <v/>
      </c>
      <c r="L211" s="6" t="str">
        <f t="shared" si="24"/>
        <v/>
      </c>
      <c r="M211" s="6" t="str">
        <f t="shared" si="25"/>
        <v/>
      </c>
      <c r="N211" s="6" t="str">
        <f t="shared" si="26"/>
        <v/>
      </c>
      <c r="O211" s="42" t="str">
        <f>IF(G211&gt;0,DT!AC114*I211+DT!AD114*J211+DT!AE114*K211+DT!AF114*L211+DT!AG114*M211+DT!AH114*N211,"")</f>
        <v/>
      </c>
    </row>
    <row r="212" spans="1:15" x14ac:dyDescent="0.35">
      <c r="A212" s="49"/>
      <c r="B212" s="49"/>
      <c r="C212" s="49"/>
      <c r="D212" s="49"/>
      <c r="E212" s="49"/>
      <c r="F212" s="49"/>
      <c r="G212" s="1">
        <f t="shared" si="27"/>
        <v>0</v>
      </c>
      <c r="I212" s="6" t="str">
        <f t="shared" si="21"/>
        <v/>
      </c>
      <c r="J212" s="6" t="str">
        <f t="shared" si="22"/>
        <v/>
      </c>
      <c r="K212" s="6" t="str">
        <f t="shared" si="23"/>
        <v/>
      </c>
      <c r="L212" s="6" t="str">
        <f t="shared" si="24"/>
        <v/>
      </c>
      <c r="M212" s="6" t="str">
        <f t="shared" si="25"/>
        <v/>
      </c>
      <c r="N212" s="6" t="str">
        <f t="shared" si="26"/>
        <v/>
      </c>
      <c r="O212" s="42" t="str">
        <f>IF(G212&gt;0,DT!AC115*I212+DT!AD115*J212+DT!AE115*K212+DT!AF115*L212+DT!AG115*M212+DT!AH115*N212,"")</f>
        <v/>
      </c>
    </row>
    <row r="213" spans="1:15" x14ac:dyDescent="0.35">
      <c r="A213" s="49"/>
      <c r="B213" s="49"/>
      <c r="C213" s="49"/>
      <c r="D213" s="49"/>
      <c r="E213" s="49"/>
      <c r="F213" s="49"/>
      <c r="G213" s="1">
        <f t="shared" si="27"/>
        <v>0</v>
      </c>
      <c r="I213" s="6" t="str">
        <f t="shared" si="21"/>
        <v/>
      </c>
      <c r="J213" s="6" t="str">
        <f t="shared" si="22"/>
        <v/>
      </c>
      <c r="K213" s="6" t="str">
        <f t="shared" si="23"/>
        <v/>
      </c>
      <c r="L213" s="6" t="str">
        <f t="shared" si="24"/>
        <v/>
      </c>
      <c r="M213" s="6" t="str">
        <f t="shared" si="25"/>
        <v/>
      </c>
      <c r="N213" s="6" t="str">
        <f t="shared" si="26"/>
        <v/>
      </c>
      <c r="O213" s="42" t="str">
        <f>IF(G213&gt;0,DT!AC116*I213+DT!AD116*J213+DT!AE116*K213+DT!AF116*L213+DT!AG116*M213+DT!AH116*N213,"")</f>
        <v/>
      </c>
    </row>
    <row r="214" spans="1:15" x14ac:dyDescent="0.35">
      <c r="A214" s="49"/>
      <c r="B214" s="49"/>
      <c r="C214" s="49"/>
      <c r="D214" s="49"/>
      <c r="E214" s="49"/>
      <c r="F214" s="49"/>
      <c r="G214" s="1">
        <f t="shared" si="27"/>
        <v>0</v>
      </c>
      <c r="I214" s="6" t="str">
        <f t="shared" si="21"/>
        <v/>
      </c>
      <c r="J214" s="6" t="str">
        <f t="shared" si="22"/>
        <v/>
      </c>
      <c r="K214" s="6" t="str">
        <f t="shared" si="23"/>
        <v/>
      </c>
      <c r="L214" s="6" t="str">
        <f t="shared" si="24"/>
        <v/>
      </c>
      <c r="M214" s="6" t="str">
        <f t="shared" si="25"/>
        <v/>
      </c>
      <c r="N214" s="6" t="str">
        <f t="shared" si="26"/>
        <v/>
      </c>
      <c r="O214" s="42" t="str">
        <f>IF(G214&gt;0,DT!AC117*I214+DT!AD117*J214+DT!AE117*K214+DT!AF117*L214+DT!AG117*M214+DT!AH117*N214,"")</f>
        <v/>
      </c>
    </row>
    <row r="215" spans="1:15" x14ac:dyDescent="0.35">
      <c r="A215" s="49"/>
      <c r="B215" s="49"/>
      <c r="C215" s="49"/>
      <c r="D215" s="49"/>
      <c r="E215" s="49"/>
      <c r="F215" s="49"/>
      <c r="G215" s="1">
        <f t="shared" si="27"/>
        <v>0</v>
      </c>
      <c r="I215" s="6" t="str">
        <f t="shared" si="21"/>
        <v/>
      </c>
      <c r="J215" s="6" t="str">
        <f t="shared" si="22"/>
        <v/>
      </c>
      <c r="K215" s="6" t="str">
        <f t="shared" si="23"/>
        <v/>
      </c>
      <c r="L215" s="6" t="str">
        <f t="shared" si="24"/>
        <v/>
      </c>
      <c r="M215" s="6" t="str">
        <f t="shared" si="25"/>
        <v/>
      </c>
      <c r="N215" s="6" t="str">
        <f t="shared" si="26"/>
        <v/>
      </c>
      <c r="O215" s="42" t="str">
        <f>IF(G215&gt;0,DT!AC118*I215+DT!AD118*J215+DT!AE118*K215+DT!AF118*L215+DT!AG118*M215+DT!AH118*N215,"")</f>
        <v/>
      </c>
    </row>
    <row r="216" spans="1:15" x14ac:dyDescent="0.35">
      <c r="A216" s="49"/>
      <c r="B216" s="49"/>
      <c r="C216" s="49"/>
      <c r="D216" s="49"/>
      <c r="E216" s="49"/>
      <c r="F216" s="49"/>
      <c r="G216" s="1">
        <f t="shared" si="27"/>
        <v>0</v>
      </c>
      <c r="I216" s="6" t="str">
        <f t="shared" si="21"/>
        <v/>
      </c>
      <c r="J216" s="6" t="str">
        <f t="shared" si="22"/>
        <v/>
      </c>
      <c r="K216" s="6" t="str">
        <f t="shared" si="23"/>
        <v/>
      </c>
      <c r="L216" s="6" t="str">
        <f t="shared" si="24"/>
        <v/>
      </c>
      <c r="M216" s="6" t="str">
        <f t="shared" si="25"/>
        <v/>
      </c>
      <c r="N216" s="6" t="str">
        <f t="shared" si="26"/>
        <v/>
      </c>
      <c r="O216" s="42" t="str">
        <f>IF(G216&gt;0,DT!AC119*I216+DT!AD119*J216+DT!AE119*K216+DT!AF119*L216+DT!AG119*M216+DT!AH119*N216,"")</f>
        <v/>
      </c>
    </row>
    <row r="217" spans="1:15" x14ac:dyDescent="0.35">
      <c r="A217" s="49"/>
      <c r="B217" s="49"/>
      <c r="C217" s="49"/>
      <c r="D217" s="49"/>
      <c r="E217" s="49"/>
      <c r="F217" s="49"/>
      <c r="G217" s="1">
        <f t="shared" si="27"/>
        <v>0</v>
      </c>
      <c r="I217" s="6" t="str">
        <f t="shared" si="21"/>
        <v/>
      </c>
      <c r="J217" s="6" t="str">
        <f t="shared" si="22"/>
        <v/>
      </c>
      <c r="K217" s="6" t="str">
        <f t="shared" si="23"/>
        <v/>
      </c>
      <c r="L217" s="6" t="str">
        <f t="shared" si="24"/>
        <v/>
      </c>
      <c r="M217" s="6" t="str">
        <f t="shared" si="25"/>
        <v/>
      </c>
      <c r="N217" s="6" t="str">
        <f t="shared" si="26"/>
        <v/>
      </c>
      <c r="O217" s="42" t="str">
        <f>IF(G217&gt;0,DT!AC120*I217+DT!AD120*J217+DT!AE120*K217+DT!AF120*L217+DT!AG120*M217+DT!AH120*N217,"")</f>
        <v/>
      </c>
    </row>
    <row r="218" spans="1:15" x14ac:dyDescent="0.35">
      <c r="A218" s="49"/>
      <c r="B218" s="49"/>
      <c r="C218" s="49"/>
      <c r="D218" s="49"/>
      <c r="E218" s="49"/>
      <c r="F218" s="49"/>
      <c r="G218" s="1">
        <f t="shared" si="27"/>
        <v>0</v>
      </c>
      <c r="I218" s="6" t="str">
        <f t="shared" si="21"/>
        <v/>
      </c>
      <c r="J218" s="6" t="str">
        <f t="shared" si="22"/>
        <v/>
      </c>
      <c r="K218" s="6" t="str">
        <f t="shared" si="23"/>
        <v/>
      </c>
      <c r="L218" s="6" t="str">
        <f t="shared" si="24"/>
        <v/>
      </c>
      <c r="M218" s="6" t="str">
        <f t="shared" si="25"/>
        <v/>
      </c>
      <c r="N218" s="6" t="str">
        <f t="shared" si="26"/>
        <v/>
      </c>
      <c r="O218" s="42" t="str">
        <f>IF(G218&gt;0,DT!AC121*I218+DT!AD121*J218+DT!AE121*K218+DT!AF121*L218+DT!AG121*M218+DT!AH121*N218,"")</f>
        <v/>
      </c>
    </row>
    <row r="219" spans="1:15" x14ac:dyDescent="0.35">
      <c r="A219" s="49"/>
      <c r="B219" s="49"/>
      <c r="C219" s="49"/>
      <c r="D219" s="49"/>
      <c r="E219" s="49"/>
      <c r="F219" s="49"/>
      <c r="G219" s="1">
        <f t="shared" si="27"/>
        <v>0</v>
      </c>
      <c r="I219" s="6" t="str">
        <f t="shared" si="21"/>
        <v/>
      </c>
      <c r="J219" s="6" t="str">
        <f t="shared" si="22"/>
        <v/>
      </c>
      <c r="K219" s="6" t="str">
        <f t="shared" si="23"/>
        <v/>
      </c>
      <c r="L219" s="6" t="str">
        <f t="shared" si="24"/>
        <v/>
      </c>
      <c r="M219" s="6" t="str">
        <f t="shared" si="25"/>
        <v/>
      </c>
      <c r="N219" s="6" t="str">
        <f t="shared" si="26"/>
        <v/>
      </c>
      <c r="O219" s="42" t="str">
        <f>IF(G219&gt;0,DT!AC122*I219+DT!AD122*J219+DT!AE122*K219+DT!AF122*L219+DT!AG122*M219+DT!AH122*N219,"")</f>
        <v/>
      </c>
    </row>
    <row r="220" spans="1:15" x14ac:dyDescent="0.35">
      <c r="A220" s="49"/>
      <c r="B220" s="49"/>
      <c r="C220" s="49"/>
      <c r="D220" s="49"/>
      <c r="E220" s="49"/>
      <c r="F220" s="49"/>
      <c r="G220" s="1">
        <f t="shared" si="27"/>
        <v>0</v>
      </c>
      <c r="I220" s="6" t="str">
        <f t="shared" si="21"/>
        <v/>
      </c>
      <c r="J220" s="6" t="str">
        <f t="shared" si="22"/>
        <v/>
      </c>
      <c r="K220" s="6" t="str">
        <f t="shared" si="23"/>
        <v/>
      </c>
      <c r="L220" s="6" t="str">
        <f t="shared" si="24"/>
        <v/>
      </c>
      <c r="M220" s="6" t="str">
        <f t="shared" si="25"/>
        <v/>
      </c>
      <c r="N220" s="6" t="str">
        <f t="shared" si="26"/>
        <v/>
      </c>
      <c r="O220" s="42" t="str">
        <f>IF(G220&gt;0,DT!AC123*I220+DT!AD123*J220+DT!AE123*K220+DT!AF123*L220+DT!AG123*M220+DT!AH123*N220,"")</f>
        <v/>
      </c>
    </row>
    <row r="221" spans="1:15" x14ac:dyDescent="0.35">
      <c r="A221" s="49"/>
      <c r="B221" s="49"/>
      <c r="C221" s="49"/>
      <c r="D221" s="49"/>
      <c r="E221" s="49"/>
      <c r="F221" s="49"/>
      <c r="G221" s="1">
        <f t="shared" si="27"/>
        <v>0</v>
      </c>
      <c r="I221" s="6" t="str">
        <f t="shared" si="21"/>
        <v/>
      </c>
      <c r="J221" s="6" t="str">
        <f t="shared" si="22"/>
        <v/>
      </c>
      <c r="K221" s="6" t="str">
        <f t="shared" si="23"/>
        <v/>
      </c>
      <c r="L221" s="6" t="str">
        <f t="shared" si="24"/>
        <v/>
      </c>
      <c r="M221" s="6" t="str">
        <f t="shared" si="25"/>
        <v/>
      </c>
      <c r="N221" s="6" t="str">
        <f t="shared" si="26"/>
        <v/>
      </c>
      <c r="O221" s="42" t="str">
        <f>IF(G221&gt;0,DT!AC124*I221+DT!AD124*J221+DT!AE124*K221+DT!AF124*L221+DT!AG124*M221+DT!AH124*N221,"")</f>
        <v/>
      </c>
    </row>
    <row r="222" spans="1:15" x14ac:dyDescent="0.35">
      <c r="A222" s="49"/>
      <c r="B222" s="49"/>
      <c r="C222" s="49"/>
      <c r="D222" s="49"/>
      <c r="E222" s="49"/>
      <c r="F222" s="49"/>
      <c r="G222" s="1">
        <f t="shared" si="27"/>
        <v>0</v>
      </c>
      <c r="I222" s="6" t="str">
        <f t="shared" si="21"/>
        <v/>
      </c>
      <c r="J222" s="6" t="str">
        <f t="shared" si="22"/>
        <v/>
      </c>
      <c r="K222" s="6" t="str">
        <f t="shared" si="23"/>
        <v/>
      </c>
      <c r="L222" s="6" t="str">
        <f t="shared" si="24"/>
        <v/>
      </c>
      <c r="M222" s="6" t="str">
        <f t="shared" si="25"/>
        <v/>
      </c>
      <c r="N222" s="6" t="str">
        <f t="shared" si="26"/>
        <v/>
      </c>
      <c r="O222" s="42" t="str">
        <f>IF(G222&gt;0,DT!AC125*I222+DT!AD125*J222+DT!AE125*K222+DT!AF125*L222+DT!AG125*M222+DT!AH125*N222,"")</f>
        <v/>
      </c>
    </row>
    <row r="223" spans="1:15" x14ac:dyDescent="0.35">
      <c r="A223" s="49"/>
      <c r="B223" s="49"/>
      <c r="C223" s="49"/>
      <c r="D223" s="49"/>
      <c r="E223" s="49"/>
      <c r="F223" s="49"/>
      <c r="G223" s="1">
        <f t="shared" si="27"/>
        <v>0</v>
      </c>
      <c r="I223" s="6" t="str">
        <f t="shared" si="21"/>
        <v/>
      </c>
      <c r="J223" s="6" t="str">
        <f t="shared" si="22"/>
        <v/>
      </c>
      <c r="K223" s="6" t="str">
        <f t="shared" si="23"/>
        <v/>
      </c>
      <c r="L223" s="6" t="str">
        <f t="shared" si="24"/>
        <v/>
      </c>
      <c r="M223" s="6" t="str">
        <f t="shared" si="25"/>
        <v/>
      </c>
      <c r="N223" s="6" t="str">
        <f t="shared" si="26"/>
        <v/>
      </c>
      <c r="O223" s="42" t="str">
        <f>IF(G223&gt;0,DT!AC126*I223+DT!AD126*J223+DT!AE126*K223+DT!AF126*L223+DT!AG126*M223+DT!AH126*N223,"")</f>
        <v/>
      </c>
    </row>
    <row r="224" spans="1:15" x14ac:dyDescent="0.35">
      <c r="A224" s="49"/>
      <c r="B224" s="49"/>
      <c r="C224" s="49"/>
      <c r="D224" s="49"/>
      <c r="E224" s="49"/>
      <c r="F224" s="49"/>
      <c r="G224" s="1">
        <f t="shared" si="27"/>
        <v>0</v>
      </c>
      <c r="I224" s="6" t="str">
        <f t="shared" si="21"/>
        <v/>
      </c>
      <c r="J224" s="6" t="str">
        <f t="shared" si="22"/>
        <v/>
      </c>
      <c r="K224" s="6" t="str">
        <f t="shared" si="23"/>
        <v/>
      </c>
      <c r="L224" s="6" t="str">
        <f t="shared" si="24"/>
        <v/>
      </c>
      <c r="M224" s="6" t="str">
        <f t="shared" si="25"/>
        <v/>
      </c>
      <c r="N224" s="6" t="str">
        <f t="shared" si="26"/>
        <v/>
      </c>
      <c r="O224" s="42" t="str">
        <f>IF(G224&gt;0,DT!AC127*I224+DT!AD127*J224+DT!AE127*K224+DT!AF127*L224+DT!AG127*M224+DT!AH127*N224,"")</f>
        <v/>
      </c>
    </row>
    <row r="225" spans="1:15" x14ac:dyDescent="0.35">
      <c r="A225" s="49"/>
      <c r="B225" s="49"/>
      <c r="C225" s="49"/>
      <c r="D225" s="49"/>
      <c r="E225" s="49"/>
      <c r="F225" s="49"/>
      <c r="G225" s="1">
        <f t="shared" si="27"/>
        <v>0</v>
      </c>
      <c r="I225" s="6" t="str">
        <f t="shared" si="21"/>
        <v/>
      </c>
      <c r="J225" s="6" t="str">
        <f t="shared" si="22"/>
        <v/>
      </c>
      <c r="K225" s="6" t="str">
        <f t="shared" si="23"/>
        <v/>
      </c>
      <c r="L225" s="6" t="str">
        <f t="shared" si="24"/>
        <v/>
      </c>
      <c r="M225" s="6" t="str">
        <f t="shared" si="25"/>
        <v/>
      </c>
      <c r="N225" s="6" t="str">
        <f t="shared" si="26"/>
        <v/>
      </c>
      <c r="O225" s="42" t="str">
        <f>IF(G225&gt;0,DT!AC128*I225+DT!AD128*J225+DT!AE128*K225+DT!AF128*L225+DT!AG128*M225+DT!AH128*N225,"")</f>
        <v/>
      </c>
    </row>
    <row r="226" spans="1:15" x14ac:dyDescent="0.35">
      <c r="A226" s="49"/>
      <c r="B226" s="49"/>
      <c r="C226" s="49"/>
      <c r="D226" s="49"/>
      <c r="E226" s="49"/>
      <c r="F226" s="49"/>
      <c r="G226" s="1">
        <f t="shared" si="27"/>
        <v>0</v>
      </c>
      <c r="I226" s="6" t="str">
        <f t="shared" si="21"/>
        <v/>
      </c>
      <c r="J226" s="6" t="str">
        <f t="shared" si="22"/>
        <v/>
      </c>
      <c r="K226" s="6" t="str">
        <f t="shared" si="23"/>
        <v/>
      </c>
      <c r="L226" s="6" t="str">
        <f t="shared" si="24"/>
        <v/>
      </c>
      <c r="M226" s="6" t="str">
        <f t="shared" si="25"/>
        <v/>
      </c>
      <c r="N226" s="6" t="str">
        <f t="shared" si="26"/>
        <v/>
      </c>
      <c r="O226" s="42" t="str">
        <f>IF(G226&gt;0,DT!AC129*I226+DT!AD129*J226+DT!AE129*K226+DT!AF129*L226+DT!AG129*M226+DT!AH129*N226,"")</f>
        <v/>
      </c>
    </row>
    <row r="227" spans="1:15" x14ac:dyDescent="0.35">
      <c r="A227" s="49"/>
      <c r="B227" s="49"/>
      <c r="C227" s="49"/>
      <c r="D227" s="49"/>
      <c r="E227" s="49"/>
      <c r="F227" s="49"/>
      <c r="G227" s="1">
        <f t="shared" si="27"/>
        <v>0</v>
      </c>
      <c r="I227" s="6" t="str">
        <f t="shared" si="21"/>
        <v/>
      </c>
      <c r="J227" s="6" t="str">
        <f t="shared" si="22"/>
        <v/>
      </c>
      <c r="K227" s="6" t="str">
        <f t="shared" si="23"/>
        <v/>
      </c>
      <c r="L227" s="6" t="str">
        <f t="shared" si="24"/>
        <v/>
      </c>
      <c r="M227" s="6" t="str">
        <f t="shared" si="25"/>
        <v/>
      </c>
      <c r="N227" s="6" t="str">
        <f t="shared" si="26"/>
        <v/>
      </c>
      <c r="O227" s="42" t="str">
        <f>IF(G227&gt;0,DT!AC130*I227+DT!AD130*J227+DT!AE130*K227+DT!AF130*L227+DT!AG130*M227+DT!AH130*N227,"")</f>
        <v/>
      </c>
    </row>
    <row r="228" spans="1:15" x14ac:dyDescent="0.35">
      <c r="A228" s="49"/>
      <c r="B228" s="49"/>
      <c r="C228" s="49"/>
      <c r="D228" s="49"/>
      <c r="E228" s="49"/>
      <c r="F228" s="49"/>
      <c r="G228" s="1">
        <f t="shared" si="27"/>
        <v>0</v>
      </c>
      <c r="I228" s="6" t="str">
        <f t="shared" si="21"/>
        <v/>
      </c>
      <c r="J228" s="6" t="str">
        <f t="shared" si="22"/>
        <v/>
      </c>
      <c r="K228" s="6" t="str">
        <f t="shared" si="23"/>
        <v/>
      </c>
      <c r="L228" s="6" t="str">
        <f t="shared" si="24"/>
        <v/>
      </c>
      <c r="M228" s="6" t="str">
        <f t="shared" si="25"/>
        <v/>
      </c>
      <c r="N228" s="6" t="str">
        <f t="shared" si="26"/>
        <v/>
      </c>
      <c r="O228" s="42" t="str">
        <f>IF(G228&gt;0,DT!AC131*I228+DT!AD131*J228+DT!AE131*K228+DT!AF131*L228+DT!AG131*M228+DT!AH131*N228,"")</f>
        <v/>
      </c>
    </row>
    <row r="229" spans="1:15" x14ac:dyDescent="0.35">
      <c r="A229" s="49"/>
      <c r="B229" s="49"/>
      <c r="C229" s="49"/>
      <c r="D229" s="49"/>
      <c r="E229" s="49"/>
      <c r="F229" s="49"/>
      <c r="G229" s="1">
        <f t="shared" si="27"/>
        <v>0</v>
      </c>
      <c r="I229" s="6" t="str">
        <f t="shared" si="21"/>
        <v/>
      </c>
      <c r="J229" s="6" t="str">
        <f t="shared" si="22"/>
        <v/>
      </c>
      <c r="K229" s="6" t="str">
        <f t="shared" si="23"/>
        <v/>
      </c>
      <c r="L229" s="6" t="str">
        <f t="shared" si="24"/>
        <v/>
      </c>
      <c r="M229" s="6" t="str">
        <f t="shared" si="25"/>
        <v/>
      </c>
      <c r="N229" s="6" t="str">
        <f t="shared" si="26"/>
        <v/>
      </c>
      <c r="O229" s="42" t="str">
        <f>IF(G229&gt;0,DT!AC132*I229+DT!AD132*J229+DT!AE132*K229+DT!AF132*L229+DT!AG132*M229+DT!AH132*N229,"")</f>
        <v/>
      </c>
    </row>
    <row r="230" spans="1:15" x14ac:dyDescent="0.35">
      <c r="A230" s="49"/>
      <c r="B230" s="49"/>
      <c r="C230" s="49"/>
      <c r="D230" s="49"/>
      <c r="E230" s="49"/>
      <c r="F230" s="49"/>
      <c r="G230" s="1">
        <f t="shared" si="27"/>
        <v>0</v>
      </c>
      <c r="I230" s="6" t="str">
        <f t="shared" si="21"/>
        <v/>
      </c>
      <c r="J230" s="6" t="str">
        <f t="shared" si="22"/>
        <v/>
      </c>
      <c r="K230" s="6" t="str">
        <f t="shared" si="23"/>
        <v/>
      </c>
      <c r="L230" s="6" t="str">
        <f t="shared" si="24"/>
        <v/>
      </c>
      <c r="M230" s="6" t="str">
        <f t="shared" si="25"/>
        <v/>
      </c>
      <c r="N230" s="6" t="str">
        <f t="shared" si="26"/>
        <v/>
      </c>
      <c r="O230" s="42" t="str">
        <f>IF(G230&gt;0,DT!AC133*I230+DT!AD133*J230+DT!AE133*K230+DT!AF133*L230+DT!AG133*M230+DT!AH133*N230,"")</f>
        <v/>
      </c>
    </row>
    <row r="231" spans="1:15" x14ac:dyDescent="0.35">
      <c r="A231" s="49"/>
      <c r="B231" s="49"/>
      <c r="C231" s="49"/>
      <c r="D231" s="49"/>
      <c r="E231" s="49"/>
      <c r="F231" s="49"/>
      <c r="G231" s="1">
        <f t="shared" si="27"/>
        <v>0</v>
      </c>
      <c r="I231" s="6" t="str">
        <f t="shared" si="21"/>
        <v/>
      </c>
      <c r="J231" s="6" t="str">
        <f t="shared" si="22"/>
        <v/>
      </c>
      <c r="K231" s="6" t="str">
        <f t="shared" si="23"/>
        <v/>
      </c>
      <c r="L231" s="6" t="str">
        <f t="shared" si="24"/>
        <v/>
      </c>
      <c r="M231" s="6" t="str">
        <f t="shared" si="25"/>
        <v/>
      </c>
      <c r="N231" s="6" t="str">
        <f t="shared" si="26"/>
        <v/>
      </c>
      <c r="O231" s="42" t="str">
        <f>IF(G231&gt;0,DT!AC134*I231+DT!AD134*J231+DT!AE134*K231+DT!AF134*L231+DT!AG134*M231+DT!AH134*N231,"")</f>
        <v/>
      </c>
    </row>
    <row r="232" spans="1:15" x14ac:dyDescent="0.35">
      <c r="A232" s="49"/>
      <c r="B232" s="49"/>
      <c r="C232" s="49"/>
      <c r="D232" s="49"/>
      <c r="E232" s="49"/>
      <c r="F232" s="49"/>
      <c r="G232" s="1">
        <f t="shared" si="27"/>
        <v>0</v>
      </c>
      <c r="I232" s="6" t="str">
        <f t="shared" si="21"/>
        <v/>
      </c>
      <c r="J232" s="6" t="str">
        <f t="shared" si="22"/>
        <v/>
      </c>
      <c r="K232" s="6" t="str">
        <f t="shared" si="23"/>
        <v/>
      </c>
      <c r="L232" s="6" t="str">
        <f t="shared" si="24"/>
        <v/>
      </c>
      <c r="M232" s="6" t="str">
        <f t="shared" si="25"/>
        <v/>
      </c>
      <c r="N232" s="6" t="str">
        <f t="shared" si="26"/>
        <v/>
      </c>
      <c r="O232" s="42" t="str">
        <f>IF(G232&gt;0,DT!AC135*I232+DT!AD135*J232+DT!AE135*K232+DT!AF135*L232+DT!AG135*M232+DT!AH135*N232,"")</f>
        <v/>
      </c>
    </row>
    <row r="233" spans="1:15" x14ac:dyDescent="0.35">
      <c r="A233" s="49"/>
      <c r="B233" s="49"/>
      <c r="C233" s="49"/>
      <c r="D233" s="49"/>
      <c r="E233" s="49"/>
      <c r="F233" s="49"/>
      <c r="G233" s="1">
        <f t="shared" si="27"/>
        <v>0</v>
      </c>
      <c r="I233" s="6" t="str">
        <f t="shared" si="21"/>
        <v/>
      </c>
      <c r="J233" s="6" t="str">
        <f t="shared" si="22"/>
        <v/>
      </c>
      <c r="K233" s="6" t="str">
        <f t="shared" si="23"/>
        <v/>
      </c>
      <c r="L233" s="6" t="str">
        <f t="shared" si="24"/>
        <v/>
      </c>
      <c r="M233" s="6" t="str">
        <f t="shared" si="25"/>
        <v/>
      </c>
      <c r="N233" s="6" t="str">
        <f t="shared" si="26"/>
        <v/>
      </c>
      <c r="O233" s="42" t="str">
        <f>IF(G233&gt;0,DT!AC136*I233+DT!AD136*J233+DT!AE136*K233+DT!AF136*L233+DT!AG136*M233+DT!AH136*N233,"")</f>
        <v/>
      </c>
    </row>
    <row r="234" spans="1:15" x14ac:dyDescent="0.35">
      <c r="A234" s="49"/>
      <c r="B234" s="49"/>
      <c r="C234" s="49"/>
      <c r="D234" s="49"/>
      <c r="E234" s="49"/>
      <c r="F234" s="49"/>
      <c r="G234" s="1">
        <f t="shared" si="27"/>
        <v>0</v>
      </c>
      <c r="I234" s="6" t="str">
        <f t="shared" si="21"/>
        <v/>
      </c>
      <c r="J234" s="6" t="str">
        <f t="shared" si="22"/>
        <v/>
      </c>
      <c r="K234" s="6" t="str">
        <f t="shared" si="23"/>
        <v/>
      </c>
      <c r="L234" s="6" t="str">
        <f t="shared" si="24"/>
        <v/>
      </c>
      <c r="M234" s="6" t="str">
        <f t="shared" si="25"/>
        <v/>
      </c>
      <c r="N234" s="6" t="str">
        <f t="shared" si="26"/>
        <v/>
      </c>
      <c r="O234" s="42" t="str">
        <f>IF(G234&gt;0,DT!AC137*I234+DT!AD137*J234+DT!AE137*K234+DT!AF137*L234+DT!AG137*M234+DT!AH137*N234,"")</f>
        <v/>
      </c>
    </row>
    <row r="235" spans="1:15" x14ac:dyDescent="0.35">
      <c r="A235" s="49"/>
      <c r="B235" s="49"/>
      <c r="C235" s="49"/>
      <c r="D235" s="49"/>
      <c r="E235" s="49"/>
      <c r="F235" s="49"/>
      <c r="G235" s="1">
        <f t="shared" si="27"/>
        <v>0</v>
      </c>
      <c r="I235" s="6" t="str">
        <f t="shared" si="21"/>
        <v/>
      </c>
      <c r="J235" s="6" t="str">
        <f t="shared" si="22"/>
        <v/>
      </c>
      <c r="K235" s="6" t="str">
        <f t="shared" si="23"/>
        <v/>
      </c>
      <c r="L235" s="6" t="str">
        <f t="shared" si="24"/>
        <v/>
      </c>
      <c r="M235" s="6" t="str">
        <f t="shared" si="25"/>
        <v/>
      </c>
      <c r="N235" s="6" t="str">
        <f t="shared" si="26"/>
        <v/>
      </c>
      <c r="O235" s="42" t="str">
        <f>IF(G235&gt;0,DT!AC138*I235+DT!AD138*J235+DT!AE138*K235+DT!AF138*L235+DT!AG138*M235+DT!AH138*N235,"")</f>
        <v/>
      </c>
    </row>
    <row r="236" spans="1:15" x14ac:dyDescent="0.35">
      <c r="A236" s="49"/>
      <c r="B236" s="49"/>
      <c r="C236" s="49"/>
      <c r="D236" s="49"/>
      <c r="E236" s="49"/>
      <c r="F236" s="49"/>
      <c r="G236" s="1">
        <f t="shared" si="27"/>
        <v>0</v>
      </c>
      <c r="I236" s="6" t="str">
        <f t="shared" si="21"/>
        <v/>
      </c>
      <c r="J236" s="6" t="str">
        <f t="shared" si="22"/>
        <v/>
      </c>
      <c r="K236" s="6" t="str">
        <f t="shared" si="23"/>
        <v/>
      </c>
      <c r="L236" s="6" t="str">
        <f t="shared" si="24"/>
        <v/>
      </c>
      <c r="M236" s="6" t="str">
        <f t="shared" si="25"/>
        <v/>
      </c>
      <c r="N236" s="6" t="str">
        <f t="shared" si="26"/>
        <v/>
      </c>
      <c r="O236" s="42" t="str">
        <f>IF(G236&gt;0,DT!AC139*I236+DT!AD139*J236+DT!AE139*K236+DT!AF139*L236+DT!AG139*M236+DT!AH139*N236,"")</f>
        <v/>
      </c>
    </row>
    <row r="237" spans="1:15" x14ac:dyDescent="0.35">
      <c r="A237" s="49"/>
      <c r="B237" s="49"/>
      <c r="C237" s="49"/>
      <c r="D237" s="49"/>
      <c r="E237" s="49"/>
      <c r="F237" s="49"/>
      <c r="G237" s="1">
        <f t="shared" si="27"/>
        <v>0</v>
      </c>
      <c r="I237" s="6" t="str">
        <f t="shared" si="21"/>
        <v/>
      </c>
      <c r="J237" s="6" t="str">
        <f t="shared" si="22"/>
        <v/>
      </c>
      <c r="K237" s="6" t="str">
        <f t="shared" si="23"/>
        <v/>
      </c>
      <c r="L237" s="6" t="str">
        <f t="shared" si="24"/>
        <v/>
      </c>
      <c r="M237" s="6" t="str">
        <f t="shared" si="25"/>
        <v/>
      </c>
      <c r="N237" s="6" t="str">
        <f t="shared" si="26"/>
        <v/>
      </c>
      <c r="O237" s="42" t="str">
        <f>IF(G237&gt;0,DT!AC140*I237+DT!AD140*J237+DT!AE140*K237+DT!AF140*L237+DT!AG140*M237+DT!AH140*N237,"")</f>
        <v/>
      </c>
    </row>
    <row r="238" spans="1:15" x14ac:dyDescent="0.35">
      <c r="A238" s="49"/>
      <c r="B238" s="49"/>
      <c r="C238" s="49"/>
      <c r="D238" s="49"/>
      <c r="E238" s="49"/>
      <c r="F238" s="49"/>
      <c r="G238" s="1">
        <f t="shared" si="27"/>
        <v>0</v>
      </c>
      <c r="I238" s="6" t="str">
        <f t="shared" si="21"/>
        <v/>
      </c>
      <c r="J238" s="6" t="str">
        <f t="shared" si="22"/>
        <v/>
      </c>
      <c r="K238" s="6" t="str">
        <f t="shared" si="23"/>
        <v/>
      </c>
      <c r="L238" s="6" t="str">
        <f t="shared" si="24"/>
        <v/>
      </c>
      <c r="M238" s="6" t="str">
        <f t="shared" si="25"/>
        <v/>
      </c>
      <c r="N238" s="6" t="str">
        <f t="shared" si="26"/>
        <v/>
      </c>
      <c r="O238" s="42" t="str">
        <f>IF(G238&gt;0,DT!AC141*I238+DT!AD141*J238+DT!AE141*K238+DT!AF141*L238+DT!AG141*M238+DT!AH141*N238,"")</f>
        <v/>
      </c>
    </row>
    <row r="239" spans="1:15" x14ac:dyDescent="0.35">
      <c r="A239" s="49"/>
      <c r="B239" s="49"/>
      <c r="C239" s="49"/>
      <c r="D239" s="49"/>
      <c r="E239" s="49"/>
      <c r="F239" s="49"/>
      <c r="G239" s="1">
        <f t="shared" si="27"/>
        <v>0</v>
      </c>
      <c r="I239" s="6" t="str">
        <f t="shared" si="21"/>
        <v/>
      </c>
      <c r="J239" s="6" t="str">
        <f t="shared" si="22"/>
        <v/>
      </c>
      <c r="K239" s="6" t="str">
        <f t="shared" si="23"/>
        <v/>
      </c>
      <c r="L239" s="6" t="str">
        <f t="shared" si="24"/>
        <v/>
      </c>
      <c r="M239" s="6" t="str">
        <f t="shared" si="25"/>
        <v/>
      </c>
      <c r="N239" s="6" t="str">
        <f t="shared" si="26"/>
        <v/>
      </c>
      <c r="O239" s="42" t="str">
        <f>IF(G239&gt;0,DT!AC142*I239+DT!AD142*J239+DT!AE142*K239+DT!AF142*L239+DT!AG142*M239+DT!AH142*N239,"")</f>
        <v/>
      </c>
    </row>
    <row r="240" spans="1:15" x14ac:dyDescent="0.35">
      <c r="A240" s="49"/>
      <c r="B240" s="49"/>
      <c r="C240" s="49"/>
      <c r="D240" s="49"/>
      <c r="E240" s="49"/>
      <c r="F240" s="49"/>
      <c r="G240" s="1">
        <f t="shared" si="27"/>
        <v>0</v>
      </c>
      <c r="I240" s="6" t="str">
        <f t="shared" si="21"/>
        <v/>
      </c>
      <c r="J240" s="6" t="str">
        <f t="shared" si="22"/>
        <v/>
      </c>
      <c r="K240" s="6" t="str">
        <f t="shared" si="23"/>
        <v/>
      </c>
      <c r="L240" s="6" t="str">
        <f t="shared" si="24"/>
        <v/>
      </c>
      <c r="M240" s="6" t="str">
        <f t="shared" si="25"/>
        <v/>
      </c>
      <c r="N240" s="6" t="str">
        <f t="shared" si="26"/>
        <v/>
      </c>
      <c r="O240" s="42" t="str">
        <f>IF(G240&gt;0,DT!AC143*I240+DT!AD143*J240+DT!AE143*K240+DT!AF143*L240+DT!AG143*M240+DT!AH143*N240,"")</f>
        <v/>
      </c>
    </row>
    <row r="241" spans="1:15" x14ac:dyDescent="0.35">
      <c r="A241" s="49"/>
      <c r="B241" s="49"/>
      <c r="C241" s="49"/>
      <c r="D241" s="49"/>
      <c r="E241" s="49"/>
      <c r="F241" s="49"/>
      <c r="G241" s="1">
        <f t="shared" si="27"/>
        <v>0</v>
      </c>
      <c r="I241" s="6" t="str">
        <f t="shared" si="21"/>
        <v/>
      </c>
      <c r="J241" s="6" t="str">
        <f t="shared" si="22"/>
        <v/>
      </c>
      <c r="K241" s="6" t="str">
        <f t="shared" si="23"/>
        <v/>
      </c>
      <c r="L241" s="6" t="str">
        <f t="shared" si="24"/>
        <v/>
      </c>
      <c r="M241" s="6" t="str">
        <f t="shared" si="25"/>
        <v/>
      </c>
      <c r="N241" s="6" t="str">
        <f t="shared" si="26"/>
        <v/>
      </c>
      <c r="O241" s="42" t="str">
        <f>IF(G241&gt;0,DT!AC144*I241+DT!AD144*J241+DT!AE144*K241+DT!AF144*L241+DT!AG144*M241+DT!AH144*N241,"")</f>
        <v/>
      </c>
    </row>
    <row r="242" spans="1:15" x14ac:dyDescent="0.35">
      <c r="A242" s="49"/>
      <c r="B242" s="49"/>
      <c r="C242" s="49"/>
      <c r="D242" s="49"/>
      <c r="E242" s="49"/>
      <c r="F242" s="49"/>
      <c r="G242" s="1">
        <f t="shared" si="27"/>
        <v>0</v>
      </c>
      <c r="I242" s="6" t="str">
        <f t="shared" si="21"/>
        <v/>
      </c>
      <c r="J242" s="6" t="str">
        <f t="shared" si="22"/>
        <v/>
      </c>
      <c r="K242" s="6" t="str">
        <f t="shared" si="23"/>
        <v/>
      </c>
      <c r="L242" s="6" t="str">
        <f t="shared" si="24"/>
        <v/>
      </c>
      <c r="M242" s="6" t="str">
        <f t="shared" si="25"/>
        <v/>
      </c>
      <c r="N242" s="6" t="str">
        <f t="shared" si="26"/>
        <v/>
      </c>
      <c r="O242" s="42" t="str">
        <f>IF(G242&gt;0,DT!AC145*I242+DT!AD145*J242+DT!AE145*K242+DT!AF145*L242+DT!AG145*M242+DT!AH145*N242,"")</f>
        <v/>
      </c>
    </row>
    <row r="243" spans="1:15" x14ac:dyDescent="0.35">
      <c r="A243" s="49"/>
      <c r="B243" s="49"/>
      <c r="C243" s="49"/>
      <c r="D243" s="49"/>
      <c r="E243" s="49"/>
      <c r="F243" s="49"/>
      <c r="G243" s="1">
        <f t="shared" si="27"/>
        <v>0</v>
      </c>
      <c r="I243" s="6" t="str">
        <f t="shared" si="21"/>
        <v/>
      </c>
      <c r="J243" s="6" t="str">
        <f t="shared" si="22"/>
        <v/>
      </c>
      <c r="K243" s="6" t="str">
        <f t="shared" si="23"/>
        <v/>
      </c>
      <c r="L243" s="6" t="str">
        <f t="shared" si="24"/>
        <v/>
      </c>
      <c r="M243" s="6" t="str">
        <f t="shared" si="25"/>
        <v/>
      </c>
      <c r="N243" s="6" t="str">
        <f t="shared" si="26"/>
        <v/>
      </c>
      <c r="O243" s="42" t="str">
        <f>IF(G243&gt;0,DT!AC146*I243+DT!AD146*J243+DT!AE146*K243+DT!AF146*L243+DT!AG146*M243+DT!AH146*N243,"")</f>
        <v/>
      </c>
    </row>
    <row r="244" spans="1:15" x14ac:dyDescent="0.35">
      <c r="A244" s="49"/>
      <c r="B244" s="49"/>
      <c r="C244" s="49"/>
      <c r="D244" s="49"/>
      <c r="E244" s="49"/>
      <c r="F244" s="49"/>
      <c r="G244" s="1">
        <f t="shared" si="27"/>
        <v>0</v>
      </c>
      <c r="I244" s="6" t="str">
        <f t="shared" ref="I244:I307" si="28">IF(G244&gt;0,A244/G244,"")</f>
        <v/>
      </c>
      <c r="J244" s="6" t="str">
        <f t="shared" ref="J244:J307" si="29">IF(G244&gt;0,B244/G244,"")</f>
        <v/>
      </c>
      <c r="K244" s="6" t="str">
        <f t="shared" ref="K244:K307" si="30">IF(G244&gt;0,C244/G244,"")</f>
        <v/>
      </c>
      <c r="L244" s="6" t="str">
        <f t="shared" ref="L244:L307" si="31">IF(G244&gt;0,D244/G244,"")</f>
        <v/>
      </c>
      <c r="M244" s="6" t="str">
        <f t="shared" ref="M244:M307" si="32">IF(G244&gt;0,E244/G244,"")</f>
        <v/>
      </c>
      <c r="N244" s="6" t="str">
        <f t="shared" ref="N244:N307" si="33">IF(G244&gt;0,F244/G244,"")</f>
        <v/>
      </c>
      <c r="O244" s="42" t="str">
        <f>IF(G244&gt;0,DT!AC147*I244+DT!AD147*J244+DT!AE147*K244+DT!AF147*L244+DT!AG147*M244+DT!AH147*N244,"")</f>
        <v/>
      </c>
    </row>
    <row r="245" spans="1:15" x14ac:dyDescent="0.35">
      <c r="A245" s="49"/>
      <c r="B245" s="49"/>
      <c r="C245" s="49"/>
      <c r="D245" s="49"/>
      <c r="E245" s="49"/>
      <c r="F245" s="49"/>
      <c r="G245" s="1">
        <f t="shared" si="27"/>
        <v>0</v>
      </c>
      <c r="I245" s="6" t="str">
        <f t="shared" si="28"/>
        <v/>
      </c>
      <c r="J245" s="6" t="str">
        <f t="shared" si="29"/>
        <v/>
      </c>
      <c r="K245" s="6" t="str">
        <f t="shared" si="30"/>
        <v/>
      </c>
      <c r="L245" s="6" t="str">
        <f t="shared" si="31"/>
        <v/>
      </c>
      <c r="M245" s="6" t="str">
        <f t="shared" si="32"/>
        <v/>
      </c>
      <c r="N245" s="6" t="str">
        <f t="shared" si="33"/>
        <v/>
      </c>
      <c r="O245" s="42" t="str">
        <f>IF(G245&gt;0,DT!AC148*I245+DT!AD148*J245+DT!AE148*K245+DT!AF148*L245+DT!AG148*M245+DT!AH148*N245,"")</f>
        <v/>
      </c>
    </row>
    <row r="246" spans="1:15" x14ac:dyDescent="0.35">
      <c r="A246" s="49"/>
      <c r="B246" s="49"/>
      <c r="C246" s="49"/>
      <c r="D246" s="49"/>
      <c r="E246" s="49"/>
      <c r="F246" s="49"/>
      <c r="G246" s="1">
        <f t="shared" si="27"/>
        <v>0</v>
      </c>
      <c r="I246" s="6" t="str">
        <f t="shared" si="28"/>
        <v/>
      </c>
      <c r="J246" s="6" t="str">
        <f t="shared" si="29"/>
        <v/>
      </c>
      <c r="K246" s="6" t="str">
        <f t="shared" si="30"/>
        <v/>
      </c>
      <c r="L246" s="6" t="str">
        <f t="shared" si="31"/>
        <v/>
      </c>
      <c r="M246" s="6" t="str">
        <f t="shared" si="32"/>
        <v/>
      </c>
      <c r="N246" s="6" t="str">
        <f t="shared" si="33"/>
        <v/>
      </c>
      <c r="O246" s="42" t="str">
        <f>IF(G246&gt;0,DT!AC149*I246+DT!AD149*J246+DT!AE149*K246+DT!AF149*L246+DT!AG149*M246+DT!AH149*N246,"")</f>
        <v/>
      </c>
    </row>
    <row r="247" spans="1:15" x14ac:dyDescent="0.35">
      <c r="A247" s="49"/>
      <c r="B247" s="49"/>
      <c r="C247" s="49"/>
      <c r="D247" s="49"/>
      <c r="E247" s="49"/>
      <c r="F247" s="49"/>
      <c r="G247" s="1">
        <f t="shared" si="27"/>
        <v>0</v>
      </c>
      <c r="I247" s="6" t="str">
        <f t="shared" si="28"/>
        <v/>
      </c>
      <c r="J247" s="6" t="str">
        <f t="shared" si="29"/>
        <v/>
      </c>
      <c r="K247" s="6" t="str">
        <f t="shared" si="30"/>
        <v/>
      </c>
      <c r="L247" s="6" t="str">
        <f t="shared" si="31"/>
        <v/>
      </c>
      <c r="M247" s="6" t="str">
        <f t="shared" si="32"/>
        <v/>
      </c>
      <c r="N247" s="6" t="str">
        <f t="shared" si="33"/>
        <v/>
      </c>
      <c r="O247" s="42" t="str">
        <f>IF(G247&gt;0,DT!AC150*I247+DT!AD150*J247+DT!AE150*K247+DT!AF150*L247+DT!AG150*M247+DT!AH150*N247,"")</f>
        <v/>
      </c>
    </row>
    <row r="248" spans="1:15" x14ac:dyDescent="0.35">
      <c r="A248" s="49"/>
      <c r="B248" s="49"/>
      <c r="C248" s="49"/>
      <c r="D248" s="49"/>
      <c r="E248" s="49"/>
      <c r="F248" s="49"/>
      <c r="G248" s="1">
        <f t="shared" si="27"/>
        <v>0</v>
      </c>
      <c r="I248" s="6" t="str">
        <f t="shared" si="28"/>
        <v/>
      </c>
      <c r="J248" s="6" t="str">
        <f t="shared" si="29"/>
        <v/>
      </c>
      <c r="K248" s="6" t="str">
        <f t="shared" si="30"/>
        <v/>
      </c>
      <c r="L248" s="6" t="str">
        <f t="shared" si="31"/>
        <v/>
      </c>
      <c r="M248" s="6" t="str">
        <f t="shared" si="32"/>
        <v/>
      </c>
      <c r="N248" s="6" t="str">
        <f t="shared" si="33"/>
        <v/>
      </c>
      <c r="O248" s="42" t="str">
        <f>IF(G248&gt;0,DT!AC151*I248+DT!AD151*J248+DT!AE151*K248+DT!AF151*L248+DT!AG151*M248+DT!AH151*N248,"")</f>
        <v/>
      </c>
    </row>
    <row r="249" spans="1:15" x14ac:dyDescent="0.35">
      <c r="A249" s="49"/>
      <c r="B249" s="49"/>
      <c r="C249" s="49"/>
      <c r="D249" s="49"/>
      <c r="E249" s="49"/>
      <c r="F249" s="49"/>
      <c r="G249" s="1">
        <f t="shared" si="27"/>
        <v>0</v>
      </c>
      <c r="I249" s="6" t="str">
        <f t="shared" si="28"/>
        <v/>
      </c>
      <c r="J249" s="6" t="str">
        <f t="shared" si="29"/>
        <v/>
      </c>
      <c r="K249" s="6" t="str">
        <f t="shared" si="30"/>
        <v/>
      </c>
      <c r="L249" s="6" t="str">
        <f t="shared" si="31"/>
        <v/>
      </c>
      <c r="M249" s="6" t="str">
        <f t="shared" si="32"/>
        <v/>
      </c>
      <c r="N249" s="6" t="str">
        <f t="shared" si="33"/>
        <v/>
      </c>
      <c r="O249" s="42" t="str">
        <f>IF(G249&gt;0,DT!AC152*I249+DT!AD152*J249+DT!AE152*K249+DT!AF152*L249+DT!AG152*M249+DT!AH152*N249,"")</f>
        <v/>
      </c>
    </row>
    <row r="250" spans="1:15" x14ac:dyDescent="0.35">
      <c r="A250" s="49"/>
      <c r="B250" s="49"/>
      <c r="C250" s="49"/>
      <c r="D250" s="49"/>
      <c r="E250" s="49"/>
      <c r="F250" s="49"/>
      <c r="G250" s="1">
        <f t="shared" si="27"/>
        <v>0</v>
      </c>
      <c r="I250" s="6" t="str">
        <f t="shared" si="28"/>
        <v/>
      </c>
      <c r="J250" s="6" t="str">
        <f t="shared" si="29"/>
        <v/>
      </c>
      <c r="K250" s="6" t="str">
        <f t="shared" si="30"/>
        <v/>
      </c>
      <c r="L250" s="6" t="str">
        <f t="shared" si="31"/>
        <v/>
      </c>
      <c r="M250" s="6" t="str">
        <f t="shared" si="32"/>
        <v/>
      </c>
      <c r="N250" s="6" t="str">
        <f t="shared" si="33"/>
        <v/>
      </c>
      <c r="O250" s="42" t="str">
        <f>IF(G250&gt;0,DT!AC153*I250+DT!AD153*J250+DT!AE153*K250+DT!AF153*L250+DT!AG153*M250+DT!AH153*N250,"")</f>
        <v/>
      </c>
    </row>
    <row r="251" spans="1:15" x14ac:dyDescent="0.35">
      <c r="A251" s="49"/>
      <c r="B251" s="49"/>
      <c r="C251" s="49"/>
      <c r="D251" s="49"/>
      <c r="E251" s="49"/>
      <c r="F251" s="49"/>
      <c r="G251" s="1">
        <f t="shared" si="27"/>
        <v>0</v>
      </c>
      <c r="I251" s="6" t="str">
        <f t="shared" si="28"/>
        <v/>
      </c>
      <c r="J251" s="6" t="str">
        <f t="shared" si="29"/>
        <v/>
      </c>
      <c r="K251" s="6" t="str">
        <f t="shared" si="30"/>
        <v/>
      </c>
      <c r="L251" s="6" t="str">
        <f t="shared" si="31"/>
        <v/>
      </c>
      <c r="M251" s="6" t="str">
        <f t="shared" si="32"/>
        <v/>
      </c>
      <c r="N251" s="6" t="str">
        <f t="shared" si="33"/>
        <v/>
      </c>
      <c r="O251" s="42" t="str">
        <f>IF(G251&gt;0,DT!AC154*I251+DT!AD154*J251+DT!AE154*K251+DT!AF154*L251+DT!AG154*M251+DT!AH154*N251,"")</f>
        <v/>
      </c>
    </row>
    <row r="252" spans="1:15" x14ac:dyDescent="0.35">
      <c r="A252" s="49"/>
      <c r="B252" s="49"/>
      <c r="C252" s="49"/>
      <c r="D252" s="49"/>
      <c r="E252" s="49"/>
      <c r="F252" s="49"/>
      <c r="G252" s="1">
        <f t="shared" si="27"/>
        <v>0</v>
      </c>
      <c r="I252" s="6" t="str">
        <f t="shared" si="28"/>
        <v/>
      </c>
      <c r="J252" s="6" t="str">
        <f t="shared" si="29"/>
        <v/>
      </c>
      <c r="K252" s="6" t="str">
        <f t="shared" si="30"/>
        <v/>
      </c>
      <c r="L252" s="6" t="str">
        <f t="shared" si="31"/>
        <v/>
      </c>
      <c r="M252" s="6" t="str">
        <f t="shared" si="32"/>
        <v/>
      </c>
      <c r="N252" s="6" t="str">
        <f t="shared" si="33"/>
        <v/>
      </c>
      <c r="O252" s="42" t="str">
        <f>IF(G252&gt;0,DT!AC155*I252+DT!AD155*J252+DT!AE155*K252+DT!AF155*L252+DT!AG155*M252+DT!AH155*N252,"")</f>
        <v/>
      </c>
    </row>
    <row r="253" spans="1:15" x14ac:dyDescent="0.35">
      <c r="A253" s="49"/>
      <c r="B253" s="49"/>
      <c r="C253" s="49"/>
      <c r="D253" s="49"/>
      <c r="E253" s="49"/>
      <c r="F253" s="49"/>
      <c r="G253" s="1">
        <f t="shared" si="27"/>
        <v>0</v>
      </c>
      <c r="I253" s="6" t="str">
        <f t="shared" si="28"/>
        <v/>
      </c>
      <c r="J253" s="6" t="str">
        <f t="shared" si="29"/>
        <v/>
      </c>
      <c r="K253" s="6" t="str">
        <f t="shared" si="30"/>
        <v/>
      </c>
      <c r="L253" s="6" t="str">
        <f t="shared" si="31"/>
        <v/>
      </c>
      <c r="M253" s="6" t="str">
        <f t="shared" si="32"/>
        <v/>
      </c>
      <c r="N253" s="6" t="str">
        <f t="shared" si="33"/>
        <v/>
      </c>
      <c r="O253" s="42" t="str">
        <f>IF(G253&gt;0,DT!AC156*I253+DT!AD156*J253+DT!AE156*K253+DT!AF156*L253+DT!AG156*M253+DT!AH156*N253,"")</f>
        <v/>
      </c>
    </row>
    <row r="254" spans="1:15" x14ac:dyDescent="0.35">
      <c r="A254" s="49"/>
      <c r="B254" s="49"/>
      <c r="C254" s="49"/>
      <c r="D254" s="49"/>
      <c r="E254" s="49"/>
      <c r="F254" s="49"/>
      <c r="G254" s="1">
        <f t="shared" si="27"/>
        <v>0</v>
      </c>
      <c r="I254" s="6" t="str">
        <f t="shared" si="28"/>
        <v/>
      </c>
      <c r="J254" s="6" t="str">
        <f t="shared" si="29"/>
        <v/>
      </c>
      <c r="K254" s="6" t="str">
        <f t="shared" si="30"/>
        <v/>
      </c>
      <c r="L254" s="6" t="str">
        <f t="shared" si="31"/>
        <v/>
      </c>
      <c r="M254" s="6" t="str">
        <f t="shared" si="32"/>
        <v/>
      </c>
      <c r="N254" s="6" t="str">
        <f t="shared" si="33"/>
        <v/>
      </c>
      <c r="O254" s="42" t="str">
        <f>IF(G254&gt;0,DT!AC157*I254+DT!AD157*J254+DT!AE157*K254+DT!AF157*L254+DT!AG157*M254+DT!AH157*N254,"")</f>
        <v/>
      </c>
    </row>
    <row r="255" spans="1:15" x14ac:dyDescent="0.35">
      <c r="A255" s="49"/>
      <c r="B255" s="49"/>
      <c r="C255" s="49"/>
      <c r="D255" s="49"/>
      <c r="E255" s="49"/>
      <c r="F255" s="49"/>
      <c r="G255" s="1">
        <f t="shared" si="27"/>
        <v>0</v>
      </c>
      <c r="I255" s="6" t="str">
        <f t="shared" si="28"/>
        <v/>
      </c>
      <c r="J255" s="6" t="str">
        <f t="shared" si="29"/>
        <v/>
      </c>
      <c r="K255" s="6" t="str">
        <f t="shared" si="30"/>
        <v/>
      </c>
      <c r="L255" s="6" t="str">
        <f t="shared" si="31"/>
        <v/>
      </c>
      <c r="M255" s="6" t="str">
        <f t="shared" si="32"/>
        <v/>
      </c>
      <c r="N255" s="6" t="str">
        <f t="shared" si="33"/>
        <v/>
      </c>
      <c r="O255" s="42" t="str">
        <f>IF(G255&gt;0,DT!AC158*I255+DT!AD158*J255+DT!AE158*K255+DT!AF158*L255+DT!AG158*M255+DT!AH158*N255,"")</f>
        <v/>
      </c>
    </row>
    <row r="256" spans="1:15" x14ac:dyDescent="0.35">
      <c r="A256" s="49"/>
      <c r="B256" s="49"/>
      <c r="C256" s="49"/>
      <c r="D256" s="49"/>
      <c r="E256" s="49"/>
      <c r="F256" s="49"/>
      <c r="G256" s="1">
        <f t="shared" si="27"/>
        <v>0</v>
      </c>
      <c r="I256" s="6" t="str">
        <f t="shared" si="28"/>
        <v/>
      </c>
      <c r="J256" s="6" t="str">
        <f t="shared" si="29"/>
        <v/>
      </c>
      <c r="K256" s="6" t="str">
        <f t="shared" si="30"/>
        <v/>
      </c>
      <c r="L256" s="6" t="str">
        <f t="shared" si="31"/>
        <v/>
      </c>
      <c r="M256" s="6" t="str">
        <f t="shared" si="32"/>
        <v/>
      </c>
      <c r="N256" s="6" t="str">
        <f t="shared" si="33"/>
        <v/>
      </c>
      <c r="O256" s="42" t="str">
        <f>IF(G256&gt;0,DT!AC159*I256+DT!AD159*J256+DT!AE159*K256+DT!AF159*L256+DT!AG159*M256+DT!AH159*N256,"")</f>
        <v/>
      </c>
    </row>
    <row r="257" spans="1:15" x14ac:dyDescent="0.35">
      <c r="A257" s="49"/>
      <c r="B257" s="49"/>
      <c r="C257" s="49"/>
      <c r="D257" s="49"/>
      <c r="E257" s="49"/>
      <c r="F257" s="49"/>
      <c r="G257" s="1">
        <f t="shared" si="27"/>
        <v>0</v>
      </c>
      <c r="I257" s="6" t="str">
        <f t="shared" si="28"/>
        <v/>
      </c>
      <c r="J257" s="6" t="str">
        <f t="shared" si="29"/>
        <v/>
      </c>
      <c r="K257" s="6" t="str">
        <f t="shared" si="30"/>
        <v/>
      </c>
      <c r="L257" s="6" t="str">
        <f t="shared" si="31"/>
        <v/>
      </c>
      <c r="M257" s="6" t="str">
        <f t="shared" si="32"/>
        <v/>
      </c>
      <c r="N257" s="6" t="str">
        <f t="shared" si="33"/>
        <v/>
      </c>
      <c r="O257" s="42" t="str">
        <f>IF(G257&gt;0,DT!AC160*I257+DT!AD160*J257+DT!AE160*K257+DT!AF160*L257+DT!AG160*M257+DT!AH160*N257,"")</f>
        <v/>
      </c>
    </row>
    <row r="258" spans="1:15" x14ac:dyDescent="0.35">
      <c r="A258" s="49"/>
      <c r="B258" s="49"/>
      <c r="C258" s="49"/>
      <c r="D258" s="49"/>
      <c r="E258" s="49"/>
      <c r="F258" s="49"/>
      <c r="G258" s="1">
        <f t="shared" si="27"/>
        <v>0</v>
      </c>
      <c r="I258" s="6" t="str">
        <f t="shared" si="28"/>
        <v/>
      </c>
      <c r="J258" s="6" t="str">
        <f t="shared" si="29"/>
        <v/>
      </c>
      <c r="K258" s="6" t="str">
        <f t="shared" si="30"/>
        <v/>
      </c>
      <c r="L258" s="6" t="str">
        <f t="shared" si="31"/>
        <v/>
      </c>
      <c r="M258" s="6" t="str">
        <f t="shared" si="32"/>
        <v/>
      </c>
      <c r="N258" s="6" t="str">
        <f t="shared" si="33"/>
        <v/>
      </c>
      <c r="O258" s="42" t="str">
        <f>IF(G258&gt;0,DT!AC161*I258+DT!AD161*J258+DT!AE161*K258+DT!AF161*L258+DT!AG161*M258+DT!AH161*N258,"")</f>
        <v/>
      </c>
    </row>
    <row r="259" spans="1:15" x14ac:dyDescent="0.35">
      <c r="A259" s="1"/>
      <c r="B259" s="1"/>
      <c r="C259" s="1"/>
      <c r="D259" s="1"/>
      <c r="E259" s="1"/>
      <c r="F259" s="1"/>
      <c r="G259" s="1">
        <f t="shared" si="27"/>
        <v>0</v>
      </c>
      <c r="I259" s="6" t="str">
        <f t="shared" si="28"/>
        <v/>
      </c>
      <c r="J259" s="6" t="str">
        <f t="shared" si="29"/>
        <v/>
      </c>
      <c r="K259" s="6" t="str">
        <f t="shared" si="30"/>
        <v/>
      </c>
      <c r="L259" s="6" t="str">
        <f t="shared" si="31"/>
        <v/>
      </c>
      <c r="M259" s="6" t="str">
        <f t="shared" si="32"/>
        <v/>
      </c>
      <c r="N259" s="6" t="str">
        <f t="shared" si="33"/>
        <v/>
      </c>
      <c r="O259" s="42" t="str">
        <f>IF(G259&gt;0,DT!AC162*I259+DT!AD162*J259+DT!AE162*K259+DT!AF162*L259+DT!AG162*M259+DT!AH162*N259,"")</f>
        <v/>
      </c>
    </row>
    <row r="260" spans="1:15" x14ac:dyDescent="0.35">
      <c r="A260" s="1"/>
      <c r="B260" s="1"/>
      <c r="C260" s="1"/>
      <c r="D260" s="1"/>
      <c r="E260" s="1"/>
      <c r="F260" s="1"/>
      <c r="G260" s="1">
        <f t="shared" si="27"/>
        <v>0</v>
      </c>
      <c r="I260" s="6" t="str">
        <f t="shared" si="28"/>
        <v/>
      </c>
      <c r="J260" s="6" t="str">
        <f t="shared" si="29"/>
        <v/>
      </c>
      <c r="K260" s="6" t="str">
        <f t="shared" si="30"/>
        <v/>
      </c>
      <c r="L260" s="6" t="str">
        <f t="shared" si="31"/>
        <v/>
      </c>
      <c r="M260" s="6" t="str">
        <f t="shared" si="32"/>
        <v/>
      </c>
      <c r="N260" s="6" t="str">
        <f t="shared" si="33"/>
        <v/>
      </c>
      <c r="O260" s="42" t="str">
        <f>IF(G260&gt;0,DT!AC163*I260+DT!AD163*J260+DT!AE163*K260+DT!AF163*L260+DT!AG163*M260+DT!AH163*N260,"")</f>
        <v/>
      </c>
    </row>
    <row r="261" spans="1:15" x14ac:dyDescent="0.35">
      <c r="A261" s="1"/>
      <c r="B261" s="1"/>
      <c r="C261" s="1"/>
      <c r="D261" s="1"/>
      <c r="E261" s="1"/>
      <c r="F261" s="1"/>
      <c r="G261" s="1">
        <f t="shared" ref="G261:G324" si="34">SUM(A261:F261)</f>
        <v>0</v>
      </c>
      <c r="I261" s="6" t="str">
        <f t="shared" si="28"/>
        <v/>
      </c>
      <c r="J261" s="6" t="str">
        <f t="shared" si="29"/>
        <v/>
      </c>
      <c r="K261" s="6" t="str">
        <f t="shared" si="30"/>
        <v/>
      </c>
      <c r="L261" s="6" t="str">
        <f t="shared" si="31"/>
        <v/>
      </c>
      <c r="M261" s="6" t="str">
        <f t="shared" si="32"/>
        <v/>
      </c>
      <c r="N261" s="6" t="str">
        <f t="shared" si="33"/>
        <v/>
      </c>
      <c r="O261" s="42" t="str">
        <f>IF(G261&gt;0,DT!AC164*I261+DT!AD164*J261+DT!AE164*K261+DT!AF164*L261+DT!AG164*M261+DT!AH164*N261,"")</f>
        <v/>
      </c>
    </row>
    <row r="262" spans="1:15" x14ac:dyDescent="0.35">
      <c r="A262" s="1"/>
      <c r="B262" s="1"/>
      <c r="C262" s="1"/>
      <c r="D262" s="1"/>
      <c r="E262" s="1"/>
      <c r="F262" s="1"/>
      <c r="G262" s="1">
        <f t="shared" si="34"/>
        <v>0</v>
      </c>
      <c r="I262" s="6" t="str">
        <f t="shared" si="28"/>
        <v/>
      </c>
      <c r="J262" s="6" t="str">
        <f t="shared" si="29"/>
        <v/>
      </c>
      <c r="K262" s="6" t="str">
        <f t="shared" si="30"/>
        <v/>
      </c>
      <c r="L262" s="6" t="str">
        <f t="shared" si="31"/>
        <v/>
      </c>
      <c r="M262" s="6" t="str">
        <f t="shared" si="32"/>
        <v/>
      </c>
      <c r="N262" s="6" t="str">
        <f t="shared" si="33"/>
        <v/>
      </c>
      <c r="O262" s="42" t="str">
        <f>IF(G262&gt;0,DT!AC165*I262+DT!AD165*J262+DT!AE165*K262+DT!AF165*L262+DT!AG165*M262+DT!AH165*N262,"")</f>
        <v/>
      </c>
    </row>
    <row r="263" spans="1:15" x14ac:dyDescent="0.35">
      <c r="A263" s="1"/>
      <c r="B263" s="1"/>
      <c r="C263" s="1"/>
      <c r="D263" s="1"/>
      <c r="E263" s="1"/>
      <c r="F263" s="1"/>
      <c r="G263" s="1">
        <f t="shared" si="34"/>
        <v>0</v>
      </c>
      <c r="I263" s="6" t="str">
        <f t="shared" si="28"/>
        <v/>
      </c>
      <c r="J263" s="6" t="str">
        <f t="shared" si="29"/>
        <v/>
      </c>
      <c r="K263" s="6" t="str">
        <f t="shared" si="30"/>
        <v/>
      </c>
      <c r="L263" s="6" t="str">
        <f t="shared" si="31"/>
        <v/>
      </c>
      <c r="M263" s="6" t="str">
        <f t="shared" si="32"/>
        <v/>
      </c>
      <c r="N263" s="6" t="str">
        <f t="shared" si="33"/>
        <v/>
      </c>
      <c r="O263" s="42" t="str">
        <f>IF(G263&gt;0,DT!AC166*I263+DT!AD166*J263+DT!AE166*K263+DT!AF166*L263+DT!AG166*M263+DT!AH166*N263,"")</f>
        <v/>
      </c>
    </row>
    <row r="264" spans="1:15" x14ac:dyDescent="0.35">
      <c r="A264" s="1"/>
      <c r="B264" s="1"/>
      <c r="C264" s="1"/>
      <c r="D264" s="1"/>
      <c r="E264" s="1"/>
      <c r="F264" s="1"/>
      <c r="G264" s="1">
        <f t="shared" si="34"/>
        <v>0</v>
      </c>
      <c r="I264" s="6" t="str">
        <f t="shared" si="28"/>
        <v/>
      </c>
      <c r="J264" s="6" t="str">
        <f t="shared" si="29"/>
        <v/>
      </c>
      <c r="K264" s="6" t="str">
        <f t="shared" si="30"/>
        <v/>
      </c>
      <c r="L264" s="6" t="str">
        <f t="shared" si="31"/>
        <v/>
      </c>
      <c r="M264" s="6" t="str">
        <f t="shared" si="32"/>
        <v/>
      </c>
      <c r="N264" s="6" t="str">
        <f t="shared" si="33"/>
        <v/>
      </c>
      <c r="O264" s="42" t="str">
        <f>IF(G264&gt;0,DT!AC167*I264+DT!AD167*J264+DT!AE167*K264+DT!AF167*L264+DT!AG167*M264+DT!AH167*N264,"")</f>
        <v/>
      </c>
    </row>
    <row r="265" spans="1:15" x14ac:dyDescent="0.35">
      <c r="A265" s="1"/>
      <c r="B265" s="1"/>
      <c r="C265" s="1"/>
      <c r="D265" s="1"/>
      <c r="E265" s="1"/>
      <c r="F265" s="1"/>
      <c r="G265" s="1">
        <f t="shared" si="34"/>
        <v>0</v>
      </c>
      <c r="I265" s="6" t="str">
        <f t="shared" si="28"/>
        <v/>
      </c>
      <c r="J265" s="6" t="str">
        <f t="shared" si="29"/>
        <v/>
      </c>
      <c r="K265" s="6" t="str">
        <f t="shared" si="30"/>
        <v/>
      </c>
      <c r="L265" s="6" t="str">
        <f t="shared" si="31"/>
        <v/>
      </c>
      <c r="M265" s="6" t="str">
        <f t="shared" si="32"/>
        <v/>
      </c>
      <c r="N265" s="6" t="str">
        <f t="shared" si="33"/>
        <v/>
      </c>
      <c r="O265" s="42" t="str">
        <f>IF(G265&gt;0,DT!AC168*I265+DT!AD168*J265+DT!AE168*K265+DT!AF168*L265+DT!AG168*M265+DT!AH168*N265,"")</f>
        <v/>
      </c>
    </row>
    <row r="266" spans="1:15" x14ac:dyDescent="0.35">
      <c r="A266" s="1"/>
      <c r="B266" s="1"/>
      <c r="C266" s="1"/>
      <c r="D266" s="1"/>
      <c r="E266" s="1"/>
      <c r="F266" s="1"/>
      <c r="G266" s="1">
        <f t="shared" si="34"/>
        <v>0</v>
      </c>
      <c r="I266" s="6" t="str">
        <f t="shared" si="28"/>
        <v/>
      </c>
      <c r="J266" s="6" t="str">
        <f t="shared" si="29"/>
        <v/>
      </c>
      <c r="K266" s="6" t="str">
        <f t="shared" si="30"/>
        <v/>
      </c>
      <c r="L266" s="6" t="str">
        <f t="shared" si="31"/>
        <v/>
      </c>
      <c r="M266" s="6" t="str">
        <f t="shared" si="32"/>
        <v/>
      </c>
      <c r="N266" s="6" t="str">
        <f t="shared" si="33"/>
        <v/>
      </c>
      <c r="O266" s="42" t="str">
        <f>IF(G266&gt;0,DT!AC169*I266+DT!AD169*J266+DT!AE169*K266+DT!AF169*L266+DT!AG169*M266+DT!AH169*N266,"")</f>
        <v/>
      </c>
    </row>
    <row r="267" spans="1:15" x14ac:dyDescent="0.35">
      <c r="A267" s="1"/>
      <c r="B267" s="1"/>
      <c r="C267" s="1"/>
      <c r="D267" s="1"/>
      <c r="E267" s="1"/>
      <c r="F267" s="1"/>
      <c r="G267" s="1">
        <f t="shared" si="34"/>
        <v>0</v>
      </c>
      <c r="I267" s="6" t="str">
        <f t="shared" si="28"/>
        <v/>
      </c>
      <c r="J267" s="6" t="str">
        <f t="shared" si="29"/>
        <v/>
      </c>
      <c r="K267" s="6" t="str">
        <f t="shared" si="30"/>
        <v/>
      </c>
      <c r="L267" s="6" t="str">
        <f t="shared" si="31"/>
        <v/>
      </c>
      <c r="M267" s="6" t="str">
        <f t="shared" si="32"/>
        <v/>
      </c>
      <c r="N267" s="6" t="str">
        <f t="shared" si="33"/>
        <v/>
      </c>
      <c r="O267" s="42" t="str">
        <f>IF(G267&gt;0,DT!AC170*I267+DT!AD170*J267+DT!AE170*K267+DT!AF170*L267+DT!AG170*M267+DT!AH170*N267,"")</f>
        <v/>
      </c>
    </row>
    <row r="268" spans="1:15" x14ac:dyDescent="0.35">
      <c r="A268" s="1"/>
      <c r="B268" s="1"/>
      <c r="C268" s="1"/>
      <c r="D268" s="1"/>
      <c r="E268" s="1"/>
      <c r="F268" s="1"/>
      <c r="G268" s="1">
        <f t="shared" si="34"/>
        <v>0</v>
      </c>
      <c r="I268" s="6" t="str">
        <f t="shared" si="28"/>
        <v/>
      </c>
      <c r="J268" s="6" t="str">
        <f t="shared" si="29"/>
        <v/>
      </c>
      <c r="K268" s="6" t="str">
        <f t="shared" si="30"/>
        <v/>
      </c>
      <c r="L268" s="6" t="str">
        <f t="shared" si="31"/>
        <v/>
      </c>
      <c r="M268" s="6" t="str">
        <f t="shared" si="32"/>
        <v/>
      </c>
      <c r="N268" s="6" t="str">
        <f t="shared" si="33"/>
        <v/>
      </c>
      <c r="O268" s="42" t="str">
        <f>IF(G268&gt;0,DT!AC171*I268+DT!AD171*J268+DT!AE171*K268+DT!AF171*L268+DT!AG171*M268+DT!AH171*N268,"")</f>
        <v/>
      </c>
    </row>
    <row r="269" spans="1:15" x14ac:dyDescent="0.35">
      <c r="A269" s="1"/>
      <c r="B269" s="1"/>
      <c r="C269" s="1"/>
      <c r="D269" s="1"/>
      <c r="E269" s="1"/>
      <c r="F269" s="1"/>
      <c r="G269" s="1">
        <f t="shared" si="34"/>
        <v>0</v>
      </c>
      <c r="I269" s="6" t="str">
        <f t="shared" si="28"/>
        <v/>
      </c>
      <c r="J269" s="6" t="str">
        <f t="shared" si="29"/>
        <v/>
      </c>
      <c r="K269" s="6" t="str">
        <f t="shared" si="30"/>
        <v/>
      </c>
      <c r="L269" s="6" t="str">
        <f t="shared" si="31"/>
        <v/>
      </c>
      <c r="M269" s="6" t="str">
        <f t="shared" si="32"/>
        <v/>
      </c>
      <c r="N269" s="6" t="str">
        <f t="shared" si="33"/>
        <v/>
      </c>
      <c r="O269" s="42" t="str">
        <f>IF(G269&gt;0,DT!AC172*I269+DT!AD172*J269+DT!AE172*K269+DT!AF172*L269+DT!AG172*M269+DT!AH172*N269,"")</f>
        <v/>
      </c>
    </row>
    <row r="270" spans="1:15" x14ac:dyDescent="0.35">
      <c r="A270" s="1"/>
      <c r="B270" s="1"/>
      <c r="C270" s="1"/>
      <c r="D270" s="1"/>
      <c r="E270" s="1"/>
      <c r="F270" s="1"/>
      <c r="G270" s="1">
        <f t="shared" si="34"/>
        <v>0</v>
      </c>
      <c r="I270" s="6" t="str">
        <f t="shared" si="28"/>
        <v/>
      </c>
      <c r="J270" s="6" t="str">
        <f t="shared" si="29"/>
        <v/>
      </c>
      <c r="K270" s="6" t="str">
        <f t="shared" si="30"/>
        <v/>
      </c>
      <c r="L270" s="6" t="str">
        <f t="shared" si="31"/>
        <v/>
      </c>
      <c r="M270" s="6" t="str">
        <f t="shared" si="32"/>
        <v/>
      </c>
      <c r="N270" s="6" t="str">
        <f t="shared" si="33"/>
        <v/>
      </c>
      <c r="O270" s="42" t="str">
        <f>IF(G270&gt;0,DT!AC173*I270+DT!AD173*J270+DT!AE173*K270+DT!AF173*L270+DT!AG173*M270+DT!AH173*N270,"")</f>
        <v/>
      </c>
    </row>
    <row r="271" spans="1:15" x14ac:dyDescent="0.35">
      <c r="A271" s="1"/>
      <c r="B271" s="1"/>
      <c r="C271" s="1"/>
      <c r="D271" s="1"/>
      <c r="E271" s="1"/>
      <c r="F271" s="1"/>
      <c r="G271" s="1">
        <f t="shared" si="34"/>
        <v>0</v>
      </c>
      <c r="I271" s="6" t="str">
        <f t="shared" si="28"/>
        <v/>
      </c>
      <c r="J271" s="6" t="str">
        <f t="shared" si="29"/>
        <v/>
      </c>
      <c r="K271" s="6" t="str">
        <f t="shared" si="30"/>
        <v/>
      </c>
      <c r="L271" s="6" t="str">
        <f t="shared" si="31"/>
        <v/>
      </c>
      <c r="M271" s="6" t="str">
        <f t="shared" si="32"/>
        <v/>
      </c>
      <c r="N271" s="6" t="str">
        <f t="shared" si="33"/>
        <v/>
      </c>
      <c r="O271" s="42" t="str">
        <f>IF(G271&gt;0,DT!AC174*I271+DT!AD174*J271+DT!AE174*K271+DT!AF174*L271+DT!AG174*M271+DT!AH174*N271,"")</f>
        <v/>
      </c>
    </row>
    <row r="272" spans="1:15" x14ac:dyDescent="0.35">
      <c r="A272" s="1"/>
      <c r="B272" s="1"/>
      <c r="C272" s="1"/>
      <c r="D272" s="1"/>
      <c r="E272" s="1"/>
      <c r="F272" s="1"/>
      <c r="G272" s="1">
        <f t="shared" si="34"/>
        <v>0</v>
      </c>
      <c r="I272" s="6" t="str">
        <f t="shared" si="28"/>
        <v/>
      </c>
      <c r="J272" s="6" t="str">
        <f t="shared" si="29"/>
        <v/>
      </c>
      <c r="K272" s="6" t="str">
        <f t="shared" si="30"/>
        <v/>
      </c>
      <c r="L272" s="6" t="str">
        <f t="shared" si="31"/>
        <v/>
      </c>
      <c r="M272" s="6" t="str">
        <f t="shared" si="32"/>
        <v/>
      </c>
      <c r="N272" s="6" t="str">
        <f t="shared" si="33"/>
        <v/>
      </c>
      <c r="O272" s="42" t="str">
        <f>IF(G272&gt;0,DT!AC175*I272+DT!AD175*J272+DT!AE175*K272+DT!AF175*L272+DT!AG175*M272+DT!AH175*N272,"")</f>
        <v/>
      </c>
    </row>
    <row r="273" spans="1:15" x14ac:dyDescent="0.35">
      <c r="A273" s="1"/>
      <c r="B273" s="1"/>
      <c r="C273" s="1"/>
      <c r="D273" s="1"/>
      <c r="E273" s="1"/>
      <c r="F273" s="1"/>
      <c r="G273" s="1">
        <f t="shared" si="34"/>
        <v>0</v>
      </c>
      <c r="I273" s="6" t="str">
        <f t="shared" si="28"/>
        <v/>
      </c>
      <c r="J273" s="6" t="str">
        <f t="shared" si="29"/>
        <v/>
      </c>
      <c r="K273" s="6" t="str">
        <f t="shared" si="30"/>
        <v/>
      </c>
      <c r="L273" s="6" t="str">
        <f t="shared" si="31"/>
        <v/>
      </c>
      <c r="M273" s="6" t="str">
        <f t="shared" si="32"/>
        <v/>
      </c>
      <c r="N273" s="6" t="str">
        <f t="shared" si="33"/>
        <v/>
      </c>
      <c r="O273" s="42" t="str">
        <f>IF(G273&gt;0,DT!AC176*I273+DT!AD176*J273+DT!AE176*K273+DT!AF176*L273+DT!AG176*M273+DT!AH176*N273,"")</f>
        <v/>
      </c>
    </row>
    <row r="274" spans="1:15" x14ac:dyDescent="0.35">
      <c r="A274" s="1"/>
      <c r="B274" s="1"/>
      <c r="C274" s="1"/>
      <c r="D274" s="1"/>
      <c r="E274" s="1"/>
      <c r="F274" s="1"/>
      <c r="G274" s="1">
        <f t="shared" si="34"/>
        <v>0</v>
      </c>
      <c r="I274" s="6" t="str">
        <f t="shared" si="28"/>
        <v/>
      </c>
      <c r="J274" s="6" t="str">
        <f t="shared" si="29"/>
        <v/>
      </c>
      <c r="K274" s="6" t="str">
        <f t="shared" si="30"/>
        <v/>
      </c>
      <c r="L274" s="6" t="str">
        <f t="shared" si="31"/>
        <v/>
      </c>
      <c r="M274" s="6" t="str">
        <f t="shared" si="32"/>
        <v/>
      </c>
      <c r="N274" s="6" t="str">
        <f t="shared" si="33"/>
        <v/>
      </c>
      <c r="O274" s="42" t="str">
        <f>IF(G274&gt;0,DT!AC177*I274+DT!AD177*J274+DT!AE177*K274+DT!AF177*L274+DT!AG177*M274+DT!AH177*N274,"")</f>
        <v/>
      </c>
    </row>
    <row r="275" spans="1:15" x14ac:dyDescent="0.35">
      <c r="A275" s="1"/>
      <c r="B275" s="1"/>
      <c r="C275" s="1"/>
      <c r="D275" s="1"/>
      <c r="E275" s="1"/>
      <c r="F275" s="1"/>
      <c r="G275" s="1">
        <f t="shared" si="34"/>
        <v>0</v>
      </c>
      <c r="I275" s="6" t="str">
        <f t="shared" si="28"/>
        <v/>
      </c>
      <c r="J275" s="6" t="str">
        <f t="shared" si="29"/>
        <v/>
      </c>
      <c r="K275" s="6" t="str">
        <f t="shared" si="30"/>
        <v/>
      </c>
      <c r="L275" s="6" t="str">
        <f t="shared" si="31"/>
        <v/>
      </c>
      <c r="M275" s="6" t="str">
        <f t="shared" si="32"/>
        <v/>
      </c>
      <c r="N275" s="6" t="str">
        <f t="shared" si="33"/>
        <v/>
      </c>
      <c r="O275" s="42" t="str">
        <f>IF(G275&gt;0,DT!AC178*I275+DT!AD178*J275+DT!AE178*K275+DT!AF178*L275+DT!AG178*M275+DT!AH178*N275,"")</f>
        <v/>
      </c>
    </row>
    <row r="276" spans="1:15" x14ac:dyDescent="0.35">
      <c r="A276" s="1"/>
      <c r="B276" s="1"/>
      <c r="C276" s="1"/>
      <c r="D276" s="1"/>
      <c r="E276" s="1"/>
      <c r="F276" s="1"/>
      <c r="G276" s="1">
        <f t="shared" si="34"/>
        <v>0</v>
      </c>
      <c r="I276" s="6" t="str">
        <f t="shared" si="28"/>
        <v/>
      </c>
      <c r="J276" s="6" t="str">
        <f t="shared" si="29"/>
        <v/>
      </c>
      <c r="K276" s="6" t="str">
        <f t="shared" si="30"/>
        <v/>
      </c>
      <c r="L276" s="6" t="str">
        <f t="shared" si="31"/>
        <v/>
      </c>
      <c r="M276" s="6" t="str">
        <f t="shared" si="32"/>
        <v/>
      </c>
      <c r="N276" s="6" t="str">
        <f t="shared" si="33"/>
        <v/>
      </c>
      <c r="O276" s="42" t="str">
        <f>IF(G276&gt;0,DT!AC179*I276+DT!AD179*J276+DT!AE179*K276+DT!AF179*L276+DT!AG179*M276+DT!AH179*N276,"")</f>
        <v/>
      </c>
    </row>
    <row r="277" spans="1:15" x14ac:dyDescent="0.35">
      <c r="A277" s="1"/>
      <c r="B277" s="1"/>
      <c r="C277" s="1"/>
      <c r="D277" s="1"/>
      <c r="E277" s="1"/>
      <c r="F277" s="1"/>
      <c r="G277" s="1">
        <f t="shared" si="34"/>
        <v>0</v>
      </c>
      <c r="I277" s="6" t="str">
        <f t="shared" si="28"/>
        <v/>
      </c>
      <c r="J277" s="6" t="str">
        <f t="shared" si="29"/>
        <v/>
      </c>
      <c r="K277" s="6" t="str">
        <f t="shared" si="30"/>
        <v/>
      </c>
      <c r="L277" s="6" t="str">
        <f t="shared" si="31"/>
        <v/>
      </c>
      <c r="M277" s="6" t="str">
        <f t="shared" si="32"/>
        <v/>
      </c>
      <c r="N277" s="6" t="str">
        <f t="shared" si="33"/>
        <v/>
      </c>
      <c r="O277" s="42" t="str">
        <f>IF(G277&gt;0,DT!AC180*I277+DT!AD180*J277+DT!AE180*K277+DT!AF180*L277+DT!AG180*M277+DT!AH180*N277,"")</f>
        <v/>
      </c>
    </row>
    <row r="278" spans="1:15" x14ac:dyDescent="0.35">
      <c r="A278" s="1"/>
      <c r="B278" s="1"/>
      <c r="C278" s="1"/>
      <c r="D278" s="1"/>
      <c r="E278" s="1"/>
      <c r="F278" s="1"/>
      <c r="G278" s="1">
        <f t="shared" si="34"/>
        <v>0</v>
      </c>
      <c r="I278" s="6" t="str">
        <f t="shared" si="28"/>
        <v/>
      </c>
      <c r="J278" s="6" t="str">
        <f t="shared" si="29"/>
        <v/>
      </c>
      <c r="K278" s="6" t="str">
        <f t="shared" si="30"/>
        <v/>
      </c>
      <c r="L278" s="6" t="str">
        <f t="shared" si="31"/>
        <v/>
      </c>
      <c r="M278" s="6" t="str">
        <f t="shared" si="32"/>
        <v/>
      </c>
      <c r="N278" s="6" t="str">
        <f t="shared" si="33"/>
        <v/>
      </c>
      <c r="O278" s="42" t="str">
        <f>IF(G278&gt;0,DT!AC181*I278+DT!AD181*J278+DT!AE181*K278+DT!AF181*L278+DT!AG181*M278+DT!AH181*N278,"")</f>
        <v/>
      </c>
    </row>
    <row r="279" spans="1:15" x14ac:dyDescent="0.35">
      <c r="A279" s="1"/>
      <c r="B279" s="1"/>
      <c r="C279" s="1"/>
      <c r="D279" s="1"/>
      <c r="E279" s="1"/>
      <c r="F279" s="1"/>
      <c r="G279" s="1">
        <f t="shared" si="34"/>
        <v>0</v>
      </c>
      <c r="I279" s="6" t="str">
        <f t="shared" si="28"/>
        <v/>
      </c>
      <c r="J279" s="6" t="str">
        <f t="shared" si="29"/>
        <v/>
      </c>
      <c r="K279" s="6" t="str">
        <f t="shared" si="30"/>
        <v/>
      </c>
      <c r="L279" s="6" t="str">
        <f t="shared" si="31"/>
        <v/>
      </c>
      <c r="M279" s="6" t="str">
        <f t="shared" si="32"/>
        <v/>
      </c>
      <c r="N279" s="6" t="str">
        <f t="shared" si="33"/>
        <v/>
      </c>
      <c r="O279" s="42" t="str">
        <f>IF(G279&gt;0,DT!AC182*I279+DT!AD182*J279+DT!AE182*K279+DT!AF182*L279+DT!AG182*M279+DT!AH182*N279,"")</f>
        <v/>
      </c>
    </row>
    <row r="280" spans="1:15" x14ac:dyDescent="0.35">
      <c r="A280" s="1"/>
      <c r="B280" s="1"/>
      <c r="C280" s="1"/>
      <c r="D280" s="1"/>
      <c r="E280" s="1"/>
      <c r="F280" s="1"/>
      <c r="G280" s="1">
        <f t="shared" si="34"/>
        <v>0</v>
      </c>
      <c r="I280" s="6" t="str">
        <f t="shared" si="28"/>
        <v/>
      </c>
      <c r="J280" s="6" t="str">
        <f t="shared" si="29"/>
        <v/>
      </c>
      <c r="K280" s="6" t="str">
        <f t="shared" si="30"/>
        <v/>
      </c>
      <c r="L280" s="6" t="str">
        <f t="shared" si="31"/>
        <v/>
      </c>
      <c r="M280" s="6" t="str">
        <f t="shared" si="32"/>
        <v/>
      </c>
      <c r="N280" s="6" t="str">
        <f t="shared" si="33"/>
        <v/>
      </c>
      <c r="O280" s="42" t="str">
        <f>IF(G280&gt;0,DT!AC183*I280+DT!AD183*J280+DT!AE183*K280+DT!AF183*L280+DT!AG183*M280+DT!AH183*N280,"")</f>
        <v/>
      </c>
    </row>
    <row r="281" spans="1:15" x14ac:dyDescent="0.35">
      <c r="A281" s="1"/>
      <c r="B281" s="1"/>
      <c r="C281" s="1"/>
      <c r="D281" s="1"/>
      <c r="E281" s="1"/>
      <c r="F281" s="1"/>
      <c r="G281" s="1">
        <f t="shared" si="34"/>
        <v>0</v>
      </c>
      <c r="I281" s="6" t="str">
        <f t="shared" si="28"/>
        <v/>
      </c>
      <c r="J281" s="6" t="str">
        <f t="shared" si="29"/>
        <v/>
      </c>
      <c r="K281" s="6" t="str">
        <f t="shared" si="30"/>
        <v/>
      </c>
      <c r="L281" s="6" t="str">
        <f t="shared" si="31"/>
        <v/>
      </c>
      <c r="M281" s="6" t="str">
        <f t="shared" si="32"/>
        <v/>
      </c>
      <c r="N281" s="6" t="str">
        <f t="shared" si="33"/>
        <v/>
      </c>
      <c r="O281" s="42" t="str">
        <f>IF(G281&gt;0,DT!AC184*I281+DT!AD184*J281+DT!AE184*K281+DT!AF184*L281+DT!AG184*M281+DT!AH184*N281,"")</f>
        <v/>
      </c>
    </row>
    <row r="282" spans="1:15" x14ac:dyDescent="0.35">
      <c r="A282" s="1"/>
      <c r="B282" s="1"/>
      <c r="C282" s="1"/>
      <c r="D282" s="1"/>
      <c r="E282" s="1"/>
      <c r="F282" s="1"/>
      <c r="G282" s="1">
        <f t="shared" si="34"/>
        <v>0</v>
      </c>
      <c r="I282" s="6" t="str">
        <f t="shared" si="28"/>
        <v/>
      </c>
      <c r="J282" s="6" t="str">
        <f t="shared" si="29"/>
        <v/>
      </c>
      <c r="K282" s="6" t="str">
        <f t="shared" si="30"/>
        <v/>
      </c>
      <c r="L282" s="6" t="str">
        <f t="shared" si="31"/>
        <v/>
      </c>
      <c r="M282" s="6" t="str">
        <f t="shared" si="32"/>
        <v/>
      </c>
      <c r="N282" s="6" t="str">
        <f t="shared" si="33"/>
        <v/>
      </c>
      <c r="O282" s="42" t="str">
        <f>IF(G282&gt;0,DT!AC185*I282+DT!AD185*J282+DT!AE185*K282+DT!AF185*L282+DT!AG185*M282+DT!AH185*N282,"")</f>
        <v/>
      </c>
    </row>
    <row r="283" spans="1:15" x14ac:dyDescent="0.35">
      <c r="A283" s="1"/>
      <c r="B283" s="1"/>
      <c r="C283" s="1"/>
      <c r="D283" s="1"/>
      <c r="E283" s="1"/>
      <c r="F283" s="1"/>
      <c r="G283" s="1">
        <f t="shared" si="34"/>
        <v>0</v>
      </c>
      <c r="I283" s="6" t="str">
        <f t="shared" si="28"/>
        <v/>
      </c>
      <c r="J283" s="6" t="str">
        <f t="shared" si="29"/>
        <v/>
      </c>
      <c r="K283" s="6" t="str">
        <f t="shared" si="30"/>
        <v/>
      </c>
      <c r="L283" s="6" t="str">
        <f t="shared" si="31"/>
        <v/>
      </c>
      <c r="M283" s="6" t="str">
        <f t="shared" si="32"/>
        <v/>
      </c>
      <c r="N283" s="6" t="str">
        <f t="shared" si="33"/>
        <v/>
      </c>
      <c r="O283" s="42" t="str">
        <f>IF(G283&gt;0,DT!AC186*I283+DT!AD186*J283+DT!AE186*K283+DT!AF186*L283+DT!AG186*M283+DT!AH186*N283,"")</f>
        <v/>
      </c>
    </row>
    <row r="284" spans="1:15" x14ac:dyDescent="0.35">
      <c r="A284" s="1"/>
      <c r="B284" s="1"/>
      <c r="C284" s="1"/>
      <c r="D284" s="1"/>
      <c r="E284" s="1"/>
      <c r="F284" s="1"/>
      <c r="G284" s="1">
        <f t="shared" si="34"/>
        <v>0</v>
      </c>
      <c r="I284" s="6" t="str">
        <f t="shared" si="28"/>
        <v/>
      </c>
      <c r="J284" s="6" t="str">
        <f t="shared" si="29"/>
        <v/>
      </c>
      <c r="K284" s="6" t="str">
        <f t="shared" si="30"/>
        <v/>
      </c>
      <c r="L284" s="6" t="str">
        <f t="shared" si="31"/>
        <v/>
      </c>
      <c r="M284" s="6" t="str">
        <f t="shared" si="32"/>
        <v/>
      </c>
      <c r="N284" s="6" t="str">
        <f t="shared" si="33"/>
        <v/>
      </c>
      <c r="O284" s="42" t="str">
        <f>IF(G284&gt;0,DT!AC187*I284+DT!AD187*J284+DT!AE187*K284+DT!AF187*L284+DT!AG187*M284+DT!AH187*N284,"")</f>
        <v/>
      </c>
    </row>
    <row r="285" spans="1:15" x14ac:dyDescent="0.35">
      <c r="A285" s="1"/>
      <c r="B285" s="1"/>
      <c r="C285" s="1"/>
      <c r="D285" s="1"/>
      <c r="E285" s="1"/>
      <c r="F285" s="1"/>
      <c r="G285" s="1">
        <f t="shared" si="34"/>
        <v>0</v>
      </c>
      <c r="I285" s="6" t="str">
        <f t="shared" si="28"/>
        <v/>
      </c>
      <c r="J285" s="6" t="str">
        <f t="shared" si="29"/>
        <v/>
      </c>
      <c r="K285" s="6" t="str">
        <f t="shared" si="30"/>
        <v/>
      </c>
      <c r="L285" s="6" t="str">
        <f t="shared" si="31"/>
        <v/>
      </c>
      <c r="M285" s="6" t="str">
        <f t="shared" si="32"/>
        <v/>
      </c>
      <c r="N285" s="6" t="str">
        <f t="shared" si="33"/>
        <v/>
      </c>
      <c r="O285" s="42" t="str">
        <f>IF(G285&gt;0,DT!AC188*I285+DT!AD188*J285+DT!AE188*K285+DT!AF188*L285+DT!AG188*M285+DT!AH188*N285,"")</f>
        <v/>
      </c>
    </row>
    <row r="286" spans="1:15" x14ac:dyDescent="0.35">
      <c r="A286" s="1"/>
      <c r="B286" s="1"/>
      <c r="C286" s="1"/>
      <c r="D286" s="1"/>
      <c r="E286" s="1"/>
      <c r="F286" s="1"/>
      <c r="G286" s="1">
        <f t="shared" si="34"/>
        <v>0</v>
      </c>
      <c r="I286" s="6" t="str">
        <f t="shared" si="28"/>
        <v/>
      </c>
      <c r="J286" s="6" t="str">
        <f t="shared" si="29"/>
        <v/>
      </c>
      <c r="K286" s="6" t="str">
        <f t="shared" si="30"/>
        <v/>
      </c>
      <c r="L286" s="6" t="str">
        <f t="shared" si="31"/>
        <v/>
      </c>
      <c r="M286" s="6" t="str">
        <f t="shared" si="32"/>
        <v/>
      </c>
      <c r="N286" s="6" t="str">
        <f t="shared" si="33"/>
        <v/>
      </c>
      <c r="O286" s="42" t="str">
        <f>IF(G286&gt;0,DT!AC189*I286+DT!AD189*J286+DT!AE189*K286+DT!AF189*L286+DT!AG189*M286+DT!AH189*N286,"")</f>
        <v/>
      </c>
    </row>
    <row r="287" spans="1:15" x14ac:dyDescent="0.35">
      <c r="A287" s="1"/>
      <c r="B287" s="1"/>
      <c r="C287" s="1"/>
      <c r="D287" s="1"/>
      <c r="E287" s="1"/>
      <c r="F287" s="1"/>
      <c r="G287" s="1">
        <f t="shared" si="34"/>
        <v>0</v>
      </c>
      <c r="I287" s="6" t="str">
        <f t="shared" si="28"/>
        <v/>
      </c>
      <c r="J287" s="6" t="str">
        <f t="shared" si="29"/>
        <v/>
      </c>
      <c r="K287" s="6" t="str">
        <f t="shared" si="30"/>
        <v/>
      </c>
      <c r="L287" s="6" t="str">
        <f t="shared" si="31"/>
        <v/>
      </c>
      <c r="M287" s="6" t="str">
        <f t="shared" si="32"/>
        <v/>
      </c>
      <c r="N287" s="6" t="str">
        <f t="shared" si="33"/>
        <v/>
      </c>
      <c r="O287" s="42" t="str">
        <f>IF(G287&gt;0,DT!AC190*I287+DT!AD190*J287+DT!AE190*K287+DT!AF190*L287+DT!AG190*M287+DT!AH190*N287,"")</f>
        <v/>
      </c>
    </row>
    <row r="288" spans="1:15" x14ac:dyDescent="0.35">
      <c r="A288" s="1"/>
      <c r="B288" s="1"/>
      <c r="C288" s="1"/>
      <c r="D288" s="1"/>
      <c r="E288" s="1"/>
      <c r="F288" s="1"/>
      <c r="G288" s="1">
        <f t="shared" si="34"/>
        <v>0</v>
      </c>
      <c r="I288" s="6" t="str">
        <f t="shared" si="28"/>
        <v/>
      </c>
      <c r="J288" s="6" t="str">
        <f t="shared" si="29"/>
        <v/>
      </c>
      <c r="K288" s="6" t="str">
        <f t="shared" si="30"/>
        <v/>
      </c>
      <c r="L288" s="6" t="str">
        <f t="shared" si="31"/>
        <v/>
      </c>
      <c r="M288" s="6" t="str">
        <f t="shared" si="32"/>
        <v/>
      </c>
      <c r="N288" s="6" t="str">
        <f t="shared" si="33"/>
        <v/>
      </c>
      <c r="O288" s="42" t="str">
        <f>IF(G288&gt;0,DT!AC191*I288+DT!AD191*J288+DT!AE191*K288+DT!AF191*L288+DT!AG191*M288+DT!AH191*N288,"")</f>
        <v/>
      </c>
    </row>
    <row r="289" spans="1:15" x14ac:dyDescent="0.35">
      <c r="A289" s="1"/>
      <c r="B289" s="1"/>
      <c r="C289" s="1"/>
      <c r="D289" s="1"/>
      <c r="E289" s="1"/>
      <c r="F289" s="1"/>
      <c r="G289" s="1">
        <f t="shared" si="34"/>
        <v>0</v>
      </c>
      <c r="I289" s="6" t="str">
        <f t="shared" si="28"/>
        <v/>
      </c>
      <c r="J289" s="6" t="str">
        <f t="shared" si="29"/>
        <v/>
      </c>
      <c r="K289" s="6" t="str">
        <f t="shared" si="30"/>
        <v/>
      </c>
      <c r="L289" s="6" t="str">
        <f t="shared" si="31"/>
        <v/>
      </c>
      <c r="M289" s="6" t="str">
        <f t="shared" si="32"/>
        <v/>
      </c>
      <c r="N289" s="6" t="str">
        <f t="shared" si="33"/>
        <v/>
      </c>
      <c r="O289" s="42" t="str">
        <f>IF(G289&gt;0,DT!AC192*I289+DT!AD192*J289+DT!AE192*K289+DT!AF192*L289+DT!AG192*M289+DT!AH192*N289,"")</f>
        <v/>
      </c>
    </row>
    <row r="290" spans="1:15" x14ac:dyDescent="0.35">
      <c r="A290" s="1"/>
      <c r="B290" s="1"/>
      <c r="C290" s="1"/>
      <c r="D290" s="1"/>
      <c r="E290" s="1"/>
      <c r="F290" s="1"/>
      <c r="G290" s="1">
        <f t="shared" si="34"/>
        <v>0</v>
      </c>
      <c r="I290" s="6" t="str">
        <f t="shared" si="28"/>
        <v/>
      </c>
      <c r="J290" s="6" t="str">
        <f t="shared" si="29"/>
        <v/>
      </c>
      <c r="K290" s="6" t="str">
        <f t="shared" si="30"/>
        <v/>
      </c>
      <c r="L290" s="6" t="str">
        <f t="shared" si="31"/>
        <v/>
      </c>
      <c r="M290" s="6" t="str">
        <f t="shared" si="32"/>
        <v/>
      </c>
      <c r="N290" s="6" t="str">
        <f t="shared" si="33"/>
        <v/>
      </c>
      <c r="O290" s="42" t="str">
        <f>IF(G290&gt;0,DT!AC193*I290+DT!AD193*J290+DT!AE193*K290+DT!AF193*L290+DT!AG193*M290+DT!AH193*N290,"")</f>
        <v/>
      </c>
    </row>
    <row r="291" spans="1:15" x14ac:dyDescent="0.35">
      <c r="A291" s="1"/>
      <c r="B291" s="1"/>
      <c r="C291" s="1"/>
      <c r="D291" s="1"/>
      <c r="E291" s="1"/>
      <c r="F291" s="1"/>
      <c r="G291" s="1">
        <f t="shared" si="34"/>
        <v>0</v>
      </c>
      <c r="I291" s="6" t="str">
        <f t="shared" si="28"/>
        <v/>
      </c>
      <c r="J291" s="6" t="str">
        <f t="shared" si="29"/>
        <v/>
      </c>
      <c r="K291" s="6" t="str">
        <f t="shared" si="30"/>
        <v/>
      </c>
      <c r="L291" s="6" t="str">
        <f t="shared" si="31"/>
        <v/>
      </c>
      <c r="M291" s="6" t="str">
        <f t="shared" si="32"/>
        <v/>
      </c>
      <c r="N291" s="6" t="str">
        <f t="shared" si="33"/>
        <v/>
      </c>
      <c r="O291" s="42" t="str">
        <f>IF(G291&gt;0,DT!AC194*I291+DT!AD194*J291+DT!AE194*K291+DT!AF194*L291+DT!AG194*M291+DT!AH194*N291,"")</f>
        <v/>
      </c>
    </row>
    <row r="292" spans="1:15" x14ac:dyDescent="0.35">
      <c r="A292" s="1"/>
      <c r="B292" s="1"/>
      <c r="C292" s="1"/>
      <c r="D292" s="1"/>
      <c r="E292" s="1"/>
      <c r="F292" s="1"/>
      <c r="G292" s="1">
        <f t="shared" si="34"/>
        <v>0</v>
      </c>
      <c r="I292" s="6" t="str">
        <f t="shared" si="28"/>
        <v/>
      </c>
      <c r="J292" s="6" t="str">
        <f t="shared" si="29"/>
        <v/>
      </c>
      <c r="K292" s="6" t="str">
        <f t="shared" si="30"/>
        <v/>
      </c>
      <c r="L292" s="6" t="str">
        <f t="shared" si="31"/>
        <v/>
      </c>
      <c r="M292" s="6" t="str">
        <f t="shared" si="32"/>
        <v/>
      </c>
      <c r="N292" s="6" t="str">
        <f t="shared" si="33"/>
        <v/>
      </c>
      <c r="O292" s="42" t="str">
        <f>IF(G292&gt;0,DT!AC195*I292+DT!AD195*J292+DT!AE195*K292+DT!AF195*L292+DT!AG195*M292+DT!AH195*N292,"")</f>
        <v/>
      </c>
    </row>
    <row r="293" spans="1:15" x14ac:dyDescent="0.35">
      <c r="A293" s="1"/>
      <c r="B293" s="1"/>
      <c r="C293" s="1"/>
      <c r="D293" s="1"/>
      <c r="E293" s="1"/>
      <c r="F293" s="1"/>
      <c r="G293" s="1">
        <f t="shared" si="34"/>
        <v>0</v>
      </c>
      <c r="I293" s="6" t="str">
        <f t="shared" si="28"/>
        <v/>
      </c>
      <c r="J293" s="6" t="str">
        <f t="shared" si="29"/>
        <v/>
      </c>
      <c r="K293" s="6" t="str">
        <f t="shared" si="30"/>
        <v/>
      </c>
      <c r="L293" s="6" t="str">
        <f t="shared" si="31"/>
        <v/>
      </c>
      <c r="M293" s="6" t="str">
        <f t="shared" si="32"/>
        <v/>
      </c>
      <c r="N293" s="6" t="str">
        <f t="shared" si="33"/>
        <v/>
      </c>
      <c r="O293" s="42" t="str">
        <f>IF(G293&gt;0,DT!AC196*I293+DT!AD196*J293+DT!AE196*K293+DT!AF196*L293+DT!AG196*M293+DT!AH196*N293,"")</f>
        <v/>
      </c>
    </row>
    <row r="294" spans="1:15" x14ac:dyDescent="0.35">
      <c r="A294" s="1"/>
      <c r="B294" s="1"/>
      <c r="C294" s="1"/>
      <c r="D294" s="1"/>
      <c r="E294" s="1"/>
      <c r="F294" s="1"/>
      <c r="G294" s="1">
        <f t="shared" si="34"/>
        <v>0</v>
      </c>
      <c r="I294" s="6" t="str">
        <f t="shared" si="28"/>
        <v/>
      </c>
      <c r="J294" s="6" t="str">
        <f t="shared" si="29"/>
        <v/>
      </c>
      <c r="K294" s="6" t="str">
        <f t="shared" si="30"/>
        <v/>
      </c>
      <c r="L294" s="6" t="str">
        <f t="shared" si="31"/>
        <v/>
      </c>
      <c r="M294" s="6" t="str">
        <f t="shared" si="32"/>
        <v/>
      </c>
      <c r="N294" s="6" t="str">
        <f t="shared" si="33"/>
        <v/>
      </c>
      <c r="O294" s="42" t="str">
        <f>IF(G294&gt;0,DT!AC197*I294+DT!AD197*J294+DT!AE197*K294+DT!AF197*L294+DT!AG197*M294+DT!AH197*N294,"")</f>
        <v/>
      </c>
    </row>
    <row r="295" spans="1:15" x14ac:dyDescent="0.35">
      <c r="A295" s="1"/>
      <c r="B295" s="1"/>
      <c r="C295" s="1"/>
      <c r="D295" s="1"/>
      <c r="E295" s="1"/>
      <c r="F295" s="1"/>
      <c r="G295" s="1">
        <f t="shared" si="34"/>
        <v>0</v>
      </c>
      <c r="I295" s="6" t="str">
        <f t="shared" si="28"/>
        <v/>
      </c>
      <c r="J295" s="6" t="str">
        <f t="shared" si="29"/>
        <v/>
      </c>
      <c r="K295" s="6" t="str">
        <f t="shared" si="30"/>
        <v/>
      </c>
      <c r="L295" s="6" t="str">
        <f t="shared" si="31"/>
        <v/>
      </c>
      <c r="M295" s="6" t="str">
        <f t="shared" si="32"/>
        <v/>
      </c>
      <c r="N295" s="6" t="str">
        <f t="shared" si="33"/>
        <v/>
      </c>
      <c r="O295" s="42" t="str">
        <f>IF(G295&gt;0,DT!AC198*I295+DT!AD198*J295+DT!AE198*K295+DT!AF198*L295+DT!AG198*M295+DT!AH198*N295,"")</f>
        <v/>
      </c>
    </row>
    <row r="296" spans="1:15" x14ac:dyDescent="0.35">
      <c r="A296" s="1"/>
      <c r="B296" s="1"/>
      <c r="C296" s="1"/>
      <c r="D296" s="1"/>
      <c r="E296" s="1"/>
      <c r="F296" s="1"/>
      <c r="G296" s="1">
        <f t="shared" si="34"/>
        <v>0</v>
      </c>
      <c r="I296" s="6" t="str">
        <f t="shared" si="28"/>
        <v/>
      </c>
      <c r="J296" s="6" t="str">
        <f t="shared" si="29"/>
        <v/>
      </c>
      <c r="K296" s="6" t="str">
        <f t="shared" si="30"/>
        <v/>
      </c>
      <c r="L296" s="6" t="str">
        <f t="shared" si="31"/>
        <v/>
      </c>
      <c r="M296" s="6" t="str">
        <f t="shared" si="32"/>
        <v/>
      </c>
      <c r="N296" s="6" t="str">
        <f t="shared" si="33"/>
        <v/>
      </c>
      <c r="O296" s="42" t="str">
        <f>IF(G296&gt;0,DT!AC199*I296+DT!AD199*J296+DT!AE199*K296+DT!AF199*L296+DT!AG199*M296+DT!AH199*N296,"")</f>
        <v/>
      </c>
    </row>
    <row r="297" spans="1:15" x14ac:dyDescent="0.35">
      <c r="A297" s="1"/>
      <c r="B297" s="1"/>
      <c r="C297" s="1"/>
      <c r="D297" s="1"/>
      <c r="E297" s="1"/>
      <c r="F297" s="1"/>
      <c r="G297" s="1">
        <f t="shared" si="34"/>
        <v>0</v>
      </c>
      <c r="I297" s="6" t="str">
        <f t="shared" si="28"/>
        <v/>
      </c>
      <c r="J297" s="6" t="str">
        <f t="shared" si="29"/>
        <v/>
      </c>
      <c r="K297" s="6" t="str">
        <f t="shared" si="30"/>
        <v/>
      </c>
      <c r="L297" s="6" t="str">
        <f t="shared" si="31"/>
        <v/>
      </c>
      <c r="M297" s="6" t="str">
        <f t="shared" si="32"/>
        <v/>
      </c>
      <c r="N297" s="6" t="str">
        <f t="shared" si="33"/>
        <v/>
      </c>
      <c r="O297" s="42" t="str">
        <f>IF(G297&gt;0,DT!AC200*I297+DT!AD200*J297+DT!AE200*K297+DT!AF200*L297+DT!AG200*M297+DT!AH200*N297,"")</f>
        <v/>
      </c>
    </row>
    <row r="298" spans="1:15" x14ac:dyDescent="0.35">
      <c r="A298" s="1"/>
      <c r="B298" s="1"/>
      <c r="C298" s="1"/>
      <c r="D298" s="1"/>
      <c r="E298" s="1"/>
      <c r="F298" s="1"/>
      <c r="G298" s="1">
        <f t="shared" si="34"/>
        <v>0</v>
      </c>
      <c r="I298" s="6" t="str">
        <f t="shared" si="28"/>
        <v/>
      </c>
      <c r="J298" s="6" t="str">
        <f t="shared" si="29"/>
        <v/>
      </c>
      <c r="K298" s="6" t="str">
        <f t="shared" si="30"/>
        <v/>
      </c>
      <c r="L298" s="6" t="str">
        <f t="shared" si="31"/>
        <v/>
      </c>
      <c r="M298" s="6" t="str">
        <f t="shared" si="32"/>
        <v/>
      </c>
      <c r="N298" s="6" t="str">
        <f t="shared" si="33"/>
        <v/>
      </c>
      <c r="O298" s="42" t="str">
        <f>IF(G298&gt;0,DT!AC201*I298+DT!AD201*J298+DT!AE201*K298+DT!AF201*L298+DT!AG201*M298+DT!AH201*N298,"")</f>
        <v/>
      </c>
    </row>
    <row r="299" spans="1:15" x14ac:dyDescent="0.35">
      <c r="A299" s="1"/>
      <c r="B299" s="1"/>
      <c r="C299" s="1"/>
      <c r="D299" s="1"/>
      <c r="E299" s="1"/>
      <c r="F299" s="1"/>
      <c r="G299" s="1">
        <f t="shared" si="34"/>
        <v>0</v>
      </c>
      <c r="I299" s="6" t="str">
        <f t="shared" si="28"/>
        <v/>
      </c>
      <c r="J299" s="6" t="str">
        <f t="shared" si="29"/>
        <v/>
      </c>
      <c r="K299" s="6" t="str">
        <f t="shared" si="30"/>
        <v/>
      </c>
      <c r="L299" s="6" t="str">
        <f t="shared" si="31"/>
        <v/>
      </c>
      <c r="M299" s="6" t="str">
        <f t="shared" si="32"/>
        <v/>
      </c>
      <c r="N299" s="6" t="str">
        <f t="shared" si="33"/>
        <v/>
      </c>
      <c r="O299" s="42" t="str">
        <f>IF(G299&gt;0,DT!AC202*I299+DT!AD202*J299+DT!AE202*K299+DT!AF202*L299+DT!AG202*M299+DT!AH202*N299,"")</f>
        <v/>
      </c>
    </row>
    <row r="300" spans="1:15" x14ac:dyDescent="0.35">
      <c r="A300" s="1"/>
      <c r="B300" s="1"/>
      <c r="C300" s="1"/>
      <c r="D300" s="1"/>
      <c r="E300" s="1"/>
      <c r="F300" s="1"/>
      <c r="G300" s="1">
        <f t="shared" si="34"/>
        <v>0</v>
      </c>
      <c r="I300" s="6" t="str">
        <f t="shared" si="28"/>
        <v/>
      </c>
      <c r="J300" s="6" t="str">
        <f t="shared" si="29"/>
        <v/>
      </c>
      <c r="K300" s="6" t="str">
        <f t="shared" si="30"/>
        <v/>
      </c>
      <c r="L300" s="6" t="str">
        <f t="shared" si="31"/>
        <v/>
      </c>
      <c r="M300" s="6" t="str">
        <f t="shared" si="32"/>
        <v/>
      </c>
      <c r="N300" s="6" t="str">
        <f t="shared" si="33"/>
        <v/>
      </c>
      <c r="O300" s="42" t="str">
        <f>IF(G300&gt;0,DT!AC203*I300+DT!AD203*J300+DT!AE203*K300+DT!AF203*L300+DT!AG203*M300+DT!AH203*N300,"")</f>
        <v/>
      </c>
    </row>
    <row r="301" spans="1:15" x14ac:dyDescent="0.35">
      <c r="A301" s="1"/>
      <c r="B301" s="1"/>
      <c r="C301" s="1"/>
      <c r="D301" s="1"/>
      <c r="E301" s="1"/>
      <c r="F301" s="1"/>
      <c r="G301" s="1">
        <f t="shared" si="34"/>
        <v>0</v>
      </c>
      <c r="I301" s="6" t="str">
        <f t="shared" si="28"/>
        <v/>
      </c>
      <c r="J301" s="6" t="str">
        <f t="shared" si="29"/>
        <v/>
      </c>
      <c r="K301" s="6" t="str">
        <f t="shared" si="30"/>
        <v/>
      </c>
      <c r="L301" s="6" t="str">
        <f t="shared" si="31"/>
        <v/>
      </c>
      <c r="M301" s="6" t="str">
        <f t="shared" si="32"/>
        <v/>
      </c>
      <c r="N301" s="6" t="str">
        <f t="shared" si="33"/>
        <v/>
      </c>
      <c r="O301" s="42" t="str">
        <f>IF(G301&gt;0,DT!AC204*I301+DT!AD204*J301+DT!AE204*K301+DT!AF204*L301+DT!AG204*M301+DT!AH204*N301,"")</f>
        <v/>
      </c>
    </row>
    <row r="302" spans="1:15" x14ac:dyDescent="0.35">
      <c r="A302" s="1"/>
      <c r="B302" s="1"/>
      <c r="C302" s="1"/>
      <c r="D302" s="1"/>
      <c r="E302" s="1"/>
      <c r="F302" s="1"/>
      <c r="G302" s="1">
        <f t="shared" si="34"/>
        <v>0</v>
      </c>
      <c r="I302" s="6" t="str">
        <f t="shared" si="28"/>
        <v/>
      </c>
      <c r="J302" s="6" t="str">
        <f t="shared" si="29"/>
        <v/>
      </c>
      <c r="K302" s="6" t="str">
        <f t="shared" si="30"/>
        <v/>
      </c>
      <c r="L302" s="6" t="str">
        <f t="shared" si="31"/>
        <v/>
      </c>
      <c r="M302" s="6" t="str">
        <f t="shared" si="32"/>
        <v/>
      </c>
      <c r="N302" s="6" t="str">
        <f t="shared" si="33"/>
        <v/>
      </c>
      <c r="O302" s="42" t="str">
        <f>IF(G302&gt;0,DT!AC205*I302+DT!AD205*J302+DT!AE205*K302+DT!AF205*L302+DT!AG205*M302+DT!AH205*N302,"")</f>
        <v/>
      </c>
    </row>
    <row r="303" spans="1:15" x14ac:dyDescent="0.35">
      <c r="A303" s="1"/>
      <c r="B303" s="1"/>
      <c r="C303" s="1"/>
      <c r="D303" s="1"/>
      <c r="E303" s="1"/>
      <c r="F303" s="1"/>
      <c r="G303" s="1">
        <f t="shared" si="34"/>
        <v>0</v>
      </c>
      <c r="I303" s="6" t="str">
        <f t="shared" si="28"/>
        <v/>
      </c>
      <c r="J303" s="6" t="str">
        <f t="shared" si="29"/>
        <v/>
      </c>
      <c r="K303" s="6" t="str">
        <f t="shared" si="30"/>
        <v/>
      </c>
      <c r="L303" s="6" t="str">
        <f t="shared" si="31"/>
        <v/>
      </c>
      <c r="M303" s="6" t="str">
        <f t="shared" si="32"/>
        <v/>
      </c>
      <c r="N303" s="6" t="str">
        <f t="shared" si="33"/>
        <v/>
      </c>
      <c r="O303" s="42" t="str">
        <f>IF(G303&gt;0,DT!AC206*I303+DT!AD206*J303+DT!AE206*K303+DT!AF206*L303+DT!AG206*M303+DT!AH206*N303,"")</f>
        <v/>
      </c>
    </row>
    <row r="304" spans="1:15" x14ac:dyDescent="0.35">
      <c r="A304" s="1"/>
      <c r="B304" s="1"/>
      <c r="C304" s="1"/>
      <c r="D304" s="1"/>
      <c r="E304" s="1"/>
      <c r="F304" s="1"/>
      <c r="G304" s="1">
        <f t="shared" si="34"/>
        <v>0</v>
      </c>
      <c r="I304" s="6" t="str">
        <f t="shared" si="28"/>
        <v/>
      </c>
      <c r="J304" s="6" t="str">
        <f t="shared" si="29"/>
        <v/>
      </c>
      <c r="K304" s="6" t="str">
        <f t="shared" si="30"/>
        <v/>
      </c>
      <c r="L304" s="6" t="str">
        <f t="shared" si="31"/>
        <v/>
      </c>
      <c r="M304" s="6" t="str">
        <f t="shared" si="32"/>
        <v/>
      </c>
      <c r="N304" s="6" t="str">
        <f t="shared" si="33"/>
        <v/>
      </c>
      <c r="O304" s="42" t="str">
        <f>IF(G304&gt;0,DT!AC207*I304+DT!AD207*J304+DT!AE207*K304+DT!AF207*L304+DT!AG207*M304+DT!AH207*N304,"")</f>
        <v/>
      </c>
    </row>
    <row r="305" spans="1:15" x14ac:dyDescent="0.35">
      <c r="A305" s="1"/>
      <c r="B305" s="1"/>
      <c r="C305" s="1"/>
      <c r="D305" s="1"/>
      <c r="E305" s="1"/>
      <c r="F305" s="1"/>
      <c r="G305" s="1">
        <f t="shared" si="34"/>
        <v>0</v>
      </c>
      <c r="I305" s="6" t="str">
        <f t="shared" si="28"/>
        <v/>
      </c>
      <c r="J305" s="6" t="str">
        <f t="shared" si="29"/>
        <v/>
      </c>
      <c r="K305" s="6" t="str">
        <f t="shared" si="30"/>
        <v/>
      </c>
      <c r="L305" s="6" t="str">
        <f t="shared" si="31"/>
        <v/>
      </c>
      <c r="M305" s="6" t="str">
        <f t="shared" si="32"/>
        <v/>
      </c>
      <c r="N305" s="6" t="str">
        <f t="shared" si="33"/>
        <v/>
      </c>
      <c r="O305" s="42" t="str">
        <f>IF(G305&gt;0,DT!AC208*I305+DT!AD208*J305+DT!AE208*K305+DT!AF208*L305+DT!AG208*M305+DT!AH208*N305,"")</f>
        <v/>
      </c>
    </row>
    <row r="306" spans="1:15" x14ac:dyDescent="0.35">
      <c r="A306" s="1"/>
      <c r="B306" s="1"/>
      <c r="C306" s="1"/>
      <c r="D306" s="1"/>
      <c r="E306" s="1"/>
      <c r="F306" s="1"/>
      <c r="G306" s="1">
        <f t="shared" si="34"/>
        <v>0</v>
      </c>
      <c r="I306" s="6" t="str">
        <f t="shared" si="28"/>
        <v/>
      </c>
      <c r="J306" s="6" t="str">
        <f t="shared" si="29"/>
        <v/>
      </c>
      <c r="K306" s="6" t="str">
        <f t="shared" si="30"/>
        <v/>
      </c>
      <c r="L306" s="6" t="str">
        <f t="shared" si="31"/>
        <v/>
      </c>
      <c r="M306" s="6" t="str">
        <f t="shared" si="32"/>
        <v/>
      </c>
      <c r="N306" s="6" t="str">
        <f t="shared" si="33"/>
        <v/>
      </c>
      <c r="O306" s="42" t="str">
        <f>IF(G306&gt;0,DT!AC209*I306+DT!AD209*J306+DT!AE209*K306+DT!AF209*L306+DT!AG209*M306+DT!AH209*N306,"")</f>
        <v/>
      </c>
    </row>
    <row r="307" spans="1:15" x14ac:dyDescent="0.35">
      <c r="A307" s="1"/>
      <c r="B307" s="1"/>
      <c r="C307" s="1"/>
      <c r="D307" s="1"/>
      <c r="E307" s="1"/>
      <c r="F307" s="1"/>
      <c r="G307" s="1">
        <f t="shared" si="34"/>
        <v>0</v>
      </c>
      <c r="I307" s="6" t="str">
        <f t="shared" si="28"/>
        <v/>
      </c>
      <c r="J307" s="6" t="str">
        <f t="shared" si="29"/>
        <v/>
      </c>
      <c r="K307" s="6" t="str">
        <f t="shared" si="30"/>
        <v/>
      </c>
      <c r="L307" s="6" t="str">
        <f t="shared" si="31"/>
        <v/>
      </c>
      <c r="M307" s="6" t="str">
        <f t="shared" si="32"/>
        <v/>
      </c>
      <c r="N307" s="6" t="str">
        <f t="shared" si="33"/>
        <v/>
      </c>
      <c r="O307" s="42" t="str">
        <f>IF(G307&gt;0,DT!AC210*I307+DT!AD210*J307+DT!AE210*K307+DT!AF210*L307+DT!AG210*M307+DT!AH210*N307,"")</f>
        <v/>
      </c>
    </row>
    <row r="308" spans="1:15" x14ac:dyDescent="0.35">
      <c r="A308" s="1"/>
      <c r="B308" s="1"/>
      <c r="C308" s="1"/>
      <c r="D308" s="1"/>
      <c r="E308" s="1"/>
      <c r="F308" s="1"/>
      <c r="G308" s="1">
        <f t="shared" si="34"/>
        <v>0</v>
      </c>
      <c r="I308" s="6" t="str">
        <f t="shared" ref="I308:I371" si="35">IF(G308&gt;0,A308/G308,"")</f>
        <v/>
      </c>
      <c r="J308" s="6" t="str">
        <f t="shared" ref="J308:J371" si="36">IF(G308&gt;0,B308/G308,"")</f>
        <v/>
      </c>
      <c r="K308" s="6" t="str">
        <f t="shared" ref="K308:K371" si="37">IF(G308&gt;0,C308/G308,"")</f>
        <v/>
      </c>
      <c r="L308" s="6" t="str">
        <f t="shared" ref="L308:L371" si="38">IF(G308&gt;0,D308/G308,"")</f>
        <v/>
      </c>
      <c r="M308" s="6" t="str">
        <f t="shared" ref="M308:M371" si="39">IF(G308&gt;0,E308/G308,"")</f>
        <v/>
      </c>
      <c r="N308" s="6" t="str">
        <f t="shared" ref="N308:N371" si="40">IF(G308&gt;0,F308/G308,"")</f>
        <v/>
      </c>
      <c r="O308" s="42" t="str">
        <f>IF(G308&gt;0,DT!AC211*I308+DT!AD211*J308+DT!AE211*K308+DT!AF211*L308+DT!AG211*M308+DT!AH211*N308,"")</f>
        <v/>
      </c>
    </row>
    <row r="309" spans="1:15" x14ac:dyDescent="0.35">
      <c r="A309" s="1"/>
      <c r="B309" s="1"/>
      <c r="C309" s="1"/>
      <c r="D309" s="1"/>
      <c r="E309" s="1"/>
      <c r="F309" s="1"/>
      <c r="G309" s="1">
        <f t="shared" si="34"/>
        <v>0</v>
      </c>
      <c r="I309" s="6" t="str">
        <f t="shared" si="35"/>
        <v/>
      </c>
      <c r="J309" s="6" t="str">
        <f t="shared" si="36"/>
        <v/>
      </c>
      <c r="K309" s="6" t="str">
        <f t="shared" si="37"/>
        <v/>
      </c>
      <c r="L309" s="6" t="str">
        <f t="shared" si="38"/>
        <v/>
      </c>
      <c r="M309" s="6" t="str">
        <f t="shared" si="39"/>
        <v/>
      </c>
      <c r="N309" s="6" t="str">
        <f t="shared" si="40"/>
        <v/>
      </c>
      <c r="O309" s="42" t="str">
        <f>IF(G309&gt;0,DT!AC212*I309+DT!AD212*J309+DT!AE212*K309+DT!AF212*L309+DT!AG212*M309+DT!AH212*N309,"")</f>
        <v/>
      </c>
    </row>
    <row r="310" spans="1:15" x14ac:dyDescent="0.35">
      <c r="A310" s="1"/>
      <c r="B310" s="1"/>
      <c r="C310" s="1"/>
      <c r="D310" s="1"/>
      <c r="E310" s="1"/>
      <c r="F310" s="1"/>
      <c r="G310" s="1">
        <f t="shared" si="34"/>
        <v>0</v>
      </c>
      <c r="I310" s="6" t="str">
        <f t="shared" si="35"/>
        <v/>
      </c>
      <c r="J310" s="6" t="str">
        <f t="shared" si="36"/>
        <v/>
      </c>
      <c r="K310" s="6" t="str">
        <f t="shared" si="37"/>
        <v/>
      </c>
      <c r="L310" s="6" t="str">
        <f t="shared" si="38"/>
        <v/>
      </c>
      <c r="M310" s="6" t="str">
        <f t="shared" si="39"/>
        <v/>
      </c>
      <c r="N310" s="6" t="str">
        <f t="shared" si="40"/>
        <v/>
      </c>
      <c r="O310" s="42" t="str">
        <f>IF(G310&gt;0,DT!AC213*I310+DT!AD213*J310+DT!AE213*K310+DT!AF213*L310+DT!AG213*M310+DT!AH213*N310,"")</f>
        <v/>
      </c>
    </row>
    <row r="311" spans="1:15" x14ac:dyDescent="0.35">
      <c r="A311" s="1"/>
      <c r="B311" s="1"/>
      <c r="C311" s="1"/>
      <c r="D311" s="1"/>
      <c r="E311" s="1"/>
      <c r="F311" s="1"/>
      <c r="G311" s="1">
        <f t="shared" si="34"/>
        <v>0</v>
      </c>
      <c r="I311" s="6" t="str">
        <f t="shared" si="35"/>
        <v/>
      </c>
      <c r="J311" s="6" t="str">
        <f t="shared" si="36"/>
        <v/>
      </c>
      <c r="K311" s="6" t="str">
        <f t="shared" si="37"/>
        <v/>
      </c>
      <c r="L311" s="6" t="str">
        <f t="shared" si="38"/>
        <v/>
      </c>
      <c r="M311" s="6" t="str">
        <f t="shared" si="39"/>
        <v/>
      </c>
      <c r="N311" s="6" t="str">
        <f t="shared" si="40"/>
        <v/>
      </c>
      <c r="O311" s="42" t="str">
        <f>IF(G311&gt;0,DT!AC214*I311+DT!AD214*J311+DT!AE214*K311+DT!AF214*L311+DT!AG214*M311+DT!AH214*N311,"")</f>
        <v/>
      </c>
    </row>
    <row r="312" spans="1:15" x14ac:dyDescent="0.35">
      <c r="A312" s="1"/>
      <c r="B312" s="1"/>
      <c r="C312" s="1"/>
      <c r="D312" s="1"/>
      <c r="E312" s="1"/>
      <c r="F312" s="1"/>
      <c r="G312" s="1">
        <f t="shared" si="34"/>
        <v>0</v>
      </c>
      <c r="I312" s="6" t="str">
        <f t="shared" si="35"/>
        <v/>
      </c>
      <c r="J312" s="6" t="str">
        <f t="shared" si="36"/>
        <v/>
      </c>
      <c r="K312" s="6" t="str">
        <f t="shared" si="37"/>
        <v/>
      </c>
      <c r="L312" s="6" t="str">
        <f t="shared" si="38"/>
        <v/>
      </c>
      <c r="M312" s="6" t="str">
        <f t="shared" si="39"/>
        <v/>
      </c>
      <c r="N312" s="6" t="str">
        <f t="shared" si="40"/>
        <v/>
      </c>
      <c r="O312" s="42" t="str">
        <f>IF(G312&gt;0,DT!AC215*I312+DT!AD215*J312+DT!AE215*K312+DT!AF215*L312+DT!AG215*M312+DT!AH215*N312,"")</f>
        <v/>
      </c>
    </row>
    <row r="313" spans="1:15" x14ac:dyDescent="0.35">
      <c r="A313" s="1"/>
      <c r="B313" s="1"/>
      <c r="C313" s="1"/>
      <c r="D313" s="1"/>
      <c r="E313" s="1"/>
      <c r="F313" s="1"/>
      <c r="G313" s="1">
        <f t="shared" si="34"/>
        <v>0</v>
      </c>
      <c r="I313" s="6" t="str">
        <f t="shared" si="35"/>
        <v/>
      </c>
      <c r="J313" s="6" t="str">
        <f t="shared" si="36"/>
        <v/>
      </c>
      <c r="K313" s="6" t="str">
        <f t="shared" si="37"/>
        <v/>
      </c>
      <c r="L313" s="6" t="str">
        <f t="shared" si="38"/>
        <v/>
      </c>
      <c r="M313" s="6" t="str">
        <f t="shared" si="39"/>
        <v/>
      </c>
      <c r="N313" s="6" t="str">
        <f t="shared" si="40"/>
        <v/>
      </c>
      <c r="O313" s="42" t="str">
        <f>IF(G313&gt;0,DT!AC216*I313+DT!AD216*J313+DT!AE216*K313+DT!AF216*L313+DT!AG216*M313+DT!AH216*N313,"")</f>
        <v/>
      </c>
    </row>
    <row r="314" spans="1:15" x14ac:dyDescent="0.35">
      <c r="A314" s="1"/>
      <c r="B314" s="1"/>
      <c r="C314" s="1"/>
      <c r="D314" s="1"/>
      <c r="E314" s="1"/>
      <c r="F314" s="1"/>
      <c r="G314" s="1">
        <f t="shared" si="34"/>
        <v>0</v>
      </c>
      <c r="I314" s="6" t="str">
        <f t="shared" si="35"/>
        <v/>
      </c>
      <c r="J314" s="6" t="str">
        <f t="shared" si="36"/>
        <v/>
      </c>
      <c r="K314" s="6" t="str">
        <f t="shared" si="37"/>
        <v/>
      </c>
      <c r="L314" s="6" t="str">
        <f t="shared" si="38"/>
        <v/>
      </c>
      <c r="M314" s="6" t="str">
        <f t="shared" si="39"/>
        <v/>
      </c>
      <c r="N314" s="6" t="str">
        <f t="shared" si="40"/>
        <v/>
      </c>
      <c r="O314" s="42" t="str">
        <f>IF(G314&gt;0,DT!AC217*I314+DT!AD217*J314+DT!AE217*K314+DT!AF217*L314+DT!AG217*M314+DT!AH217*N314,"")</f>
        <v/>
      </c>
    </row>
    <row r="315" spans="1:15" x14ac:dyDescent="0.35">
      <c r="A315" s="1"/>
      <c r="B315" s="1"/>
      <c r="C315" s="1"/>
      <c r="D315" s="1"/>
      <c r="E315" s="1"/>
      <c r="F315" s="1"/>
      <c r="G315" s="1">
        <f t="shared" si="34"/>
        <v>0</v>
      </c>
      <c r="I315" s="6" t="str">
        <f t="shared" si="35"/>
        <v/>
      </c>
      <c r="J315" s="6" t="str">
        <f t="shared" si="36"/>
        <v/>
      </c>
      <c r="K315" s="6" t="str">
        <f t="shared" si="37"/>
        <v/>
      </c>
      <c r="L315" s="6" t="str">
        <f t="shared" si="38"/>
        <v/>
      </c>
      <c r="M315" s="6" t="str">
        <f t="shared" si="39"/>
        <v/>
      </c>
      <c r="N315" s="6" t="str">
        <f t="shared" si="40"/>
        <v/>
      </c>
      <c r="O315" s="42" t="str">
        <f>IF(G315&gt;0,DT!AC218*I315+DT!AD218*J315+DT!AE218*K315+DT!AF218*L315+DT!AG218*M315+DT!AH218*N315,"")</f>
        <v/>
      </c>
    </row>
    <row r="316" spans="1:15" x14ac:dyDescent="0.35">
      <c r="A316" s="1"/>
      <c r="B316" s="1"/>
      <c r="C316" s="1"/>
      <c r="D316" s="1"/>
      <c r="E316" s="1"/>
      <c r="F316" s="1"/>
      <c r="G316" s="1">
        <f t="shared" si="34"/>
        <v>0</v>
      </c>
      <c r="I316" s="6" t="str">
        <f t="shared" si="35"/>
        <v/>
      </c>
      <c r="J316" s="6" t="str">
        <f t="shared" si="36"/>
        <v/>
      </c>
      <c r="K316" s="6" t="str">
        <f t="shared" si="37"/>
        <v/>
      </c>
      <c r="L316" s="6" t="str">
        <f t="shared" si="38"/>
        <v/>
      </c>
      <c r="M316" s="6" t="str">
        <f t="shared" si="39"/>
        <v/>
      </c>
      <c r="N316" s="6" t="str">
        <f t="shared" si="40"/>
        <v/>
      </c>
      <c r="O316" s="42" t="str">
        <f>IF(G316&gt;0,DT!AC219*I316+DT!AD219*J316+DT!AE219*K316+DT!AF219*L316+DT!AG219*M316+DT!AH219*N316,"")</f>
        <v/>
      </c>
    </row>
    <row r="317" spans="1:15" x14ac:dyDescent="0.35">
      <c r="A317" s="1"/>
      <c r="B317" s="1"/>
      <c r="C317" s="1"/>
      <c r="D317" s="1"/>
      <c r="E317" s="1"/>
      <c r="F317" s="1"/>
      <c r="G317" s="1">
        <f t="shared" si="34"/>
        <v>0</v>
      </c>
      <c r="I317" s="6" t="str">
        <f t="shared" si="35"/>
        <v/>
      </c>
      <c r="J317" s="6" t="str">
        <f t="shared" si="36"/>
        <v/>
      </c>
      <c r="K317" s="6" t="str">
        <f t="shared" si="37"/>
        <v/>
      </c>
      <c r="L317" s="6" t="str">
        <f t="shared" si="38"/>
        <v/>
      </c>
      <c r="M317" s="6" t="str">
        <f t="shared" si="39"/>
        <v/>
      </c>
      <c r="N317" s="6" t="str">
        <f t="shared" si="40"/>
        <v/>
      </c>
      <c r="O317" s="42" t="str">
        <f>IF(G317&gt;0,DT!AC220*I317+DT!AD220*J317+DT!AE220*K317+DT!AF220*L317+DT!AG220*M317+DT!AH220*N317,"")</f>
        <v/>
      </c>
    </row>
    <row r="318" spans="1:15" x14ac:dyDescent="0.35">
      <c r="A318" s="1"/>
      <c r="B318" s="1"/>
      <c r="C318" s="1"/>
      <c r="D318" s="1"/>
      <c r="E318" s="1"/>
      <c r="F318" s="1"/>
      <c r="G318" s="1">
        <f t="shared" si="34"/>
        <v>0</v>
      </c>
      <c r="I318" s="6" t="str">
        <f t="shared" si="35"/>
        <v/>
      </c>
      <c r="J318" s="6" t="str">
        <f t="shared" si="36"/>
        <v/>
      </c>
      <c r="K318" s="6" t="str">
        <f t="shared" si="37"/>
        <v/>
      </c>
      <c r="L318" s="6" t="str">
        <f t="shared" si="38"/>
        <v/>
      </c>
      <c r="M318" s="6" t="str">
        <f t="shared" si="39"/>
        <v/>
      </c>
      <c r="N318" s="6" t="str">
        <f t="shared" si="40"/>
        <v/>
      </c>
      <c r="O318" s="42" t="str">
        <f>IF(G318&gt;0,DT!AC221*I318+DT!AD221*J318+DT!AE221*K318+DT!AF221*L318+DT!AG221*M318+DT!AH221*N318,"")</f>
        <v/>
      </c>
    </row>
    <row r="319" spans="1:15" x14ac:dyDescent="0.35">
      <c r="A319" s="1"/>
      <c r="B319" s="1"/>
      <c r="C319" s="1"/>
      <c r="D319" s="1"/>
      <c r="E319" s="1"/>
      <c r="F319" s="1"/>
      <c r="G319" s="1">
        <f t="shared" si="34"/>
        <v>0</v>
      </c>
      <c r="I319" s="6" t="str">
        <f t="shared" si="35"/>
        <v/>
      </c>
      <c r="J319" s="6" t="str">
        <f t="shared" si="36"/>
        <v/>
      </c>
      <c r="K319" s="6" t="str">
        <f t="shared" si="37"/>
        <v/>
      </c>
      <c r="L319" s="6" t="str">
        <f t="shared" si="38"/>
        <v/>
      </c>
      <c r="M319" s="6" t="str">
        <f t="shared" si="39"/>
        <v/>
      </c>
      <c r="N319" s="6" t="str">
        <f t="shared" si="40"/>
        <v/>
      </c>
      <c r="O319" s="42" t="str">
        <f>IF(G319&gt;0,DT!AC222*I319+DT!AD222*J319+DT!AE222*K319+DT!AF222*L319+DT!AG222*M319+DT!AH222*N319,"")</f>
        <v/>
      </c>
    </row>
    <row r="320" spans="1:15" x14ac:dyDescent="0.35">
      <c r="A320" s="1"/>
      <c r="B320" s="1"/>
      <c r="C320" s="1"/>
      <c r="D320" s="1"/>
      <c r="E320" s="1"/>
      <c r="F320" s="1"/>
      <c r="G320" s="1">
        <f t="shared" si="34"/>
        <v>0</v>
      </c>
      <c r="I320" s="6" t="str">
        <f t="shared" si="35"/>
        <v/>
      </c>
      <c r="J320" s="6" t="str">
        <f t="shared" si="36"/>
        <v/>
      </c>
      <c r="K320" s="6" t="str">
        <f t="shared" si="37"/>
        <v/>
      </c>
      <c r="L320" s="6" t="str">
        <f t="shared" si="38"/>
        <v/>
      </c>
      <c r="M320" s="6" t="str">
        <f t="shared" si="39"/>
        <v/>
      </c>
      <c r="N320" s="6" t="str">
        <f t="shared" si="40"/>
        <v/>
      </c>
      <c r="O320" s="42" t="str">
        <f>IF(G320&gt;0,DT!AC223*I320+DT!AD223*J320+DT!AE223*K320+DT!AF223*L320+DT!AG223*M320+DT!AH223*N320,"")</f>
        <v/>
      </c>
    </row>
    <row r="321" spans="1:15" x14ac:dyDescent="0.35">
      <c r="A321" s="1"/>
      <c r="B321" s="1"/>
      <c r="C321" s="1"/>
      <c r="D321" s="1"/>
      <c r="E321" s="1"/>
      <c r="F321" s="1"/>
      <c r="G321" s="1">
        <f t="shared" si="34"/>
        <v>0</v>
      </c>
      <c r="I321" s="6" t="str">
        <f t="shared" si="35"/>
        <v/>
      </c>
      <c r="J321" s="6" t="str">
        <f t="shared" si="36"/>
        <v/>
      </c>
      <c r="K321" s="6" t="str">
        <f t="shared" si="37"/>
        <v/>
      </c>
      <c r="L321" s="6" t="str">
        <f t="shared" si="38"/>
        <v/>
      </c>
      <c r="M321" s="6" t="str">
        <f t="shared" si="39"/>
        <v/>
      </c>
      <c r="N321" s="6" t="str">
        <f t="shared" si="40"/>
        <v/>
      </c>
      <c r="O321" s="42" t="str">
        <f>IF(G321&gt;0,DT!AC224*I321+DT!AD224*J321+DT!AE224*K321+DT!AF224*L321+DT!AG224*M321+DT!AH224*N321,"")</f>
        <v/>
      </c>
    </row>
    <row r="322" spans="1:15" x14ac:dyDescent="0.35">
      <c r="A322" s="1"/>
      <c r="B322" s="1"/>
      <c r="C322" s="1"/>
      <c r="D322" s="1"/>
      <c r="E322" s="1"/>
      <c r="F322" s="1"/>
      <c r="G322" s="1">
        <f t="shared" si="34"/>
        <v>0</v>
      </c>
      <c r="I322" s="6" t="str">
        <f t="shared" si="35"/>
        <v/>
      </c>
      <c r="J322" s="6" t="str">
        <f t="shared" si="36"/>
        <v/>
      </c>
      <c r="K322" s="6" t="str">
        <f t="shared" si="37"/>
        <v/>
      </c>
      <c r="L322" s="6" t="str">
        <f t="shared" si="38"/>
        <v/>
      </c>
      <c r="M322" s="6" t="str">
        <f t="shared" si="39"/>
        <v/>
      </c>
      <c r="N322" s="6" t="str">
        <f t="shared" si="40"/>
        <v/>
      </c>
      <c r="O322" s="42" t="str">
        <f>IF(G322&gt;0,DT!AC225*I322+DT!AD225*J322+DT!AE225*K322+DT!AF225*L322+DT!AG225*M322+DT!AH225*N322,"")</f>
        <v/>
      </c>
    </row>
    <row r="323" spans="1:15" x14ac:dyDescent="0.35">
      <c r="A323" s="1"/>
      <c r="B323" s="1"/>
      <c r="C323" s="1"/>
      <c r="D323" s="1"/>
      <c r="E323" s="1"/>
      <c r="F323" s="1"/>
      <c r="G323" s="1">
        <f t="shared" si="34"/>
        <v>0</v>
      </c>
      <c r="I323" s="6" t="str">
        <f t="shared" si="35"/>
        <v/>
      </c>
      <c r="J323" s="6" t="str">
        <f t="shared" si="36"/>
        <v/>
      </c>
      <c r="K323" s="6" t="str">
        <f t="shared" si="37"/>
        <v/>
      </c>
      <c r="L323" s="6" t="str">
        <f t="shared" si="38"/>
        <v/>
      </c>
      <c r="M323" s="6" t="str">
        <f t="shared" si="39"/>
        <v/>
      </c>
      <c r="N323" s="6" t="str">
        <f t="shared" si="40"/>
        <v/>
      </c>
      <c r="O323" s="42" t="str">
        <f>IF(G323&gt;0,DT!AC226*I323+DT!AD226*J323+DT!AE226*K323+DT!AF226*L323+DT!AG226*M323+DT!AH226*N323,"")</f>
        <v/>
      </c>
    </row>
    <row r="324" spans="1:15" x14ac:dyDescent="0.35">
      <c r="A324" s="1"/>
      <c r="B324" s="1"/>
      <c r="C324" s="1"/>
      <c r="D324" s="1"/>
      <c r="E324" s="1"/>
      <c r="F324" s="1"/>
      <c r="G324" s="1">
        <f t="shared" si="34"/>
        <v>0</v>
      </c>
      <c r="I324" s="6" t="str">
        <f t="shared" si="35"/>
        <v/>
      </c>
      <c r="J324" s="6" t="str">
        <f t="shared" si="36"/>
        <v/>
      </c>
      <c r="K324" s="6" t="str">
        <f t="shared" si="37"/>
        <v/>
      </c>
      <c r="L324" s="6" t="str">
        <f t="shared" si="38"/>
        <v/>
      </c>
      <c r="M324" s="6" t="str">
        <f t="shared" si="39"/>
        <v/>
      </c>
      <c r="N324" s="6" t="str">
        <f t="shared" si="40"/>
        <v/>
      </c>
      <c r="O324" s="42" t="str">
        <f>IF(G324&gt;0,DT!AC227*I324+DT!AD227*J324+DT!AE227*K324+DT!AF227*L324+DT!AG227*M324+DT!AH227*N324,"")</f>
        <v/>
      </c>
    </row>
    <row r="325" spans="1:15" x14ac:dyDescent="0.35">
      <c r="A325" s="1"/>
      <c r="B325" s="1"/>
      <c r="C325" s="1"/>
      <c r="D325" s="1"/>
      <c r="E325" s="1"/>
      <c r="F325" s="1"/>
      <c r="G325" s="1">
        <f t="shared" ref="G325:G388" si="41">SUM(A325:F325)</f>
        <v>0</v>
      </c>
      <c r="I325" s="6" t="str">
        <f t="shared" si="35"/>
        <v/>
      </c>
      <c r="J325" s="6" t="str">
        <f t="shared" si="36"/>
        <v/>
      </c>
      <c r="K325" s="6" t="str">
        <f t="shared" si="37"/>
        <v/>
      </c>
      <c r="L325" s="6" t="str">
        <f t="shared" si="38"/>
        <v/>
      </c>
      <c r="M325" s="6" t="str">
        <f t="shared" si="39"/>
        <v/>
      </c>
      <c r="N325" s="6" t="str">
        <f t="shared" si="40"/>
        <v/>
      </c>
      <c r="O325" s="42" t="str">
        <f>IF(G325&gt;0,DT!AC228*I325+DT!AD228*J325+DT!AE228*K325+DT!AF228*L325+DT!AG228*M325+DT!AH228*N325,"")</f>
        <v/>
      </c>
    </row>
    <row r="326" spans="1:15" x14ac:dyDescent="0.35">
      <c r="A326" s="1"/>
      <c r="B326" s="1"/>
      <c r="C326" s="1"/>
      <c r="D326" s="1"/>
      <c r="E326" s="1"/>
      <c r="F326" s="1"/>
      <c r="G326" s="1">
        <f t="shared" si="41"/>
        <v>0</v>
      </c>
      <c r="I326" s="6" t="str">
        <f t="shared" si="35"/>
        <v/>
      </c>
      <c r="J326" s="6" t="str">
        <f t="shared" si="36"/>
        <v/>
      </c>
      <c r="K326" s="6" t="str">
        <f t="shared" si="37"/>
        <v/>
      </c>
      <c r="L326" s="6" t="str">
        <f t="shared" si="38"/>
        <v/>
      </c>
      <c r="M326" s="6" t="str">
        <f t="shared" si="39"/>
        <v/>
      </c>
      <c r="N326" s="6" t="str">
        <f t="shared" si="40"/>
        <v/>
      </c>
      <c r="O326" s="42" t="str">
        <f>IF(G326&gt;0,DT!AC229*I326+DT!AD229*J326+DT!AE229*K326+DT!AF229*L326+DT!AG229*M326+DT!AH229*N326,"")</f>
        <v/>
      </c>
    </row>
    <row r="327" spans="1:15" x14ac:dyDescent="0.35">
      <c r="A327" s="1"/>
      <c r="B327" s="1"/>
      <c r="C327" s="1"/>
      <c r="D327" s="1"/>
      <c r="E327" s="1"/>
      <c r="F327" s="1"/>
      <c r="G327" s="1">
        <f t="shared" si="41"/>
        <v>0</v>
      </c>
      <c r="I327" s="6" t="str">
        <f t="shared" si="35"/>
        <v/>
      </c>
      <c r="J327" s="6" t="str">
        <f t="shared" si="36"/>
        <v/>
      </c>
      <c r="K327" s="6" t="str">
        <f t="shared" si="37"/>
        <v/>
      </c>
      <c r="L327" s="6" t="str">
        <f t="shared" si="38"/>
        <v/>
      </c>
      <c r="M327" s="6" t="str">
        <f t="shared" si="39"/>
        <v/>
      </c>
      <c r="N327" s="6" t="str">
        <f t="shared" si="40"/>
        <v/>
      </c>
      <c r="O327" s="42" t="str">
        <f>IF(G327&gt;0,DT!AC230*I327+DT!AD230*J327+DT!AE230*K327+DT!AF230*L327+DT!AG230*M327+DT!AH230*N327,"")</f>
        <v/>
      </c>
    </row>
    <row r="328" spans="1:15" x14ac:dyDescent="0.35">
      <c r="A328" s="1"/>
      <c r="B328" s="1"/>
      <c r="C328" s="1"/>
      <c r="D328" s="1"/>
      <c r="E328" s="1"/>
      <c r="F328" s="1"/>
      <c r="G328" s="1">
        <f t="shared" si="41"/>
        <v>0</v>
      </c>
      <c r="I328" s="6" t="str">
        <f t="shared" si="35"/>
        <v/>
      </c>
      <c r="J328" s="6" t="str">
        <f t="shared" si="36"/>
        <v/>
      </c>
      <c r="K328" s="6" t="str">
        <f t="shared" si="37"/>
        <v/>
      </c>
      <c r="L328" s="6" t="str">
        <f t="shared" si="38"/>
        <v/>
      </c>
      <c r="M328" s="6" t="str">
        <f t="shared" si="39"/>
        <v/>
      </c>
      <c r="N328" s="6" t="str">
        <f t="shared" si="40"/>
        <v/>
      </c>
      <c r="O328" s="42" t="str">
        <f>IF(G328&gt;0,DT!AC231*I328+DT!AD231*J328+DT!AE231*K328+DT!AF231*L328+DT!AG231*M328+DT!AH231*N328,"")</f>
        <v/>
      </c>
    </row>
    <row r="329" spans="1:15" x14ac:dyDescent="0.35">
      <c r="A329" s="1"/>
      <c r="B329" s="1"/>
      <c r="C329" s="1"/>
      <c r="D329" s="1"/>
      <c r="E329" s="1"/>
      <c r="F329" s="1"/>
      <c r="G329" s="1">
        <f t="shared" si="41"/>
        <v>0</v>
      </c>
      <c r="I329" s="6" t="str">
        <f t="shared" si="35"/>
        <v/>
      </c>
      <c r="J329" s="6" t="str">
        <f t="shared" si="36"/>
        <v/>
      </c>
      <c r="K329" s="6" t="str">
        <f t="shared" si="37"/>
        <v/>
      </c>
      <c r="L329" s="6" t="str">
        <f t="shared" si="38"/>
        <v/>
      </c>
      <c r="M329" s="6" t="str">
        <f t="shared" si="39"/>
        <v/>
      </c>
      <c r="N329" s="6" t="str">
        <f t="shared" si="40"/>
        <v/>
      </c>
      <c r="O329" s="42" t="str">
        <f>IF(G329&gt;0,DT!AC232*I329+DT!AD232*J329+DT!AE232*K329+DT!AF232*L329+DT!AG232*M329+DT!AH232*N329,"")</f>
        <v/>
      </c>
    </row>
    <row r="330" spans="1:15" x14ac:dyDescent="0.35">
      <c r="A330" s="1"/>
      <c r="B330" s="1"/>
      <c r="C330" s="1"/>
      <c r="D330" s="1"/>
      <c r="E330" s="1"/>
      <c r="F330" s="1"/>
      <c r="G330" s="1">
        <f t="shared" si="41"/>
        <v>0</v>
      </c>
      <c r="I330" s="6" t="str">
        <f t="shared" si="35"/>
        <v/>
      </c>
      <c r="J330" s="6" t="str">
        <f t="shared" si="36"/>
        <v/>
      </c>
      <c r="K330" s="6" t="str">
        <f t="shared" si="37"/>
        <v/>
      </c>
      <c r="L330" s="6" t="str">
        <f t="shared" si="38"/>
        <v/>
      </c>
      <c r="M330" s="6" t="str">
        <f t="shared" si="39"/>
        <v/>
      </c>
      <c r="N330" s="6" t="str">
        <f t="shared" si="40"/>
        <v/>
      </c>
      <c r="O330" s="42" t="str">
        <f>IF(G330&gt;0,DT!AC233*I330+DT!AD233*J330+DT!AE233*K330+DT!AF233*L330+DT!AG233*M330+DT!AH233*N330,"")</f>
        <v/>
      </c>
    </row>
    <row r="331" spans="1:15" x14ac:dyDescent="0.35">
      <c r="A331" s="1"/>
      <c r="B331" s="1"/>
      <c r="C331" s="1"/>
      <c r="D331" s="1"/>
      <c r="E331" s="1"/>
      <c r="F331" s="1"/>
      <c r="G331" s="1">
        <f t="shared" si="41"/>
        <v>0</v>
      </c>
      <c r="I331" s="6" t="str">
        <f t="shared" si="35"/>
        <v/>
      </c>
      <c r="J331" s="6" t="str">
        <f t="shared" si="36"/>
        <v/>
      </c>
      <c r="K331" s="6" t="str">
        <f t="shared" si="37"/>
        <v/>
      </c>
      <c r="L331" s="6" t="str">
        <f t="shared" si="38"/>
        <v/>
      </c>
      <c r="M331" s="6" t="str">
        <f t="shared" si="39"/>
        <v/>
      </c>
      <c r="N331" s="6" t="str">
        <f t="shared" si="40"/>
        <v/>
      </c>
      <c r="O331" s="42" t="str">
        <f>IF(G331&gt;0,DT!AC234*I331+DT!AD234*J331+DT!AE234*K331+DT!AF234*L331+DT!AG234*M331+DT!AH234*N331,"")</f>
        <v/>
      </c>
    </row>
    <row r="332" spans="1:15" x14ac:dyDescent="0.35">
      <c r="A332" s="1"/>
      <c r="B332" s="1"/>
      <c r="C332" s="1"/>
      <c r="D332" s="1"/>
      <c r="E332" s="1"/>
      <c r="F332" s="1"/>
      <c r="G332" s="1">
        <f t="shared" si="41"/>
        <v>0</v>
      </c>
      <c r="I332" s="6" t="str">
        <f t="shared" si="35"/>
        <v/>
      </c>
      <c r="J332" s="6" t="str">
        <f t="shared" si="36"/>
        <v/>
      </c>
      <c r="K332" s="6" t="str">
        <f t="shared" si="37"/>
        <v/>
      </c>
      <c r="L332" s="6" t="str">
        <f t="shared" si="38"/>
        <v/>
      </c>
      <c r="M332" s="6" t="str">
        <f t="shared" si="39"/>
        <v/>
      </c>
      <c r="N332" s="6" t="str">
        <f t="shared" si="40"/>
        <v/>
      </c>
      <c r="O332" s="42" t="str">
        <f>IF(G332&gt;0,DT!AC235*I332+DT!AD235*J332+DT!AE235*K332+DT!AF235*L332+DT!AG235*M332+DT!AH235*N332,"")</f>
        <v/>
      </c>
    </row>
    <row r="333" spans="1:15" x14ac:dyDescent="0.35">
      <c r="A333" s="1"/>
      <c r="B333" s="1"/>
      <c r="C333" s="1"/>
      <c r="D333" s="1"/>
      <c r="E333" s="1"/>
      <c r="F333" s="1"/>
      <c r="G333" s="1">
        <f t="shared" si="41"/>
        <v>0</v>
      </c>
      <c r="I333" s="6" t="str">
        <f t="shared" si="35"/>
        <v/>
      </c>
      <c r="J333" s="6" t="str">
        <f t="shared" si="36"/>
        <v/>
      </c>
      <c r="K333" s="6" t="str">
        <f t="shared" si="37"/>
        <v/>
      </c>
      <c r="L333" s="6" t="str">
        <f t="shared" si="38"/>
        <v/>
      </c>
      <c r="M333" s="6" t="str">
        <f t="shared" si="39"/>
        <v/>
      </c>
      <c r="N333" s="6" t="str">
        <f t="shared" si="40"/>
        <v/>
      </c>
      <c r="O333" s="42" t="str">
        <f>IF(G333&gt;0,DT!AC236*I333+DT!AD236*J333+DT!AE236*K333+DT!AF236*L333+DT!AG236*M333+DT!AH236*N333,"")</f>
        <v/>
      </c>
    </row>
    <row r="334" spans="1:15" x14ac:dyDescent="0.35">
      <c r="A334" s="1"/>
      <c r="B334" s="1"/>
      <c r="C334" s="1"/>
      <c r="D334" s="1"/>
      <c r="E334" s="1"/>
      <c r="F334" s="1"/>
      <c r="G334" s="1">
        <f t="shared" si="41"/>
        <v>0</v>
      </c>
      <c r="I334" s="6" t="str">
        <f t="shared" si="35"/>
        <v/>
      </c>
      <c r="J334" s="6" t="str">
        <f t="shared" si="36"/>
        <v/>
      </c>
      <c r="K334" s="6" t="str">
        <f t="shared" si="37"/>
        <v/>
      </c>
      <c r="L334" s="6" t="str">
        <f t="shared" si="38"/>
        <v/>
      </c>
      <c r="M334" s="6" t="str">
        <f t="shared" si="39"/>
        <v/>
      </c>
      <c r="N334" s="6" t="str">
        <f t="shared" si="40"/>
        <v/>
      </c>
      <c r="O334" s="42" t="str">
        <f>IF(G334&gt;0,DT!AC237*I334+DT!AD237*J334+DT!AE237*K334+DT!AF237*L334+DT!AG237*M334+DT!AH237*N334,"")</f>
        <v/>
      </c>
    </row>
    <row r="335" spans="1:15" x14ac:dyDescent="0.35">
      <c r="A335" s="1"/>
      <c r="B335" s="1"/>
      <c r="C335" s="1"/>
      <c r="D335" s="1"/>
      <c r="E335" s="1"/>
      <c r="F335" s="1"/>
      <c r="G335" s="1">
        <f t="shared" si="41"/>
        <v>0</v>
      </c>
      <c r="I335" s="6" t="str">
        <f t="shared" si="35"/>
        <v/>
      </c>
      <c r="J335" s="6" t="str">
        <f t="shared" si="36"/>
        <v/>
      </c>
      <c r="K335" s="6" t="str">
        <f t="shared" si="37"/>
        <v/>
      </c>
      <c r="L335" s="6" t="str">
        <f t="shared" si="38"/>
        <v/>
      </c>
      <c r="M335" s="6" t="str">
        <f t="shared" si="39"/>
        <v/>
      </c>
      <c r="N335" s="6" t="str">
        <f t="shared" si="40"/>
        <v/>
      </c>
      <c r="O335" s="42" t="str">
        <f>IF(G335&gt;0,DT!AC238*I335+DT!AD238*J335+DT!AE238*K335+DT!AF238*L335+DT!AG238*M335+DT!AH238*N335,"")</f>
        <v/>
      </c>
    </row>
    <row r="336" spans="1:15" x14ac:dyDescent="0.35">
      <c r="A336" s="1"/>
      <c r="B336" s="1"/>
      <c r="C336" s="1"/>
      <c r="D336" s="1"/>
      <c r="E336" s="1"/>
      <c r="F336" s="1"/>
      <c r="G336" s="1">
        <f t="shared" si="41"/>
        <v>0</v>
      </c>
      <c r="I336" s="6" t="str">
        <f t="shared" si="35"/>
        <v/>
      </c>
      <c r="J336" s="6" t="str">
        <f t="shared" si="36"/>
        <v/>
      </c>
      <c r="K336" s="6" t="str">
        <f t="shared" si="37"/>
        <v/>
      </c>
      <c r="L336" s="6" t="str">
        <f t="shared" si="38"/>
        <v/>
      </c>
      <c r="M336" s="6" t="str">
        <f t="shared" si="39"/>
        <v/>
      </c>
      <c r="N336" s="6" t="str">
        <f t="shared" si="40"/>
        <v/>
      </c>
      <c r="O336" s="42" t="str">
        <f>IF(G336&gt;0,DT!AC239*I336+DT!AD239*J336+DT!AE239*K336+DT!AF239*L336+DT!AG239*M336+DT!AH239*N336,"")</f>
        <v/>
      </c>
    </row>
    <row r="337" spans="1:15" x14ac:dyDescent="0.35">
      <c r="A337" s="1"/>
      <c r="B337" s="1"/>
      <c r="C337" s="1"/>
      <c r="D337" s="1"/>
      <c r="E337" s="1"/>
      <c r="F337" s="1"/>
      <c r="G337" s="1">
        <f t="shared" si="41"/>
        <v>0</v>
      </c>
      <c r="I337" s="6" t="str">
        <f t="shared" si="35"/>
        <v/>
      </c>
      <c r="J337" s="6" t="str">
        <f t="shared" si="36"/>
        <v/>
      </c>
      <c r="K337" s="6" t="str">
        <f t="shared" si="37"/>
        <v/>
      </c>
      <c r="L337" s="6" t="str">
        <f t="shared" si="38"/>
        <v/>
      </c>
      <c r="M337" s="6" t="str">
        <f t="shared" si="39"/>
        <v/>
      </c>
      <c r="N337" s="6" t="str">
        <f t="shared" si="40"/>
        <v/>
      </c>
      <c r="O337" s="42" t="str">
        <f>IF(G337&gt;0,DT!AC240*I337+DT!AD240*J337+DT!AE240*K337+DT!AF240*L337+DT!AG240*M337+DT!AH240*N337,"")</f>
        <v/>
      </c>
    </row>
    <row r="338" spans="1:15" x14ac:dyDescent="0.35">
      <c r="A338" s="1"/>
      <c r="B338" s="1"/>
      <c r="C338" s="1"/>
      <c r="D338" s="1"/>
      <c r="E338" s="1"/>
      <c r="F338" s="1"/>
      <c r="G338" s="1">
        <f t="shared" si="41"/>
        <v>0</v>
      </c>
      <c r="I338" s="6" t="str">
        <f t="shared" si="35"/>
        <v/>
      </c>
      <c r="J338" s="6" t="str">
        <f t="shared" si="36"/>
        <v/>
      </c>
      <c r="K338" s="6" t="str">
        <f t="shared" si="37"/>
        <v/>
      </c>
      <c r="L338" s="6" t="str">
        <f t="shared" si="38"/>
        <v/>
      </c>
      <c r="M338" s="6" t="str">
        <f t="shared" si="39"/>
        <v/>
      </c>
      <c r="N338" s="6" t="str">
        <f t="shared" si="40"/>
        <v/>
      </c>
      <c r="O338" s="42" t="str">
        <f>IF(G338&gt;0,DT!AC241*I338+DT!AD241*J338+DT!AE241*K338+DT!AF241*L338+DT!AG241*M338+DT!AH241*N338,"")</f>
        <v/>
      </c>
    </row>
    <row r="339" spans="1:15" x14ac:dyDescent="0.35">
      <c r="A339" s="1"/>
      <c r="B339" s="1"/>
      <c r="C339" s="1"/>
      <c r="D339" s="1"/>
      <c r="E339" s="1"/>
      <c r="F339" s="1"/>
      <c r="G339" s="1">
        <f t="shared" si="41"/>
        <v>0</v>
      </c>
      <c r="I339" s="6" t="str">
        <f t="shared" si="35"/>
        <v/>
      </c>
      <c r="J339" s="6" t="str">
        <f t="shared" si="36"/>
        <v/>
      </c>
      <c r="K339" s="6" t="str">
        <f t="shared" si="37"/>
        <v/>
      </c>
      <c r="L339" s="6" t="str">
        <f t="shared" si="38"/>
        <v/>
      </c>
      <c r="M339" s="6" t="str">
        <f t="shared" si="39"/>
        <v/>
      </c>
      <c r="N339" s="6" t="str">
        <f t="shared" si="40"/>
        <v/>
      </c>
      <c r="O339" s="42" t="str">
        <f>IF(G339&gt;0,DT!AC242*I339+DT!AD242*J339+DT!AE242*K339+DT!AF242*L339+DT!AG242*M339+DT!AH242*N339,"")</f>
        <v/>
      </c>
    </row>
    <row r="340" spans="1:15" x14ac:dyDescent="0.35">
      <c r="A340" s="1"/>
      <c r="B340" s="1"/>
      <c r="C340" s="1"/>
      <c r="D340" s="1"/>
      <c r="E340" s="1"/>
      <c r="F340" s="1"/>
      <c r="G340" s="1">
        <f t="shared" si="41"/>
        <v>0</v>
      </c>
      <c r="I340" s="6" t="str">
        <f t="shared" si="35"/>
        <v/>
      </c>
      <c r="J340" s="6" t="str">
        <f t="shared" si="36"/>
        <v/>
      </c>
      <c r="K340" s="6" t="str">
        <f t="shared" si="37"/>
        <v/>
      </c>
      <c r="L340" s="6" t="str">
        <f t="shared" si="38"/>
        <v/>
      </c>
      <c r="M340" s="6" t="str">
        <f t="shared" si="39"/>
        <v/>
      </c>
      <c r="N340" s="6" t="str">
        <f t="shared" si="40"/>
        <v/>
      </c>
      <c r="O340" s="42" t="str">
        <f>IF(G340&gt;0,DT!AC243*I340+DT!AD243*J340+DT!AE243*K340+DT!AF243*L340+DT!AG243*M340+DT!AH243*N340,"")</f>
        <v/>
      </c>
    </row>
    <row r="341" spans="1:15" x14ac:dyDescent="0.35">
      <c r="A341" s="1"/>
      <c r="B341" s="1"/>
      <c r="C341" s="1"/>
      <c r="D341" s="1"/>
      <c r="E341" s="1"/>
      <c r="F341" s="1"/>
      <c r="G341" s="1">
        <f t="shared" si="41"/>
        <v>0</v>
      </c>
      <c r="I341" s="6" t="str">
        <f t="shared" si="35"/>
        <v/>
      </c>
      <c r="J341" s="6" t="str">
        <f t="shared" si="36"/>
        <v/>
      </c>
      <c r="K341" s="6" t="str">
        <f t="shared" si="37"/>
        <v/>
      </c>
      <c r="L341" s="6" t="str">
        <f t="shared" si="38"/>
        <v/>
      </c>
      <c r="M341" s="6" t="str">
        <f t="shared" si="39"/>
        <v/>
      </c>
      <c r="N341" s="6" t="str">
        <f t="shared" si="40"/>
        <v/>
      </c>
      <c r="O341" s="42" t="str">
        <f>IF(G341&gt;0,DT!AC244*I341+DT!AD244*J341+DT!AE244*K341+DT!AF244*L341+DT!AG244*M341+DT!AH244*N341,"")</f>
        <v/>
      </c>
    </row>
    <row r="342" spans="1:15" x14ac:dyDescent="0.35">
      <c r="A342" s="1"/>
      <c r="B342" s="1"/>
      <c r="C342" s="1"/>
      <c r="D342" s="1"/>
      <c r="E342" s="1"/>
      <c r="F342" s="1"/>
      <c r="G342" s="1">
        <f t="shared" si="41"/>
        <v>0</v>
      </c>
      <c r="I342" s="6" t="str">
        <f t="shared" si="35"/>
        <v/>
      </c>
      <c r="J342" s="6" t="str">
        <f t="shared" si="36"/>
        <v/>
      </c>
      <c r="K342" s="6" t="str">
        <f t="shared" si="37"/>
        <v/>
      </c>
      <c r="L342" s="6" t="str">
        <f t="shared" si="38"/>
        <v/>
      </c>
      <c r="M342" s="6" t="str">
        <f t="shared" si="39"/>
        <v/>
      </c>
      <c r="N342" s="6" t="str">
        <f t="shared" si="40"/>
        <v/>
      </c>
      <c r="O342" s="42" t="str">
        <f>IF(G342&gt;0,DT!AC245*I342+DT!AD245*J342+DT!AE245*K342+DT!AF245*L342+DT!AG245*M342+DT!AH245*N342,"")</f>
        <v/>
      </c>
    </row>
    <row r="343" spans="1:15" x14ac:dyDescent="0.35">
      <c r="A343" s="1"/>
      <c r="B343" s="1"/>
      <c r="C343" s="1"/>
      <c r="D343" s="1"/>
      <c r="E343" s="1"/>
      <c r="F343" s="1"/>
      <c r="G343" s="1">
        <f t="shared" si="41"/>
        <v>0</v>
      </c>
      <c r="I343" s="6" t="str">
        <f t="shared" si="35"/>
        <v/>
      </c>
      <c r="J343" s="6" t="str">
        <f t="shared" si="36"/>
        <v/>
      </c>
      <c r="K343" s="6" t="str">
        <f t="shared" si="37"/>
        <v/>
      </c>
      <c r="L343" s="6" t="str">
        <f t="shared" si="38"/>
        <v/>
      </c>
      <c r="M343" s="6" t="str">
        <f t="shared" si="39"/>
        <v/>
      </c>
      <c r="N343" s="6" t="str">
        <f t="shared" si="40"/>
        <v/>
      </c>
      <c r="O343" s="42" t="str">
        <f>IF(G343&gt;0,DT!AC246*I343+DT!AD246*J343+DT!AE246*K343+DT!AF246*L343+DT!AG246*M343+DT!AH246*N343,"")</f>
        <v/>
      </c>
    </row>
    <row r="344" spans="1:15" x14ac:dyDescent="0.35">
      <c r="A344" s="1"/>
      <c r="B344" s="1"/>
      <c r="C344" s="1"/>
      <c r="D344" s="1"/>
      <c r="E344" s="1"/>
      <c r="F344" s="1"/>
      <c r="G344" s="1">
        <f t="shared" si="41"/>
        <v>0</v>
      </c>
      <c r="I344" s="6" t="str">
        <f t="shared" si="35"/>
        <v/>
      </c>
      <c r="J344" s="6" t="str">
        <f t="shared" si="36"/>
        <v/>
      </c>
      <c r="K344" s="6" t="str">
        <f t="shared" si="37"/>
        <v/>
      </c>
      <c r="L344" s="6" t="str">
        <f t="shared" si="38"/>
        <v/>
      </c>
      <c r="M344" s="6" t="str">
        <f t="shared" si="39"/>
        <v/>
      </c>
      <c r="N344" s="6" t="str">
        <f t="shared" si="40"/>
        <v/>
      </c>
      <c r="O344" s="42" t="str">
        <f>IF(G344&gt;0,DT!AC247*I344+DT!AD247*J344+DT!AE247*K344+DT!AF247*L344+DT!AG247*M344+DT!AH247*N344,"")</f>
        <v/>
      </c>
    </row>
    <row r="345" spans="1:15" x14ac:dyDescent="0.35">
      <c r="A345" s="1"/>
      <c r="B345" s="1"/>
      <c r="C345" s="1"/>
      <c r="D345" s="1"/>
      <c r="E345" s="1"/>
      <c r="F345" s="1"/>
      <c r="G345" s="1">
        <f t="shared" si="41"/>
        <v>0</v>
      </c>
      <c r="I345" s="6" t="str">
        <f t="shared" si="35"/>
        <v/>
      </c>
      <c r="J345" s="6" t="str">
        <f t="shared" si="36"/>
        <v/>
      </c>
      <c r="K345" s="6" t="str">
        <f t="shared" si="37"/>
        <v/>
      </c>
      <c r="L345" s="6" t="str">
        <f t="shared" si="38"/>
        <v/>
      </c>
      <c r="M345" s="6" t="str">
        <f t="shared" si="39"/>
        <v/>
      </c>
      <c r="N345" s="6" t="str">
        <f t="shared" si="40"/>
        <v/>
      </c>
      <c r="O345" s="42" t="str">
        <f>IF(G345&gt;0,DT!AC248*I345+DT!AD248*J345+DT!AE248*K345+DT!AF248*L345+DT!AG248*M345+DT!AH248*N345,"")</f>
        <v/>
      </c>
    </row>
    <row r="346" spans="1:15" x14ac:dyDescent="0.35">
      <c r="A346" s="1"/>
      <c r="B346" s="1"/>
      <c r="C346" s="1"/>
      <c r="D346" s="1"/>
      <c r="E346" s="1"/>
      <c r="F346" s="1"/>
      <c r="G346" s="1">
        <f t="shared" si="41"/>
        <v>0</v>
      </c>
      <c r="I346" s="6" t="str">
        <f t="shared" si="35"/>
        <v/>
      </c>
      <c r="J346" s="6" t="str">
        <f t="shared" si="36"/>
        <v/>
      </c>
      <c r="K346" s="6" t="str">
        <f t="shared" si="37"/>
        <v/>
      </c>
      <c r="L346" s="6" t="str">
        <f t="shared" si="38"/>
        <v/>
      </c>
      <c r="M346" s="6" t="str">
        <f t="shared" si="39"/>
        <v/>
      </c>
      <c r="N346" s="6" t="str">
        <f t="shared" si="40"/>
        <v/>
      </c>
      <c r="O346" s="42" t="str">
        <f>IF(G346&gt;0,DT!AC249*I346+DT!AD249*J346+DT!AE249*K346+DT!AF249*L346+DT!AG249*M346+DT!AH249*N346,"")</f>
        <v/>
      </c>
    </row>
    <row r="347" spans="1:15" x14ac:dyDescent="0.35">
      <c r="A347" s="1"/>
      <c r="B347" s="1"/>
      <c r="C347" s="1"/>
      <c r="D347" s="1"/>
      <c r="E347" s="1"/>
      <c r="F347" s="1"/>
      <c r="G347" s="1">
        <f t="shared" si="41"/>
        <v>0</v>
      </c>
      <c r="I347" s="6" t="str">
        <f t="shared" si="35"/>
        <v/>
      </c>
      <c r="J347" s="6" t="str">
        <f t="shared" si="36"/>
        <v/>
      </c>
      <c r="K347" s="6" t="str">
        <f t="shared" si="37"/>
        <v/>
      </c>
      <c r="L347" s="6" t="str">
        <f t="shared" si="38"/>
        <v/>
      </c>
      <c r="M347" s="6" t="str">
        <f t="shared" si="39"/>
        <v/>
      </c>
      <c r="N347" s="6" t="str">
        <f t="shared" si="40"/>
        <v/>
      </c>
      <c r="O347" s="42" t="str">
        <f>IF(G347&gt;0,DT!AC250*I347+DT!AD250*J347+DT!AE250*K347+DT!AF250*L347+DT!AG250*M347+DT!AH250*N347,"")</f>
        <v/>
      </c>
    </row>
    <row r="348" spans="1:15" x14ac:dyDescent="0.35">
      <c r="A348" s="1"/>
      <c r="B348" s="1"/>
      <c r="C348" s="1"/>
      <c r="D348" s="1"/>
      <c r="E348" s="1"/>
      <c r="F348" s="1"/>
      <c r="G348" s="1">
        <f t="shared" si="41"/>
        <v>0</v>
      </c>
      <c r="I348" s="6" t="str">
        <f t="shared" si="35"/>
        <v/>
      </c>
      <c r="J348" s="6" t="str">
        <f t="shared" si="36"/>
        <v/>
      </c>
      <c r="K348" s="6" t="str">
        <f t="shared" si="37"/>
        <v/>
      </c>
      <c r="L348" s="6" t="str">
        <f t="shared" si="38"/>
        <v/>
      </c>
      <c r="M348" s="6" t="str">
        <f t="shared" si="39"/>
        <v/>
      </c>
      <c r="N348" s="6" t="str">
        <f t="shared" si="40"/>
        <v/>
      </c>
      <c r="O348" s="42" t="str">
        <f>IF(G348&gt;0,DT!AC251*I348+DT!AD251*J348+DT!AE251*K348+DT!AF251*L348+DT!AG251*M348+DT!AH251*N348,"")</f>
        <v/>
      </c>
    </row>
    <row r="349" spans="1:15" x14ac:dyDescent="0.35">
      <c r="A349" s="1"/>
      <c r="B349" s="1"/>
      <c r="C349" s="1"/>
      <c r="D349" s="1"/>
      <c r="E349" s="1"/>
      <c r="F349" s="1"/>
      <c r="G349" s="1">
        <f t="shared" si="41"/>
        <v>0</v>
      </c>
      <c r="I349" s="6" t="str">
        <f t="shared" si="35"/>
        <v/>
      </c>
      <c r="J349" s="6" t="str">
        <f t="shared" si="36"/>
        <v/>
      </c>
      <c r="K349" s="6" t="str">
        <f t="shared" si="37"/>
        <v/>
      </c>
      <c r="L349" s="6" t="str">
        <f t="shared" si="38"/>
        <v/>
      </c>
      <c r="M349" s="6" t="str">
        <f t="shared" si="39"/>
        <v/>
      </c>
      <c r="N349" s="6" t="str">
        <f t="shared" si="40"/>
        <v/>
      </c>
      <c r="O349" s="42" t="str">
        <f>IF(G349&gt;0,DT!AC252*I349+DT!AD252*J349+DT!AE252*K349+DT!AF252*L349+DT!AG252*M349+DT!AH252*N349,"")</f>
        <v/>
      </c>
    </row>
    <row r="350" spans="1:15" x14ac:dyDescent="0.35">
      <c r="A350" s="1"/>
      <c r="B350" s="1"/>
      <c r="C350" s="1"/>
      <c r="D350" s="1"/>
      <c r="E350" s="1"/>
      <c r="F350" s="1"/>
      <c r="G350" s="1">
        <f t="shared" si="41"/>
        <v>0</v>
      </c>
      <c r="I350" s="6" t="str">
        <f t="shared" si="35"/>
        <v/>
      </c>
      <c r="J350" s="6" t="str">
        <f t="shared" si="36"/>
        <v/>
      </c>
      <c r="K350" s="6" t="str">
        <f t="shared" si="37"/>
        <v/>
      </c>
      <c r="L350" s="6" t="str">
        <f t="shared" si="38"/>
        <v/>
      </c>
      <c r="M350" s="6" t="str">
        <f t="shared" si="39"/>
        <v/>
      </c>
      <c r="N350" s="6" t="str">
        <f t="shared" si="40"/>
        <v/>
      </c>
      <c r="O350" s="42" t="str">
        <f>IF(G350&gt;0,DT!AC253*I350+DT!AD253*J350+DT!AE253*K350+DT!AF253*L350+DT!AG253*M350+DT!AH253*N350,"")</f>
        <v/>
      </c>
    </row>
    <row r="351" spans="1:15" x14ac:dyDescent="0.35">
      <c r="A351" s="1"/>
      <c r="B351" s="1"/>
      <c r="C351" s="1"/>
      <c r="D351" s="1"/>
      <c r="E351" s="1"/>
      <c r="F351" s="1"/>
      <c r="G351" s="1">
        <f t="shared" si="41"/>
        <v>0</v>
      </c>
      <c r="I351" s="6" t="str">
        <f t="shared" si="35"/>
        <v/>
      </c>
      <c r="J351" s="6" t="str">
        <f t="shared" si="36"/>
        <v/>
      </c>
      <c r="K351" s="6" t="str">
        <f t="shared" si="37"/>
        <v/>
      </c>
      <c r="L351" s="6" t="str">
        <f t="shared" si="38"/>
        <v/>
      </c>
      <c r="M351" s="6" t="str">
        <f t="shared" si="39"/>
        <v/>
      </c>
      <c r="N351" s="6" t="str">
        <f t="shared" si="40"/>
        <v/>
      </c>
      <c r="O351" s="42" t="str">
        <f>IF(G351&gt;0,DT!AC254*I351+DT!AD254*J351+DT!AE254*K351+DT!AF254*L351+DT!AG254*M351+DT!AH254*N351,"")</f>
        <v/>
      </c>
    </row>
    <row r="352" spans="1:15" x14ac:dyDescent="0.35">
      <c r="A352" s="1"/>
      <c r="B352" s="1"/>
      <c r="C352" s="1"/>
      <c r="D352" s="1"/>
      <c r="E352" s="1"/>
      <c r="F352" s="1"/>
      <c r="G352" s="1">
        <f t="shared" si="41"/>
        <v>0</v>
      </c>
      <c r="I352" s="6" t="str">
        <f t="shared" si="35"/>
        <v/>
      </c>
      <c r="J352" s="6" t="str">
        <f t="shared" si="36"/>
        <v/>
      </c>
      <c r="K352" s="6" t="str">
        <f t="shared" si="37"/>
        <v/>
      </c>
      <c r="L352" s="6" t="str">
        <f t="shared" si="38"/>
        <v/>
      </c>
      <c r="M352" s="6" t="str">
        <f t="shared" si="39"/>
        <v/>
      </c>
      <c r="N352" s="6" t="str">
        <f t="shared" si="40"/>
        <v/>
      </c>
      <c r="O352" s="42" t="str">
        <f>IF(G352&gt;0,DT!AC255*I352+DT!AD255*J352+DT!AE255*K352+DT!AF255*L352+DT!AG255*M352+DT!AH255*N352,"")</f>
        <v/>
      </c>
    </row>
    <row r="353" spans="1:15" x14ac:dyDescent="0.35">
      <c r="A353" s="1"/>
      <c r="B353" s="1"/>
      <c r="C353" s="1"/>
      <c r="D353" s="1"/>
      <c r="E353" s="1"/>
      <c r="F353" s="1"/>
      <c r="G353" s="1">
        <f t="shared" si="41"/>
        <v>0</v>
      </c>
      <c r="I353" s="6" t="str">
        <f t="shared" si="35"/>
        <v/>
      </c>
      <c r="J353" s="6" t="str">
        <f t="shared" si="36"/>
        <v/>
      </c>
      <c r="K353" s="6" t="str">
        <f t="shared" si="37"/>
        <v/>
      </c>
      <c r="L353" s="6" t="str">
        <f t="shared" si="38"/>
        <v/>
      </c>
      <c r="M353" s="6" t="str">
        <f t="shared" si="39"/>
        <v/>
      </c>
      <c r="N353" s="6" t="str">
        <f t="shared" si="40"/>
        <v/>
      </c>
      <c r="O353" s="42" t="str">
        <f>IF(G353&gt;0,DT!AC256*I353+DT!AD256*J353+DT!AE256*K353+DT!AF256*L353+DT!AG256*M353+DT!AH256*N353,"")</f>
        <v/>
      </c>
    </row>
    <row r="354" spans="1:15" x14ac:dyDescent="0.35">
      <c r="A354" s="1"/>
      <c r="B354" s="1"/>
      <c r="C354" s="1"/>
      <c r="D354" s="1"/>
      <c r="E354" s="1"/>
      <c r="F354" s="1"/>
      <c r="G354" s="1">
        <f t="shared" si="41"/>
        <v>0</v>
      </c>
      <c r="I354" s="6" t="str">
        <f t="shared" si="35"/>
        <v/>
      </c>
      <c r="J354" s="6" t="str">
        <f t="shared" si="36"/>
        <v/>
      </c>
      <c r="K354" s="6" t="str">
        <f t="shared" si="37"/>
        <v/>
      </c>
      <c r="L354" s="6" t="str">
        <f t="shared" si="38"/>
        <v/>
      </c>
      <c r="M354" s="6" t="str">
        <f t="shared" si="39"/>
        <v/>
      </c>
      <c r="N354" s="6" t="str">
        <f t="shared" si="40"/>
        <v/>
      </c>
      <c r="O354" s="42" t="str">
        <f>IF(G354&gt;0,DT!AC257*I354+DT!AD257*J354+DT!AE257*K354+DT!AF257*L354+DT!AG257*M354+DT!AH257*N354,"")</f>
        <v/>
      </c>
    </row>
    <row r="355" spans="1:15" x14ac:dyDescent="0.35">
      <c r="A355" s="1"/>
      <c r="B355" s="1"/>
      <c r="C355" s="1"/>
      <c r="D355" s="1"/>
      <c r="E355" s="1"/>
      <c r="F355" s="1"/>
      <c r="G355" s="1">
        <f t="shared" si="41"/>
        <v>0</v>
      </c>
      <c r="I355" s="6" t="str">
        <f t="shared" si="35"/>
        <v/>
      </c>
      <c r="J355" s="6" t="str">
        <f t="shared" si="36"/>
        <v/>
      </c>
      <c r="K355" s="6" t="str">
        <f t="shared" si="37"/>
        <v/>
      </c>
      <c r="L355" s="6" t="str">
        <f t="shared" si="38"/>
        <v/>
      </c>
      <c r="M355" s="6" t="str">
        <f t="shared" si="39"/>
        <v/>
      </c>
      <c r="N355" s="6" t="str">
        <f t="shared" si="40"/>
        <v/>
      </c>
      <c r="O355" s="42" t="str">
        <f>IF(G355&gt;0,DT!AC258*I355+DT!AD258*J355+DT!AE258*K355+DT!AF258*L355+DT!AG258*M355+DT!AH258*N355,"")</f>
        <v/>
      </c>
    </row>
    <row r="356" spans="1:15" x14ac:dyDescent="0.35">
      <c r="A356" s="1"/>
      <c r="B356" s="1"/>
      <c r="C356" s="1"/>
      <c r="D356" s="1"/>
      <c r="E356" s="1"/>
      <c r="F356" s="1"/>
      <c r="G356" s="1">
        <f t="shared" si="41"/>
        <v>0</v>
      </c>
      <c r="I356" s="6" t="str">
        <f t="shared" si="35"/>
        <v/>
      </c>
      <c r="J356" s="6" t="str">
        <f t="shared" si="36"/>
        <v/>
      </c>
      <c r="K356" s="6" t="str">
        <f t="shared" si="37"/>
        <v/>
      </c>
      <c r="L356" s="6" t="str">
        <f t="shared" si="38"/>
        <v/>
      </c>
      <c r="M356" s="6" t="str">
        <f t="shared" si="39"/>
        <v/>
      </c>
      <c r="N356" s="6" t="str">
        <f t="shared" si="40"/>
        <v/>
      </c>
      <c r="O356" s="42" t="str">
        <f>IF(G356&gt;0,DT!AC259*I356+DT!AD259*J356+DT!AE259*K356+DT!AF259*L356+DT!AG259*M356+DT!AH259*N356,"")</f>
        <v/>
      </c>
    </row>
    <row r="357" spans="1:15" x14ac:dyDescent="0.35">
      <c r="A357" s="1"/>
      <c r="B357" s="1"/>
      <c r="C357" s="1"/>
      <c r="D357" s="1"/>
      <c r="E357" s="1"/>
      <c r="F357" s="1"/>
      <c r="G357" s="1">
        <f t="shared" si="41"/>
        <v>0</v>
      </c>
      <c r="I357" s="6" t="str">
        <f t="shared" si="35"/>
        <v/>
      </c>
      <c r="J357" s="6" t="str">
        <f t="shared" si="36"/>
        <v/>
      </c>
      <c r="K357" s="6" t="str">
        <f t="shared" si="37"/>
        <v/>
      </c>
      <c r="L357" s="6" t="str">
        <f t="shared" si="38"/>
        <v/>
      </c>
      <c r="M357" s="6" t="str">
        <f t="shared" si="39"/>
        <v/>
      </c>
      <c r="N357" s="6" t="str">
        <f t="shared" si="40"/>
        <v/>
      </c>
      <c r="O357" s="42" t="str">
        <f>IF(G357&gt;0,DT!AC260*I357+DT!AD260*J357+DT!AE260*K357+DT!AF260*L357+DT!AG260*M357+DT!AH260*N357,"")</f>
        <v/>
      </c>
    </row>
    <row r="358" spans="1:15" x14ac:dyDescent="0.35">
      <c r="A358" s="1"/>
      <c r="B358" s="1"/>
      <c r="C358" s="1"/>
      <c r="D358" s="1"/>
      <c r="E358" s="1"/>
      <c r="F358" s="1"/>
      <c r="G358" s="1">
        <f t="shared" si="41"/>
        <v>0</v>
      </c>
      <c r="I358" s="6" t="str">
        <f t="shared" si="35"/>
        <v/>
      </c>
      <c r="J358" s="6" t="str">
        <f t="shared" si="36"/>
        <v/>
      </c>
      <c r="K358" s="6" t="str">
        <f t="shared" si="37"/>
        <v/>
      </c>
      <c r="L358" s="6" t="str">
        <f t="shared" si="38"/>
        <v/>
      </c>
      <c r="M358" s="6" t="str">
        <f t="shared" si="39"/>
        <v/>
      </c>
      <c r="N358" s="6" t="str">
        <f t="shared" si="40"/>
        <v/>
      </c>
      <c r="O358" s="42" t="str">
        <f>IF(G358&gt;0,DT!AC261*I358+DT!AD261*J358+DT!AE261*K358+DT!AF261*L358+DT!AG261*M358+DT!AH261*N358,"")</f>
        <v/>
      </c>
    </row>
    <row r="359" spans="1:15" x14ac:dyDescent="0.35">
      <c r="A359" s="1"/>
      <c r="B359" s="1"/>
      <c r="C359" s="1"/>
      <c r="D359" s="1"/>
      <c r="E359" s="1"/>
      <c r="F359" s="1"/>
      <c r="G359" s="1">
        <f t="shared" si="41"/>
        <v>0</v>
      </c>
      <c r="I359" s="6" t="str">
        <f t="shared" si="35"/>
        <v/>
      </c>
      <c r="J359" s="6" t="str">
        <f t="shared" si="36"/>
        <v/>
      </c>
      <c r="K359" s="6" t="str">
        <f t="shared" si="37"/>
        <v/>
      </c>
      <c r="L359" s="6" t="str">
        <f t="shared" si="38"/>
        <v/>
      </c>
      <c r="M359" s="6" t="str">
        <f t="shared" si="39"/>
        <v/>
      </c>
      <c r="N359" s="6" t="str">
        <f t="shared" si="40"/>
        <v/>
      </c>
      <c r="O359" s="42" t="str">
        <f>IF(G359&gt;0,DT!AC262*I359+DT!AD262*J359+DT!AE262*K359+DT!AF262*L359+DT!AG262*M359+DT!AH262*N359,"")</f>
        <v/>
      </c>
    </row>
    <row r="360" spans="1:15" x14ac:dyDescent="0.35">
      <c r="A360" s="1"/>
      <c r="B360" s="1"/>
      <c r="C360" s="1"/>
      <c r="D360" s="1"/>
      <c r="E360" s="1"/>
      <c r="F360" s="1"/>
      <c r="G360" s="1">
        <f t="shared" si="41"/>
        <v>0</v>
      </c>
      <c r="I360" s="6" t="str">
        <f t="shared" si="35"/>
        <v/>
      </c>
      <c r="J360" s="6" t="str">
        <f t="shared" si="36"/>
        <v/>
      </c>
      <c r="K360" s="6" t="str">
        <f t="shared" si="37"/>
        <v/>
      </c>
      <c r="L360" s="6" t="str">
        <f t="shared" si="38"/>
        <v/>
      </c>
      <c r="M360" s="6" t="str">
        <f t="shared" si="39"/>
        <v/>
      </c>
      <c r="N360" s="6" t="str">
        <f t="shared" si="40"/>
        <v/>
      </c>
      <c r="O360" s="42" t="str">
        <f>IF(G360&gt;0,DT!AC263*I360+DT!AD263*J360+DT!AE263*K360+DT!AF263*L360+DT!AG263*M360+DT!AH263*N360,"")</f>
        <v/>
      </c>
    </row>
    <row r="361" spans="1:15" x14ac:dyDescent="0.35">
      <c r="A361" s="1"/>
      <c r="B361" s="1"/>
      <c r="C361" s="1"/>
      <c r="D361" s="1"/>
      <c r="E361" s="1"/>
      <c r="F361" s="1"/>
      <c r="G361" s="1">
        <f t="shared" si="41"/>
        <v>0</v>
      </c>
      <c r="I361" s="6" t="str">
        <f t="shared" si="35"/>
        <v/>
      </c>
      <c r="J361" s="6" t="str">
        <f t="shared" si="36"/>
        <v/>
      </c>
      <c r="K361" s="6" t="str">
        <f t="shared" si="37"/>
        <v/>
      </c>
      <c r="L361" s="6" t="str">
        <f t="shared" si="38"/>
        <v/>
      </c>
      <c r="M361" s="6" t="str">
        <f t="shared" si="39"/>
        <v/>
      </c>
      <c r="N361" s="6" t="str">
        <f t="shared" si="40"/>
        <v/>
      </c>
      <c r="O361" s="42" t="str">
        <f>IF(G361&gt;0,DT!AC264*I361+DT!AD264*J361+DT!AE264*K361+DT!AF264*L361+DT!AG264*M361+DT!AH264*N361,"")</f>
        <v/>
      </c>
    </row>
    <row r="362" spans="1:15" x14ac:dyDescent="0.35">
      <c r="A362" s="1"/>
      <c r="B362" s="1"/>
      <c r="C362" s="1"/>
      <c r="D362" s="1"/>
      <c r="E362" s="1"/>
      <c r="F362" s="1"/>
      <c r="G362" s="1">
        <f t="shared" si="41"/>
        <v>0</v>
      </c>
      <c r="I362" s="6" t="str">
        <f t="shared" si="35"/>
        <v/>
      </c>
      <c r="J362" s="6" t="str">
        <f t="shared" si="36"/>
        <v/>
      </c>
      <c r="K362" s="6" t="str">
        <f t="shared" si="37"/>
        <v/>
      </c>
      <c r="L362" s="6" t="str">
        <f t="shared" si="38"/>
        <v/>
      </c>
      <c r="M362" s="6" t="str">
        <f t="shared" si="39"/>
        <v/>
      </c>
      <c r="N362" s="6" t="str">
        <f t="shared" si="40"/>
        <v/>
      </c>
      <c r="O362" s="42" t="str">
        <f>IF(G362&gt;0,DT!AC265*I362+DT!AD265*J362+DT!AE265*K362+DT!AF265*L362+DT!AG265*M362+DT!AH265*N362,"")</f>
        <v/>
      </c>
    </row>
    <row r="363" spans="1:15" x14ac:dyDescent="0.35">
      <c r="A363" s="1"/>
      <c r="B363" s="1"/>
      <c r="C363" s="1"/>
      <c r="D363" s="1"/>
      <c r="E363" s="1"/>
      <c r="F363" s="1"/>
      <c r="G363" s="1">
        <f t="shared" si="41"/>
        <v>0</v>
      </c>
      <c r="I363" s="6" t="str">
        <f t="shared" si="35"/>
        <v/>
      </c>
      <c r="J363" s="6" t="str">
        <f t="shared" si="36"/>
        <v/>
      </c>
      <c r="K363" s="6" t="str">
        <f t="shared" si="37"/>
        <v/>
      </c>
      <c r="L363" s="6" t="str">
        <f t="shared" si="38"/>
        <v/>
      </c>
      <c r="M363" s="6" t="str">
        <f t="shared" si="39"/>
        <v/>
      </c>
      <c r="N363" s="6" t="str">
        <f t="shared" si="40"/>
        <v/>
      </c>
      <c r="O363" s="42" t="str">
        <f>IF(G363&gt;0,DT!AC266*I363+DT!AD266*J363+DT!AE266*K363+DT!AF266*L363+DT!AG266*M363+DT!AH266*N363,"")</f>
        <v/>
      </c>
    </row>
    <row r="364" spans="1:15" x14ac:dyDescent="0.35">
      <c r="A364" s="1"/>
      <c r="B364" s="1"/>
      <c r="C364" s="1"/>
      <c r="D364" s="1"/>
      <c r="E364" s="1"/>
      <c r="F364" s="1"/>
      <c r="G364" s="1">
        <f t="shared" si="41"/>
        <v>0</v>
      </c>
      <c r="I364" s="6" t="str">
        <f t="shared" si="35"/>
        <v/>
      </c>
      <c r="J364" s="6" t="str">
        <f t="shared" si="36"/>
        <v/>
      </c>
      <c r="K364" s="6" t="str">
        <f t="shared" si="37"/>
        <v/>
      </c>
      <c r="L364" s="6" t="str">
        <f t="shared" si="38"/>
        <v/>
      </c>
      <c r="M364" s="6" t="str">
        <f t="shared" si="39"/>
        <v/>
      </c>
      <c r="N364" s="6" t="str">
        <f t="shared" si="40"/>
        <v/>
      </c>
      <c r="O364" s="42" t="str">
        <f>IF(G364&gt;0,DT!AC267*I364+DT!AD267*J364+DT!AE267*K364+DT!AF267*L364+DT!AG267*M364+DT!AH267*N364,"")</f>
        <v/>
      </c>
    </row>
    <row r="365" spans="1:15" x14ac:dyDescent="0.35">
      <c r="A365" s="1"/>
      <c r="B365" s="1"/>
      <c r="C365" s="1"/>
      <c r="D365" s="1"/>
      <c r="E365" s="1"/>
      <c r="F365" s="1"/>
      <c r="G365" s="1">
        <f t="shared" si="41"/>
        <v>0</v>
      </c>
      <c r="I365" s="6" t="str">
        <f t="shared" si="35"/>
        <v/>
      </c>
      <c r="J365" s="6" t="str">
        <f t="shared" si="36"/>
        <v/>
      </c>
      <c r="K365" s="6" t="str">
        <f t="shared" si="37"/>
        <v/>
      </c>
      <c r="L365" s="6" t="str">
        <f t="shared" si="38"/>
        <v/>
      </c>
      <c r="M365" s="6" t="str">
        <f t="shared" si="39"/>
        <v/>
      </c>
      <c r="N365" s="6" t="str">
        <f t="shared" si="40"/>
        <v/>
      </c>
      <c r="O365" s="42" t="str">
        <f>IF(G365&gt;0,DT!AC268*I365+DT!AD268*J365+DT!AE268*K365+DT!AF268*L365+DT!AG268*M365+DT!AH268*N365,"")</f>
        <v/>
      </c>
    </row>
    <row r="366" spans="1:15" x14ac:dyDescent="0.35">
      <c r="A366" s="1"/>
      <c r="B366" s="1"/>
      <c r="C366" s="1"/>
      <c r="D366" s="1"/>
      <c r="E366" s="1"/>
      <c r="F366" s="1"/>
      <c r="G366" s="1">
        <f t="shared" si="41"/>
        <v>0</v>
      </c>
      <c r="I366" s="6" t="str">
        <f t="shared" si="35"/>
        <v/>
      </c>
      <c r="J366" s="6" t="str">
        <f t="shared" si="36"/>
        <v/>
      </c>
      <c r="K366" s="6" t="str">
        <f t="shared" si="37"/>
        <v/>
      </c>
      <c r="L366" s="6" t="str">
        <f t="shared" si="38"/>
        <v/>
      </c>
      <c r="M366" s="6" t="str">
        <f t="shared" si="39"/>
        <v/>
      </c>
      <c r="N366" s="6" t="str">
        <f t="shared" si="40"/>
        <v/>
      </c>
      <c r="O366" s="42" t="str">
        <f>IF(G366&gt;0,DT!AC269*I366+DT!AD269*J366+DT!AE269*K366+DT!AF269*L366+DT!AG269*M366+DT!AH269*N366,"")</f>
        <v/>
      </c>
    </row>
    <row r="367" spans="1:15" x14ac:dyDescent="0.35">
      <c r="A367" s="1"/>
      <c r="B367" s="1"/>
      <c r="C367" s="1"/>
      <c r="D367" s="1"/>
      <c r="E367" s="1"/>
      <c r="F367" s="1"/>
      <c r="G367" s="1">
        <f t="shared" si="41"/>
        <v>0</v>
      </c>
      <c r="I367" s="6" t="str">
        <f t="shared" si="35"/>
        <v/>
      </c>
      <c r="J367" s="6" t="str">
        <f t="shared" si="36"/>
        <v/>
      </c>
      <c r="K367" s="6" t="str">
        <f t="shared" si="37"/>
        <v/>
      </c>
      <c r="L367" s="6" t="str">
        <f t="shared" si="38"/>
        <v/>
      </c>
      <c r="M367" s="6" t="str">
        <f t="shared" si="39"/>
        <v/>
      </c>
      <c r="N367" s="6" t="str">
        <f t="shared" si="40"/>
        <v/>
      </c>
      <c r="O367" s="42" t="str">
        <f>IF(G367&gt;0,DT!AC270*I367+DT!AD270*J367+DT!AE270*K367+DT!AF270*L367+DT!AG270*M367+DT!AH270*N367,"")</f>
        <v/>
      </c>
    </row>
    <row r="368" spans="1:15" x14ac:dyDescent="0.35">
      <c r="A368" s="1"/>
      <c r="B368" s="1"/>
      <c r="C368" s="1"/>
      <c r="D368" s="1"/>
      <c r="E368" s="1"/>
      <c r="F368" s="1"/>
      <c r="G368" s="1">
        <f t="shared" si="41"/>
        <v>0</v>
      </c>
      <c r="I368" s="6" t="str">
        <f t="shared" si="35"/>
        <v/>
      </c>
      <c r="J368" s="6" t="str">
        <f t="shared" si="36"/>
        <v/>
      </c>
      <c r="K368" s="6" t="str">
        <f t="shared" si="37"/>
        <v/>
      </c>
      <c r="L368" s="6" t="str">
        <f t="shared" si="38"/>
        <v/>
      </c>
      <c r="M368" s="6" t="str">
        <f t="shared" si="39"/>
        <v/>
      </c>
      <c r="N368" s="6" t="str">
        <f t="shared" si="40"/>
        <v/>
      </c>
      <c r="O368" s="42" t="str">
        <f>IF(G368&gt;0,DT!AC271*I368+DT!AD271*J368+DT!AE271*K368+DT!AF271*L368+DT!AG271*M368+DT!AH271*N368,"")</f>
        <v/>
      </c>
    </row>
    <row r="369" spans="1:15" x14ac:dyDescent="0.35">
      <c r="A369" s="1"/>
      <c r="B369" s="1"/>
      <c r="C369" s="1"/>
      <c r="D369" s="1"/>
      <c r="E369" s="1"/>
      <c r="F369" s="1"/>
      <c r="G369" s="1">
        <f t="shared" si="41"/>
        <v>0</v>
      </c>
      <c r="I369" s="6" t="str">
        <f t="shared" si="35"/>
        <v/>
      </c>
      <c r="J369" s="6" t="str">
        <f t="shared" si="36"/>
        <v/>
      </c>
      <c r="K369" s="6" t="str">
        <f t="shared" si="37"/>
        <v/>
      </c>
      <c r="L369" s="6" t="str">
        <f t="shared" si="38"/>
        <v/>
      </c>
      <c r="M369" s="6" t="str">
        <f t="shared" si="39"/>
        <v/>
      </c>
      <c r="N369" s="6" t="str">
        <f t="shared" si="40"/>
        <v/>
      </c>
      <c r="O369" s="42" t="str">
        <f>IF(G369&gt;0,DT!AC272*I369+DT!AD272*J369+DT!AE272*K369+DT!AF272*L369+DT!AG272*M369+DT!AH272*N369,"")</f>
        <v/>
      </c>
    </row>
    <row r="370" spans="1:15" x14ac:dyDescent="0.35">
      <c r="A370" s="1"/>
      <c r="B370" s="1"/>
      <c r="C370" s="1"/>
      <c r="D370" s="1"/>
      <c r="E370" s="1"/>
      <c r="F370" s="1"/>
      <c r="G370" s="1">
        <f t="shared" si="41"/>
        <v>0</v>
      </c>
      <c r="I370" s="6" t="str">
        <f t="shared" si="35"/>
        <v/>
      </c>
      <c r="J370" s="6" t="str">
        <f t="shared" si="36"/>
        <v/>
      </c>
      <c r="K370" s="6" t="str">
        <f t="shared" si="37"/>
        <v/>
      </c>
      <c r="L370" s="6" t="str">
        <f t="shared" si="38"/>
        <v/>
      </c>
      <c r="M370" s="6" t="str">
        <f t="shared" si="39"/>
        <v/>
      </c>
      <c r="N370" s="6" t="str">
        <f t="shared" si="40"/>
        <v/>
      </c>
      <c r="O370" s="42" t="str">
        <f>IF(G370&gt;0,DT!AC273*I370+DT!AD273*J370+DT!AE273*K370+DT!AF273*L370+DT!AG273*M370+DT!AH273*N370,"")</f>
        <v/>
      </c>
    </row>
    <row r="371" spans="1:15" x14ac:dyDescent="0.35">
      <c r="A371" s="1"/>
      <c r="B371" s="1"/>
      <c r="C371" s="1"/>
      <c r="D371" s="1"/>
      <c r="E371" s="1"/>
      <c r="F371" s="1"/>
      <c r="G371" s="1">
        <f t="shared" si="41"/>
        <v>0</v>
      </c>
      <c r="I371" s="6" t="str">
        <f t="shared" si="35"/>
        <v/>
      </c>
      <c r="J371" s="6" t="str">
        <f t="shared" si="36"/>
        <v/>
      </c>
      <c r="K371" s="6" t="str">
        <f t="shared" si="37"/>
        <v/>
      </c>
      <c r="L371" s="6" t="str">
        <f t="shared" si="38"/>
        <v/>
      </c>
      <c r="M371" s="6" t="str">
        <f t="shared" si="39"/>
        <v/>
      </c>
      <c r="N371" s="6" t="str">
        <f t="shared" si="40"/>
        <v/>
      </c>
      <c r="O371" s="42" t="str">
        <f>IF(G371&gt;0,DT!AC274*I371+DT!AD274*J371+DT!AE274*K371+DT!AF274*L371+DT!AG274*M371+DT!AH274*N371,"")</f>
        <v/>
      </c>
    </row>
    <row r="372" spans="1:15" x14ac:dyDescent="0.35">
      <c r="A372" s="1"/>
      <c r="B372" s="1"/>
      <c r="C372" s="1"/>
      <c r="D372" s="1"/>
      <c r="E372" s="1"/>
      <c r="F372" s="1"/>
      <c r="G372" s="1">
        <f t="shared" si="41"/>
        <v>0</v>
      </c>
      <c r="I372" s="6" t="str">
        <f t="shared" ref="I372:I435" si="42">IF(G372&gt;0,A372/G372,"")</f>
        <v/>
      </c>
      <c r="J372" s="6" t="str">
        <f t="shared" ref="J372:J435" si="43">IF(G372&gt;0,B372/G372,"")</f>
        <v/>
      </c>
      <c r="K372" s="6" t="str">
        <f t="shared" ref="K372:K435" si="44">IF(G372&gt;0,C372/G372,"")</f>
        <v/>
      </c>
      <c r="L372" s="6" t="str">
        <f t="shared" ref="L372:L435" si="45">IF(G372&gt;0,D372/G372,"")</f>
        <v/>
      </c>
      <c r="M372" s="6" t="str">
        <f t="shared" ref="M372:M435" si="46">IF(G372&gt;0,E372/G372,"")</f>
        <v/>
      </c>
      <c r="N372" s="6" t="str">
        <f t="shared" ref="N372:N435" si="47">IF(G372&gt;0,F372/G372,"")</f>
        <v/>
      </c>
      <c r="O372" s="42" t="str">
        <f>IF(G372&gt;0,DT!AC275*I372+DT!AD275*J372+DT!AE275*K372+DT!AF275*L372+DT!AG275*M372+DT!AH275*N372,"")</f>
        <v/>
      </c>
    </row>
    <row r="373" spans="1:15" x14ac:dyDescent="0.35">
      <c r="A373" s="1"/>
      <c r="B373" s="1"/>
      <c r="C373" s="1"/>
      <c r="D373" s="1"/>
      <c r="E373" s="1"/>
      <c r="F373" s="1"/>
      <c r="G373" s="1">
        <f t="shared" si="41"/>
        <v>0</v>
      </c>
      <c r="I373" s="6" t="str">
        <f t="shared" si="42"/>
        <v/>
      </c>
      <c r="J373" s="6" t="str">
        <f t="shared" si="43"/>
        <v/>
      </c>
      <c r="K373" s="6" t="str">
        <f t="shared" si="44"/>
        <v/>
      </c>
      <c r="L373" s="6" t="str">
        <f t="shared" si="45"/>
        <v/>
      </c>
      <c r="M373" s="6" t="str">
        <f t="shared" si="46"/>
        <v/>
      </c>
      <c r="N373" s="6" t="str">
        <f t="shared" si="47"/>
        <v/>
      </c>
      <c r="O373" s="42" t="str">
        <f>IF(G373&gt;0,DT!AC276*I373+DT!AD276*J373+DT!AE276*K373+DT!AF276*L373+DT!AG276*M373+DT!AH276*N373,"")</f>
        <v/>
      </c>
    </row>
    <row r="374" spans="1:15" x14ac:dyDescent="0.35">
      <c r="A374" s="1"/>
      <c r="B374" s="1"/>
      <c r="C374" s="1"/>
      <c r="D374" s="1"/>
      <c r="E374" s="1"/>
      <c r="F374" s="1"/>
      <c r="G374" s="1">
        <f t="shared" si="41"/>
        <v>0</v>
      </c>
      <c r="I374" s="6" t="str">
        <f t="shared" si="42"/>
        <v/>
      </c>
      <c r="J374" s="6" t="str">
        <f t="shared" si="43"/>
        <v/>
      </c>
      <c r="K374" s="6" t="str">
        <f t="shared" si="44"/>
        <v/>
      </c>
      <c r="L374" s="6" t="str">
        <f t="shared" si="45"/>
        <v/>
      </c>
      <c r="M374" s="6" t="str">
        <f t="shared" si="46"/>
        <v/>
      </c>
      <c r="N374" s="6" t="str">
        <f t="shared" si="47"/>
        <v/>
      </c>
      <c r="O374" s="42" t="str">
        <f>IF(G374&gt;0,DT!AC277*I374+DT!AD277*J374+DT!AE277*K374+DT!AF277*L374+DT!AG277*M374+DT!AH277*N374,"")</f>
        <v/>
      </c>
    </row>
    <row r="375" spans="1:15" x14ac:dyDescent="0.35">
      <c r="A375" s="1"/>
      <c r="B375" s="1"/>
      <c r="C375" s="1"/>
      <c r="D375" s="1"/>
      <c r="E375" s="1"/>
      <c r="F375" s="1"/>
      <c r="G375" s="1">
        <f t="shared" si="41"/>
        <v>0</v>
      </c>
      <c r="I375" s="6" t="str">
        <f t="shared" si="42"/>
        <v/>
      </c>
      <c r="J375" s="6" t="str">
        <f t="shared" si="43"/>
        <v/>
      </c>
      <c r="K375" s="6" t="str">
        <f t="shared" si="44"/>
        <v/>
      </c>
      <c r="L375" s="6" t="str">
        <f t="shared" si="45"/>
        <v/>
      </c>
      <c r="M375" s="6" t="str">
        <f t="shared" si="46"/>
        <v/>
      </c>
      <c r="N375" s="6" t="str">
        <f t="shared" si="47"/>
        <v/>
      </c>
      <c r="O375" s="42" t="str">
        <f>IF(G375&gt;0,DT!AC278*I375+DT!AD278*J375+DT!AE278*K375+DT!AF278*L375+DT!AG278*M375+DT!AH278*N375,"")</f>
        <v/>
      </c>
    </row>
    <row r="376" spans="1:15" x14ac:dyDescent="0.35">
      <c r="A376" s="1"/>
      <c r="B376" s="1"/>
      <c r="C376" s="1"/>
      <c r="D376" s="1"/>
      <c r="E376" s="1"/>
      <c r="F376" s="1"/>
      <c r="G376" s="1">
        <f t="shared" si="41"/>
        <v>0</v>
      </c>
      <c r="I376" s="6" t="str">
        <f t="shared" si="42"/>
        <v/>
      </c>
      <c r="J376" s="6" t="str">
        <f t="shared" si="43"/>
        <v/>
      </c>
      <c r="K376" s="6" t="str">
        <f t="shared" si="44"/>
        <v/>
      </c>
      <c r="L376" s="6" t="str">
        <f t="shared" si="45"/>
        <v/>
      </c>
      <c r="M376" s="6" t="str">
        <f t="shared" si="46"/>
        <v/>
      </c>
      <c r="N376" s="6" t="str">
        <f t="shared" si="47"/>
        <v/>
      </c>
      <c r="O376" s="42" t="str">
        <f>IF(G376&gt;0,DT!AC279*I376+DT!AD279*J376+DT!AE279*K376+DT!AF279*L376+DT!AG279*M376+DT!AH279*N376,"")</f>
        <v/>
      </c>
    </row>
    <row r="377" spans="1:15" x14ac:dyDescent="0.35">
      <c r="A377" s="1"/>
      <c r="B377" s="1"/>
      <c r="C377" s="1"/>
      <c r="D377" s="1"/>
      <c r="E377" s="1"/>
      <c r="F377" s="1"/>
      <c r="G377" s="1">
        <f t="shared" si="41"/>
        <v>0</v>
      </c>
      <c r="I377" s="6" t="str">
        <f t="shared" si="42"/>
        <v/>
      </c>
      <c r="J377" s="6" t="str">
        <f t="shared" si="43"/>
        <v/>
      </c>
      <c r="K377" s="6" t="str">
        <f t="shared" si="44"/>
        <v/>
      </c>
      <c r="L377" s="6" t="str">
        <f t="shared" si="45"/>
        <v/>
      </c>
      <c r="M377" s="6" t="str">
        <f t="shared" si="46"/>
        <v/>
      </c>
      <c r="N377" s="6" t="str">
        <f t="shared" si="47"/>
        <v/>
      </c>
      <c r="O377" s="42" t="str">
        <f>IF(G377&gt;0,DT!AC280*I377+DT!AD280*J377+DT!AE280*K377+DT!AF280*L377+DT!AG280*M377+DT!AH280*N377,"")</f>
        <v/>
      </c>
    </row>
    <row r="378" spans="1:15" x14ac:dyDescent="0.35">
      <c r="A378" s="1"/>
      <c r="B378" s="1"/>
      <c r="C378" s="1"/>
      <c r="D378" s="1"/>
      <c r="E378" s="1"/>
      <c r="F378" s="1"/>
      <c r="G378" s="1">
        <f t="shared" si="41"/>
        <v>0</v>
      </c>
      <c r="I378" s="6" t="str">
        <f t="shared" si="42"/>
        <v/>
      </c>
      <c r="J378" s="6" t="str">
        <f t="shared" si="43"/>
        <v/>
      </c>
      <c r="K378" s="6" t="str">
        <f t="shared" si="44"/>
        <v/>
      </c>
      <c r="L378" s="6" t="str">
        <f t="shared" si="45"/>
        <v/>
      </c>
      <c r="M378" s="6" t="str">
        <f t="shared" si="46"/>
        <v/>
      </c>
      <c r="N378" s="6" t="str">
        <f t="shared" si="47"/>
        <v/>
      </c>
      <c r="O378" s="42" t="str">
        <f>IF(G378&gt;0,DT!AC281*I378+DT!AD281*J378+DT!AE281*K378+DT!AF281*L378+DT!AG281*M378+DT!AH281*N378,"")</f>
        <v/>
      </c>
    </row>
    <row r="379" spans="1:15" x14ac:dyDescent="0.35">
      <c r="A379" s="1"/>
      <c r="B379" s="1"/>
      <c r="C379" s="1"/>
      <c r="D379" s="1"/>
      <c r="E379" s="1"/>
      <c r="F379" s="1"/>
      <c r="G379" s="1">
        <f t="shared" si="41"/>
        <v>0</v>
      </c>
      <c r="I379" s="6" t="str">
        <f t="shared" si="42"/>
        <v/>
      </c>
      <c r="J379" s="6" t="str">
        <f t="shared" si="43"/>
        <v/>
      </c>
      <c r="K379" s="6" t="str">
        <f t="shared" si="44"/>
        <v/>
      </c>
      <c r="L379" s="6" t="str">
        <f t="shared" si="45"/>
        <v/>
      </c>
      <c r="M379" s="6" t="str">
        <f t="shared" si="46"/>
        <v/>
      </c>
      <c r="N379" s="6" t="str">
        <f t="shared" si="47"/>
        <v/>
      </c>
      <c r="O379" s="42" t="str">
        <f>IF(G379&gt;0,DT!AC282*I379+DT!AD282*J379+DT!AE282*K379+DT!AF282*L379+DT!AG282*M379+DT!AH282*N379,"")</f>
        <v/>
      </c>
    </row>
    <row r="380" spans="1:15" x14ac:dyDescent="0.35">
      <c r="A380" s="1"/>
      <c r="B380" s="1"/>
      <c r="C380" s="1"/>
      <c r="D380" s="1"/>
      <c r="E380" s="1"/>
      <c r="F380" s="1"/>
      <c r="G380" s="1">
        <f t="shared" si="41"/>
        <v>0</v>
      </c>
      <c r="I380" s="6" t="str">
        <f t="shared" si="42"/>
        <v/>
      </c>
      <c r="J380" s="6" t="str">
        <f t="shared" si="43"/>
        <v/>
      </c>
      <c r="K380" s="6" t="str">
        <f t="shared" si="44"/>
        <v/>
      </c>
      <c r="L380" s="6" t="str">
        <f t="shared" si="45"/>
        <v/>
      </c>
      <c r="M380" s="6" t="str">
        <f t="shared" si="46"/>
        <v/>
      </c>
      <c r="N380" s="6" t="str">
        <f t="shared" si="47"/>
        <v/>
      </c>
      <c r="O380" s="42" t="str">
        <f>IF(G380&gt;0,DT!AC283*I380+DT!AD283*J380+DT!AE283*K380+DT!AF283*L380+DT!AG283*M380+DT!AH283*N380,"")</f>
        <v/>
      </c>
    </row>
    <row r="381" spans="1:15" x14ac:dyDescent="0.35">
      <c r="A381" s="1"/>
      <c r="B381" s="1"/>
      <c r="C381" s="1"/>
      <c r="D381" s="1"/>
      <c r="E381" s="1"/>
      <c r="F381" s="1"/>
      <c r="G381" s="1">
        <f t="shared" si="41"/>
        <v>0</v>
      </c>
      <c r="I381" s="6" t="str">
        <f t="shared" si="42"/>
        <v/>
      </c>
      <c r="J381" s="6" t="str">
        <f t="shared" si="43"/>
        <v/>
      </c>
      <c r="K381" s="6" t="str">
        <f t="shared" si="44"/>
        <v/>
      </c>
      <c r="L381" s="6" t="str">
        <f t="shared" si="45"/>
        <v/>
      </c>
      <c r="M381" s="6" t="str">
        <f t="shared" si="46"/>
        <v/>
      </c>
      <c r="N381" s="6" t="str">
        <f t="shared" si="47"/>
        <v/>
      </c>
      <c r="O381" s="42" t="str">
        <f>IF(G381&gt;0,DT!AC284*I381+DT!AD284*J381+DT!AE284*K381+DT!AF284*L381+DT!AG284*M381+DT!AH284*N381,"")</f>
        <v/>
      </c>
    </row>
    <row r="382" spans="1:15" x14ac:dyDescent="0.35">
      <c r="A382" s="1"/>
      <c r="B382" s="1"/>
      <c r="C382" s="1"/>
      <c r="D382" s="1"/>
      <c r="E382" s="1"/>
      <c r="F382" s="1"/>
      <c r="G382" s="1">
        <f t="shared" si="41"/>
        <v>0</v>
      </c>
      <c r="I382" s="6" t="str">
        <f t="shared" si="42"/>
        <v/>
      </c>
      <c r="J382" s="6" t="str">
        <f t="shared" si="43"/>
        <v/>
      </c>
      <c r="K382" s="6" t="str">
        <f t="shared" si="44"/>
        <v/>
      </c>
      <c r="L382" s="6" t="str">
        <f t="shared" si="45"/>
        <v/>
      </c>
      <c r="M382" s="6" t="str">
        <f t="shared" si="46"/>
        <v/>
      </c>
      <c r="N382" s="6" t="str">
        <f t="shared" si="47"/>
        <v/>
      </c>
      <c r="O382" s="42" t="str">
        <f>IF(G382&gt;0,DT!AC285*I382+DT!AD285*J382+DT!AE285*K382+DT!AF285*L382+DT!AG285*M382+DT!AH285*N382,"")</f>
        <v/>
      </c>
    </row>
    <row r="383" spans="1:15" x14ac:dyDescent="0.35">
      <c r="A383" s="1"/>
      <c r="B383" s="1"/>
      <c r="C383" s="1"/>
      <c r="D383" s="1"/>
      <c r="E383" s="1"/>
      <c r="F383" s="1"/>
      <c r="G383" s="1">
        <f t="shared" si="41"/>
        <v>0</v>
      </c>
      <c r="I383" s="6" t="str">
        <f t="shared" si="42"/>
        <v/>
      </c>
      <c r="J383" s="6" t="str">
        <f t="shared" si="43"/>
        <v/>
      </c>
      <c r="K383" s="6" t="str">
        <f t="shared" si="44"/>
        <v/>
      </c>
      <c r="L383" s="6" t="str">
        <f t="shared" si="45"/>
        <v/>
      </c>
      <c r="M383" s="6" t="str">
        <f t="shared" si="46"/>
        <v/>
      </c>
      <c r="N383" s="6" t="str">
        <f t="shared" si="47"/>
        <v/>
      </c>
      <c r="O383" s="42" t="str">
        <f>IF(G383&gt;0,DT!AC286*I383+DT!AD286*J383+DT!AE286*K383+DT!AF286*L383+DT!AG286*M383+DT!AH286*N383,"")</f>
        <v/>
      </c>
    </row>
    <row r="384" spans="1:15" x14ac:dyDescent="0.35">
      <c r="A384" s="1"/>
      <c r="B384" s="1"/>
      <c r="C384" s="1"/>
      <c r="D384" s="1"/>
      <c r="E384" s="1"/>
      <c r="F384" s="1"/>
      <c r="G384" s="1">
        <f t="shared" si="41"/>
        <v>0</v>
      </c>
      <c r="I384" s="6" t="str">
        <f t="shared" si="42"/>
        <v/>
      </c>
      <c r="J384" s="6" t="str">
        <f t="shared" si="43"/>
        <v/>
      </c>
      <c r="K384" s="6" t="str">
        <f t="shared" si="44"/>
        <v/>
      </c>
      <c r="L384" s="6" t="str">
        <f t="shared" si="45"/>
        <v/>
      </c>
      <c r="M384" s="6" t="str">
        <f t="shared" si="46"/>
        <v/>
      </c>
      <c r="N384" s="6" t="str">
        <f t="shared" si="47"/>
        <v/>
      </c>
      <c r="O384" s="42" t="str">
        <f>IF(G384&gt;0,DT!AC287*I384+DT!AD287*J384+DT!AE287*K384+DT!AF287*L384+DT!AG287*M384+DT!AH287*N384,"")</f>
        <v/>
      </c>
    </row>
    <row r="385" spans="1:15" x14ac:dyDescent="0.35">
      <c r="A385" s="1"/>
      <c r="B385" s="1"/>
      <c r="C385" s="1"/>
      <c r="D385" s="1"/>
      <c r="E385" s="1"/>
      <c r="F385" s="1"/>
      <c r="G385" s="1">
        <f t="shared" si="41"/>
        <v>0</v>
      </c>
      <c r="I385" s="6" t="str">
        <f t="shared" si="42"/>
        <v/>
      </c>
      <c r="J385" s="6" t="str">
        <f t="shared" si="43"/>
        <v/>
      </c>
      <c r="K385" s="6" t="str">
        <f t="shared" si="44"/>
        <v/>
      </c>
      <c r="L385" s="6" t="str">
        <f t="shared" si="45"/>
        <v/>
      </c>
      <c r="M385" s="6" t="str">
        <f t="shared" si="46"/>
        <v/>
      </c>
      <c r="N385" s="6" t="str">
        <f t="shared" si="47"/>
        <v/>
      </c>
      <c r="O385" s="42" t="str">
        <f>IF(G385&gt;0,DT!AC288*I385+DT!AD288*J385+DT!AE288*K385+DT!AF288*L385+DT!AG288*M385+DT!AH288*N385,"")</f>
        <v/>
      </c>
    </row>
    <row r="386" spans="1:15" x14ac:dyDescent="0.35">
      <c r="A386" s="1"/>
      <c r="B386" s="1"/>
      <c r="C386" s="1"/>
      <c r="D386" s="1"/>
      <c r="E386" s="1"/>
      <c r="F386" s="1"/>
      <c r="G386" s="1">
        <f t="shared" si="41"/>
        <v>0</v>
      </c>
      <c r="I386" s="6" t="str">
        <f t="shared" si="42"/>
        <v/>
      </c>
      <c r="J386" s="6" t="str">
        <f t="shared" si="43"/>
        <v/>
      </c>
      <c r="K386" s="6" t="str">
        <f t="shared" si="44"/>
        <v/>
      </c>
      <c r="L386" s="6" t="str">
        <f t="shared" si="45"/>
        <v/>
      </c>
      <c r="M386" s="6" t="str">
        <f t="shared" si="46"/>
        <v/>
      </c>
      <c r="N386" s="6" t="str">
        <f t="shared" si="47"/>
        <v/>
      </c>
      <c r="O386" s="42" t="str">
        <f>IF(G386&gt;0,DT!AC289*I386+DT!AD289*J386+DT!AE289*K386+DT!AF289*L386+DT!AG289*M386+DT!AH289*N386,"")</f>
        <v/>
      </c>
    </row>
    <row r="387" spans="1:15" x14ac:dyDescent="0.35">
      <c r="A387" s="1"/>
      <c r="B387" s="1"/>
      <c r="C387" s="1"/>
      <c r="D387" s="1"/>
      <c r="E387" s="1"/>
      <c r="F387" s="1"/>
      <c r="G387" s="1">
        <f t="shared" si="41"/>
        <v>0</v>
      </c>
      <c r="I387" s="6" t="str">
        <f t="shared" si="42"/>
        <v/>
      </c>
      <c r="J387" s="6" t="str">
        <f t="shared" si="43"/>
        <v/>
      </c>
      <c r="K387" s="6" t="str">
        <f t="shared" si="44"/>
        <v/>
      </c>
      <c r="L387" s="6" t="str">
        <f t="shared" si="45"/>
        <v/>
      </c>
      <c r="M387" s="6" t="str">
        <f t="shared" si="46"/>
        <v/>
      </c>
      <c r="N387" s="6" t="str">
        <f t="shared" si="47"/>
        <v/>
      </c>
      <c r="O387" s="42" t="str">
        <f>IF(G387&gt;0,DT!AC290*I387+DT!AD290*J387+DT!AE290*K387+DT!AF290*L387+DT!AG290*M387+DT!AH290*N387,"")</f>
        <v/>
      </c>
    </row>
    <row r="388" spans="1:15" x14ac:dyDescent="0.35">
      <c r="A388" s="1"/>
      <c r="B388" s="1"/>
      <c r="C388" s="1"/>
      <c r="D388" s="1"/>
      <c r="E388" s="1"/>
      <c r="F388" s="1"/>
      <c r="G388" s="1">
        <f t="shared" si="41"/>
        <v>0</v>
      </c>
      <c r="I388" s="6" t="str">
        <f t="shared" si="42"/>
        <v/>
      </c>
      <c r="J388" s="6" t="str">
        <f t="shared" si="43"/>
        <v/>
      </c>
      <c r="K388" s="6" t="str">
        <f t="shared" si="44"/>
        <v/>
      </c>
      <c r="L388" s="6" t="str">
        <f t="shared" si="45"/>
        <v/>
      </c>
      <c r="M388" s="6" t="str">
        <f t="shared" si="46"/>
        <v/>
      </c>
      <c r="N388" s="6" t="str">
        <f t="shared" si="47"/>
        <v/>
      </c>
      <c r="O388" s="42" t="str">
        <f>IF(G388&gt;0,DT!AC291*I388+DT!AD291*J388+DT!AE291*K388+DT!AF291*L388+DT!AG291*M388+DT!AH291*N388,"")</f>
        <v/>
      </c>
    </row>
    <row r="389" spans="1:15" x14ac:dyDescent="0.35">
      <c r="A389" s="1"/>
      <c r="B389" s="1"/>
      <c r="C389" s="1"/>
      <c r="D389" s="1"/>
      <c r="E389" s="1"/>
      <c r="F389" s="1"/>
      <c r="G389" s="1">
        <f t="shared" ref="G389:G452" si="48">SUM(A389:F389)</f>
        <v>0</v>
      </c>
      <c r="I389" s="6" t="str">
        <f t="shared" si="42"/>
        <v/>
      </c>
      <c r="J389" s="6" t="str">
        <f t="shared" si="43"/>
        <v/>
      </c>
      <c r="K389" s="6" t="str">
        <f t="shared" si="44"/>
        <v/>
      </c>
      <c r="L389" s="6" t="str">
        <f t="shared" si="45"/>
        <v/>
      </c>
      <c r="M389" s="6" t="str">
        <f t="shared" si="46"/>
        <v/>
      </c>
      <c r="N389" s="6" t="str">
        <f t="shared" si="47"/>
        <v/>
      </c>
      <c r="O389" s="42" t="str">
        <f>IF(G389&gt;0,DT!AC292*I389+DT!AD292*J389+DT!AE292*K389+DT!AF292*L389+DT!AG292*M389+DT!AH292*N389,"")</f>
        <v/>
      </c>
    </row>
    <row r="390" spans="1:15" x14ac:dyDescent="0.35">
      <c r="A390" s="1"/>
      <c r="B390" s="1"/>
      <c r="C390" s="1"/>
      <c r="D390" s="1"/>
      <c r="E390" s="1"/>
      <c r="F390" s="1"/>
      <c r="G390" s="1">
        <f t="shared" si="48"/>
        <v>0</v>
      </c>
      <c r="I390" s="6" t="str">
        <f t="shared" si="42"/>
        <v/>
      </c>
      <c r="J390" s="6" t="str">
        <f t="shared" si="43"/>
        <v/>
      </c>
      <c r="K390" s="6" t="str">
        <f t="shared" si="44"/>
        <v/>
      </c>
      <c r="L390" s="6" t="str">
        <f t="shared" si="45"/>
        <v/>
      </c>
      <c r="M390" s="6" t="str">
        <f t="shared" si="46"/>
        <v/>
      </c>
      <c r="N390" s="6" t="str">
        <f t="shared" si="47"/>
        <v/>
      </c>
      <c r="O390" s="42" t="str">
        <f>IF(G390&gt;0,DT!AC293*I390+DT!AD293*J390+DT!AE293*K390+DT!AF293*L390+DT!AG293*M390+DT!AH293*N390,"")</f>
        <v/>
      </c>
    </row>
    <row r="391" spans="1:15" x14ac:dyDescent="0.35">
      <c r="A391" s="1"/>
      <c r="B391" s="1"/>
      <c r="C391" s="1"/>
      <c r="D391" s="1"/>
      <c r="E391" s="1"/>
      <c r="F391" s="1"/>
      <c r="G391" s="1">
        <f t="shared" si="48"/>
        <v>0</v>
      </c>
      <c r="I391" s="6" t="str">
        <f t="shared" si="42"/>
        <v/>
      </c>
      <c r="J391" s="6" t="str">
        <f t="shared" si="43"/>
        <v/>
      </c>
      <c r="K391" s="6" t="str">
        <f t="shared" si="44"/>
        <v/>
      </c>
      <c r="L391" s="6" t="str">
        <f t="shared" si="45"/>
        <v/>
      </c>
      <c r="M391" s="6" t="str">
        <f t="shared" si="46"/>
        <v/>
      </c>
      <c r="N391" s="6" t="str">
        <f t="shared" si="47"/>
        <v/>
      </c>
      <c r="O391" s="42" t="str">
        <f>IF(G391&gt;0,DT!AC294*I391+DT!AD294*J391+DT!AE294*K391+DT!AF294*L391+DT!AG294*M391+DT!AH294*N391,"")</f>
        <v/>
      </c>
    </row>
    <row r="392" spans="1:15" x14ac:dyDescent="0.35">
      <c r="A392" s="1"/>
      <c r="B392" s="1"/>
      <c r="C392" s="1"/>
      <c r="D392" s="1"/>
      <c r="E392" s="1"/>
      <c r="F392" s="1"/>
      <c r="G392" s="1">
        <f t="shared" si="48"/>
        <v>0</v>
      </c>
      <c r="I392" s="6" t="str">
        <f t="shared" si="42"/>
        <v/>
      </c>
      <c r="J392" s="6" t="str">
        <f t="shared" si="43"/>
        <v/>
      </c>
      <c r="K392" s="6" t="str">
        <f t="shared" si="44"/>
        <v/>
      </c>
      <c r="L392" s="6" t="str">
        <f t="shared" si="45"/>
        <v/>
      </c>
      <c r="M392" s="6" t="str">
        <f t="shared" si="46"/>
        <v/>
      </c>
      <c r="N392" s="6" t="str">
        <f t="shared" si="47"/>
        <v/>
      </c>
      <c r="O392" s="42" t="str">
        <f>IF(G392&gt;0,DT!AC295*I392+DT!AD295*J392+DT!AE295*K392+DT!AF295*L392+DT!AG295*M392+DT!AH295*N392,"")</f>
        <v/>
      </c>
    </row>
    <row r="393" spans="1:15" x14ac:dyDescent="0.35">
      <c r="A393" s="1"/>
      <c r="B393" s="1"/>
      <c r="C393" s="1"/>
      <c r="D393" s="1"/>
      <c r="E393" s="1"/>
      <c r="F393" s="1"/>
      <c r="G393" s="1">
        <f t="shared" si="48"/>
        <v>0</v>
      </c>
      <c r="I393" s="6" t="str">
        <f t="shared" si="42"/>
        <v/>
      </c>
      <c r="J393" s="6" t="str">
        <f t="shared" si="43"/>
        <v/>
      </c>
      <c r="K393" s="6" t="str">
        <f t="shared" si="44"/>
        <v/>
      </c>
      <c r="L393" s="6" t="str">
        <f t="shared" si="45"/>
        <v/>
      </c>
      <c r="M393" s="6" t="str">
        <f t="shared" si="46"/>
        <v/>
      </c>
      <c r="N393" s="6" t="str">
        <f t="shared" si="47"/>
        <v/>
      </c>
      <c r="O393" s="42" t="str">
        <f>IF(G393&gt;0,DT!AC296*I393+DT!AD296*J393+DT!AE296*K393+DT!AF296*L393+DT!AG296*M393+DT!AH296*N393,"")</f>
        <v/>
      </c>
    </row>
    <row r="394" spans="1:15" x14ac:dyDescent="0.35">
      <c r="A394" s="1"/>
      <c r="B394" s="1"/>
      <c r="C394" s="1"/>
      <c r="D394" s="1"/>
      <c r="E394" s="1"/>
      <c r="F394" s="1"/>
      <c r="G394" s="1">
        <f t="shared" si="48"/>
        <v>0</v>
      </c>
      <c r="I394" s="6" t="str">
        <f t="shared" si="42"/>
        <v/>
      </c>
      <c r="J394" s="6" t="str">
        <f t="shared" si="43"/>
        <v/>
      </c>
      <c r="K394" s="6" t="str">
        <f t="shared" si="44"/>
        <v/>
      </c>
      <c r="L394" s="6" t="str">
        <f t="shared" si="45"/>
        <v/>
      </c>
      <c r="M394" s="6" t="str">
        <f t="shared" si="46"/>
        <v/>
      </c>
      <c r="N394" s="6" t="str">
        <f t="shared" si="47"/>
        <v/>
      </c>
      <c r="O394" s="42" t="str">
        <f>IF(G394&gt;0,DT!AC297*I394+DT!AD297*J394+DT!AE297*K394+DT!AF297*L394+DT!AG297*M394+DT!AH297*N394,"")</f>
        <v/>
      </c>
    </row>
    <row r="395" spans="1:15" x14ac:dyDescent="0.35">
      <c r="A395" s="1"/>
      <c r="B395" s="1"/>
      <c r="C395" s="1"/>
      <c r="D395" s="1"/>
      <c r="E395" s="1"/>
      <c r="F395" s="1"/>
      <c r="G395" s="1">
        <f t="shared" si="48"/>
        <v>0</v>
      </c>
      <c r="I395" s="6" t="str">
        <f t="shared" si="42"/>
        <v/>
      </c>
      <c r="J395" s="6" t="str">
        <f t="shared" si="43"/>
        <v/>
      </c>
      <c r="K395" s="6" t="str">
        <f t="shared" si="44"/>
        <v/>
      </c>
      <c r="L395" s="6" t="str">
        <f t="shared" si="45"/>
        <v/>
      </c>
      <c r="M395" s="6" t="str">
        <f t="shared" si="46"/>
        <v/>
      </c>
      <c r="N395" s="6" t="str">
        <f t="shared" si="47"/>
        <v/>
      </c>
      <c r="O395" s="42" t="str">
        <f>IF(G395&gt;0,DT!AC298*I395+DT!AD298*J395+DT!AE298*K395+DT!AF298*L395+DT!AG298*M395+DT!AH298*N395,"")</f>
        <v/>
      </c>
    </row>
    <row r="396" spans="1:15" x14ac:dyDescent="0.35">
      <c r="A396" s="1"/>
      <c r="B396" s="1"/>
      <c r="C396" s="1"/>
      <c r="D396" s="1"/>
      <c r="E396" s="1"/>
      <c r="F396" s="1"/>
      <c r="G396" s="1">
        <f t="shared" si="48"/>
        <v>0</v>
      </c>
      <c r="I396" s="6" t="str">
        <f t="shared" si="42"/>
        <v/>
      </c>
      <c r="J396" s="6" t="str">
        <f t="shared" si="43"/>
        <v/>
      </c>
      <c r="K396" s="6" t="str">
        <f t="shared" si="44"/>
        <v/>
      </c>
      <c r="L396" s="6" t="str">
        <f t="shared" si="45"/>
        <v/>
      </c>
      <c r="M396" s="6" t="str">
        <f t="shared" si="46"/>
        <v/>
      </c>
      <c r="N396" s="6" t="str">
        <f t="shared" si="47"/>
        <v/>
      </c>
      <c r="O396" s="42" t="str">
        <f>IF(G396&gt;0,DT!AC299*I396+DT!AD299*J396+DT!AE299*K396+DT!AF299*L396+DT!AG299*M396+DT!AH299*N396,"")</f>
        <v/>
      </c>
    </row>
    <row r="397" spans="1:15" x14ac:dyDescent="0.35">
      <c r="A397" s="1"/>
      <c r="B397" s="1"/>
      <c r="C397" s="1"/>
      <c r="D397" s="1"/>
      <c r="E397" s="1"/>
      <c r="F397" s="1"/>
      <c r="G397" s="1">
        <f t="shared" si="48"/>
        <v>0</v>
      </c>
      <c r="I397" s="6" t="str">
        <f t="shared" si="42"/>
        <v/>
      </c>
      <c r="J397" s="6" t="str">
        <f t="shared" si="43"/>
        <v/>
      </c>
      <c r="K397" s="6" t="str">
        <f t="shared" si="44"/>
        <v/>
      </c>
      <c r="L397" s="6" t="str">
        <f t="shared" si="45"/>
        <v/>
      </c>
      <c r="M397" s="6" t="str">
        <f t="shared" si="46"/>
        <v/>
      </c>
      <c r="N397" s="6" t="str">
        <f t="shared" si="47"/>
        <v/>
      </c>
      <c r="O397" s="42" t="str">
        <f>IF(G397&gt;0,DT!AC300*I397+DT!AD300*J397+DT!AE300*K397+DT!AF300*L397+DT!AG300*M397+DT!AH300*N397,"")</f>
        <v/>
      </c>
    </row>
    <row r="398" spans="1:15" x14ac:dyDescent="0.35">
      <c r="A398" s="1"/>
      <c r="B398" s="1"/>
      <c r="C398" s="1"/>
      <c r="D398" s="1"/>
      <c r="E398" s="1"/>
      <c r="F398" s="1"/>
      <c r="G398" s="1">
        <f t="shared" si="48"/>
        <v>0</v>
      </c>
      <c r="I398" s="6" t="str">
        <f t="shared" si="42"/>
        <v/>
      </c>
      <c r="J398" s="6" t="str">
        <f t="shared" si="43"/>
        <v/>
      </c>
      <c r="K398" s="6" t="str">
        <f t="shared" si="44"/>
        <v/>
      </c>
      <c r="L398" s="6" t="str">
        <f t="shared" si="45"/>
        <v/>
      </c>
      <c r="M398" s="6" t="str">
        <f t="shared" si="46"/>
        <v/>
      </c>
      <c r="N398" s="6" t="str">
        <f t="shared" si="47"/>
        <v/>
      </c>
      <c r="O398" s="42" t="str">
        <f>IF(G398&gt;0,DT!AC301*I398+DT!AD301*J398+DT!AE301*K398+DT!AF301*L398+DT!AG301*M398+DT!AH301*N398,"")</f>
        <v/>
      </c>
    </row>
    <row r="399" spans="1:15" x14ac:dyDescent="0.35">
      <c r="A399" s="1"/>
      <c r="B399" s="1"/>
      <c r="C399" s="1"/>
      <c r="D399" s="1"/>
      <c r="E399" s="1"/>
      <c r="F399" s="1"/>
      <c r="G399" s="1">
        <f t="shared" si="48"/>
        <v>0</v>
      </c>
      <c r="I399" s="6" t="str">
        <f t="shared" si="42"/>
        <v/>
      </c>
      <c r="J399" s="6" t="str">
        <f t="shared" si="43"/>
        <v/>
      </c>
      <c r="K399" s="6" t="str">
        <f t="shared" si="44"/>
        <v/>
      </c>
      <c r="L399" s="6" t="str">
        <f t="shared" si="45"/>
        <v/>
      </c>
      <c r="M399" s="6" t="str">
        <f t="shared" si="46"/>
        <v/>
      </c>
      <c r="N399" s="6" t="str">
        <f t="shared" si="47"/>
        <v/>
      </c>
      <c r="O399" s="42" t="str">
        <f>IF(G399&gt;0,DT!AC302*I399+DT!AD302*J399+DT!AE302*K399+DT!AF302*L399+DT!AG302*M399+DT!AH302*N399,"")</f>
        <v/>
      </c>
    </row>
    <row r="400" spans="1:15" x14ac:dyDescent="0.35">
      <c r="A400" s="1"/>
      <c r="B400" s="1"/>
      <c r="C400" s="1"/>
      <c r="D400" s="1"/>
      <c r="E400" s="1"/>
      <c r="F400" s="1"/>
      <c r="G400" s="1">
        <f t="shared" si="48"/>
        <v>0</v>
      </c>
      <c r="I400" s="6" t="str">
        <f t="shared" si="42"/>
        <v/>
      </c>
      <c r="J400" s="6" t="str">
        <f t="shared" si="43"/>
        <v/>
      </c>
      <c r="K400" s="6" t="str">
        <f t="shared" si="44"/>
        <v/>
      </c>
      <c r="L400" s="6" t="str">
        <f t="shared" si="45"/>
        <v/>
      </c>
      <c r="M400" s="6" t="str">
        <f t="shared" si="46"/>
        <v/>
      </c>
      <c r="N400" s="6" t="str">
        <f t="shared" si="47"/>
        <v/>
      </c>
      <c r="O400" s="42" t="str">
        <f>IF(G400&gt;0,DT!AC303*I400+DT!AD303*J400+DT!AE303*K400+DT!AF303*L400+DT!AG303*M400+DT!AH303*N400,"")</f>
        <v/>
      </c>
    </row>
    <row r="401" spans="1:15" x14ac:dyDescent="0.35">
      <c r="A401" s="1"/>
      <c r="B401" s="1"/>
      <c r="C401" s="1"/>
      <c r="D401" s="1"/>
      <c r="E401" s="1"/>
      <c r="F401" s="1"/>
      <c r="G401" s="1">
        <f t="shared" si="48"/>
        <v>0</v>
      </c>
      <c r="I401" s="6" t="str">
        <f t="shared" si="42"/>
        <v/>
      </c>
      <c r="J401" s="6" t="str">
        <f t="shared" si="43"/>
        <v/>
      </c>
      <c r="K401" s="6" t="str">
        <f t="shared" si="44"/>
        <v/>
      </c>
      <c r="L401" s="6" t="str">
        <f t="shared" si="45"/>
        <v/>
      </c>
      <c r="M401" s="6" t="str">
        <f t="shared" si="46"/>
        <v/>
      </c>
      <c r="N401" s="6" t="str">
        <f t="shared" si="47"/>
        <v/>
      </c>
      <c r="O401" s="42" t="str">
        <f>IF(G401&gt;0,DT!AC304*I401+DT!AD304*J401+DT!AE304*K401+DT!AF304*L401+DT!AG304*M401+DT!AH304*N401,"")</f>
        <v/>
      </c>
    </row>
    <row r="402" spans="1:15" x14ac:dyDescent="0.35">
      <c r="A402" s="1"/>
      <c r="B402" s="1"/>
      <c r="C402" s="1"/>
      <c r="D402" s="1"/>
      <c r="E402" s="1"/>
      <c r="F402" s="1"/>
      <c r="G402" s="1">
        <f t="shared" si="48"/>
        <v>0</v>
      </c>
      <c r="I402" s="6" t="str">
        <f t="shared" si="42"/>
        <v/>
      </c>
      <c r="J402" s="6" t="str">
        <f t="shared" si="43"/>
        <v/>
      </c>
      <c r="K402" s="6" t="str">
        <f t="shared" si="44"/>
        <v/>
      </c>
      <c r="L402" s="6" t="str">
        <f t="shared" si="45"/>
        <v/>
      </c>
      <c r="M402" s="6" t="str">
        <f t="shared" si="46"/>
        <v/>
      </c>
      <c r="N402" s="6" t="str">
        <f t="shared" si="47"/>
        <v/>
      </c>
      <c r="O402" s="42" t="str">
        <f>IF(G402&gt;0,DT!AC305*I402+DT!AD305*J402+DT!AE305*K402+DT!AF305*L402+DT!AG305*M402+DT!AH305*N402,"")</f>
        <v/>
      </c>
    </row>
    <row r="403" spans="1:15" x14ac:dyDescent="0.35">
      <c r="A403" s="1"/>
      <c r="B403" s="1"/>
      <c r="C403" s="1"/>
      <c r="D403" s="1"/>
      <c r="E403" s="1"/>
      <c r="F403" s="1"/>
      <c r="G403" s="1">
        <f t="shared" si="48"/>
        <v>0</v>
      </c>
      <c r="I403" s="6" t="str">
        <f t="shared" si="42"/>
        <v/>
      </c>
      <c r="J403" s="6" t="str">
        <f t="shared" si="43"/>
        <v/>
      </c>
      <c r="K403" s="6" t="str">
        <f t="shared" si="44"/>
        <v/>
      </c>
      <c r="L403" s="6" t="str">
        <f t="shared" si="45"/>
        <v/>
      </c>
      <c r="M403" s="6" t="str">
        <f t="shared" si="46"/>
        <v/>
      </c>
      <c r="N403" s="6" t="str">
        <f t="shared" si="47"/>
        <v/>
      </c>
      <c r="O403" s="42" t="str">
        <f>IF(G403&gt;0,DT!AC306*I403+DT!AD306*J403+DT!AE306*K403+DT!AF306*L403+DT!AG306*M403+DT!AH306*N403,"")</f>
        <v/>
      </c>
    </row>
    <row r="404" spans="1:15" x14ac:dyDescent="0.35">
      <c r="A404" s="1"/>
      <c r="B404" s="1"/>
      <c r="C404" s="1"/>
      <c r="D404" s="1"/>
      <c r="E404" s="1"/>
      <c r="F404" s="1"/>
      <c r="G404" s="1">
        <f t="shared" si="48"/>
        <v>0</v>
      </c>
      <c r="I404" s="6" t="str">
        <f t="shared" si="42"/>
        <v/>
      </c>
      <c r="J404" s="6" t="str">
        <f t="shared" si="43"/>
        <v/>
      </c>
      <c r="K404" s="6" t="str">
        <f t="shared" si="44"/>
        <v/>
      </c>
      <c r="L404" s="6" t="str">
        <f t="shared" si="45"/>
        <v/>
      </c>
      <c r="M404" s="6" t="str">
        <f t="shared" si="46"/>
        <v/>
      </c>
      <c r="N404" s="6" t="str">
        <f t="shared" si="47"/>
        <v/>
      </c>
      <c r="O404" s="42" t="str">
        <f>IF(G404&gt;0,DT!AC307*I404+DT!AD307*J404+DT!AE307*K404+DT!AF307*L404+DT!AG307*M404+DT!AH307*N404,"")</f>
        <v/>
      </c>
    </row>
    <row r="405" spans="1:15" x14ac:dyDescent="0.35">
      <c r="A405" s="1"/>
      <c r="B405" s="1"/>
      <c r="C405" s="1"/>
      <c r="D405" s="1"/>
      <c r="E405" s="1"/>
      <c r="F405" s="1"/>
      <c r="G405" s="1">
        <f t="shared" si="48"/>
        <v>0</v>
      </c>
      <c r="I405" s="6" t="str">
        <f t="shared" si="42"/>
        <v/>
      </c>
      <c r="J405" s="6" t="str">
        <f t="shared" si="43"/>
        <v/>
      </c>
      <c r="K405" s="6" t="str">
        <f t="shared" si="44"/>
        <v/>
      </c>
      <c r="L405" s="6" t="str">
        <f t="shared" si="45"/>
        <v/>
      </c>
      <c r="M405" s="6" t="str">
        <f t="shared" si="46"/>
        <v/>
      </c>
      <c r="N405" s="6" t="str">
        <f t="shared" si="47"/>
        <v/>
      </c>
      <c r="O405" s="42" t="str">
        <f>IF(G405&gt;0,DT!AC308*I405+DT!AD308*J405+DT!AE308*K405+DT!AF308*L405+DT!AG308*M405+DT!AH308*N405,"")</f>
        <v/>
      </c>
    </row>
    <row r="406" spans="1:15" x14ac:dyDescent="0.35">
      <c r="A406" s="1"/>
      <c r="B406" s="1"/>
      <c r="C406" s="1"/>
      <c r="D406" s="1"/>
      <c r="E406" s="1"/>
      <c r="F406" s="1"/>
      <c r="G406" s="1">
        <f t="shared" si="48"/>
        <v>0</v>
      </c>
      <c r="I406" s="6" t="str">
        <f t="shared" si="42"/>
        <v/>
      </c>
      <c r="J406" s="6" t="str">
        <f t="shared" si="43"/>
        <v/>
      </c>
      <c r="K406" s="6" t="str">
        <f t="shared" si="44"/>
        <v/>
      </c>
      <c r="L406" s="6" t="str">
        <f t="shared" si="45"/>
        <v/>
      </c>
      <c r="M406" s="6" t="str">
        <f t="shared" si="46"/>
        <v/>
      </c>
      <c r="N406" s="6" t="str">
        <f t="shared" si="47"/>
        <v/>
      </c>
      <c r="O406" s="42" t="str">
        <f>IF(G406&gt;0,DT!AC309*I406+DT!AD309*J406+DT!AE309*K406+DT!AF309*L406+DT!AG309*M406+DT!AH309*N406,"")</f>
        <v/>
      </c>
    </row>
    <row r="407" spans="1:15" x14ac:dyDescent="0.35">
      <c r="A407" s="1"/>
      <c r="B407" s="1"/>
      <c r="C407" s="1"/>
      <c r="D407" s="1"/>
      <c r="E407" s="1"/>
      <c r="F407" s="1"/>
      <c r="G407" s="1">
        <f t="shared" si="48"/>
        <v>0</v>
      </c>
      <c r="I407" s="6" t="str">
        <f t="shared" si="42"/>
        <v/>
      </c>
      <c r="J407" s="6" t="str">
        <f t="shared" si="43"/>
        <v/>
      </c>
      <c r="K407" s="6" t="str">
        <f t="shared" si="44"/>
        <v/>
      </c>
      <c r="L407" s="6" t="str">
        <f t="shared" si="45"/>
        <v/>
      </c>
      <c r="M407" s="6" t="str">
        <f t="shared" si="46"/>
        <v/>
      </c>
      <c r="N407" s="6" t="str">
        <f t="shared" si="47"/>
        <v/>
      </c>
      <c r="O407" s="42" t="str">
        <f>IF(G407&gt;0,DT!AC310*I407+DT!AD310*J407+DT!AE310*K407+DT!AF310*L407+DT!AG310*M407+DT!AH310*N407,"")</f>
        <v/>
      </c>
    </row>
    <row r="408" spans="1:15" x14ac:dyDescent="0.35">
      <c r="A408" s="1"/>
      <c r="B408" s="1"/>
      <c r="C408" s="1"/>
      <c r="D408" s="1"/>
      <c r="E408" s="1"/>
      <c r="F408" s="1"/>
      <c r="G408" s="1">
        <f t="shared" si="48"/>
        <v>0</v>
      </c>
      <c r="I408" s="6" t="str">
        <f t="shared" si="42"/>
        <v/>
      </c>
      <c r="J408" s="6" t="str">
        <f t="shared" si="43"/>
        <v/>
      </c>
      <c r="K408" s="6" t="str">
        <f t="shared" si="44"/>
        <v/>
      </c>
      <c r="L408" s="6" t="str">
        <f t="shared" si="45"/>
        <v/>
      </c>
      <c r="M408" s="6" t="str">
        <f t="shared" si="46"/>
        <v/>
      </c>
      <c r="N408" s="6" t="str">
        <f t="shared" si="47"/>
        <v/>
      </c>
      <c r="O408" s="42" t="str">
        <f>IF(G408&gt;0,DT!AC311*I408+DT!AD311*J408+DT!AE311*K408+DT!AF311*L408+DT!AG311*M408+DT!AH311*N408,"")</f>
        <v/>
      </c>
    </row>
    <row r="409" spans="1:15" x14ac:dyDescent="0.35">
      <c r="A409" s="1"/>
      <c r="B409" s="1"/>
      <c r="C409" s="1"/>
      <c r="D409" s="1"/>
      <c r="E409" s="1"/>
      <c r="F409" s="1"/>
      <c r="G409" s="1">
        <f t="shared" si="48"/>
        <v>0</v>
      </c>
      <c r="I409" s="6" t="str">
        <f t="shared" si="42"/>
        <v/>
      </c>
      <c r="J409" s="6" t="str">
        <f t="shared" si="43"/>
        <v/>
      </c>
      <c r="K409" s="6" t="str">
        <f t="shared" si="44"/>
        <v/>
      </c>
      <c r="L409" s="6" t="str">
        <f t="shared" si="45"/>
        <v/>
      </c>
      <c r="M409" s="6" t="str">
        <f t="shared" si="46"/>
        <v/>
      </c>
      <c r="N409" s="6" t="str">
        <f t="shared" si="47"/>
        <v/>
      </c>
      <c r="O409" s="42" t="str">
        <f>IF(G409&gt;0,DT!AC312*I409+DT!AD312*J409+DT!AE312*K409+DT!AF312*L409+DT!AG312*M409+DT!AH312*N409,"")</f>
        <v/>
      </c>
    </row>
    <row r="410" spans="1:15" x14ac:dyDescent="0.35">
      <c r="A410" s="1"/>
      <c r="B410" s="1"/>
      <c r="C410" s="1"/>
      <c r="D410" s="1"/>
      <c r="E410" s="1"/>
      <c r="F410" s="1"/>
      <c r="G410" s="1">
        <f t="shared" si="48"/>
        <v>0</v>
      </c>
      <c r="I410" s="6" t="str">
        <f t="shared" si="42"/>
        <v/>
      </c>
      <c r="J410" s="6" t="str">
        <f t="shared" si="43"/>
        <v/>
      </c>
      <c r="K410" s="6" t="str">
        <f t="shared" si="44"/>
        <v/>
      </c>
      <c r="L410" s="6" t="str">
        <f t="shared" si="45"/>
        <v/>
      </c>
      <c r="M410" s="6" t="str">
        <f t="shared" si="46"/>
        <v/>
      </c>
      <c r="N410" s="6" t="str">
        <f t="shared" si="47"/>
        <v/>
      </c>
      <c r="O410" s="42" t="str">
        <f>IF(G410&gt;0,DT!AC313*I410+DT!AD313*J410+DT!AE313*K410+DT!AF313*L410+DT!AG313*M410+DT!AH313*N410,"")</f>
        <v/>
      </c>
    </row>
    <row r="411" spans="1:15" x14ac:dyDescent="0.35">
      <c r="A411" s="1"/>
      <c r="B411" s="1"/>
      <c r="C411" s="1"/>
      <c r="D411" s="1"/>
      <c r="E411" s="1"/>
      <c r="F411" s="1"/>
      <c r="G411" s="1">
        <f t="shared" si="48"/>
        <v>0</v>
      </c>
      <c r="I411" s="6" t="str">
        <f t="shared" si="42"/>
        <v/>
      </c>
      <c r="J411" s="6" t="str">
        <f t="shared" si="43"/>
        <v/>
      </c>
      <c r="K411" s="6" t="str">
        <f t="shared" si="44"/>
        <v/>
      </c>
      <c r="L411" s="6" t="str">
        <f t="shared" si="45"/>
        <v/>
      </c>
      <c r="M411" s="6" t="str">
        <f t="shared" si="46"/>
        <v/>
      </c>
      <c r="N411" s="6" t="str">
        <f t="shared" si="47"/>
        <v/>
      </c>
      <c r="O411" s="42" t="str">
        <f>IF(G411&gt;0,DT!AC314*I411+DT!AD314*J411+DT!AE314*K411+DT!AF314*L411+DT!AG314*M411+DT!AH314*N411,"")</f>
        <v/>
      </c>
    </row>
    <row r="412" spans="1:15" x14ac:dyDescent="0.35">
      <c r="A412" s="1"/>
      <c r="B412" s="1"/>
      <c r="C412" s="1"/>
      <c r="D412" s="1"/>
      <c r="E412" s="1"/>
      <c r="F412" s="1"/>
      <c r="G412" s="1">
        <f t="shared" si="48"/>
        <v>0</v>
      </c>
      <c r="I412" s="6" t="str">
        <f t="shared" si="42"/>
        <v/>
      </c>
      <c r="J412" s="6" t="str">
        <f t="shared" si="43"/>
        <v/>
      </c>
      <c r="K412" s="6" t="str">
        <f t="shared" si="44"/>
        <v/>
      </c>
      <c r="L412" s="6" t="str">
        <f t="shared" si="45"/>
        <v/>
      </c>
      <c r="M412" s="6" t="str">
        <f t="shared" si="46"/>
        <v/>
      </c>
      <c r="N412" s="6" t="str">
        <f t="shared" si="47"/>
        <v/>
      </c>
      <c r="O412" s="42" t="str">
        <f>IF(G412&gt;0,DT!AC315*I412+DT!AD315*J412+DT!AE315*K412+DT!AF315*L412+DT!AG315*M412+DT!AH315*N412,"")</f>
        <v/>
      </c>
    </row>
    <row r="413" spans="1:15" x14ac:dyDescent="0.35">
      <c r="A413" s="1"/>
      <c r="B413" s="1"/>
      <c r="C413" s="1"/>
      <c r="D413" s="1"/>
      <c r="E413" s="1"/>
      <c r="F413" s="1"/>
      <c r="G413" s="1">
        <f t="shared" si="48"/>
        <v>0</v>
      </c>
      <c r="I413" s="6" t="str">
        <f t="shared" si="42"/>
        <v/>
      </c>
      <c r="J413" s="6" t="str">
        <f t="shared" si="43"/>
        <v/>
      </c>
      <c r="K413" s="6" t="str">
        <f t="shared" si="44"/>
        <v/>
      </c>
      <c r="L413" s="6" t="str">
        <f t="shared" si="45"/>
        <v/>
      </c>
      <c r="M413" s="6" t="str">
        <f t="shared" si="46"/>
        <v/>
      </c>
      <c r="N413" s="6" t="str">
        <f t="shared" si="47"/>
        <v/>
      </c>
      <c r="O413" s="42" t="str">
        <f>IF(G413&gt;0,DT!AC316*I413+DT!AD316*J413+DT!AE316*K413+DT!AF316*L413+DT!AG316*M413+DT!AH316*N413,"")</f>
        <v/>
      </c>
    </row>
    <row r="414" spans="1:15" x14ac:dyDescent="0.35">
      <c r="A414" s="1"/>
      <c r="B414" s="1"/>
      <c r="C414" s="1"/>
      <c r="D414" s="1"/>
      <c r="E414" s="1"/>
      <c r="F414" s="1"/>
      <c r="G414" s="1">
        <f t="shared" si="48"/>
        <v>0</v>
      </c>
      <c r="I414" s="6" t="str">
        <f t="shared" si="42"/>
        <v/>
      </c>
      <c r="J414" s="6" t="str">
        <f t="shared" si="43"/>
        <v/>
      </c>
      <c r="K414" s="6" t="str">
        <f t="shared" si="44"/>
        <v/>
      </c>
      <c r="L414" s="6" t="str">
        <f t="shared" si="45"/>
        <v/>
      </c>
      <c r="M414" s="6" t="str">
        <f t="shared" si="46"/>
        <v/>
      </c>
      <c r="N414" s="6" t="str">
        <f t="shared" si="47"/>
        <v/>
      </c>
      <c r="O414" s="42" t="str">
        <f>IF(G414&gt;0,DT!AC317*I414+DT!AD317*J414+DT!AE317*K414+DT!AF317*L414+DT!AG317*M414+DT!AH317*N414,"")</f>
        <v/>
      </c>
    </row>
    <row r="415" spans="1:15" x14ac:dyDescent="0.35">
      <c r="A415" s="1"/>
      <c r="B415" s="1"/>
      <c r="C415" s="1"/>
      <c r="D415" s="1"/>
      <c r="E415" s="1"/>
      <c r="F415" s="1"/>
      <c r="G415" s="1">
        <f t="shared" si="48"/>
        <v>0</v>
      </c>
      <c r="I415" s="6" t="str">
        <f t="shared" si="42"/>
        <v/>
      </c>
      <c r="J415" s="6" t="str">
        <f t="shared" si="43"/>
        <v/>
      </c>
      <c r="K415" s="6" t="str">
        <f t="shared" si="44"/>
        <v/>
      </c>
      <c r="L415" s="6" t="str">
        <f t="shared" si="45"/>
        <v/>
      </c>
      <c r="M415" s="6" t="str">
        <f t="shared" si="46"/>
        <v/>
      </c>
      <c r="N415" s="6" t="str">
        <f t="shared" si="47"/>
        <v/>
      </c>
      <c r="O415" s="42" t="str">
        <f>IF(G415&gt;0,DT!AC318*I415+DT!AD318*J415+DT!AE318*K415+DT!AF318*L415+DT!AG318*M415+DT!AH318*N415,"")</f>
        <v/>
      </c>
    </row>
    <row r="416" spans="1:15" x14ac:dyDescent="0.35">
      <c r="A416" s="1"/>
      <c r="B416" s="1"/>
      <c r="C416" s="1"/>
      <c r="D416" s="1"/>
      <c r="E416" s="1"/>
      <c r="F416" s="1"/>
      <c r="G416" s="1">
        <f t="shared" si="48"/>
        <v>0</v>
      </c>
      <c r="I416" s="6" t="str">
        <f t="shared" si="42"/>
        <v/>
      </c>
      <c r="J416" s="6" t="str">
        <f t="shared" si="43"/>
        <v/>
      </c>
      <c r="K416" s="6" t="str">
        <f t="shared" si="44"/>
        <v/>
      </c>
      <c r="L416" s="6" t="str">
        <f t="shared" si="45"/>
        <v/>
      </c>
      <c r="M416" s="6" t="str">
        <f t="shared" si="46"/>
        <v/>
      </c>
      <c r="N416" s="6" t="str">
        <f t="shared" si="47"/>
        <v/>
      </c>
      <c r="O416" s="42" t="str">
        <f>IF(G416&gt;0,DT!AC319*I416+DT!AD319*J416+DT!AE319*K416+DT!AF319*L416+DT!AG319*M416+DT!AH319*N416,"")</f>
        <v/>
      </c>
    </row>
    <row r="417" spans="1:15" x14ac:dyDescent="0.35">
      <c r="A417" s="1"/>
      <c r="B417" s="1"/>
      <c r="C417" s="1"/>
      <c r="D417" s="1"/>
      <c r="E417" s="1"/>
      <c r="F417" s="1"/>
      <c r="G417" s="1">
        <f t="shared" si="48"/>
        <v>0</v>
      </c>
      <c r="I417" s="6" t="str">
        <f t="shared" si="42"/>
        <v/>
      </c>
      <c r="J417" s="6" t="str">
        <f t="shared" si="43"/>
        <v/>
      </c>
      <c r="K417" s="6" t="str">
        <f t="shared" si="44"/>
        <v/>
      </c>
      <c r="L417" s="6" t="str">
        <f t="shared" si="45"/>
        <v/>
      </c>
      <c r="M417" s="6" t="str">
        <f t="shared" si="46"/>
        <v/>
      </c>
      <c r="N417" s="6" t="str">
        <f t="shared" si="47"/>
        <v/>
      </c>
      <c r="O417" s="42" t="str">
        <f>IF(G417&gt;0,DT!AC320*I417+DT!AD320*J417+DT!AE320*K417+DT!AF320*L417+DT!AG320*M417+DT!AH320*N417,"")</f>
        <v/>
      </c>
    </row>
    <row r="418" spans="1:15" x14ac:dyDescent="0.35">
      <c r="A418" s="1"/>
      <c r="B418" s="1"/>
      <c r="C418" s="1"/>
      <c r="D418" s="1"/>
      <c r="E418" s="1"/>
      <c r="F418" s="1"/>
      <c r="G418" s="1">
        <f t="shared" si="48"/>
        <v>0</v>
      </c>
      <c r="I418" s="6" t="str">
        <f t="shared" si="42"/>
        <v/>
      </c>
      <c r="J418" s="6" t="str">
        <f t="shared" si="43"/>
        <v/>
      </c>
      <c r="K418" s="6" t="str">
        <f t="shared" si="44"/>
        <v/>
      </c>
      <c r="L418" s="6" t="str">
        <f t="shared" si="45"/>
        <v/>
      </c>
      <c r="M418" s="6" t="str">
        <f t="shared" si="46"/>
        <v/>
      </c>
      <c r="N418" s="6" t="str">
        <f t="shared" si="47"/>
        <v/>
      </c>
      <c r="O418" s="42" t="str">
        <f>IF(G418&gt;0,DT!AC321*I418+DT!AD321*J418+DT!AE321*K418+DT!AF321*L418+DT!AG321*M418+DT!AH321*N418,"")</f>
        <v/>
      </c>
    </row>
    <row r="419" spans="1:15" x14ac:dyDescent="0.35">
      <c r="A419" s="1"/>
      <c r="B419" s="1"/>
      <c r="C419" s="1"/>
      <c r="D419" s="1"/>
      <c r="E419" s="1"/>
      <c r="F419" s="1"/>
      <c r="G419" s="1">
        <f t="shared" si="48"/>
        <v>0</v>
      </c>
      <c r="I419" s="6" t="str">
        <f t="shared" si="42"/>
        <v/>
      </c>
      <c r="J419" s="6" t="str">
        <f t="shared" si="43"/>
        <v/>
      </c>
      <c r="K419" s="6" t="str">
        <f t="shared" si="44"/>
        <v/>
      </c>
      <c r="L419" s="6" t="str">
        <f t="shared" si="45"/>
        <v/>
      </c>
      <c r="M419" s="6" t="str">
        <f t="shared" si="46"/>
        <v/>
      </c>
      <c r="N419" s="6" t="str">
        <f t="shared" si="47"/>
        <v/>
      </c>
      <c r="O419" s="42" t="str">
        <f>IF(G419&gt;0,DT!AC322*I419+DT!AD322*J419+DT!AE322*K419+DT!AF322*L419+DT!AG322*M419+DT!AH322*N419,"")</f>
        <v/>
      </c>
    </row>
    <row r="420" spans="1:15" x14ac:dyDescent="0.35">
      <c r="A420" s="1"/>
      <c r="B420" s="1"/>
      <c r="C420" s="1"/>
      <c r="D420" s="1"/>
      <c r="E420" s="1"/>
      <c r="F420" s="1"/>
      <c r="G420" s="1">
        <f t="shared" si="48"/>
        <v>0</v>
      </c>
      <c r="I420" s="6" t="str">
        <f t="shared" si="42"/>
        <v/>
      </c>
      <c r="J420" s="6" t="str">
        <f t="shared" si="43"/>
        <v/>
      </c>
      <c r="K420" s="6" t="str">
        <f t="shared" si="44"/>
        <v/>
      </c>
      <c r="L420" s="6" t="str">
        <f t="shared" si="45"/>
        <v/>
      </c>
      <c r="M420" s="6" t="str">
        <f t="shared" si="46"/>
        <v/>
      </c>
      <c r="N420" s="6" t="str">
        <f t="shared" si="47"/>
        <v/>
      </c>
      <c r="O420" s="42" t="str">
        <f>IF(G420&gt;0,DT!AC323*I420+DT!AD323*J420+DT!AE323*K420+DT!AF323*L420+DT!AG323*M420+DT!AH323*N420,"")</f>
        <v/>
      </c>
    </row>
    <row r="421" spans="1:15" x14ac:dyDescent="0.35">
      <c r="A421" s="1"/>
      <c r="B421" s="1"/>
      <c r="C421" s="1"/>
      <c r="D421" s="1"/>
      <c r="E421" s="1"/>
      <c r="F421" s="1"/>
      <c r="G421" s="1">
        <f t="shared" si="48"/>
        <v>0</v>
      </c>
      <c r="I421" s="6" t="str">
        <f t="shared" si="42"/>
        <v/>
      </c>
      <c r="J421" s="6" t="str">
        <f t="shared" si="43"/>
        <v/>
      </c>
      <c r="K421" s="6" t="str">
        <f t="shared" si="44"/>
        <v/>
      </c>
      <c r="L421" s="6" t="str">
        <f t="shared" si="45"/>
        <v/>
      </c>
      <c r="M421" s="6" t="str">
        <f t="shared" si="46"/>
        <v/>
      </c>
      <c r="N421" s="6" t="str">
        <f t="shared" si="47"/>
        <v/>
      </c>
      <c r="O421" s="42" t="str">
        <f>IF(G421&gt;0,DT!AC324*I421+DT!AD324*J421+DT!AE324*K421+DT!AF324*L421+DT!AG324*M421+DT!AH324*N421,"")</f>
        <v/>
      </c>
    </row>
    <row r="422" spans="1:15" x14ac:dyDescent="0.35">
      <c r="A422" s="1"/>
      <c r="B422" s="1"/>
      <c r="C422" s="1"/>
      <c r="D422" s="1"/>
      <c r="E422" s="1"/>
      <c r="F422" s="1"/>
      <c r="G422" s="1">
        <f t="shared" si="48"/>
        <v>0</v>
      </c>
      <c r="I422" s="6" t="str">
        <f t="shared" si="42"/>
        <v/>
      </c>
      <c r="J422" s="6" t="str">
        <f t="shared" si="43"/>
        <v/>
      </c>
      <c r="K422" s="6" t="str">
        <f t="shared" si="44"/>
        <v/>
      </c>
      <c r="L422" s="6" t="str">
        <f t="shared" si="45"/>
        <v/>
      </c>
      <c r="M422" s="6" t="str">
        <f t="shared" si="46"/>
        <v/>
      </c>
      <c r="N422" s="6" t="str">
        <f t="shared" si="47"/>
        <v/>
      </c>
      <c r="O422" s="42" t="str">
        <f>IF(G422&gt;0,DT!AC325*I422+DT!AD325*J422+DT!AE325*K422+DT!AF325*L422+DT!AG325*M422+DT!AH325*N422,"")</f>
        <v/>
      </c>
    </row>
    <row r="423" spans="1:15" x14ac:dyDescent="0.35">
      <c r="A423" s="1"/>
      <c r="B423" s="1"/>
      <c r="C423" s="1"/>
      <c r="D423" s="1"/>
      <c r="E423" s="1"/>
      <c r="F423" s="1"/>
      <c r="G423" s="1">
        <f t="shared" si="48"/>
        <v>0</v>
      </c>
      <c r="I423" s="6" t="str">
        <f t="shared" si="42"/>
        <v/>
      </c>
      <c r="J423" s="6" t="str">
        <f t="shared" si="43"/>
        <v/>
      </c>
      <c r="K423" s="6" t="str">
        <f t="shared" si="44"/>
        <v/>
      </c>
      <c r="L423" s="6" t="str">
        <f t="shared" si="45"/>
        <v/>
      </c>
      <c r="M423" s="6" t="str">
        <f t="shared" si="46"/>
        <v/>
      </c>
      <c r="N423" s="6" t="str">
        <f t="shared" si="47"/>
        <v/>
      </c>
      <c r="O423" s="42" t="str">
        <f>IF(G423&gt;0,DT!AC326*I423+DT!AD326*J423+DT!AE326*K423+DT!AF326*L423+DT!AG326*M423+DT!AH326*N423,"")</f>
        <v/>
      </c>
    </row>
    <row r="424" spans="1:15" x14ac:dyDescent="0.35">
      <c r="A424" s="1"/>
      <c r="B424" s="1"/>
      <c r="C424" s="1"/>
      <c r="D424" s="1"/>
      <c r="E424" s="1"/>
      <c r="F424" s="1"/>
      <c r="G424" s="1">
        <f t="shared" si="48"/>
        <v>0</v>
      </c>
      <c r="I424" s="6" t="str">
        <f t="shared" si="42"/>
        <v/>
      </c>
      <c r="J424" s="6" t="str">
        <f t="shared" si="43"/>
        <v/>
      </c>
      <c r="K424" s="6" t="str">
        <f t="shared" si="44"/>
        <v/>
      </c>
      <c r="L424" s="6" t="str">
        <f t="shared" si="45"/>
        <v/>
      </c>
      <c r="M424" s="6" t="str">
        <f t="shared" si="46"/>
        <v/>
      </c>
      <c r="N424" s="6" t="str">
        <f t="shared" si="47"/>
        <v/>
      </c>
      <c r="O424" s="42" t="str">
        <f>IF(G424&gt;0,DT!AC327*I424+DT!AD327*J424+DT!AE327*K424+DT!AF327*L424+DT!AG327*M424+DT!AH327*N424,"")</f>
        <v/>
      </c>
    </row>
    <row r="425" spans="1:15" x14ac:dyDescent="0.35">
      <c r="A425" s="1"/>
      <c r="B425" s="1"/>
      <c r="C425" s="1"/>
      <c r="D425" s="1"/>
      <c r="E425" s="1"/>
      <c r="F425" s="1"/>
      <c r="G425" s="1">
        <f t="shared" si="48"/>
        <v>0</v>
      </c>
      <c r="I425" s="6" t="str">
        <f t="shared" si="42"/>
        <v/>
      </c>
      <c r="J425" s="6" t="str">
        <f t="shared" si="43"/>
        <v/>
      </c>
      <c r="K425" s="6" t="str">
        <f t="shared" si="44"/>
        <v/>
      </c>
      <c r="L425" s="6" t="str">
        <f t="shared" si="45"/>
        <v/>
      </c>
      <c r="M425" s="6" t="str">
        <f t="shared" si="46"/>
        <v/>
      </c>
      <c r="N425" s="6" t="str">
        <f t="shared" si="47"/>
        <v/>
      </c>
      <c r="O425" s="42" t="str">
        <f>IF(G425&gt;0,DT!AC328*I425+DT!AD328*J425+DT!AE328*K425+DT!AF328*L425+DT!AG328*M425+DT!AH328*N425,"")</f>
        <v/>
      </c>
    </row>
    <row r="426" spans="1:15" x14ac:dyDescent="0.35">
      <c r="A426" s="1"/>
      <c r="B426" s="1"/>
      <c r="C426" s="1"/>
      <c r="D426" s="1"/>
      <c r="E426" s="1"/>
      <c r="F426" s="1"/>
      <c r="G426" s="1">
        <f t="shared" si="48"/>
        <v>0</v>
      </c>
      <c r="I426" s="6" t="str">
        <f t="shared" si="42"/>
        <v/>
      </c>
      <c r="J426" s="6" t="str">
        <f t="shared" si="43"/>
        <v/>
      </c>
      <c r="K426" s="6" t="str">
        <f t="shared" si="44"/>
        <v/>
      </c>
      <c r="L426" s="6" t="str">
        <f t="shared" si="45"/>
        <v/>
      </c>
      <c r="M426" s="6" t="str">
        <f t="shared" si="46"/>
        <v/>
      </c>
      <c r="N426" s="6" t="str">
        <f t="shared" si="47"/>
        <v/>
      </c>
      <c r="O426" s="42" t="str">
        <f>IF(G426&gt;0,DT!AC329*I426+DT!AD329*J426+DT!AE329*K426+DT!AF329*L426+DT!AG329*M426+DT!AH329*N426,"")</f>
        <v/>
      </c>
    </row>
    <row r="427" spans="1:15" x14ac:dyDescent="0.35">
      <c r="A427" s="1"/>
      <c r="B427" s="1"/>
      <c r="C427" s="1"/>
      <c r="D427" s="1"/>
      <c r="E427" s="1"/>
      <c r="F427" s="1"/>
      <c r="G427" s="1">
        <f t="shared" si="48"/>
        <v>0</v>
      </c>
      <c r="I427" s="6" t="str">
        <f t="shared" si="42"/>
        <v/>
      </c>
      <c r="J427" s="6" t="str">
        <f t="shared" si="43"/>
        <v/>
      </c>
      <c r="K427" s="6" t="str">
        <f t="shared" si="44"/>
        <v/>
      </c>
      <c r="L427" s="6" t="str">
        <f t="shared" si="45"/>
        <v/>
      </c>
      <c r="M427" s="6" t="str">
        <f t="shared" si="46"/>
        <v/>
      </c>
      <c r="N427" s="6" t="str">
        <f t="shared" si="47"/>
        <v/>
      </c>
      <c r="O427" s="42" t="str">
        <f>IF(G427&gt;0,DT!AC330*I427+DT!AD330*J427+DT!AE330*K427+DT!AF330*L427+DT!AG330*M427+DT!AH330*N427,"")</f>
        <v/>
      </c>
    </row>
    <row r="428" spans="1:15" x14ac:dyDescent="0.35">
      <c r="A428" s="1"/>
      <c r="B428" s="1"/>
      <c r="C428" s="1"/>
      <c r="D428" s="1"/>
      <c r="E428" s="1"/>
      <c r="F428" s="1"/>
      <c r="G428" s="1">
        <f t="shared" si="48"/>
        <v>0</v>
      </c>
      <c r="I428" s="6" t="str">
        <f t="shared" si="42"/>
        <v/>
      </c>
      <c r="J428" s="6" t="str">
        <f t="shared" si="43"/>
        <v/>
      </c>
      <c r="K428" s="6" t="str">
        <f t="shared" si="44"/>
        <v/>
      </c>
      <c r="L428" s="6" t="str">
        <f t="shared" si="45"/>
        <v/>
      </c>
      <c r="M428" s="6" t="str">
        <f t="shared" si="46"/>
        <v/>
      </c>
      <c r="N428" s="6" t="str">
        <f t="shared" si="47"/>
        <v/>
      </c>
      <c r="O428" s="42" t="str">
        <f>IF(G428&gt;0,DT!AC331*I428+DT!AD331*J428+DT!AE331*K428+DT!AF331*L428+DT!AG331*M428+DT!AH331*N428,"")</f>
        <v/>
      </c>
    </row>
    <row r="429" spans="1:15" x14ac:dyDescent="0.35">
      <c r="A429" s="1"/>
      <c r="B429" s="1"/>
      <c r="C429" s="1"/>
      <c r="D429" s="1"/>
      <c r="E429" s="1"/>
      <c r="F429" s="1"/>
      <c r="G429" s="1">
        <f t="shared" si="48"/>
        <v>0</v>
      </c>
      <c r="I429" s="6" t="str">
        <f t="shared" si="42"/>
        <v/>
      </c>
      <c r="J429" s="6" t="str">
        <f t="shared" si="43"/>
        <v/>
      </c>
      <c r="K429" s="6" t="str">
        <f t="shared" si="44"/>
        <v/>
      </c>
      <c r="L429" s="6" t="str">
        <f t="shared" si="45"/>
        <v/>
      </c>
      <c r="M429" s="6" t="str">
        <f t="shared" si="46"/>
        <v/>
      </c>
      <c r="N429" s="6" t="str">
        <f t="shared" si="47"/>
        <v/>
      </c>
      <c r="O429" s="42" t="str">
        <f>IF(G429&gt;0,DT!AC332*I429+DT!AD332*J429+DT!AE332*K429+DT!AF332*L429+DT!AG332*M429+DT!AH332*N429,"")</f>
        <v/>
      </c>
    </row>
    <row r="430" spans="1:15" x14ac:dyDescent="0.35">
      <c r="A430" s="1"/>
      <c r="B430" s="1"/>
      <c r="C430" s="1"/>
      <c r="D430" s="1"/>
      <c r="E430" s="1"/>
      <c r="F430" s="1"/>
      <c r="G430" s="1">
        <f t="shared" si="48"/>
        <v>0</v>
      </c>
      <c r="I430" s="6" t="str">
        <f t="shared" si="42"/>
        <v/>
      </c>
      <c r="J430" s="6" t="str">
        <f t="shared" si="43"/>
        <v/>
      </c>
      <c r="K430" s="6" t="str">
        <f t="shared" si="44"/>
        <v/>
      </c>
      <c r="L430" s="6" t="str">
        <f t="shared" si="45"/>
        <v/>
      </c>
      <c r="M430" s="6" t="str">
        <f t="shared" si="46"/>
        <v/>
      </c>
      <c r="N430" s="6" t="str">
        <f t="shared" si="47"/>
        <v/>
      </c>
      <c r="O430" s="42" t="str">
        <f>IF(G430&gt;0,DT!AC333*I430+DT!AD333*J430+DT!AE333*K430+DT!AF333*L430+DT!AG333*M430+DT!AH333*N430,"")</f>
        <v/>
      </c>
    </row>
    <row r="431" spans="1:15" x14ac:dyDescent="0.35">
      <c r="A431" s="1"/>
      <c r="B431" s="1"/>
      <c r="C431" s="1"/>
      <c r="D431" s="1"/>
      <c r="E431" s="1"/>
      <c r="F431" s="1"/>
      <c r="G431" s="1">
        <f t="shared" si="48"/>
        <v>0</v>
      </c>
      <c r="I431" s="6" t="str">
        <f t="shared" si="42"/>
        <v/>
      </c>
      <c r="J431" s="6" t="str">
        <f t="shared" si="43"/>
        <v/>
      </c>
      <c r="K431" s="6" t="str">
        <f t="shared" si="44"/>
        <v/>
      </c>
      <c r="L431" s="6" t="str">
        <f t="shared" si="45"/>
        <v/>
      </c>
      <c r="M431" s="6" t="str">
        <f t="shared" si="46"/>
        <v/>
      </c>
      <c r="N431" s="6" t="str">
        <f t="shared" si="47"/>
        <v/>
      </c>
      <c r="O431" s="42" t="str">
        <f>IF(G431&gt;0,DT!AC334*I431+DT!AD334*J431+DT!AE334*K431+DT!AF334*L431+DT!AG334*M431+DT!AH334*N431,"")</f>
        <v/>
      </c>
    </row>
    <row r="432" spans="1:15" x14ac:dyDescent="0.35">
      <c r="A432" s="1"/>
      <c r="B432" s="1"/>
      <c r="C432" s="1"/>
      <c r="D432" s="1"/>
      <c r="E432" s="1"/>
      <c r="F432" s="1"/>
      <c r="G432" s="1">
        <f t="shared" si="48"/>
        <v>0</v>
      </c>
      <c r="I432" s="6" t="str">
        <f t="shared" si="42"/>
        <v/>
      </c>
      <c r="J432" s="6" t="str">
        <f t="shared" si="43"/>
        <v/>
      </c>
      <c r="K432" s="6" t="str">
        <f t="shared" si="44"/>
        <v/>
      </c>
      <c r="L432" s="6" t="str">
        <f t="shared" si="45"/>
        <v/>
      </c>
      <c r="M432" s="6" t="str">
        <f t="shared" si="46"/>
        <v/>
      </c>
      <c r="N432" s="6" t="str">
        <f t="shared" si="47"/>
        <v/>
      </c>
      <c r="O432" s="42" t="str">
        <f>IF(G432&gt;0,DT!AC335*I432+DT!AD335*J432+DT!AE335*K432+DT!AF335*L432+DT!AG335*M432+DT!AH335*N432,"")</f>
        <v/>
      </c>
    </row>
    <row r="433" spans="1:15" x14ac:dyDescent="0.35">
      <c r="A433" s="1"/>
      <c r="B433" s="1"/>
      <c r="C433" s="1"/>
      <c r="D433" s="1"/>
      <c r="E433" s="1"/>
      <c r="F433" s="1"/>
      <c r="G433" s="1">
        <f t="shared" si="48"/>
        <v>0</v>
      </c>
      <c r="I433" s="6" t="str">
        <f t="shared" si="42"/>
        <v/>
      </c>
      <c r="J433" s="6" t="str">
        <f t="shared" si="43"/>
        <v/>
      </c>
      <c r="K433" s="6" t="str">
        <f t="shared" si="44"/>
        <v/>
      </c>
      <c r="L433" s="6" t="str">
        <f t="shared" si="45"/>
        <v/>
      </c>
      <c r="M433" s="6" t="str">
        <f t="shared" si="46"/>
        <v/>
      </c>
      <c r="N433" s="6" t="str">
        <f t="shared" si="47"/>
        <v/>
      </c>
      <c r="O433" s="42" t="str">
        <f>IF(G433&gt;0,DT!AC336*I433+DT!AD336*J433+DT!AE336*K433+DT!AF336*L433+DT!AG336*M433+DT!AH336*N433,"")</f>
        <v/>
      </c>
    </row>
    <row r="434" spans="1:15" x14ac:dyDescent="0.35">
      <c r="A434" s="1"/>
      <c r="B434" s="1"/>
      <c r="C434" s="1"/>
      <c r="D434" s="1"/>
      <c r="E434" s="1"/>
      <c r="F434" s="1"/>
      <c r="G434" s="1">
        <f t="shared" si="48"/>
        <v>0</v>
      </c>
      <c r="I434" s="6" t="str">
        <f t="shared" si="42"/>
        <v/>
      </c>
      <c r="J434" s="6" t="str">
        <f t="shared" si="43"/>
        <v/>
      </c>
      <c r="K434" s="6" t="str">
        <f t="shared" si="44"/>
        <v/>
      </c>
      <c r="L434" s="6" t="str">
        <f t="shared" si="45"/>
        <v/>
      </c>
      <c r="M434" s="6" t="str">
        <f t="shared" si="46"/>
        <v/>
      </c>
      <c r="N434" s="6" t="str">
        <f t="shared" si="47"/>
        <v/>
      </c>
      <c r="O434" s="42" t="str">
        <f>IF(G434&gt;0,DT!AC337*I434+DT!AD337*J434+DT!AE337*K434+DT!AF337*L434+DT!AG337*M434+DT!AH337*N434,"")</f>
        <v/>
      </c>
    </row>
    <row r="435" spans="1:15" x14ac:dyDescent="0.35">
      <c r="A435" s="1"/>
      <c r="B435" s="1"/>
      <c r="C435" s="1"/>
      <c r="D435" s="1"/>
      <c r="E435" s="1"/>
      <c r="F435" s="1"/>
      <c r="G435" s="1">
        <f t="shared" si="48"/>
        <v>0</v>
      </c>
      <c r="I435" s="6" t="str">
        <f t="shared" si="42"/>
        <v/>
      </c>
      <c r="J435" s="6" t="str">
        <f t="shared" si="43"/>
        <v/>
      </c>
      <c r="K435" s="6" t="str">
        <f t="shared" si="44"/>
        <v/>
      </c>
      <c r="L435" s="6" t="str">
        <f t="shared" si="45"/>
        <v/>
      </c>
      <c r="M435" s="6" t="str">
        <f t="shared" si="46"/>
        <v/>
      </c>
      <c r="N435" s="6" t="str">
        <f t="shared" si="47"/>
        <v/>
      </c>
      <c r="O435" s="42" t="str">
        <f>IF(G435&gt;0,DT!AC338*I435+DT!AD338*J435+DT!AE338*K435+DT!AF338*L435+DT!AG338*M435+DT!AH338*N435,"")</f>
        <v/>
      </c>
    </row>
    <row r="436" spans="1:15" x14ac:dyDescent="0.35">
      <c r="A436" s="1"/>
      <c r="B436" s="1"/>
      <c r="C436" s="1"/>
      <c r="D436" s="1"/>
      <c r="E436" s="1"/>
      <c r="F436" s="1"/>
      <c r="G436" s="1">
        <f t="shared" si="48"/>
        <v>0</v>
      </c>
      <c r="I436" s="6" t="str">
        <f t="shared" ref="I436:I499" si="49">IF(G436&gt;0,A436/G436,"")</f>
        <v/>
      </c>
      <c r="J436" s="6" t="str">
        <f t="shared" ref="J436:J499" si="50">IF(G436&gt;0,B436/G436,"")</f>
        <v/>
      </c>
      <c r="K436" s="6" t="str">
        <f t="shared" ref="K436:K499" si="51">IF(G436&gt;0,C436/G436,"")</f>
        <v/>
      </c>
      <c r="L436" s="6" t="str">
        <f t="shared" ref="L436:L499" si="52">IF(G436&gt;0,D436/G436,"")</f>
        <v/>
      </c>
      <c r="M436" s="6" t="str">
        <f t="shared" ref="M436:M499" si="53">IF(G436&gt;0,E436/G436,"")</f>
        <v/>
      </c>
      <c r="N436" s="6" t="str">
        <f t="shared" ref="N436:N499" si="54">IF(G436&gt;0,F436/G436,"")</f>
        <v/>
      </c>
      <c r="O436" s="42" t="str">
        <f>IF(G436&gt;0,DT!AC339*I436+DT!AD339*J436+DT!AE339*K436+DT!AF339*L436+DT!AG339*M436+DT!AH339*N436,"")</f>
        <v/>
      </c>
    </row>
    <row r="437" spans="1:15" x14ac:dyDescent="0.35">
      <c r="A437" s="1"/>
      <c r="B437" s="1"/>
      <c r="C437" s="1"/>
      <c r="D437" s="1"/>
      <c r="E437" s="1"/>
      <c r="F437" s="1"/>
      <c r="G437" s="1">
        <f t="shared" si="48"/>
        <v>0</v>
      </c>
      <c r="I437" s="6" t="str">
        <f t="shared" si="49"/>
        <v/>
      </c>
      <c r="J437" s="6" t="str">
        <f t="shared" si="50"/>
        <v/>
      </c>
      <c r="K437" s="6" t="str">
        <f t="shared" si="51"/>
        <v/>
      </c>
      <c r="L437" s="6" t="str">
        <f t="shared" si="52"/>
        <v/>
      </c>
      <c r="M437" s="6" t="str">
        <f t="shared" si="53"/>
        <v/>
      </c>
      <c r="N437" s="6" t="str">
        <f t="shared" si="54"/>
        <v/>
      </c>
      <c r="O437" s="42" t="str">
        <f>IF(G437&gt;0,DT!AC340*I437+DT!AD340*J437+DT!AE340*K437+DT!AF340*L437+DT!AG340*M437+DT!AH340*N437,"")</f>
        <v/>
      </c>
    </row>
    <row r="438" spans="1:15" x14ac:dyDescent="0.35">
      <c r="A438" s="1"/>
      <c r="B438" s="1"/>
      <c r="C438" s="1"/>
      <c r="D438" s="1"/>
      <c r="E438" s="1"/>
      <c r="F438" s="1"/>
      <c r="G438" s="1">
        <f t="shared" si="48"/>
        <v>0</v>
      </c>
      <c r="I438" s="6" t="str">
        <f t="shared" si="49"/>
        <v/>
      </c>
      <c r="J438" s="6" t="str">
        <f t="shared" si="50"/>
        <v/>
      </c>
      <c r="K438" s="6" t="str">
        <f t="shared" si="51"/>
        <v/>
      </c>
      <c r="L438" s="6" t="str">
        <f t="shared" si="52"/>
        <v/>
      </c>
      <c r="M438" s="6" t="str">
        <f t="shared" si="53"/>
        <v/>
      </c>
      <c r="N438" s="6" t="str">
        <f t="shared" si="54"/>
        <v/>
      </c>
      <c r="O438" s="42" t="str">
        <f>IF(G438&gt;0,DT!AC341*I438+DT!AD341*J438+DT!AE341*K438+DT!AF341*L438+DT!AG341*M438+DT!AH341*N438,"")</f>
        <v/>
      </c>
    </row>
    <row r="439" spans="1:15" x14ac:dyDescent="0.35">
      <c r="A439" s="1"/>
      <c r="B439" s="1"/>
      <c r="C439" s="1"/>
      <c r="D439" s="1"/>
      <c r="E439" s="1"/>
      <c r="F439" s="1"/>
      <c r="G439" s="1">
        <f t="shared" si="48"/>
        <v>0</v>
      </c>
      <c r="I439" s="6" t="str">
        <f t="shared" si="49"/>
        <v/>
      </c>
      <c r="J439" s="6" t="str">
        <f t="shared" si="50"/>
        <v/>
      </c>
      <c r="K439" s="6" t="str">
        <f t="shared" si="51"/>
        <v/>
      </c>
      <c r="L439" s="6" t="str">
        <f t="shared" si="52"/>
        <v/>
      </c>
      <c r="M439" s="6" t="str">
        <f t="shared" si="53"/>
        <v/>
      </c>
      <c r="N439" s="6" t="str">
        <f t="shared" si="54"/>
        <v/>
      </c>
      <c r="O439" s="42" t="str">
        <f>IF(G439&gt;0,DT!AC342*I439+DT!AD342*J439+DT!AE342*K439+DT!AF342*L439+DT!AG342*M439+DT!AH342*N439,"")</f>
        <v/>
      </c>
    </row>
    <row r="440" spans="1:15" x14ac:dyDescent="0.35">
      <c r="A440" s="1"/>
      <c r="B440" s="1"/>
      <c r="C440" s="1"/>
      <c r="D440" s="1"/>
      <c r="E440" s="1"/>
      <c r="F440" s="1"/>
      <c r="G440" s="1">
        <f t="shared" si="48"/>
        <v>0</v>
      </c>
      <c r="I440" s="6" t="str">
        <f t="shared" si="49"/>
        <v/>
      </c>
      <c r="J440" s="6" t="str">
        <f t="shared" si="50"/>
        <v/>
      </c>
      <c r="K440" s="6" t="str">
        <f t="shared" si="51"/>
        <v/>
      </c>
      <c r="L440" s="6" t="str">
        <f t="shared" si="52"/>
        <v/>
      </c>
      <c r="M440" s="6" t="str">
        <f t="shared" si="53"/>
        <v/>
      </c>
      <c r="N440" s="6" t="str">
        <f t="shared" si="54"/>
        <v/>
      </c>
      <c r="O440" s="42" t="str">
        <f>IF(G440&gt;0,DT!AC343*I440+DT!AD343*J440+DT!AE343*K440+DT!AF343*L440+DT!AG343*M440+DT!AH343*N440,"")</f>
        <v/>
      </c>
    </row>
    <row r="441" spans="1:15" x14ac:dyDescent="0.35">
      <c r="A441" s="1"/>
      <c r="B441" s="1"/>
      <c r="C441" s="1"/>
      <c r="D441" s="1"/>
      <c r="E441" s="1"/>
      <c r="F441" s="1"/>
      <c r="G441" s="1">
        <f t="shared" si="48"/>
        <v>0</v>
      </c>
      <c r="I441" s="6" t="str">
        <f t="shared" si="49"/>
        <v/>
      </c>
      <c r="J441" s="6" t="str">
        <f t="shared" si="50"/>
        <v/>
      </c>
      <c r="K441" s="6" t="str">
        <f t="shared" si="51"/>
        <v/>
      </c>
      <c r="L441" s="6" t="str">
        <f t="shared" si="52"/>
        <v/>
      </c>
      <c r="M441" s="6" t="str">
        <f t="shared" si="53"/>
        <v/>
      </c>
      <c r="N441" s="6" t="str">
        <f t="shared" si="54"/>
        <v/>
      </c>
      <c r="O441" s="42" t="str">
        <f>IF(G441&gt;0,DT!AC344*I441+DT!AD344*J441+DT!AE344*K441+DT!AF344*L441+DT!AG344*M441+DT!AH344*N441,"")</f>
        <v/>
      </c>
    </row>
    <row r="442" spans="1:15" x14ac:dyDescent="0.35">
      <c r="A442" s="1"/>
      <c r="B442" s="1"/>
      <c r="C442" s="1"/>
      <c r="D442" s="1"/>
      <c r="E442" s="1"/>
      <c r="F442" s="1"/>
      <c r="G442" s="1">
        <f t="shared" si="48"/>
        <v>0</v>
      </c>
      <c r="I442" s="6" t="str">
        <f t="shared" si="49"/>
        <v/>
      </c>
      <c r="J442" s="6" t="str">
        <f t="shared" si="50"/>
        <v/>
      </c>
      <c r="K442" s="6" t="str">
        <f t="shared" si="51"/>
        <v/>
      </c>
      <c r="L442" s="6" t="str">
        <f t="shared" si="52"/>
        <v/>
      </c>
      <c r="M442" s="6" t="str">
        <f t="shared" si="53"/>
        <v/>
      </c>
      <c r="N442" s="6" t="str">
        <f t="shared" si="54"/>
        <v/>
      </c>
      <c r="O442" s="42" t="str">
        <f>IF(G442&gt;0,DT!AC345*I442+DT!AD345*J442+DT!AE345*K442+DT!AF345*L442+DT!AG345*M442+DT!AH345*N442,"")</f>
        <v/>
      </c>
    </row>
    <row r="443" spans="1:15" x14ac:dyDescent="0.35">
      <c r="A443" s="1"/>
      <c r="B443" s="1"/>
      <c r="C443" s="1"/>
      <c r="D443" s="1"/>
      <c r="E443" s="1"/>
      <c r="F443" s="1"/>
      <c r="G443" s="1">
        <f t="shared" si="48"/>
        <v>0</v>
      </c>
      <c r="I443" s="6" t="str">
        <f t="shared" si="49"/>
        <v/>
      </c>
      <c r="J443" s="6" t="str">
        <f t="shared" si="50"/>
        <v/>
      </c>
      <c r="K443" s="6" t="str">
        <f t="shared" si="51"/>
        <v/>
      </c>
      <c r="L443" s="6" t="str">
        <f t="shared" si="52"/>
        <v/>
      </c>
      <c r="M443" s="6" t="str">
        <f t="shared" si="53"/>
        <v/>
      </c>
      <c r="N443" s="6" t="str">
        <f t="shared" si="54"/>
        <v/>
      </c>
      <c r="O443" s="42" t="str">
        <f>IF(G443&gt;0,DT!AC346*I443+DT!AD346*J443+DT!AE346*K443+DT!AF346*L443+DT!AG346*M443+DT!AH346*N443,"")</f>
        <v/>
      </c>
    </row>
    <row r="444" spans="1:15" x14ac:dyDescent="0.35">
      <c r="A444" s="1"/>
      <c r="B444" s="1"/>
      <c r="C444" s="1"/>
      <c r="D444" s="1"/>
      <c r="E444" s="1"/>
      <c r="F444" s="1"/>
      <c r="G444" s="1">
        <f t="shared" si="48"/>
        <v>0</v>
      </c>
      <c r="I444" s="6" t="str">
        <f t="shared" si="49"/>
        <v/>
      </c>
      <c r="J444" s="6" t="str">
        <f t="shared" si="50"/>
        <v/>
      </c>
      <c r="K444" s="6" t="str">
        <f t="shared" si="51"/>
        <v/>
      </c>
      <c r="L444" s="6" t="str">
        <f t="shared" si="52"/>
        <v/>
      </c>
      <c r="M444" s="6" t="str">
        <f t="shared" si="53"/>
        <v/>
      </c>
      <c r="N444" s="6" t="str">
        <f t="shared" si="54"/>
        <v/>
      </c>
      <c r="O444" s="42" t="str">
        <f>IF(G444&gt;0,DT!AC347*I444+DT!AD347*J444+DT!AE347*K444+DT!AF347*L444+DT!AG347*M444+DT!AH347*N444,"")</f>
        <v/>
      </c>
    </row>
    <row r="445" spans="1:15" x14ac:dyDescent="0.35">
      <c r="A445" s="1"/>
      <c r="B445" s="1"/>
      <c r="C445" s="1"/>
      <c r="D445" s="1"/>
      <c r="E445" s="1"/>
      <c r="F445" s="1"/>
      <c r="G445" s="1">
        <f t="shared" si="48"/>
        <v>0</v>
      </c>
      <c r="I445" s="6" t="str">
        <f t="shared" si="49"/>
        <v/>
      </c>
      <c r="J445" s="6" t="str">
        <f t="shared" si="50"/>
        <v/>
      </c>
      <c r="K445" s="6" t="str">
        <f t="shared" si="51"/>
        <v/>
      </c>
      <c r="L445" s="6" t="str">
        <f t="shared" si="52"/>
        <v/>
      </c>
      <c r="M445" s="6" t="str">
        <f t="shared" si="53"/>
        <v/>
      </c>
      <c r="N445" s="6" t="str">
        <f t="shared" si="54"/>
        <v/>
      </c>
      <c r="O445" s="42" t="str">
        <f>IF(G445&gt;0,DT!AC348*I445+DT!AD348*J445+DT!AE348*K445+DT!AF348*L445+DT!AG348*M445+DT!AH348*N445,"")</f>
        <v/>
      </c>
    </row>
    <row r="446" spans="1:15" x14ac:dyDescent="0.35">
      <c r="A446" s="1"/>
      <c r="B446" s="1"/>
      <c r="C446" s="1"/>
      <c r="D446" s="1"/>
      <c r="E446" s="1"/>
      <c r="F446" s="1"/>
      <c r="G446" s="1">
        <f t="shared" si="48"/>
        <v>0</v>
      </c>
      <c r="I446" s="6" t="str">
        <f t="shared" si="49"/>
        <v/>
      </c>
      <c r="J446" s="6" t="str">
        <f t="shared" si="50"/>
        <v/>
      </c>
      <c r="K446" s="6" t="str">
        <f t="shared" si="51"/>
        <v/>
      </c>
      <c r="L446" s="6" t="str">
        <f t="shared" si="52"/>
        <v/>
      </c>
      <c r="M446" s="6" t="str">
        <f t="shared" si="53"/>
        <v/>
      </c>
      <c r="N446" s="6" t="str">
        <f t="shared" si="54"/>
        <v/>
      </c>
      <c r="O446" s="42" t="str">
        <f>IF(G446&gt;0,DT!AC349*I446+DT!AD349*J446+DT!AE349*K446+DT!AF349*L446+DT!AG349*M446+DT!AH349*N446,"")</f>
        <v/>
      </c>
    </row>
    <row r="447" spans="1:15" x14ac:dyDescent="0.35">
      <c r="A447" s="1"/>
      <c r="B447" s="1"/>
      <c r="C447" s="1"/>
      <c r="D447" s="1"/>
      <c r="E447" s="1"/>
      <c r="F447" s="1"/>
      <c r="G447" s="1">
        <f t="shared" si="48"/>
        <v>0</v>
      </c>
      <c r="I447" s="6" t="str">
        <f t="shared" si="49"/>
        <v/>
      </c>
      <c r="J447" s="6" t="str">
        <f t="shared" si="50"/>
        <v/>
      </c>
      <c r="K447" s="6" t="str">
        <f t="shared" si="51"/>
        <v/>
      </c>
      <c r="L447" s="6" t="str">
        <f t="shared" si="52"/>
        <v/>
      </c>
      <c r="M447" s="6" t="str">
        <f t="shared" si="53"/>
        <v/>
      </c>
      <c r="N447" s="6" t="str">
        <f t="shared" si="54"/>
        <v/>
      </c>
      <c r="O447" s="42" t="str">
        <f>IF(G447&gt;0,DT!AC350*I447+DT!AD350*J447+DT!AE350*K447+DT!AF350*L447+DT!AG350*M447+DT!AH350*N447,"")</f>
        <v/>
      </c>
    </row>
    <row r="448" spans="1:15" x14ac:dyDescent="0.35">
      <c r="A448" s="1"/>
      <c r="B448" s="1"/>
      <c r="C448" s="1"/>
      <c r="D448" s="1"/>
      <c r="E448" s="1"/>
      <c r="F448" s="1"/>
      <c r="G448" s="1">
        <f t="shared" si="48"/>
        <v>0</v>
      </c>
      <c r="I448" s="6" t="str">
        <f t="shared" si="49"/>
        <v/>
      </c>
      <c r="J448" s="6" t="str">
        <f t="shared" si="50"/>
        <v/>
      </c>
      <c r="K448" s="6" t="str">
        <f t="shared" si="51"/>
        <v/>
      </c>
      <c r="L448" s="6" t="str">
        <f t="shared" si="52"/>
        <v/>
      </c>
      <c r="M448" s="6" t="str">
        <f t="shared" si="53"/>
        <v/>
      </c>
      <c r="N448" s="6" t="str">
        <f t="shared" si="54"/>
        <v/>
      </c>
      <c r="O448" s="42" t="str">
        <f>IF(G448&gt;0,DT!AC351*I448+DT!AD351*J448+DT!AE351*K448+DT!AF351*L448+DT!AG351*M448+DT!AH351*N448,"")</f>
        <v/>
      </c>
    </row>
    <row r="449" spans="1:15" x14ac:dyDescent="0.35">
      <c r="A449" s="1"/>
      <c r="B449" s="1"/>
      <c r="C449" s="1"/>
      <c r="D449" s="1"/>
      <c r="E449" s="1"/>
      <c r="F449" s="1"/>
      <c r="G449" s="1">
        <f t="shared" si="48"/>
        <v>0</v>
      </c>
      <c r="I449" s="6" t="str">
        <f t="shared" si="49"/>
        <v/>
      </c>
      <c r="J449" s="6" t="str">
        <f t="shared" si="50"/>
        <v/>
      </c>
      <c r="K449" s="6" t="str">
        <f t="shared" si="51"/>
        <v/>
      </c>
      <c r="L449" s="6" t="str">
        <f t="shared" si="52"/>
        <v/>
      </c>
      <c r="M449" s="6" t="str">
        <f t="shared" si="53"/>
        <v/>
      </c>
      <c r="N449" s="6" t="str">
        <f t="shared" si="54"/>
        <v/>
      </c>
      <c r="O449" s="42" t="str">
        <f>IF(G449&gt;0,DT!AC352*I449+DT!AD352*J449+DT!AE352*K449+DT!AF352*L449+DT!AG352*M449+DT!AH352*N449,"")</f>
        <v/>
      </c>
    </row>
    <row r="450" spans="1:15" x14ac:dyDescent="0.35">
      <c r="A450" s="1"/>
      <c r="B450" s="1"/>
      <c r="C450" s="1"/>
      <c r="D450" s="1"/>
      <c r="E450" s="1"/>
      <c r="F450" s="1"/>
      <c r="G450" s="1">
        <f t="shared" si="48"/>
        <v>0</v>
      </c>
      <c r="I450" s="6" t="str">
        <f t="shared" si="49"/>
        <v/>
      </c>
      <c r="J450" s="6" t="str">
        <f t="shared" si="50"/>
        <v/>
      </c>
      <c r="K450" s="6" t="str">
        <f t="shared" si="51"/>
        <v/>
      </c>
      <c r="L450" s="6" t="str">
        <f t="shared" si="52"/>
        <v/>
      </c>
      <c r="M450" s="6" t="str">
        <f t="shared" si="53"/>
        <v/>
      </c>
      <c r="N450" s="6" t="str">
        <f t="shared" si="54"/>
        <v/>
      </c>
      <c r="O450" s="42" t="str">
        <f>IF(G450&gt;0,DT!AC353*I450+DT!AD353*J450+DT!AE353*K450+DT!AF353*L450+DT!AG353*M450+DT!AH353*N450,"")</f>
        <v/>
      </c>
    </row>
    <row r="451" spans="1:15" x14ac:dyDescent="0.35">
      <c r="A451" s="1"/>
      <c r="B451" s="1"/>
      <c r="C451" s="1"/>
      <c r="D451" s="1"/>
      <c r="E451" s="1"/>
      <c r="F451" s="1"/>
      <c r="G451" s="1">
        <f t="shared" si="48"/>
        <v>0</v>
      </c>
      <c r="I451" s="6" t="str">
        <f t="shared" si="49"/>
        <v/>
      </c>
      <c r="J451" s="6" t="str">
        <f t="shared" si="50"/>
        <v/>
      </c>
      <c r="K451" s="6" t="str">
        <f t="shared" si="51"/>
        <v/>
      </c>
      <c r="L451" s="6" t="str">
        <f t="shared" si="52"/>
        <v/>
      </c>
      <c r="M451" s="6" t="str">
        <f t="shared" si="53"/>
        <v/>
      </c>
      <c r="N451" s="6" t="str">
        <f t="shared" si="54"/>
        <v/>
      </c>
      <c r="O451" s="42" t="str">
        <f>IF(G451&gt;0,DT!AC354*I451+DT!AD354*J451+DT!AE354*K451+DT!AF354*L451+DT!AG354*M451+DT!AH354*N451,"")</f>
        <v/>
      </c>
    </row>
    <row r="452" spans="1:15" x14ac:dyDescent="0.35">
      <c r="A452" s="1"/>
      <c r="B452" s="1"/>
      <c r="C452" s="1"/>
      <c r="D452" s="1"/>
      <c r="E452" s="1"/>
      <c r="F452" s="1"/>
      <c r="G452" s="1">
        <f t="shared" si="48"/>
        <v>0</v>
      </c>
      <c r="I452" s="6" t="str">
        <f t="shared" si="49"/>
        <v/>
      </c>
      <c r="J452" s="6" t="str">
        <f t="shared" si="50"/>
        <v/>
      </c>
      <c r="K452" s="6" t="str">
        <f t="shared" si="51"/>
        <v/>
      </c>
      <c r="L452" s="6" t="str">
        <f t="shared" si="52"/>
        <v/>
      </c>
      <c r="M452" s="6" t="str">
        <f t="shared" si="53"/>
        <v/>
      </c>
      <c r="N452" s="6" t="str">
        <f t="shared" si="54"/>
        <v/>
      </c>
      <c r="O452" s="42" t="str">
        <f>IF(G452&gt;0,DT!AC355*I452+DT!AD355*J452+DT!AE355*K452+DT!AF355*L452+DT!AG355*M452+DT!AH355*N452,"")</f>
        <v/>
      </c>
    </row>
    <row r="453" spans="1:15" x14ac:dyDescent="0.35">
      <c r="A453" s="1"/>
      <c r="B453" s="1"/>
      <c r="C453" s="1"/>
      <c r="D453" s="1"/>
      <c r="E453" s="1"/>
      <c r="F453" s="1"/>
      <c r="G453" s="1">
        <f t="shared" ref="G453:G516" si="55">SUM(A453:F453)</f>
        <v>0</v>
      </c>
      <c r="I453" s="6" t="str">
        <f t="shared" si="49"/>
        <v/>
      </c>
      <c r="J453" s="6" t="str">
        <f t="shared" si="50"/>
        <v/>
      </c>
      <c r="K453" s="6" t="str">
        <f t="shared" si="51"/>
        <v/>
      </c>
      <c r="L453" s="6" t="str">
        <f t="shared" si="52"/>
        <v/>
      </c>
      <c r="M453" s="6" t="str">
        <f t="shared" si="53"/>
        <v/>
      </c>
      <c r="N453" s="6" t="str">
        <f t="shared" si="54"/>
        <v/>
      </c>
      <c r="O453" s="42" t="str">
        <f>IF(G453&gt;0,DT!AC356*I453+DT!AD356*J453+DT!AE356*K453+DT!AF356*L453+DT!AG356*M453+DT!AH356*N453,"")</f>
        <v/>
      </c>
    </row>
    <row r="454" spans="1:15" x14ac:dyDescent="0.35">
      <c r="A454" s="1"/>
      <c r="B454" s="1"/>
      <c r="C454" s="1"/>
      <c r="D454" s="1"/>
      <c r="E454" s="1"/>
      <c r="F454" s="1"/>
      <c r="G454" s="1">
        <f t="shared" si="55"/>
        <v>0</v>
      </c>
      <c r="I454" s="6" t="str">
        <f t="shared" si="49"/>
        <v/>
      </c>
      <c r="J454" s="6" t="str">
        <f t="shared" si="50"/>
        <v/>
      </c>
      <c r="K454" s="6" t="str">
        <f t="shared" si="51"/>
        <v/>
      </c>
      <c r="L454" s="6" t="str">
        <f t="shared" si="52"/>
        <v/>
      </c>
      <c r="M454" s="6" t="str">
        <f t="shared" si="53"/>
        <v/>
      </c>
      <c r="N454" s="6" t="str">
        <f t="shared" si="54"/>
        <v/>
      </c>
      <c r="O454" s="42" t="str">
        <f>IF(G454&gt;0,DT!AC357*I454+DT!AD357*J454+DT!AE357*K454+DT!AF357*L454+DT!AG357*M454+DT!AH357*N454,"")</f>
        <v/>
      </c>
    </row>
    <row r="455" spans="1:15" x14ac:dyDescent="0.35">
      <c r="A455" s="1"/>
      <c r="B455" s="1"/>
      <c r="C455" s="1"/>
      <c r="D455" s="1"/>
      <c r="E455" s="1"/>
      <c r="F455" s="1"/>
      <c r="G455" s="1">
        <f t="shared" si="55"/>
        <v>0</v>
      </c>
      <c r="I455" s="6" t="str">
        <f t="shared" si="49"/>
        <v/>
      </c>
      <c r="J455" s="6" t="str">
        <f t="shared" si="50"/>
        <v/>
      </c>
      <c r="K455" s="6" t="str">
        <f t="shared" si="51"/>
        <v/>
      </c>
      <c r="L455" s="6" t="str">
        <f t="shared" si="52"/>
        <v/>
      </c>
      <c r="M455" s="6" t="str">
        <f t="shared" si="53"/>
        <v/>
      </c>
      <c r="N455" s="6" t="str">
        <f t="shared" si="54"/>
        <v/>
      </c>
      <c r="O455" s="42" t="str">
        <f>IF(G455&gt;0,DT!AC358*I455+DT!AD358*J455+DT!AE358*K455+DT!AF358*L455+DT!AG358*M455+DT!AH358*N455,"")</f>
        <v/>
      </c>
    </row>
    <row r="456" spans="1:15" x14ac:dyDescent="0.35">
      <c r="A456" s="1"/>
      <c r="B456" s="1"/>
      <c r="C456" s="1"/>
      <c r="D456" s="1"/>
      <c r="E456" s="1"/>
      <c r="F456" s="1"/>
      <c r="G456" s="1">
        <f t="shared" si="55"/>
        <v>0</v>
      </c>
      <c r="I456" s="6" t="str">
        <f t="shared" si="49"/>
        <v/>
      </c>
      <c r="J456" s="6" t="str">
        <f t="shared" si="50"/>
        <v/>
      </c>
      <c r="K456" s="6" t="str">
        <f t="shared" si="51"/>
        <v/>
      </c>
      <c r="L456" s="6" t="str">
        <f t="shared" si="52"/>
        <v/>
      </c>
      <c r="M456" s="6" t="str">
        <f t="shared" si="53"/>
        <v/>
      </c>
      <c r="N456" s="6" t="str">
        <f t="shared" si="54"/>
        <v/>
      </c>
      <c r="O456" s="42" t="str">
        <f>IF(G456&gt;0,DT!AC359*I456+DT!AD359*J456+DT!AE359*K456+DT!AF359*L456+DT!AG359*M456+DT!AH359*N456,"")</f>
        <v/>
      </c>
    </row>
    <row r="457" spans="1:15" x14ac:dyDescent="0.35">
      <c r="A457" s="1"/>
      <c r="B457" s="1"/>
      <c r="C457" s="1"/>
      <c r="D457" s="1"/>
      <c r="E457" s="1"/>
      <c r="F457" s="1"/>
      <c r="G457" s="1">
        <f t="shared" si="55"/>
        <v>0</v>
      </c>
      <c r="I457" s="6" t="str">
        <f t="shared" si="49"/>
        <v/>
      </c>
      <c r="J457" s="6" t="str">
        <f t="shared" si="50"/>
        <v/>
      </c>
      <c r="K457" s="6" t="str">
        <f t="shared" si="51"/>
        <v/>
      </c>
      <c r="L457" s="6" t="str">
        <f t="shared" si="52"/>
        <v/>
      </c>
      <c r="M457" s="6" t="str">
        <f t="shared" si="53"/>
        <v/>
      </c>
      <c r="N457" s="6" t="str">
        <f t="shared" si="54"/>
        <v/>
      </c>
      <c r="O457" s="42" t="str">
        <f>IF(G457&gt;0,DT!AC360*I457+DT!AD360*J457+DT!AE360*K457+DT!AF360*L457+DT!AG360*M457+DT!AH360*N457,"")</f>
        <v/>
      </c>
    </row>
    <row r="458" spans="1:15" x14ac:dyDescent="0.35">
      <c r="A458" s="1"/>
      <c r="B458" s="1"/>
      <c r="C458" s="1"/>
      <c r="D458" s="1"/>
      <c r="E458" s="1"/>
      <c r="F458" s="1"/>
      <c r="G458" s="1">
        <f t="shared" si="55"/>
        <v>0</v>
      </c>
      <c r="I458" s="6" t="str">
        <f t="shared" si="49"/>
        <v/>
      </c>
      <c r="J458" s="6" t="str">
        <f t="shared" si="50"/>
        <v/>
      </c>
      <c r="K458" s="6" t="str">
        <f t="shared" si="51"/>
        <v/>
      </c>
      <c r="L458" s="6" t="str">
        <f t="shared" si="52"/>
        <v/>
      </c>
      <c r="M458" s="6" t="str">
        <f t="shared" si="53"/>
        <v/>
      </c>
      <c r="N458" s="6" t="str">
        <f t="shared" si="54"/>
        <v/>
      </c>
      <c r="O458" s="42" t="str">
        <f>IF(G458&gt;0,DT!AC361*I458+DT!AD361*J458+DT!AE361*K458+DT!AF361*L458+DT!AG361*M458+DT!AH361*N458,"")</f>
        <v/>
      </c>
    </row>
    <row r="459" spans="1:15" x14ac:dyDescent="0.35">
      <c r="A459" s="1"/>
      <c r="B459" s="1"/>
      <c r="C459" s="1"/>
      <c r="D459" s="1"/>
      <c r="E459" s="1"/>
      <c r="F459" s="1"/>
      <c r="G459" s="1">
        <f t="shared" si="55"/>
        <v>0</v>
      </c>
      <c r="I459" s="6" t="str">
        <f t="shared" si="49"/>
        <v/>
      </c>
      <c r="J459" s="6" t="str">
        <f t="shared" si="50"/>
        <v/>
      </c>
      <c r="K459" s="6" t="str">
        <f t="shared" si="51"/>
        <v/>
      </c>
      <c r="L459" s="6" t="str">
        <f t="shared" si="52"/>
        <v/>
      </c>
      <c r="M459" s="6" t="str">
        <f t="shared" si="53"/>
        <v/>
      </c>
      <c r="N459" s="6" t="str">
        <f t="shared" si="54"/>
        <v/>
      </c>
      <c r="O459" s="42" t="str">
        <f>IF(G459&gt;0,DT!AC362*I459+DT!AD362*J459+DT!AE362*K459+DT!AF362*L459+DT!AG362*M459+DT!AH362*N459,"")</f>
        <v/>
      </c>
    </row>
    <row r="460" spans="1:15" x14ac:dyDescent="0.35">
      <c r="A460" s="1"/>
      <c r="B460" s="1"/>
      <c r="C460" s="1"/>
      <c r="D460" s="1"/>
      <c r="E460" s="1"/>
      <c r="F460" s="1"/>
      <c r="G460" s="1">
        <f t="shared" si="55"/>
        <v>0</v>
      </c>
      <c r="I460" s="6" t="str">
        <f t="shared" si="49"/>
        <v/>
      </c>
      <c r="J460" s="6" t="str">
        <f t="shared" si="50"/>
        <v/>
      </c>
      <c r="K460" s="6" t="str">
        <f t="shared" si="51"/>
        <v/>
      </c>
      <c r="L460" s="6" t="str">
        <f t="shared" si="52"/>
        <v/>
      </c>
      <c r="M460" s="6" t="str">
        <f t="shared" si="53"/>
        <v/>
      </c>
      <c r="N460" s="6" t="str">
        <f t="shared" si="54"/>
        <v/>
      </c>
      <c r="O460" s="42" t="str">
        <f>IF(G460&gt;0,DT!AC363*I460+DT!AD363*J460+DT!AE363*K460+DT!AF363*L460+DT!AG363*M460+DT!AH363*N460,"")</f>
        <v/>
      </c>
    </row>
    <row r="461" spans="1:15" x14ac:dyDescent="0.35">
      <c r="A461" s="1"/>
      <c r="B461" s="1"/>
      <c r="C461" s="1"/>
      <c r="D461" s="1"/>
      <c r="E461" s="1"/>
      <c r="F461" s="1"/>
      <c r="G461" s="1">
        <f t="shared" si="55"/>
        <v>0</v>
      </c>
      <c r="I461" s="6" t="str">
        <f t="shared" si="49"/>
        <v/>
      </c>
      <c r="J461" s="6" t="str">
        <f t="shared" si="50"/>
        <v/>
      </c>
      <c r="K461" s="6" t="str">
        <f t="shared" si="51"/>
        <v/>
      </c>
      <c r="L461" s="6" t="str">
        <f t="shared" si="52"/>
        <v/>
      </c>
      <c r="M461" s="6" t="str">
        <f t="shared" si="53"/>
        <v/>
      </c>
      <c r="N461" s="6" t="str">
        <f t="shared" si="54"/>
        <v/>
      </c>
      <c r="O461" s="42" t="str">
        <f>IF(G461&gt;0,DT!AC364*I461+DT!AD364*J461+DT!AE364*K461+DT!AF364*L461+DT!AG364*M461+DT!AH364*N461,"")</f>
        <v/>
      </c>
    </row>
    <row r="462" spans="1:15" x14ac:dyDescent="0.35">
      <c r="A462" s="1"/>
      <c r="B462" s="1"/>
      <c r="C462" s="1"/>
      <c r="D462" s="1"/>
      <c r="E462" s="1"/>
      <c r="F462" s="1"/>
      <c r="G462" s="1">
        <f t="shared" si="55"/>
        <v>0</v>
      </c>
      <c r="I462" s="6" t="str">
        <f t="shared" si="49"/>
        <v/>
      </c>
      <c r="J462" s="6" t="str">
        <f t="shared" si="50"/>
        <v/>
      </c>
      <c r="K462" s="6" t="str">
        <f t="shared" si="51"/>
        <v/>
      </c>
      <c r="L462" s="6" t="str">
        <f t="shared" si="52"/>
        <v/>
      </c>
      <c r="M462" s="6" t="str">
        <f t="shared" si="53"/>
        <v/>
      </c>
      <c r="N462" s="6" t="str">
        <f t="shared" si="54"/>
        <v/>
      </c>
      <c r="O462" s="42" t="str">
        <f>IF(G462&gt;0,DT!AC365*I462+DT!AD365*J462+DT!AE365*K462+DT!AF365*L462+DT!AG365*M462+DT!AH365*N462,"")</f>
        <v/>
      </c>
    </row>
    <row r="463" spans="1:15" x14ac:dyDescent="0.35">
      <c r="A463" s="1"/>
      <c r="B463" s="1"/>
      <c r="C463" s="1"/>
      <c r="D463" s="1"/>
      <c r="E463" s="1"/>
      <c r="F463" s="1"/>
      <c r="G463" s="1">
        <f t="shared" si="55"/>
        <v>0</v>
      </c>
      <c r="I463" s="6" t="str">
        <f t="shared" si="49"/>
        <v/>
      </c>
      <c r="J463" s="6" t="str">
        <f t="shared" si="50"/>
        <v/>
      </c>
      <c r="K463" s="6" t="str">
        <f t="shared" si="51"/>
        <v/>
      </c>
      <c r="L463" s="6" t="str">
        <f t="shared" si="52"/>
        <v/>
      </c>
      <c r="M463" s="6" t="str">
        <f t="shared" si="53"/>
        <v/>
      </c>
      <c r="N463" s="6" t="str">
        <f t="shared" si="54"/>
        <v/>
      </c>
      <c r="O463" s="42" t="str">
        <f>IF(G463&gt;0,DT!AC366*I463+DT!AD366*J463+DT!AE366*K463+DT!AF366*L463+DT!AG366*M463+DT!AH366*N463,"")</f>
        <v/>
      </c>
    </row>
    <row r="464" spans="1:15" x14ac:dyDescent="0.35">
      <c r="A464" s="1"/>
      <c r="B464" s="1"/>
      <c r="C464" s="1"/>
      <c r="D464" s="1"/>
      <c r="E464" s="1"/>
      <c r="F464" s="1"/>
      <c r="G464" s="1">
        <f t="shared" si="55"/>
        <v>0</v>
      </c>
      <c r="I464" s="6" t="str">
        <f t="shared" si="49"/>
        <v/>
      </c>
      <c r="J464" s="6" t="str">
        <f t="shared" si="50"/>
        <v/>
      </c>
      <c r="K464" s="6" t="str">
        <f t="shared" si="51"/>
        <v/>
      </c>
      <c r="L464" s="6" t="str">
        <f t="shared" si="52"/>
        <v/>
      </c>
      <c r="M464" s="6" t="str">
        <f t="shared" si="53"/>
        <v/>
      </c>
      <c r="N464" s="6" t="str">
        <f t="shared" si="54"/>
        <v/>
      </c>
      <c r="O464" s="42" t="str">
        <f>IF(G464&gt;0,DT!AC367*I464+DT!AD367*J464+DT!AE367*K464+DT!AF367*L464+DT!AG367*M464+DT!AH367*N464,"")</f>
        <v/>
      </c>
    </row>
    <row r="465" spans="1:15" x14ac:dyDescent="0.35">
      <c r="A465" s="1"/>
      <c r="B465" s="1"/>
      <c r="C465" s="1"/>
      <c r="D465" s="1"/>
      <c r="E465" s="1"/>
      <c r="F465" s="1"/>
      <c r="G465" s="1">
        <f t="shared" si="55"/>
        <v>0</v>
      </c>
      <c r="I465" s="6" t="str">
        <f t="shared" si="49"/>
        <v/>
      </c>
      <c r="J465" s="6" t="str">
        <f t="shared" si="50"/>
        <v/>
      </c>
      <c r="K465" s="6" t="str">
        <f t="shared" si="51"/>
        <v/>
      </c>
      <c r="L465" s="6" t="str">
        <f t="shared" si="52"/>
        <v/>
      </c>
      <c r="M465" s="6" t="str">
        <f t="shared" si="53"/>
        <v/>
      </c>
      <c r="N465" s="6" t="str">
        <f t="shared" si="54"/>
        <v/>
      </c>
      <c r="O465" s="42" t="str">
        <f>IF(G465&gt;0,DT!AC368*I465+DT!AD368*J465+DT!AE368*K465+DT!AF368*L465+DT!AG368*M465+DT!AH368*N465,"")</f>
        <v/>
      </c>
    </row>
    <row r="466" spans="1:15" x14ac:dyDescent="0.35">
      <c r="A466" s="1"/>
      <c r="B466" s="1"/>
      <c r="C466" s="1"/>
      <c r="D466" s="1"/>
      <c r="E466" s="1"/>
      <c r="F466" s="1"/>
      <c r="G466" s="1">
        <f t="shared" si="55"/>
        <v>0</v>
      </c>
      <c r="I466" s="6" t="str">
        <f t="shared" si="49"/>
        <v/>
      </c>
      <c r="J466" s="6" t="str">
        <f t="shared" si="50"/>
        <v/>
      </c>
      <c r="K466" s="6" t="str">
        <f t="shared" si="51"/>
        <v/>
      </c>
      <c r="L466" s="6" t="str">
        <f t="shared" si="52"/>
        <v/>
      </c>
      <c r="M466" s="6" t="str">
        <f t="shared" si="53"/>
        <v/>
      </c>
      <c r="N466" s="6" t="str">
        <f t="shared" si="54"/>
        <v/>
      </c>
      <c r="O466" s="42" t="str">
        <f>IF(G466&gt;0,DT!AC369*I466+DT!AD369*J466+DT!AE369*K466+DT!AF369*L466+DT!AG369*M466+DT!AH369*N466,"")</f>
        <v/>
      </c>
    </row>
    <row r="467" spans="1:15" x14ac:dyDescent="0.35">
      <c r="A467" s="1"/>
      <c r="B467" s="1"/>
      <c r="C467" s="1"/>
      <c r="D467" s="1"/>
      <c r="E467" s="1"/>
      <c r="F467" s="1"/>
      <c r="G467" s="1">
        <f t="shared" si="55"/>
        <v>0</v>
      </c>
      <c r="I467" s="6" t="str">
        <f t="shared" si="49"/>
        <v/>
      </c>
      <c r="J467" s="6" t="str">
        <f t="shared" si="50"/>
        <v/>
      </c>
      <c r="K467" s="6" t="str">
        <f t="shared" si="51"/>
        <v/>
      </c>
      <c r="L467" s="6" t="str">
        <f t="shared" si="52"/>
        <v/>
      </c>
      <c r="M467" s="6" t="str">
        <f t="shared" si="53"/>
        <v/>
      </c>
      <c r="N467" s="6" t="str">
        <f t="shared" si="54"/>
        <v/>
      </c>
      <c r="O467" s="42" t="str">
        <f>IF(G467&gt;0,DT!AC370*I467+DT!AD370*J467+DT!AE370*K467+DT!AF370*L467+DT!AG370*M467+DT!AH370*N467,"")</f>
        <v/>
      </c>
    </row>
    <row r="468" spans="1:15" x14ac:dyDescent="0.35">
      <c r="A468" s="1"/>
      <c r="B468" s="1"/>
      <c r="C468" s="1"/>
      <c r="D468" s="1"/>
      <c r="E468" s="1"/>
      <c r="F468" s="1"/>
      <c r="G468" s="1">
        <f t="shared" si="55"/>
        <v>0</v>
      </c>
      <c r="I468" s="6" t="str">
        <f t="shared" si="49"/>
        <v/>
      </c>
      <c r="J468" s="6" t="str">
        <f t="shared" si="50"/>
        <v/>
      </c>
      <c r="K468" s="6" t="str">
        <f t="shared" si="51"/>
        <v/>
      </c>
      <c r="L468" s="6" t="str">
        <f t="shared" si="52"/>
        <v/>
      </c>
      <c r="M468" s="6" t="str">
        <f t="shared" si="53"/>
        <v/>
      </c>
      <c r="N468" s="6" t="str">
        <f t="shared" si="54"/>
        <v/>
      </c>
      <c r="O468" s="42" t="str">
        <f>IF(G468&gt;0,DT!AC371*I468+DT!AD371*J468+DT!AE371*K468+DT!AF371*L468+DT!AG371*M468+DT!AH371*N468,"")</f>
        <v/>
      </c>
    </row>
    <row r="469" spans="1:15" x14ac:dyDescent="0.35">
      <c r="A469" s="1"/>
      <c r="B469" s="1"/>
      <c r="C469" s="1"/>
      <c r="D469" s="1"/>
      <c r="E469" s="1"/>
      <c r="F469" s="1"/>
      <c r="G469" s="1">
        <f t="shared" si="55"/>
        <v>0</v>
      </c>
      <c r="I469" s="6" t="str">
        <f t="shared" si="49"/>
        <v/>
      </c>
      <c r="J469" s="6" t="str">
        <f t="shared" si="50"/>
        <v/>
      </c>
      <c r="K469" s="6" t="str">
        <f t="shared" si="51"/>
        <v/>
      </c>
      <c r="L469" s="6" t="str">
        <f t="shared" si="52"/>
        <v/>
      </c>
      <c r="M469" s="6" t="str">
        <f t="shared" si="53"/>
        <v/>
      </c>
      <c r="N469" s="6" t="str">
        <f t="shared" si="54"/>
        <v/>
      </c>
      <c r="O469" s="42" t="str">
        <f>IF(G469&gt;0,DT!AC372*I469+DT!AD372*J469+DT!AE372*K469+DT!AF372*L469+DT!AG372*M469+DT!AH372*N469,"")</f>
        <v/>
      </c>
    </row>
    <row r="470" spans="1:15" x14ac:dyDescent="0.35">
      <c r="A470" s="1"/>
      <c r="B470" s="1"/>
      <c r="C470" s="1"/>
      <c r="D470" s="1"/>
      <c r="E470" s="1"/>
      <c r="F470" s="1"/>
      <c r="G470" s="1">
        <f t="shared" si="55"/>
        <v>0</v>
      </c>
      <c r="I470" s="6" t="str">
        <f t="shared" si="49"/>
        <v/>
      </c>
      <c r="J470" s="6" t="str">
        <f t="shared" si="50"/>
        <v/>
      </c>
      <c r="K470" s="6" t="str">
        <f t="shared" si="51"/>
        <v/>
      </c>
      <c r="L470" s="6" t="str">
        <f t="shared" si="52"/>
        <v/>
      </c>
      <c r="M470" s="6" t="str">
        <f t="shared" si="53"/>
        <v/>
      </c>
      <c r="N470" s="6" t="str">
        <f t="shared" si="54"/>
        <v/>
      </c>
      <c r="O470" s="42" t="str">
        <f>IF(G470&gt;0,DT!AC373*I470+DT!AD373*J470+DT!AE373*K470+DT!AF373*L470+DT!AG373*M470+DT!AH373*N470,"")</f>
        <v/>
      </c>
    </row>
    <row r="471" spans="1:15" x14ac:dyDescent="0.35">
      <c r="A471" s="1"/>
      <c r="B471" s="1"/>
      <c r="C471" s="1"/>
      <c r="D471" s="1"/>
      <c r="E471" s="1"/>
      <c r="F471" s="1"/>
      <c r="G471" s="1">
        <f t="shared" si="55"/>
        <v>0</v>
      </c>
      <c r="I471" s="6" t="str">
        <f t="shared" si="49"/>
        <v/>
      </c>
      <c r="J471" s="6" t="str">
        <f t="shared" si="50"/>
        <v/>
      </c>
      <c r="K471" s="6" t="str">
        <f t="shared" si="51"/>
        <v/>
      </c>
      <c r="L471" s="6" t="str">
        <f t="shared" si="52"/>
        <v/>
      </c>
      <c r="M471" s="6" t="str">
        <f t="shared" si="53"/>
        <v/>
      </c>
      <c r="N471" s="6" t="str">
        <f t="shared" si="54"/>
        <v/>
      </c>
      <c r="O471" s="42" t="str">
        <f>IF(G471&gt;0,DT!AC374*I471+DT!AD374*J471+DT!AE374*K471+DT!AF374*L471+DT!AG374*M471+DT!AH374*N471,"")</f>
        <v/>
      </c>
    </row>
    <row r="472" spans="1:15" x14ac:dyDescent="0.35">
      <c r="A472" s="1"/>
      <c r="B472" s="1"/>
      <c r="C472" s="1"/>
      <c r="D472" s="1"/>
      <c r="E472" s="1"/>
      <c r="F472" s="1"/>
      <c r="G472" s="1">
        <f t="shared" si="55"/>
        <v>0</v>
      </c>
      <c r="I472" s="6" t="str">
        <f t="shared" si="49"/>
        <v/>
      </c>
      <c r="J472" s="6" t="str">
        <f t="shared" si="50"/>
        <v/>
      </c>
      <c r="K472" s="6" t="str">
        <f t="shared" si="51"/>
        <v/>
      </c>
      <c r="L472" s="6" t="str">
        <f t="shared" si="52"/>
        <v/>
      </c>
      <c r="M472" s="6" t="str">
        <f t="shared" si="53"/>
        <v/>
      </c>
      <c r="N472" s="6" t="str">
        <f t="shared" si="54"/>
        <v/>
      </c>
      <c r="O472" s="42" t="str">
        <f>IF(G472&gt;0,DT!AC375*I472+DT!AD375*J472+DT!AE375*K472+DT!AF375*L472+DT!AG375*M472+DT!AH375*N472,"")</f>
        <v/>
      </c>
    </row>
    <row r="473" spans="1:15" x14ac:dyDescent="0.35">
      <c r="A473" s="1"/>
      <c r="B473" s="1"/>
      <c r="C473" s="1"/>
      <c r="D473" s="1"/>
      <c r="E473" s="1"/>
      <c r="F473" s="1"/>
      <c r="G473" s="1">
        <f t="shared" si="55"/>
        <v>0</v>
      </c>
      <c r="I473" s="6" t="str">
        <f t="shared" si="49"/>
        <v/>
      </c>
      <c r="J473" s="6" t="str">
        <f t="shared" si="50"/>
        <v/>
      </c>
      <c r="K473" s="6" t="str">
        <f t="shared" si="51"/>
        <v/>
      </c>
      <c r="L473" s="6" t="str">
        <f t="shared" si="52"/>
        <v/>
      </c>
      <c r="M473" s="6" t="str">
        <f t="shared" si="53"/>
        <v/>
      </c>
      <c r="N473" s="6" t="str">
        <f t="shared" si="54"/>
        <v/>
      </c>
      <c r="O473" s="42" t="str">
        <f>IF(G473&gt;0,DT!AC376*I473+DT!AD376*J473+DT!AE376*K473+DT!AF376*L473+DT!AG376*M473+DT!AH376*N473,"")</f>
        <v/>
      </c>
    </row>
    <row r="474" spans="1:15" x14ac:dyDescent="0.35">
      <c r="A474" s="1"/>
      <c r="B474" s="1"/>
      <c r="C474" s="1"/>
      <c r="D474" s="1"/>
      <c r="E474" s="1"/>
      <c r="F474" s="1"/>
      <c r="G474" s="1">
        <f t="shared" si="55"/>
        <v>0</v>
      </c>
      <c r="I474" s="6" t="str">
        <f t="shared" si="49"/>
        <v/>
      </c>
      <c r="J474" s="6" t="str">
        <f t="shared" si="50"/>
        <v/>
      </c>
      <c r="K474" s="6" t="str">
        <f t="shared" si="51"/>
        <v/>
      </c>
      <c r="L474" s="6" t="str">
        <f t="shared" si="52"/>
        <v/>
      </c>
      <c r="M474" s="6" t="str">
        <f t="shared" si="53"/>
        <v/>
      </c>
      <c r="N474" s="6" t="str">
        <f t="shared" si="54"/>
        <v/>
      </c>
      <c r="O474" s="42" t="str">
        <f>IF(G474&gt;0,DT!AC377*I474+DT!AD377*J474+DT!AE377*K474+DT!AF377*L474+DT!AG377*M474+DT!AH377*N474,"")</f>
        <v/>
      </c>
    </row>
    <row r="475" spans="1:15" x14ac:dyDescent="0.35">
      <c r="A475" s="1"/>
      <c r="B475" s="1"/>
      <c r="C475" s="1"/>
      <c r="D475" s="1"/>
      <c r="E475" s="1"/>
      <c r="F475" s="1"/>
      <c r="G475" s="1">
        <f t="shared" si="55"/>
        <v>0</v>
      </c>
      <c r="I475" s="6" t="str">
        <f t="shared" si="49"/>
        <v/>
      </c>
      <c r="J475" s="6" t="str">
        <f t="shared" si="50"/>
        <v/>
      </c>
      <c r="K475" s="6" t="str">
        <f t="shared" si="51"/>
        <v/>
      </c>
      <c r="L475" s="6" t="str">
        <f t="shared" si="52"/>
        <v/>
      </c>
      <c r="M475" s="6" t="str">
        <f t="shared" si="53"/>
        <v/>
      </c>
      <c r="N475" s="6" t="str">
        <f t="shared" si="54"/>
        <v/>
      </c>
      <c r="O475" s="42" t="str">
        <f>IF(G475&gt;0,DT!AC378*I475+DT!AD378*J475+DT!AE378*K475+DT!AF378*L475+DT!AG378*M475+DT!AH378*N475,"")</f>
        <v/>
      </c>
    </row>
    <row r="476" spans="1:15" x14ac:dyDescent="0.35">
      <c r="A476" s="1"/>
      <c r="B476" s="1"/>
      <c r="C476" s="1"/>
      <c r="D476" s="1"/>
      <c r="E476" s="1"/>
      <c r="F476" s="1"/>
      <c r="G476" s="1">
        <f t="shared" si="55"/>
        <v>0</v>
      </c>
      <c r="I476" s="6" t="str">
        <f t="shared" si="49"/>
        <v/>
      </c>
      <c r="J476" s="6" t="str">
        <f t="shared" si="50"/>
        <v/>
      </c>
      <c r="K476" s="6" t="str">
        <f t="shared" si="51"/>
        <v/>
      </c>
      <c r="L476" s="6" t="str">
        <f t="shared" si="52"/>
        <v/>
      </c>
      <c r="M476" s="6" t="str">
        <f t="shared" si="53"/>
        <v/>
      </c>
      <c r="N476" s="6" t="str">
        <f t="shared" si="54"/>
        <v/>
      </c>
      <c r="O476" s="42" t="str">
        <f>IF(G476&gt;0,DT!AC379*I476+DT!AD379*J476+DT!AE379*K476+DT!AF379*L476+DT!AG379*M476+DT!AH379*N476,"")</f>
        <v/>
      </c>
    </row>
    <row r="477" spans="1:15" x14ac:dyDescent="0.35">
      <c r="A477" s="1"/>
      <c r="B477" s="1"/>
      <c r="C477" s="1"/>
      <c r="D477" s="1"/>
      <c r="E477" s="1"/>
      <c r="F477" s="1"/>
      <c r="G477" s="1">
        <f t="shared" si="55"/>
        <v>0</v>
      </c>
      <c r="I477" s="6" t="str">
        <f t="shared" si="49"/>
        <v/>
      </c>
      <c r="J477" s="6" t="str">
        <f t="shared" si="50"/>
        <v/>
      </c>
      <c r="K477" s="6" t="str">
        <f t="shared" si="51"/>
        <v/>
      </c>
      <c r="L477" s="6" t="str">
        <f t="shared" si="52"/>
        <v/>
      </c>
      <c r="M477" s="6" t="str">
        <f t="shared" si="53"/>
        <v/>
      </c>
      <c r="N477" s="6" t="str">
        <f t="shared" si="54"/>
        <v/>
      </c>
      <c r="O477" s="42" t="str">
        <f>IF(G477&gt;0,DT!AC380*I477+DT!AD380*J477+DT!AE380*K477+DT!AF380*L477+DT!AG380*M477+DT!AH380*N477,"")</f>
        <v/>
      </c>
    </row>
    <row r="478" spans="1:15" x14ac:dyDescent="0.35">
      <c r="A478" s="1"/>
      <c r="B478" s="1"/>
      <c r="C478" s="1"/>
      <c r="D478" s="1"/>
      <c r="E478" s="1"/>
      <c r="F478" s="1"/>
      <c r="G478" s="1">
        <f t="shared" si="55"/>
        <v>0</v>
      </c>
      <c r="I478" s="6" t="str">
        <f t="shared" si="49"/>
        <v/>
      </c>
      <c r="J478" s="6" t="str">
        <f t="shared" si="50"/>
        <v/>
      </c>
      <c r="K478" s="6" t="str">
        <f t="shared" si="51"/>
        <v/>
      </c>
      <c r="L478" s="6" t="str">
        <f t="shared" si="52"/>
        <v/>
      </c>
      <c r="M478" s="6" t="str">
        <f t="shared" si="53"/>
        <v/>
      </c>
      <c r="N478" s="6" t="str">
        <f t="shared" si="54"/>
        <v/>
      </c>
      <c r="O478" s="42" t="str">
        <f>IF(G478&gt;0,DT!AC381*I478+DT!AD381*J478+DT!AE381*K478+DT!AF381*L478+DT!AG381*M478+DT!AH381*N478,"")</f>
        <v/>
      </c>
    </row>
    <row r="479" spans="1:15" x14ac:dyDescent="0.35">
      <c r="A479" s="1"/>
      <c r="B479" s="1"/>
      <c r="C479" s="1"/>
      <c r="D479" s="1"/>
      <c r="E479" s="1"/>
      <c r="F479" s="1"/>
      <c r="G479" s="1">
        <f t="shared" si="55"/>
        <v>0</v>
      </c>
      <c r="I479" s="6" t="str">
        <f t="shared" si="49"/>
        <v/>
      </c>
      <c r="J479" s="6" t="str">
        <f t="shared" si="50"/>
        <v/>
      </c>
      <c r="K479" s="6" t="str">
        <f t="shared" si="51"/>
        <v/>
      </c>
      <c r="L479" s="6" t="str">
        <f t="shared" si="52"/>
        <v/>
      </c>
      <c r="M479" s="6" t="str">
        <f t="shared" si="53"/>
        <v/>
      </c>
      <c r="N479" s="6" t="str">
        <f t="shared" si="54"/>
        <v/>
      </c>
      <c r="O479" s="42" t="str">
        <f>IF(G479&gt;0,DT!AC382*I479+DT!AD382*J479+DT!AE382*K479+DT!AF382*L479+DT!AG382*M479+DT!AH382*N479,"")</f>
        <v/>
      </c>
    </row>
    <row r="480" spans="1:15" x14ac:dyDescent="0.35">
      <c r="A480" s="1"/>
      <c r="B480" s="1"/>
      <c r="C480" s="1"/>
      <c r="D480" s="1"/>
      <c r="E480" s="1"/>
      <c r="F480" s="1"/>
      <c r="G480" s="1">
        <f t="shared" si="55"/>
        <v>0</v>
      </c>
      <c r="I480" s="6" t="str">
        <f t="shared" si="49"/>
        <v/>
      </c>
      <c r="J480" s="6" t="str">
        <f t="shared" si="50"/>
        <v/>
      </c>
      <c r="K480" s="6" t="str">
        <f t="shared" si="51"/>
        <v/>
      </c>
      <c r="L480" s="6" t="str">
        <f t="shared" si="52"/>
        <v/>
      </c>
      <c r="M480" s="6" t="str">
        <f t="shared" si="53"/>
        <v/>
      </c>
      <c r="N480" s="6" t="str">
        <f t="shared" si="54"/>
        <v/>
      </c>
      <c r="O480" s="42" t="str">
        <f>IF(G480&gt;0,DT!AC383*I480+DT!AD383*J480+DT!AE383*K480+DT!AF383*L480+DT!AG383*M480+DT!AH383*N480,"")</f>
        <v/>
      </c>
    </row>
    <row r="481" spans="1:15" x14ac:dyDescent="0.35">
      <c r="A481" s="1"/>
      <c r="B481" s="1"/>
      <c r="C481" s="1"/>
      <c r="D481" s="1"/>
      <c r="E481" s="1"/>
      <c r="F481" s="1"/>
      <c r="G481" s="1">
        <f t="shared" si="55"/>
        <v>0</v>
      </c>
      <c r="I481" s="6" t="str">
        <f t="shared" si="49"/>
        <v/>
      </c>
      <c r="J481" s="6" t="str">
        <f t="shared" si="50"/>
        <v/>
      </c>
      <c r="K481" s="6" t="str">
        <f t="shared" si="51"/>
        <v/>
      </c>
      <c r="L481" s="6" t="str">
        <f t="shared" si="52"/>
        <v/>
      </c>
      <c r="M481" s="6" t="str">
        <f t="shared" si="53"/>
        <v/>
      </c>
      <c r="N481" s="6" t="str">
        <f t="shared" si="54"/>
        <v/>
      </c>
      <c r="O481" s="42" t="str">
        <f>IF(G481&gt;0,DT!AC384*I481+DT!AD384*J481+DT!AE384*K481+DT!AF384*L481+DT!AG384*M481+DT!AH384*N481,"")</f>
        <v/>
      </c>
    </row>
    <row r="482" spans="1:15" x14ac:dyDescent="0.35">
      <c r="A482" s="1"/>
      <c r="B482" s="1"/>
      <c r="C482" s="1"/>
      <c r="D482" s="1"/>
      <c r="E482" s="1"/>
      <c r="F482" s="1"/>
      <c r="G482" s="1">
        <f t="shared" si="55"/>
        <v>0</v>
      </c>
      <c r="I482" s="6" t="str">
        <f t="shared" si="49"/>
        <v/>
      </c>
      <c r="J482" s="6" t="str">
        <f t="shared" si="50"/>
        <v/>
      </c>
      <c r="K482" s="6" t="str">
        <f t="shared" si="51"/>
        <v/>
      </c>
      <c r="L482" s="6" t="str">
        <f t="shared" si="52"/>
        <v/>
      </c>
      <c r="M482" s="6" t="str">
        <f t="shared" si="53"/>
        <v/>
      </c>
      <c r="N482" s="6" t="str">
        <f t="shared" si="54"/>
        <v/>
      </c>
      <c r="O482" s="42" t="str">
        <f>IF(G482&gt;0,DT!AC385*I482+DT!AD385*J482+DT!AE385*K482+DT!AF385*L482+DT!AG385*M482+DT!AH385*N482,"")</f>
        <v/>
      </c>
    </row>
    <row r="483" spans="1:15" x14ac:dyDescent="0.35">
      <c r="A483" s="1"/>
      <c r="B483" s="1"/>
      <c r="C483" s="1"/>
      <c r="D483" s="1"/>
      <c r="E483" s="1"/>
      <c r="F483" s="1"/>
      <c r="G483" s="1">
        <f t="shared" si="55"/>
        <v>0</v>
      </c>
      <c r="I483" s="6" t="str">
        <f t="shared" si="49"/>
        <v/>
      </c>
      <c r="J483" s="6" t="str">
        <f t="shared" si="50"/>
        <v/>
      </c>
      <c r="K483" s="6" t="str">
        <f t="shared" si="51"/>
        <v/>
      </c>
      <c r="L483" s="6" t="str">
        <f t="shared" si="52"/>
        <v/>
      </c>
      <c r="M483" s="6" t="str">
        <f t="shared" si="53"/>
        <v/>
      </c>
      <c r="N483" s="6" t="str">
        <f t="shared" si="54"/>
        <v/>
      </c>
      <c r="O483" s="42" t="str">
        <f>IF(G483&gt;0,DT!AC386*I483+DT!AD386*J483+DT!AE386*K483+DT!AF386*L483+DT!AG386*M483+DT!AH386*N483,"")</f>
        <v/>
      </c>
    </row>
    <row r="484" spans="1:15" x14ac:dyDescent="0.35">
      <c r="A484" s="1"/>
      <c r="B484" s="1"/>
      <c r="C484" s="1"/>
      <c r="D484" s="1"/>
      <c r="E484" s="1"/>
      <c r="F484" s="1"/>
      <c r="G484" s="1">
        <f t="shared" si="55"/>
        <v>0</v>
      </c>
      <c r="I484" s="6" t="str">
        <f t="shared" si="49"/>
        <v/>
      </c>
      <c r="J484" s="6" t="str">
        <f t="shared" si="50"/>
        <v/>
      </c>
      <c r="K484" s="6" t="str">
        <f t="shared" si="51"/>
        <v/>
      </c>
      <c r="L484" s="6" t="str">
        <f t="shared" si="52"/>
        <v/>
      </c>
      <c r="M484" s="6" t="str">
        <f t="shared" si="53"/>
        <v/>
      </c>
      <c r="N484" s="6" t="str">
        <f t="shared" si="54"/>
        <v/>
      </c>
      <c r="O484" s="42" t="str">
        <f>IF(G484&gt;0,DT!AC387*I484+DT!AD387*J484+DT!AE387*K484+DT!AF387*L484+DT!AG387*M484+DT!AH387*N484,"")</f>
        <v/>
      </c>
    </row>
    <row r="485" spans="1:15" x14ac:dyDescent="0.35">
      <c r="A485" s="1"/>
      <c r="B485" s="1"/>
      <c r="C485" s="1"/>
      <c r="D485" s="1"/>
      <c r="E485" s="1"/>
      <c r="F485" s="1"/>
      <c r="G485" s="1">
        <f t="shared" si="55"/>
        <v>0</v>
      </c>
      <c r="I485" s="6" t="str">
        <f t="shared" si="49"/>
        <v/>
      </c>
      <c r="J485" s="6" t="str">
        <f t="shared" si="50"/>
        <v/>
      </c>
      <c r="K485" s="6" t="str">
        <f t="shared" si="51"/>
        <v/>
      </c>
      <c r="L485" s="6" t="str">
        <f t="shared" si="52"/>
        <v/>
      </c>
      <c r="M485" s="6" t="str">
        <f t="shared" si="53"/>
        <v/>
      </c>
      <c r="N485" s="6" t="str">
        <f t="shared" si="54"/>
        <v/>
      </c>
      <c r="O485" s="42" t="str">
        <f>IF(G485&gt;0,DT!AC388*I485+DT!AD388*J485+DT!AE388*K485+DT!AF388*L485+DT!AG388*M485+DT!AH388*N485,"")</f>
        <v/>
      </c>
    </row>
    <row r="486" spans="1:15" x14ac:dyDescent="0.35">
      <c r="A486" s="1"/>
      <c r="B486" s="1"/>
      <c r="C486" s="1"/>
      <c r="D486" s="1"/>
      <c r="E486" s="1"/>
      <c r="F486" s="1"/>
      <c r="G486" s="1">
        <f t="shared" si="55"/>
        <v>0</v>
      </c>
      <c r="I486" s="6" t="str">
        <f t="shared" si="49"/>
        <v/>
      </c>
      <c r="J486" s="6" t="str">
        <f t="shared" si="50"/>
        <v/>
      </c>
      <c r="K486" s="6" t="str">
        <f t="shared" si="51"/>
        <v/>
      </c>
      <c r="L486" s="6" t="str">
        <f t="shared" si="52"/>
        <v/>
      </c>
      <c r="M486" s="6" t="str">
        <f t="shared" si="53"/>
        <v/>
      </c>
      <c r="N486" s="6" t="str">
        <f t="shared" si="54"/>
        <v/>
      </c>
      <c r="O486" s="42" t="str">
        <f>IF(G486&gt;0,DT!AC389*I486+DT!AD389*J486+DT!AE389*K486+DT!AF389*L486+DT!AG389*M486+DT!AH389*N486,"")</f>
        <v/>
      </c>
    </row>
    <row r="487" spans="1:15" x14ac:dyDescent="0.35">
      <c r="A487" s="1"/>
      <c r="B487" s="1"/>
      <c r="C487" s="1"/>
      <c r="D487" s="1"/>
      <c r="E487" s="1"/>
      <c r="F487" s="1"/>
      <c r="G487" s="1">
        <f t="shared" si="55"/>
        <v>0</v>
      </c>
      <c r="I487" s="6" t="str">
        <f t="shared" si="49"/>
        <v/>
      </c>
      <c r="J487" s="6" t="str">
        <f t="shared" si="50"/>
        <v/>
      </c>
      <c r="K487" s="6" t="str">
        <f t="shared" si="51"/>
        <v/>
      </c>
      <c r="L487" s="6" t="str">
        <f t="shared" si="52"/>
        <v/>
      </c>
      <c r="M487" s="6" t="str">
        <f t="shared" si="53"/>
        <v/>
      </c>
      <c r="N487" s="6" t="str">
        <f t="shared" si="54"/>
        <v/>
      </c>
      <c r="O487" s="42" t="str">
        <f>IF(G487&gt;0,DT!AC390*I487+DT!AD390*J487+DT!AE390*K487+DT!AF390*L487+DT!AG390*M487+DT!AH390*N487,"")</f>
        <v/>
      </c>
    </row>
    <row r="488" spans="1:15" x14ac:dyDescent="0.35">
      <c r="A488" s="1"/>
      <c r="B488" s="1"/>
      <c r="C488" s="1"/>
      <c r="D488" s="1"/>
      <c r="E488" s="1"/>
      <c r="F488" s="1"/>
      <c r="G488" s="1">
        <f t="shared" si="55"/>
        <v>0</v>
      </c>
      <c r="I488" s="6" t="str">
        <f t="shared" si="49"/>
        <v/>
      </c>
      <c r="J488" s="6" t="str">
        <f t="shared" si="50"/>
        <v/>
      </c>
      <c r="K488" s="6" t="str">
        <f t="shared" si="51"/>
        <v/>
      </c>
      <c r="L488" s="6" t="str">
        <f t="shared" si="52"/>
        <v/>
      </c>
      <c r="M488" s="6" t="str">
        <f t="shared" si="53"/>
        <v/>
      </c>
      <c r="N488" s="6" t="str">
        <f t="shared" si="54"/>
        <v/>
      </c>
      <c r="O488" s="42" t="str">
        <f>IF(G488&gt;0,DT!AC391*I488+DT!AD391*J488+DT!AE391*K488+DT!AF391*L488+DT!AG391*M488+DT!AH391*N488,"")</f>
        <v/>
      </c>
    </row>
    <row r="489" spans="1:15" x14ac:dyDescent="0.35">
      <c r="A489" s="1"/>
      <c r="B489" s="1"/>
      <c r="C489" s="1"/>
      <c r="D489" s="1"/>
      <c r="E489" s="1"/>
      <c r="F489" s="1"/>
      <c r="G489" s="1">
        <f t="shared" si="55"/>
        <v>0</v>
      </c>
      <c r="I489" s="6" t="str">
        <f t="shared" si="49"/>
        <v/>
      </c>
      <c r="J489" s="6" t="str">
        <f t="shared" si="50"/>
        <v/>
      </c>
      <c r="K489" s="6" t="str">
        <f t="shared" si="51"/>
        <v/>
      </c>
      <c r="L489" s="6" t="str">
        <f t="shared" si="52"/>
        <v/>
      </c>
      <c r="M489" s="6" t="str">
        <f t="shared" si="53"/>
        <v/>
      </c>
      <c r="N489" s="6" t="str">
        <f t="shared" si="54"/>
        <v/>
      </c>
      <c r="O489" s="42" t="str">
        <f>IF(G489&gt;0,DT!AC392*I489+DT!AD392*J489+DT!AE392*K489+DT!AF392*L489+DT!AG392*M489+DT!AH392*N489,"")</f>
        <v/>
      </c>
    </row>
    <row r="490" spans="1:15" x14ac:dyDescent="0.35">
      <c r="A490" s="1"/>
      <c r="B490" s="1"/>
      <c r="C490" s="1"/>
      <c r="D490" s="1"/>
      <c r="E490" s="1"/>
      <c r="F490" s="1"/>
      <c r="G490" s="1">
        <f t="shared" si="55"/>
        <v>0</v>
      </c>
      <c r="I490" s="6" t="str">
        <f t="shared" si="49"/>
        <v/>
      </c>
      <c r="J490" s="6" t="str">
        <f t="shared" si="50"/>
        <v/>
      </c>
      <c r="K490" s="6" t="str">
        <f t="shared" si="51"/>
        <v/>
      </c>
      <c r="L490" s="6" t="str">
        <f t="shared" si="52"/>
        <v/>
      </c>
      <c r="M490" s="6" t="str">
        <f t="shared" si="53"/>
        <v/>
      </c>
      <c r="N490" s="6" t="str">
        <f t="shared" si="54"/>
        <v/>
      </c>
      <c r="O490" s="42" t="str">
        <f>IF(G490&gt;0,DT!AC393*I490+DT!AD393*J490+DT!AE393*K490+DT!AF393*L490+DT!AG393*M490+DT!AH393*N490,"")</f>
        <v/>
      </c>
    </row>
    <row r="491" spans="1:15" x14ac:dyDescent="0.35">
      <c r="A491" s="1"/>
      <c r="B491" s="1"/>
      <c r="C491" s="1"/>
      <c r="D491" s="1"/>
      <c r="E491" s="1"/>
      <c r="F491" s="1"/>
      <c r="G491" s="1">
        <f t="shared" si="55"/>
        <v>0</v>
      </c>
      <c r="I491" s="6" t="str">
        <f t="shared" si="49"/>
        <v/>
      </c>
      <c r="J491" s="6" t="str">
        <f t="shared" si="50"/>
        <v/>
      </c>
      <c r="K491" s="6" t="str">
        <f t="shared" si="51"/>
        <v/>
      </c>
      <c r="L491" s="6" t="str">
        <f t="shared" si="52"/>
        <v/>
      </c>
      <c r="M491" s="6" t="str">
        <f t="shared" si="53"/>
        <v/>
      </c>
      <c r="N491" s="6" t="str">
        <f t="shared" si="54"/>
        <v/>
      </c>
      <c r="O491" s="42" t="str">
        <f>IF(G491&gt;0,DT!AC394*I491+DT!AD394*J491+DT!AE394*K491+DT!AF394*L491+DT!AG394*M491+DT!AH394*N491,"")</f>
        <v/>
      </c>
    </row>
    <row r="492" spans="1:15" x14ac:dyDescent="0.35">
      <c r="A492" s="1"/>
      <c r="B492" s="1"/>
      <c r="C492" s="1"/>
      <c r="D492" s="1"/>
      <c r="E492" s="1"/>
      <c r="F492" s="1"/>
      <c r="G492" s="1">
        <f t="shared" si="55"/>
        <v>0</v>
      </c>
      <c r="I492" s="6" t="str">
        <f t="shared" si="49"/>
        <v/>
      </c>
      <c r="J492" s="6" t="str">
        <f t="shared" si="50"/>
        <v/>
      </c>
      <c r="K492" s="6" t="str">
        <f t="shared" si="51"/>
        <v/>
      </c>
      <c r="L492" s="6" t="str">
        <f t="shared" si="52"/>
        <v/>
      </c>
      <c r="M492" s="6" t="str">
        <f t="shared" si="53"/>
        <v/>
      </c>
      <c r="N492" s="6" t="str">
        <f t="shared" si="54"/>
        <v/>
      </c>
      <c r="O492" s="42" t="str">
        <f>IF(G492&gt;0,DT!AC395*I492+DT!AD395*J492+DT!AE395*K492+DT!AF395*L492+DT!AG395*M492+DT!AH395*N492,"")</f>
        <v/>
      </c>
    </row>
    <row r="493" spans="1:15" x14ac:dyDescent="0.35">
      <c r="A493" s="1"/>
      <c r="B493" s="1"/>
      <c r="C493" s="1"/>
      <c r="D493" s="1"/>
      <c r="E493" s="1"/>
      <c r="F493" s="1"/>
      <c r="G493" s="1">
        <f t="shared" si="55"/>
        <v>0</v>
      </c>
      <c r="I493" s="6" t="str">
        <f t="shared" si="49"/>
        <v/>
      </c>
      <c r="J493" s="6" t="str">
        <f t="shared" si="50"/>
        <v/>
      </c>
      <c r="K493" s="6" t="str">
        <f t="shared" si="51"/>
        <v/>
      </c>
      <c r="L493" s="6" t="str">
        <f t="shared" si="52"/>
        <v/>
      </c>
      <c r="M493" s="6" t="str">
        <f t="shared" si="53"/>
        <v/>
      </c>
      <c r="N493" s="6" t="str">
        <f t="shared" si="54"/>
        <v/>
      </c>
      <c r="O493" s="42" t="str">
        <f>IF(G493&gt;0,DT!AC396*I493+DT!AD396*J493+DT!AE396*K493+DT!AF396*L493+DT!AG396*M493+DT!AH396*N493,"")</f>
        <v/>
      </c>
    </row>
    <row r="494" spans="1:15" x14ac:dyDescent="0.35">
      <c r="A494" s="1"/>
      <c r="B494" s="1"/>
      <c r="C494" s="1"/>
      <c r="D494" s="1"/>
      <c r="E494" s="1"/>
      <c r="F494" s="1"/>
      <c r="G494" s="1">
        <f t="shared" si="55"/>
        <v>0</v>
      </c>
      <c r="I494" s="6" t="str">
        <f t="shared" si="49"/>
        <v/>
      </c>
      <c r="J494" s="6" t="str">
        <f t="shared" si="50"/>
        <v/>
      </c>
      <c r="K494" s="6" t="str">
        <f t="shared" si="51"/>
        <v/>
      </c>
      <c r="L494" s="6" t="str">
        <f t="shared" si="52"/>
        <v/>
      </c>
      <c r="M494" s="6" t="str">
        <f t="shared" si="53"/>
        <v/>
      </c>
      <c r="N494" s="6" t="str">
        <f t="shared" si="54"/>
        <v/>
      </c>
      <c r="O494" s="42" t="str">
        <f>IF(G494&gt;0,DT!AC397*I494+DT!AD397*J494+DT!AE397*K494+DT!AF397*L494+DT!AG397*M494+DT!AH397*N494,"")</f>
        <v/>
      </c>
    </row>
    <row r="495" spans="1:15" x14ac:dyDescent="0.35">
      <c r="A495" s="1"/>
      <c r="B495" s="1"/>
      <c r="C495" s="1"/>
      <c r="D495" s="1"/>
      <c r="E495" s="1"/>
      <c r="F495" s="1"/>
      <c r="G495" s="1">
        <f t="shared" si="55"/>
        <v>0</v>
      </c>
      <c r="I495" s="6" t="str">
        <f t="shared" si="49"/>
        <v/>
      </c>
      <c r="J495" s="6" t="str">
        <f t="shared" si="50"/>
        <v/>
      </c>
      <c r="K495" s="6" t="str">
        <f t="shared" si="51"/>
        <v/>
      </c>
      <c r="L495" s="6" t="str">
        <f t="shared" si="52"/>
        <v/>
      </c>
      <c r="M495" s="6" t="str">
        <f t="shared" si="53"/>
        <v/>
      </c>
      <c r="N495" s="6" t="str">
        <f t="shared" si="54"/>
        <v/>
      </c>
      <c r="O495" s="42" t="str">
        <f>IF(G495&gt;0,DT!AC398*I495+DT!AD398*J495+DT!AE398*K495+DT!AF398*L495+DT!AG398*M495+DT!AH398*N495,"")</f>
        <v/>
      </c>
    </row>
    <row r="496" spans="1:15" x14ac:dyDescent="0.35">
      <c r="A496" s="1"/>
      <c r="B496" s="1"/>
      <c r="C496" s="1"/>
      <c r="D496" s="1"/>
      <c r="E496" s="1"/>
      <c r="F496" s="1"/>
      <c r="G496" s="1">
        <f t="shared" si="55"/>
        <v>0</v>
      </c>
      <c r="I496" s="6" t="str">
        <f t="shared" si="49"/>
        <v/>
      </c>
      <c r="J496" s="6" t="str">
        <f t="shared" si="50"/>
        <v/>
      </c>
      <c r="K496" s="6" t="str">
        <f t="shared" si="51"/>
        <v/>
      </c>
      <c r="L496" s="6" t="str">
        <f t="shared" si="52"/>
        <v/>
      </c>
      <c r="M496" s="6" t="str">
        <f t="shared" si="53"/>
        <v/>
      </c>
      <c r="N496" s="6" t="str">
        <f t="shared" si="54"/>
        <v/>
      </c>
      <c r="O496" s="42" t="str">
        <f>IF(G496&gt;0,DT!AC399*I496+DT!AD399*J496+DT!AE399*K496+DT!AF399*L496+DT!AG399*M496+DT!AH399*N496,"")</f>
        <v/>
      </c>
    </row>
    <row r="497" spans="1:15" x14ac:dyDescent="0.35">
      <c r="A497" s="1"/>
      <c r="B497" s="1"/>
      <c r="C497" s="1"/>
      <c r="D497" s="1"/>
      <c r="E497" s="1"/>
      <c r="F497" s="1"/>
      <c r="G497" s="1">
        <f t="shared" si="55"/>
        <v>0</v>
      </c>
      <c r="I497" s="6" t="str">
        <f t="shared" si="49"/>
        <v/>
      </c>
      <c r="J497" s="6" t="str">
        <f t="shared" si="50"/>
        <v/>
      </c>
      <c r="K497" s="6" t="str">
        <f t="shared" si="51"/>
        <v/>
      </c>
      <c r="L497" s="6" t="str">
        <f t="shared" si="52"/>
        <v/>
      </c>
      <c r="M497" s="6" t="str">
        <f t="shared" si="53"/>
        <v/>
      </c>
      <c r="N497" s="6" t="str">
        <f t="shared" si="54"/>
        <v/>
      </c>
      <c r="O497" s="42" t="str">
        <f>IF(G497&gt;0,DT!AC400*I497+DT!AD400*J497+DT!AE400*K497+DT!AF400*L497+DT!AG400*M497+DT!AH400*N497,"")</f>
        <v/>
      </c>
    </row>
    <row r="498" spans="1:15" x14ac:dyDescent="0.35">
      <c r="A498" s="1"/>
      <c r="B498" s="1"/>
      <c r="C498" s="1"/>
      <c r="D498" s="1"/>
      <c r="E498" s="1"/>
      <c r="F498" s="1"/>
      <c r="G498" s="1">
        <f t="shared" si="55"/>
        <v>0</v>
      </c>
      <c r="I498" s="6" t="str">
        <f t="shared" si="49"/>
        <v/>
      </c>
      <c r="J498" s="6" t="str">
        <f t="shared" si="50"/>
        <v/>
      </c>
      <c r="K498" s="6" t="str">
        <f t="shared" si="51"/>
        <v/>
      </c>
      <c r="L498" s="6" t="str">
        <f t="shared" si="52"/>
        <v/>
      </c>
      <c r="M498" s="6" t="str">
        <f t="shared" si="53"/>
        <v/>
      </c>
      <c r="N498" s="6" t="str">
        <f t="shared" si="54"/>
        <v/>
      </c>
      <c r="O498" s="42" t="str">
        <f>IF(G498&gt;0,DT!AC401*I498+DT!AD401*J498+DT!AE401*K498+DT!AF401*L498+DT!AG401*M498+DT!AH401*N498,"")</f>
        <v/>
      </c>
    </row>
    <row r="499" spans="1:15" x14ac:dyDescent="0.35">
      <c r="A499" s="1"/>
      <c r="B499" s="1"/>
      <c r="C499" s="1"/>
      <c r="D499" s="1"/>
      <c r="E499" s="1"/>
      <c r="F499" s="1"/>
      <c r="G499" s="1">
        <f t="shared" si="55"/>
        <v>0</v>
      </c>
      <c r="I499" s="6" t="str">
        <f t="shared" si="49"/>
        <v/>
      </c>
      <c r="J499" s="6" t="str">
        <f t="shared" si="50"/>
        <v/>
      </c>
      <c r="K499" s="6" t="str">
        <f t="shared" si="51"/>
        <v/>
      </c>
      <c r="L499" s="6" t="str">
        <f t="shared" si="52"/>
        <v/>
      </c>
      <c r="M499" s="6" t="str">
        <f t="shared" si="53"/>
        <v/>
      </c>
      <c r="N499" s="6" t="str">
        <f t="shared" si="54"/>
        <v/>
      </c>
      <c r="O499" s="42" t="str">
        <f>IF(G499&gt;0,DT!AC402*I499+DT!AD402*J499+DT!AE402*K499+DT!AF402*L499+DT!AG402*M499+DT!AH402*N499,"")</f>
        <v/>
      </c>
    </row>
    <row r="500" spans="1:15" x14ac:dyDescent="0.35">
      <c r="A500" s="1"/>
      <c r="B500" s="1"/>
      <c r="C500" s="1"/>
      <c r="D500" s="1"/>
      <c r="E500" s="1"/>
      <c r="F500" s="1"/>
      <c r="G500" s="1">
        <f t="shared" si="55"/>
        <v>0</v>
      </c>
      <c r="I500" s="6" t="str">
        <f t="shared" ref="I500:I563" si="56">IF(G500&gt;0,A500/G500,"")</f>
        <v/>
      </c>
      <c r="J500" s="6" t="str">
        <f t="shared" ref="J500:J563" si="57">IF(G500&gt;0,B500/G500,"")</f>
        <v/>
      </c>
      <c r="K500" s="6" t="str">
        <f t="shared" ref="K500:K563" si="58">IF(G500&gt;0,C500/G500,"")</f>
        <v/>
      </c>
      <c r="L500" s="6" t="str">
        <f t="shared" ref="L500:L563" si="59">IF(G500&gt;0,D500/G500,"")</f>
        <v/>
      </c>
      <c r="M500" s="6" t="str">
        <f t="shared" ref="M500:M563" si="60">IF(G500&gt;0,E500/G500,"")</f>
        <v/>
      </c>
      <c r="N500" s="6" t="str">
        <f t="shared" ref="N500:N563" si="61">IF(G500&gt;0,F500/G500,"")</f>
        <v/>
      </c>
      <c r="O500" s="42" t="str">
        <f>IF(G500&gt;0,DT!AC403*I500+DT!AD403*J500+DT!AE403*K500+DT!AF403*L500+DT!AG403*M500+DT!AH403*N500,"")</f>
        <v/>
      </c>
    </row>
    <row r="501" spans="1:15" x14ac:dyDescent="0.35">
      <c r="A501" s="1"/>
      <c r="B501" s="1"/>
      <c r="C501" s="1"/>
      <c r="D501" s="1"/>
      <c r="E501" s="1"/>
      <c r="F501" s="1"/>
      <c r="G501" s="1">
        <f t="shared" si="55"/>
        <v>0</v>
      </c>
      <c r="I501" s="6" t="str">
        <f t="shared" si="56"/>
        <v/>
      </c>
      <c r="J501" s="6" t="str">
        <f t="shared" si="57"/>
        <v/>
      </c>
      <c r="K501" s="6" t="str">
        <f t="shared" si="58"/>
        <v/>
      </c>
      <c r="L501" s="6" t="str">
        <f t="shared" si="59"/>
        <v/>
      </c>
      <c r="M501" s="6" t="str">
        <f t="shared" si="60"/>
        <v/>
      </c>
      <c r="N501" s="6" t="str">
        <f t="shared" si="61"/>
        <v/>
      </c>
      <c r="O501" s="42" t="str">
        <f>IF(G501&gt;0,DT!AC404*I501+DT!AD404*J501+DT!AE404*K501+DT!AF404*L501+DT!AG404*M501+DT!AH404*N501,"")</f>
        <v/>
      </c>
    </row>
    <row r="502" spans="1:15" x14ac:dyDescent="0.35">
      <c r="A502" s="1"/>
      <c r="B502" s="1"/>
      <c r="C502" s="1"/>
      <c r="D502" s="1"/>
      <c r="E502" s="1"/>
      <c r="F502" s="1"/>
      <c r="G502" s="1">
        <f t="shared" si="55"/>
        <v>0</v>
      </c>
      <c r="I502" s="6" t="str">
        <f t="shared" si="56"/>
        <v/>
      </c>
      <c r="J502" s="6" t="str">
        <f t="shared" si="57"/>
        <v/>
      </c>
      <c r="K502" s="6" t="str">
        <f t="shared" si="58"/>
        <v/>
      </c>
      <c r="L502" s="6" t="str">
        <f t="shared" si="59"/>
        <v/>
      </c>
      <c r="M502" s="6" t="str">
        <f t="shared" si="60"/>
        <v/>
      </c>
      <c r="N502" s="6" t="str">
        <f t="shared" si="61"/>
        <v/>
      </c>
      <c r="O502" s="42" t="str">
        <f>IF(G502&gt;0,DT!AC405*I502+DT!AD405*J502+DT!AE405*K502+DT!AF405*L502+DT!AG405*M502+DT!AH405*N502,"")</f>
        <v/>
      </c>
    </row>
    <row r="503" spans="1:15" x14ac:dyDescent="0.35">
      <c r="A503" s="1"/>
      <c r="B503" s="1"/>
      <c r="C503" s="1"/>
      <c r="D503" s="1"/>
      <c r="E503" s="1"/>
      <c r="F503" s="1"/>
      <c r="G503" s="1">
        <f t="shared" si="55"/>
        <v>0</v>
      </c>
      <c r="I503" s="6" t="str">
        <f t="shared" si="56"/>
        <v/>
      </c>
      <c r="J503" s="6" t="str">
        <f t="shared" si="57"/>
        <v/>
      </c>
      <c r="K503" s="6" t="str">
        <f t="shared" si="58"/>
        <v/>
      </c>
      <c r="L503" s="6" t="str">
        <f t="shared" si="59"/>
        <v/>
      </c>
      <c r="M503" s="6" t="str">
        <f t="shared" si="60"/>
        <v/>
      </c>
      <c r="N503" s="6" t="str">
        <f t="shared" si="61"/>
        <v/>
      </c>
      <c r="O503" s="42" t="str">
        <f>IF(G503&gt;0,DT!AC406*I503+DT!AD406*J503+DT!AE406*K503+DT!AF406*L503+DT!AG406*M503+DT!AH406*N503,"")</f>
        <v/>
      </c>
    </row>
    <row r="504" spans="1:15" x14ac:dyDescent="0.35">
      <c r="A504" s="1"/>
      <c r="B504" s="1"/>
      <c r="C504" s="1"/>
      <c r="D504" s="1"/>
      <c r="E504" s="1"/>
      <c r="F504" s="1"/>
      <c r="G504" s="1">
        <f t="shared" si="55"/>
        <v>0</v>
      </c>
      <c r="I504" s="6" t="str">
        <f t="shared" si="56"/>
        <v/>
      </c>
      <c r="J504" s="6" t="str">
        <f t="shared" si="57"/>
        <v/>
      </c>
      <c r="K504" s="6" t="str">
        <f t="shared" si="58"/>
        <v/>
      </c>
      <c r="L504" s="6" t="str">
        <f t="shared" si="59"/>
        <v/>
      </c>
      <c r="M504" s="6" t="str">
        <f t="shared" si="60"/>
        <v/>
      </c>
      <c r="N504" s="6" t="str">
        <f t="shared" si="61"/>
        <v/>
      </c>
      <c r="O504" s="42" t="str">
        <f>IF(G504&gt;0,DT!AC407*I504+DT!AD407*J504+DT!AE407*K504+DT!AF407*L504+DT!AG407*M504+DT!AH407*N504,"")</f>
        <v/>
      </c>
    </row>
    <row r="505" spans="1:15" x14ac:dyDescent="0.35">
      <c r="A505" s="1"/>
      <c r="B505" s="1"/>
      <c r="C505" s="1"/>
      <c r="D505" s="1"/>
      <c r="E505" s="1"/>
      <c r="F505" s="1"/>
      <c r="G505" s="1">
        <f t="shared" si="55"/>
        <v>0</v>
      </c>
      <c r="I505" s="6" t="str">
        <f t="shared" si="56"/>
        <v/>
      </c>
      <c r="J505" s="6" t="str">
        <f t="shared" si="57"/>
        <v/>
      </c>
      <c r="K505" s="6" t="str">
        <f t="shared" si="58"/>
        <v/>
      </c>
      <c r="L505" s="6" t="str">
        <f t="shared" si="59"/>
        <v/>
      </c>
      <c r="M505" s="6" t="str">
        <f t="shared" si="60"/>
        <v/>
      </c>
      <c r="N505" s="6" t="str">
        <f t="shared" si="61"/>
        <v/>
      </c>
      <c r="O505" s="42" t="str">
        <f>IF(G505&gt;0,DT!AC408*I505+DT!AD408*J505+DT!AE408*K505+DT!AF408*L505+DT!AG408*M505+DT!AH408*N505,"")</f>
        <v/>
      </c>
    </row>
    <row r="506" spans="1:15" x14ac:dyDescent="0.35">
      <c r="A506" s="1"/>
      <c r="B506" s="1"/>
      <c r="C506" s="1"/>
      <c r="D506" s="1"/>
      <c r="E506" s="1"/>
      <c r="F506" s="1"/>
      <c r="G506" s="1">
        <f t="shared" si="55"/>
        <v>0</v>
      </c>
      <c r="I506" s="6" t="str">
        <f t="shared" si="56"/>
        <v/>
      </c>
      <c r="J506" s="6" t="str">
        <f t="shared" si="57"/>
        <v/>
      </c>
      <c r="K506" s="6" t="str">
        <f t="shared" si="58"/>
        <v/>
      </c>
      <c r="L506" s="6" t="str">
        <f t="shared" si="59"/>
        <v/>
      </c>
      <c r="M506" s="6" t="str">
        <f t="shared" si="60"/>
        <v/>
      </c>
      <c r="N506" s="6" t="str">
        <f t="shared" si="61"/>
        <v/>
      </c>
      <c r="O506" s="42" t="str">
        <f>IF(G506&gt;0,DT!AC409*I506+DT!AD409*J506+DT!AE409*K506+DT!AF409*L506+DT!AG409*M506+DT!AH409*N506,"")</f>
        <v/>
      </c>
    </row>
    <row r="507" spans="1:15" x14ac:dyDescent="0.35">
      <c r="A507" s="1"/>
      <c r="B507" s="1"/>
      <c r="C507" s="1"/>
      <c r="D507" s="1"/>
      <c r="E507" s="1"/>
      <c r="F507" s="1"/>
      <c r="G507" s="1">
        <f t="shared" si="55"/>
        <v>0</v>
      </c>
      <c r="I507" s="6" t="str">
        <f t="shared" si="56"/>
        <v/>
      </c>
      <c r="J507" s="6" t="str">
        <f t="shared" si="57"/>
        <v/>
      </c>
      <c r="K507" s="6" t="str">
        <f t="shared" si="58"/>
        <v/>
      </c>
      <c r="L507" s="6" t="str">
        <f t="shared" si="59"/>
        <v/>
      </c>
      <c r="M507" s="6" t="str">
        <f t="shared" si="60"/>
        <v/>
      </c>
      <c r="N507" s="6" t="str">
        <f t="shared" si="61"/>
        <v/>
      </c>
      <c r="O507" s="42" t="str">
        <f>IF(G507&gt;0,DT!AC410*I507+DT!AD410*J507+DT!AE410*K507+DT!AF410*L507+DT!AG410*M507+DT!AH410*N507,"")</f>
        <v/>
      </c>
    </row>
    <row r="508" spans="1:15" x14ac:dyDescent="0.35">
      <c r="A508" s="1"/>
      <c r="B508" s="1"/>
      <c r="C508" s="1"/>
      <c r="D508" s="1"/>
      <c r="E508" s="1"/>
      <c r="F508" s="1"/>
      <c r="G508" s="1">
        <f t="shared" si="55"/>
        <v>0</v>
      </c>
      <c r="I508" s="6" t="str">
        <f t="shared" si="56"/>
        <v/>
      </c>
      <c r="J508" s="6" t="str">
        <f t="shared" si="57"/>
        <v/>
      </c>
      <c r="K508" s="6" t="str">
        <f t="shared" si="58"/>
        <v/>
      </c>
      <c r="L508" s="6" t="str">
        <f t="shared" si="59"/>
        <v/>
      </c>
      <c r="M508" s="6" t="str">
        <f t="shared" si="60"/>
        <v/>
      </c>
      <c r="N508" s="6" t="str">
        <f t="shared" si="61"/>
        <v/>
      </c>
      <c r="O508" s="42" t="str">
        <f>IF(G508&gt;0,DT!AC411*I508+DT!AD411*J508+DT!AE411*K508+DT!AF411*L508+DT!AG411*M508+DT!AH411*N508,"")</f>
        <v/>
      </c>
    </row>
    <row r="509" spans="1:15" x14ac:dyDescent="0.35">
      <c r="A509" s="1"/>
      <c r="B509" s="1"/>
      <c r="C509" s="1"/>
      <c r="D509" s="1"/>
      <c r="E509" s="1"/>
      <c r="F509" s="1"/>
      <c r="G509" s="1">
        <f t="shared" si="55"/>
        <v>0</v>
      </c>
      <c r="I509" s="6" t="str">
        <f t="shared" si="56"/>
        <v/>
      </c>
      <c r="J509" s="6" t="str">
        <f t="shared" si="57"/>
        <v/>
      </c>
      <c r="K509" s="6" t="str">
        <f t="shared" si="58"/>
        <v/>
      </c>
      <c r="L509" s="6" t="str">
        <f t="shared" si="59"/>
        <v/>
      </c>
      <c r="M509" s="6" t="str">
        <f t="shared" si="60"/>
        <v/>
      </c>
      <c r="N509" s="6" t="str">
        <f t="shared" si="61"/>
        <v/>
      </c>
      <c r="O509" s="42" t="str">
        <f>IF(G509&gt;0,DT!AC412*I509+DT!AD412*J509+DT!AE412*K509+DT!AF412*L509+DT!AG412*M509+DT!AH412*N509,"")</f>
        <v/>
      </c>
    </row>
    <row r="510" spans="1:15" x14ac:dyDescent="0.35">
      <c r="A510" s="1"/>
      <c r="B510" s="1"/>
      <c r="C510" s="1"/>
      <c r="D510" s="1"/>
      <c r="E510" s="1"/>
      <c r="F510" s="1"/>
      <c r="G510" s="1">
        <f t="shared" si="55"/>
        <v>0</v>
      </c>
      <c r="I510" s="6" t="str">
        <f t="shared" si="56"/>
        <v/>
      </c>
      <c r="J510" s="6" t="str">
        <f t="shared" si="57"/>
        <v/>
      </c>
      <c r="K510" s="6" t="str">
        <f t="shared" si="58"/>
        <v/>
      </c>
      <c r="L510" s="6" t="str">
        <f t="shared" si="59"/>
        <v/>
      </c>
      <c r="M510" s="6" t="str">
        <f t="shared" si="60"/>
        <v/>
      </c>
      <c r="N510" s="6" t="str">
        <f t="shared" si="61"/>
        <v/>
      </c>
      <c r="O510" s="42" t="str">
        <f>IF(G510&gt;0,DT!AC413*I510+DT!AD413*J510+DT!AE413*K510+DT!AF413*L510+DT!AG413*M510+DT!AH413*N510,"")</f>
        <v/>
      </c>
    </row>
    <row r="511" spans="1:15" x14ac:dyDescent="0.35">
      <c r="A511" s="1"/>
      <c r="B511" s="1"/>
      <c r="C511" s="1"/>
      <c r="D511" s="1"/>
      <c r="E511" s="1"/>
      <c r="F511" s="1"/>
      <c r="G511" s="1">
        <f t="shared" si="55"/>
        <v>0</v>
      </c>
      <c r="I511" s="6" t="str">
        <f t="shared" si="56"/>
        <v/>
      </c>
      <c r="J511" s="6" t="str">
        <f t="shared" si="57"/>
        <v/>
      </c>
      <c r="K511" s="6" t="str">
        <f t="shared" si="58"/>
        <v/>
      </c>
      <c r="L511" s="6" t="str">
        <f t="shared" si="59"/>
        <v/>
      </c>
      <c r="M511" s="6" t="str">
        <f t="shared" si="60"/>
        <v/>
      </c>
      <c r="N511" s="6" t="str">
        <f t="shared" si="61"/>
        <v/>
      </c>
      <c r="O511" s="42" t="str">
        <f>IF(G511&gt;0,DT!AC414*I511+DT!AD414*J511+DT!AE414*K511+DT!AF414*L511+DT!AG414*M511+DT!AH414*N511,"")</f>
        <v/>
      </c>
    </row>
    <row r="512" spans="1:15" x14ac:dyDescent="0.35">
      <c r="A512" s="1"/>
      <c r="B512" s="1"/>
      <c r="C512" s="1"/>
      <c r="D512" s="1"/>
      <c r="E512" s="1"/>
      <c r="F512" s="1"/>
      <c r="G512" s="1">
        <f t="shared" si="55"/>
        <v>0</v>
      </c>
      <c r="I512" s="6" t="str">
        <f t="shared" si="56"/>
        <v/>
      </c>
      <c r="J512" s="6" t="str">
        <f t="shared" si="57"/>
        <v/>
      </c>
      <c r="K512" s="6" t="str">
        <f t="shared" si="58"/>
        <v/>
      </c>
      <c r="L512" s="6" t="str">
        <f t="shared" si="59"/>
        <v/>
      </c>
      <c r="M512" s="6" t="str">
        <f t="shared" si="60"/>
        <v/>
      </c>
      <c r="N512" s="6" t="str">
        <f t="shared" si="61"/>
        <v/>
      </c>
      <c r="O512" s="42" t="str">
        <f>IF(G512&gt;0,DT!AC415*I512+DT!AD415*J512+DT!AE415*K512+DT!AF415*L512+DT!AG415*M512+DT!AH415*N512,"")</f>
        <v/>
      </c>
    </row>
    <row r="513" spans="1:15" x14ac:dyDescent="0.35">
      <c r="A513" s="1"/>
      <c r="B513" s="1"/>
      <c r="C513" s="1"/>
      <c r="D513" s="1"/>
      <c r="E513" s="1"/>
      <c r="F513" s="1"/>
      <c r="G513" s="1">
        <f t="shared" si="55"/>
        <v>0</v>
      </c>
      <c r="I513" s="6" t="str">
        <f t="shared" si="56"/>
        <v/>
      </c>
      <c r="J513" s="6" t="str">
        <f t="shared" si="57"/>
        <v/>
      </c>
      <c r="K513" s="6" t="str">
        <f t="shared" si="58"/>
        <v/>
      </c>
      <c r="L513" s="6" t="str">
        <f t="shared" si="59"/>
        <v/>
      </c>
      <c r="M513" s="6" t="str">
        <f t="shared" si="60"/>
        <v/>
      </c>
      <c r="N513" s="6" t="str">
        <f t="shared" si="61"/>
        <v/>
      </c>
      <c r="O513" s="42" t="str">
        <f>IF(G513&gt;0,DT!AC416*I513+DT!AD416*J513+DT!AE416*K513+DT!AF416*L513+DT!AG416*M513+DT!AH416*N513,"")</f>
        <v/>
      </c>
    </row>
    <row r="514" spans="1:15" x14ac:dyDescent="0.35">
      <c r="A514" s="1"/>
      <c r="B514" s="1"/>
      <c r="C514" s="1"/>
      <c r="D514" s="1"/>
      <c r="E514" s="1"/>
      <c r="F514" s="1"/>
      <c r="G514" s="1">
        <f t="shared" si="55"/>
        <v>0</v>
      </c>
      <c r="I514" s="6" t="str">
        <f t="shared" si="56"/>
        <v/>
      </c>
      <c r="J514" s="6" t="str">
        <f t="shared" si="57"/>
        <v/>
      </c>
      <c r="K514" s="6" t="str">
        <f t="shared" si="58"/>
        <v/>
      </c>
      <c r="L514" s="6" t="str">
        <f t="shared" si="59"/>
        <v/>
      </c>
      <c r="M514" s="6" t="str">
        <f t="shared" si="60"/>
        <v/>
      </c>
      <c r="N514" s="6" t="str">
        <f t="shared" si="61"/>
        <v/>
      </c>
      <c r="O514" s="42" t="str">
        <f>IF(G514&gt;0,DT!AC417*I514+DT!AD417*J514+DT!AE417*K514+DT!AF417*L514+DT!AG417*M514+DT!AH417*N514,"")</f>
        <v/>
      </c>
    </row>
    <row r="515" spans="1:15" x14ac:dyDescent="0.35">
      <c r="A515" s="1"/>
      <c r="B515" s="1"/>
      <c r="C515" s="1"/>
      <c r="D515" s="1"/>
      <c r="E515" s="1"/>
      <c r="F515" s="1"/>
      <c r="G515" s="1">
        <f t="shared" si="55"/>
        <v>0</v>
      </c>
      <c r="I515" s="6" t="str">
        <f t="shared" si="56"/>
        <v/>
      </c>
      <c r="J515" s="6" t="str">
        <f t="shared" si="57"/>
        <v/>
      </c>
      <c r="K515" s="6" t="str">
        <f t="shared" si="58"/>
        <v/>
      </c>
      <c r="L515" s="6" t="str">
        <f t="shared" si="59"/>
        <v/>
      </c>
      <c r="M515" s="6" t="str">
        <f t="shared" si="60"/>
        <v/>
      </c>
      <c r="N515" s="6" t="str">
        <f t="shared" si="61"/>
        <v/>
      </c>
      <c r="O515" s="42" t="str">
        <f>IF(G515&gt;0,DT!AC418*I515+DT!AD418*J515+DT!AE418*K515+DT!AF418*L515+DT!AG418*M515+DT!AH418*N515,"")</f>
        <v/>
      </c>
    </row>
    <row r="516" spans="1:15" x14ac:dyDescent="0.35">
      <c r="A516" s="1"/>
      <c r="B516" s="1"/>
      <c r="C516" s="1"/>
      <c r="D516" s="1"/>
      <c r="E516" s="1"/>
      <c r="F516" s="1"/>
      <c r="G516" s="1">
        <f t="shared" si="55"/>
        <v>0</v>
      </c>
      <c r="I516" s="6" t="str">
        <f t="shared" si="56"/>
        <v/>
      </c>
      <c r="J516" s="6" t="str">
        <f t="shared" si="57"/>
        <v/>
      </c>
      <c r="K516" s="6" t="str">
        <f t="shared" si="58"/>
        <v/>
      </c>
      <c r="L516" s="6" t="str">
        <f t="shared" si="59"/>
        <v/>
      </c>
      <c r="M516" s="6" t="str">
        <f t="shared" si="60"/>
        <v/>
      </c>
      <c r="N516" s="6" t="str">
        <f t="shared" si="61"/>
        <v/>
      </c>
      <c r="O516" s="42" t="str">
        <f>IF(G516&gt;0,DT!AC419*I516+DT!AD419*J516+DT!AE419*K516+DT!AF419*L516+DT!AG419*M516+DT!AH419*N516,"")</f>
        <v/>
      </c>
    </row>
    <row r="517" spans="1:15" x14ac:dyDescent="0.35">
      <c r="A517" s="1"/>
      <c r="B517" s="1"/>
      <c r="C517" s="1"/>
      <c r="D517" s="1"/>
      <c r="E517" s="1"/>
      <c r="F517" s="1"/>
      <c r="G517" s="1">
        <f t="shared" ref="G517:G580" si="62">SUM(A517:F517)</f>
        <v>0</v>
      </c>
      <c r="I517" s="6" t="str">
        <f t="shared" si="56"/>
        <v/>
      </c>
      <c r="J517" s="6" t="str">
        <f t="shared" si="57"/>
        <v/>
      </c>
      <c r="K517" s="6" t="str">
        <f t="shared" si="58"/>
        <v/>
      </c>
      <c r="L517" s="6" t="str">
        <f t="shared" si="59"/>
        <v/>
      </c>
      <c r="M517" s="6" t="str">
        <f t="shared" si="60"/>
        <v/>
      </c>
      <c r="N517" s="6" t="str">
        <f t="shared" si="61"/>
        <v/>
      </c>
      <c r="O517" s="42" t="str">
        <f>IF(G517&gt;0,DT!AC420*I517+DT!AD420*J517+DT!AE420*K517+DT!AF420*L517+DT!AG420*M517+DT!AH420*N517,"")</f>
        <v/>
      </c>
    </row>
    <row r="518" spans="1:15" x14ac:dyDescent="0.35">
      <c r="A518" s="1"/>
      <c r="B518" s="1"/>
      <c r="C518" s="1"/>
      <c r="D518" s="1"/>
      <c r="E518" s="1"/>
      <c r="F518" s="1"/>
      <c r="G518" s="1">
        <f t="shared" si="62"/>
        <v>0</v>
      </c>
      <c r="I518" s="6" t="str">
        <f t="shared" si="56"/>
        <v/>
      </c>
      <c r="J518" s="6" t="str">
        <f t="shared" si="57"/>
        <v/>
      </c>
      <c r="K518" s="6" t="str">
        <f t="shared" si="58"/>
        <v/>
      </c>
      <c r="L518" s="6" t="str">
        <f t="shared" si="59"/>
        <v/>
      </c>
      <c r="M518" s="6" t="str">
        <f t="shared" si="60"/>
        <v/>
      </c>
      <c r="N518" s="6" t="str">
        <f t="shared" si="61"/>
        <v/>
      </c>
      <c r="O518" s="42" t="str">
        <f>IF(G518&gt;0,DT!AC421*I518+DT!AD421*J518+DT!AE421*K518+DT!AF421*L518+DT!AG421*M518+DT!AH421*N518,"")</f>
        <v/>
      </c>
    </row>
    <row r="519" spans="1:15" x14ac:dyDescent="0.35">
      <c r="A519" s="1"/>
      <c r="B519" s="1"/>
      <c r="C519" s="1"/>
      <c r="D519" s="1"/>
      <c r="E519" s="1"/>
      <c r="F519" s="1"/>
      <c r="G519" s="1">
        <f t="shared" si="62"/>
        <v>0</v>
      </c>
      <c r="I519" s="6" t="str">
        <f t="shared" si="56"/>
        <v/>
      </c>
      <c r="J519" s="6" t="str">
        <f t="shared" si="57"/>
        <v/>
      </c>
      <c r="K519" s="6" t="str">
        <f t="shared" si="58"/>
        <v/>
      </c>
      <c r="L519" s="6" t="str">
        <f t="shared" si="59"/>
        <v/>
      </c>
      <c r="M519" s="6" t="str">
        <f t="shared" si="60"/>
        <v/>
      </c>
      <c r="N519" s="6" t="str">
        <f t="shared" si="61"/>
        <v/>
      </c>
      <c r="O519" s="42" t="str">
        <f>IF(G519&gt;0,DT!AC422*I519+DT!AD422*J519+DT!AE422*K519+DT!AF422*L519+DT!AG422*M519+DT!AH422*N519,"")</f>
        <v/>
      </c>
    </row>
    <row r="520" spans="1:15" x14ac:dyDescent="0.35">
      <c r="A520" s="1"/>
      <c r="B520" s="1"/>
      <c r="C520" s="1"/>
      <c r="D520" s="1"/>
      <c r="E520" s="1"/>
      <c r="F520" s="1"/>
      <c r="G520" s="1">
        <f t="shared" si="62"/>
        <v>0</v>
      </c>
      <c r="I520" s="6" t="str">
        <f t="shared" si="56"/>
        <v/>
      </c>
      <c r="J520" s="6" t="str">
        <f t="shared" si="57"/>
        <v/>
      </c>
      <c r="K520" s="6" t="str">
        <f t="shared" si="58"/>
        <v/>
      </c>
      <c r="L520" s="6" t="str">
        <f t="shared" si="59"/>
        <v/>
      </c>
      <c r="M520" s="6" t="str">
        <f t="shared" si="60"/>
        <v/>
      </c>
      <c r="N520" s="6" t="str">
        <f t="shared" si="61"/>
        <v/>
      </c>
      <c r="O520" s="42" t="str">
        <f>IF(G520&gt;0,DT!AC423*I520+DT!AD423*J520+DT!AE423*K520+DT!AF423*L520+DT!AG423*M520+DT!AH423*N520,"")</f>
        <v/>
      </c>
    </row>
    <row r="521" spans="1:15" x14ac:dyDescent="0.35">
      <c r="A521" s="1"/>
      <c r="B521" s="1"/>
      <c r="C521" s="1"/>
      <c r="D521" s="1"/>
      <c r="E521" s="1"/>
      <c r="F521" s="1"/>
      <c r="G521" s="1">
        <f t="shared" si="62"/>
        <v>0</v>
      </c>
      <c r="I521" s="6" t="str">
        <f t="shared" si="56"/>
        <v/>
      </c>
      <c r="J521" s="6" t="str">
        <f t="shared" si="57"/>
        <v/>
      </c>
      <c r="K521" s="6" t="str">
        <f t="shared" si="58"/>
        <v/>
      </c>
      <c r="L521" s="6" t="str">
        <f t="shared" si="59"/>
        <v/>
      </c>
      <c r="M521" s="6" t="str">
        <f t="shared" si="60"/>
        <v/>
      </c>
      <c r="N521" s="6" t="str">
        <f t="shared" si="61"/>
        <v/>
      </c>
      <c r="O521" s="42" t="str">
        <f>IF(G521&gt;0,DT!AC424*I521+DT!AD424*J521+DT!AE424*K521+DT!AF424*L521+DT!AG424*M521+DT!AH424*N521,"")</f>
        <v/>
      </c>
    </row>
    <row r="522" spans="1:15" x14ac:dyDescent="0.35">
      <c r="A522" s="1"/>
      <c r="B522" s="1"/>
      <c r="C522" s="1"/>
      <c r="D522" s="1"/>
      <c r="E522" s="1"/>
      <c r="F522" s="1"/>
      <c r="G522" s="1">
        <f t="shared" si="62"/>
        <v>0</v>
      </c>
      <c r="I522" s="6" t="str">
        <f t="shared" si="56"/>
        <v/>
      </c>
      <c r="J522" s="6" t="str">
        <f t="shared" si="57"/>
        <v/>
      </c>
      <c r="K522" s="6" t="str">
        <f t="shared" si="58"/>
        <v/>
      </c>
      <c r="L522" s="6" t="str">
        <f t="shared" si="59"/>
        <v/>
      </c>
      <c r="M522" s="6" t="str">
        <f t="shared" si="60"/>
        <v/>
      </c>
      <c r="N522" s="6" t="str">
        <f t="shared" si="61"/>
        <v/>
      </c>
      <c r="O522" s="42" t="str">
        <f>IF(G522&gt;0,DT!AC425*I522+DT!AD425*J522+DT!AE425*K522+DT!AF425*L522+DT!AG425*M522+DT!AH425*N522,"")</f>
        <v/>
      </c>
    </row>
    <row r="523" spans="1:15" x14ac:dyDescent="0.35">
      <c r="A523" s="1"/>
      <c r="B523" s="1"/>
      <c r="C523" s="1"/>
      <c r="D523" s="1"/>
      <c r="E523" s="1"/>
      <c r="F523" s="1"/>
      <c r="G523" s="1">
        <f t="shared" si="62"/>
        <v>0</v>
      </c>
      <c r="I523" s="6" t="str">
        <f t="shared" si="56"/>
        <v/>
      </c>
      <c r="J523" s="6" t="str">
        <f t="shared" si="57"/>
        <v/>
      </c>
      <c r="K523" s="6" t="str">
        <f t="shared" si="58"/>
        <v/>
      </c>
      <c r="L523" s="6" t="str">
        <f t="shared" si="59"/>
        <v/>
      </c>
      <c r="M523" s="6" t="str">
        <f t="shared" si="60"/>
        <v/>
      </c>
      <c r="N523" s="6" t="str">
        <f t="shared" si="61"/>
        <v/>
      </c>
      <c r="O523" s="42" t="str">
        <f>IF(G523&gt;0,DT!AC426*I523+DT!AD426*J523+DT!AE426*K523+DT!AF426*L523+DT!AG426*M523+DT!AH426*N523,"")</f>
        <v/>
      </c>
    </row>
    <row r="524" spans="1:15" x14ac:dyDescent="0.35">
      <c r="A524" s="1"/>
      <c r="B524" s="1"/>
      <c r="C524" s="1"/>
      <c r="D524" s="1"/>
      <c r="E524" s="1"/>
      <c r="F524" s="1"/>
      <c r="G524" s="1">
        <f t="shared" si="62"/>
        <v>0</v>
      </c>
      <c r="I524" s="6" t="str">
        <f t="shared" si="56"/>
        <v/>
      </c>
      <c r="J524" s="6" t="str">
        <f t="shared" si="57"/>
        <v/>
      </c>
      <c r="K524" s="6" t="str">
        <f t="shared" si="58"/>
        <v/>
      </c>
      <c r="L524" s="6" t="str">
        <f t="shared" si="59"/>
        <v/>
      </c>
      <c r="M524" s="6" t="str">
        <f t="shared" si="60"/>
        <v/>
      </c>
      <c r="N524" s="6" t="str">
        <f t="shared" si="61"/>
        <v/>
      </c>
      <c r="O524" s="42" t="str">
        <f>IF(G524&gt;0,DT!AC427*I524+DT!AD427*J524+DT!AE427*K524+DT!AF427*L524+DT!AG427*M524+DT!AH427*N524,"")</f>
        <v/>
      </c>
    </row>
    <row r="525" spans="1:15" x14ac:dyDescent="0.35">
      <c r="A525" s="1"/>
      <c r="B525" s="1"/>
      <c r="C525" s="1"/>
      <c r="D525" s="1"/>
      <c r="E525" s="1"/>
      <c r="F525" s="1"/>
      <c r="G525" s="1">
        <f t="shared" si="62"/>
        <v>0</v>
      </c>
      <c r="I525" s="6" t="str">
        <f t="shared" si="56"/>
        <v/>
      </c>
      <c r="J525" s="6" t="str">
        <f t="shared" si="57"/>
        <v/>
      </c>
      <c r="K525" s="6" t="str">
        <f t="shared" si="58"/>
        <v/>
      </c>
      <c r="L525" s="6" t="str">
        <f t="shared" si="59"/>
        <v/>
      </c>
      <c r="M525" s="6" t="str">
        <f t="shared" si="60"/>
        <v/>
      </c>
      <c r="N525" s="6" t="str">
        <f t="shared" si="61"/>
        <v/>
      </c>
      <c r="O525" s="42" t="str">
        <f>IF(G525&gt;0,DT!AC428*I525+DT!AD428*J525+DT!AE428*K525+DT!AF428*L525+DT!AG428*M525+DT!AH428*N525,"")</f>
        <v/>
      </c>
    </row>
    <row r="526" spans="1:15" x14ac:dyDescent="0.35">
      <c r="A526" s="1"/>
      <c r="B526" s="1"/>
      <c r="C526" s="1"/>
      <c r="D526" s="1"/>
      <c r="E526" s="1"/>
      <c r="F526" s="1"/>
      <c r="G526" s="1">
        <f t="shared" si="62"/>
        <v>0</v>
      </c>
      <c r="I526" s="6" t="str">
        <f t="shared" si="56"/>
        <v/>
      </c>
      <c r="J526" s="6" t="str">
        <f t="shared" si="57"/>
        <v/>
      </c>
      <c r="K526" s="6" t="str">
        <f t="shared" si="58"/>
        <v/>
      </c>
      <c r="L526" s="6" t="str">
        <f t="shared" si="59"/>
        <v/>
      </c>
      <c r="M526" s="6" t="str">
        <f t="shared" si="60"/>
        <v/>
      </c>
      <c r="N526" s="6" t="str">
        <f t="shared" si="61"/>
        <v/>
      </c>
      <c r="O526" s="42" t="str">
        <f>IF(G526&gt;0,DT!AC429*I526+DT!AD429*J526+DT!AE429*K526+DT!AF429*L526+DT!AG429*M526+DT!AH429*N526,"")</f>
        <v/>
      </c>
    </row>
    <row r="527" spans="1:15" x14ac:dyDescent="0.35">
      <c r="A527" s="1"/>
      <c r="B527" s="1"/>
      <c r="C527" s="1"/>
      <c r="D527" s="1"/>
      <c r="E527" s="1"/>
      <c r="F527" s="1"/>
      <c r="G527" s="1">
        <f t="shared" si="62"/>
        <v>0</v>
      </c>
      <c r="I527" s="6" t="str">
        <f t="shared" si="56"/>
        <v/>
      </c>
      <c r="J527" s="6" t="str">
        <f t="shared" si="57"/>
        <v/>
      </c>
      <c r="K527" s="6" t="str">
        <f t="shared" si="58"/>
        <v/>
      </c>
      <c r="L527" s="6" t="str">
        <f t="shared" si="59"/>
        <v/>
      </c>
      <c r="M527" s="6" t="str">
        <f t="shared" si="60"/>
        <v/>
      </c>
      <c r="N527" s="6" t="str">
        <f t="shared" si="61"/>
        <v/>
      </c>
      <c r="O527" s="42" t="str">
        <f>IF(G527&gt;0,DT!AC430*I527+DT!AD430*J527+DT!AE430*K527+DT!AF430*L527+DT!AG430*M527+DT!AH430*N527,"")</f>
        <v/>
      </c>
    </row>
    <row r="528" spans="1:15" x14ac:dyDescent="0.35">
      <c r="A528" s="1"/>
      <c r="B528" s="1"/>
      <c r="C528" s="1"/>
      <c r="D528" s="1"/>
      <c r="E528" s="1"/>
      <c r="F528" s="1"/>
      <c r="G528" s="1">
        <f t="shared" si="62"/>
        <v>0</v>
      </c>
      <c r="I528" s="6" t="str">
        <f t="shared" si="56"/>
        <v/>
      </c>
      <c r="J528" s="6" t="str">
        <f t="shared" si="57"/>
        <v/>
      </c>
      <c r="K528" s="6" t="str">
        <f t="shared" si="58"/>
        <v/>
      </c>
      <c r="L528" s="6" t="str">
        <f t="shared" si="59"/>
        <v/>
      </c>
      <c r="M528" s="6" t="str">
        <f t="shared" si="60"/>
        <v/>
      </c>
      <c r="N528" s="6" t="str">
        <f t="shared" si="61"/>
        <v/>
      </c>
      <c r="O528" s="42" t="str">
        <f>IF(G528&gt;0,DT!AC431*I528+DT!AD431*J528+DT!AE431*K528+DT!AF431*L528+DT!AG431*M528+DT!AH431*N528,"")</f>
        <v/>
      </c>
    </row>
    <row r="529" spans="1:15" x14ac:dyDescent="0.35">
      <c r="A529" s="1"/>
      <c r="B529" s="1"/>
      <c r="C529" s="1"/>
      <c r="D529" s="1"/>
      <c r="E529" s="1"/>
      <c r="F529" s="1"/>
      <c r="G529" s="1">
        <f t="shared" si="62"/>
        <v>0</v>
      </c>
      <c r="I529" s="6" t="str">
        <f t="shared" si="56"/>
        <v/>
      </c>
      <c r="J529" s="6" t="str">
        <f t="shared" si="57"/>
        <v/>
      </c>
      <c r="K529" s="6" t="str">
        <f t="shared" si="58"/>
        <v/>
      </c>
      <c r="L529" s="6" t="str">
        <f t="shared" si="59"/>
        <v/>
      </c>
      <c r="M529" s="6" t="str">
        <f t="shared" si="60"/>
        <v/>
      </c>
      <c r="N529" s="6" t="str">
        <f t="shared" si="61"/>
        <v/>
      </c>
      <c r="O529" s="42" t="str">
        <f>IF(G529&gt;0,DT!AC432*I529+DT!AD432*J529+DT!AE432*K529+DT!AF432*L529+DT!AG432*M529+DT!AH432*N529,"")</f>
        <v/>
      </c>
    </row>
    <row r="530" spans="1:15" x14ac:dyDescent="0.35">
      <c r="A530" s="1"/>
      <c r="B530" s="1"/>
      <c r="C530" s="1"/>
      <c r="D530" s="1"/>
      <c r="E530" s="1"/>
      <c r="F530" s="1"/>
      <c r="G530" s="1">
        <f t="shared" si="62"/>
        <v>0</v>
      </c>
      <c r="I530" s="6" t="str">
        <f t="shared" si="56"/>
        <v/>
      </c>
      <c r="J530" s="6" t="str">
        <f t="shared" si="57"/>
        <v/>
      </c>
      <c r="K530" s="6" t="str">
        <f t="shared" si="58"/>
        <v/>
      </c>
      <c r="L530" s="6" t="str">
        <f t="shared" si="59"/>
        <v/>
      </c>
      <c r="M530" s="6" t="str">
        <f t="shared" si="60"/>
        <v/>
      </c>
      <c r="N530" s="6" t="str">
        <f t="shared" si="61"/>
        <v/>
      </c>
      <c r="O530" s="42" t="str">
        <f>IF(G530&gt;0,DT!AC433*I530+DT!AD433*J530+DT!AE433*K530+DT!AF433*L530+DT!AG433*M530+DT!AH433*N530,"")</f>
        <v/>
      </c>
    </row>
    <row r="531" spans="1:15" x14ac:dyDescent="0.35">
      <c r="A531" s="1"/>
      <c r="B531" s="1"/>
      <c r="C531" s="1"/>
      <c r="D531" s="1"/>
      <c r="E531" s="1"/>
      <c r="F531" s="1"/>
      <c r="G531" s="1">
        <f t="shared" si="62"/>
        <v>0</v>
      </c>
      <c r="I531" s="6" t="str">
        <f t="shared" si="56"/>
        <v/>
      </c>
      <c r="J531" s="6" t="str">
        <f t="shared" si="57"/>
        <v/>
      </c>
      <c r="K531" s="6" t="str">
        <f t="shared" si="58"/>
        <v/>
      </c>
      <c r="L531" s="6" t="str">
        <f t="shared" si="59"/>
        <v/>
      </c>
      <c r="M531" s="6" t="str">
        <f t="shared" si="60"/>
        <v/>
      </c>
      <c r="N531" s="6" t="str">
        <f t="shared" si="61"/>
        <v/>
      </c>
      <c r="O531" s="42" t="str">
        <f>IF(G531&gt;0,DT!AC434*I531+DT!AD434*J531+DT!AE434*K531+DT!AF434*L531+DT!AG434*M531+DT!AH434*N531,"")</f>
        <v/>
      </c>
    </row>
    <row r="532" spans="1:15" x14ac:dyDescent="0.35">
      <c r="A532" s="1"/>
      <c r="B532" s="1"/>
      <c r="C532" s="1"/>
      <c r="D532" s="1"/>
      <c r="E532" s="1"/>
      <c r="F532" s="1"/>
      <c r="G532" s="1">
        <f t="shared" si="62"/>
        <v>0</v>
      </c>
      <c r="I532" s="6" t="str">
        <f t="shared" si="56"/>
        <v/>
      </c>
      <c r="J532" s="6" t="str">
        <f t="shared" si="57"/>
        <v/>
      </c>
      <c r="K532" s="6" t="str">
        <f t="shared" si="58"/>
        <v/>
      </c>
      <c r="L532" s="6" t="str">
        <f t="shared" si="59"/>
        <v/>
      </c>
      <c r="M532" s="6" t="str">
        <f t="shared" si="60"/>
        <v/>
      </c>
      <c r="N532" s="6" t="str">
        <f t="shared" si="61"/>
        <v/>
      </c>
      <c r="O532" s="42" t="str">
        <f>IF(G532&gt;0,DT!AC435*I532+DT!AD435*J532+DT!AE435*K532+DT!AF435*L532+DT!AG435*M532+DT!AH435*N532,"")</f>
        <v/>
      </c>
    </row>
    <row r="533" spans="1:15" x14ac:dyDescent="0.35">
      <c r="A533" s="1"/>
      <c r="B533" s="1"/>
      <c r="C533" s="1"/>
      <c r="D533" s="1"/>
      <c r="E533" s="1"/>
      <c r="F533" s="1"/>
      <c r="G533" s="1">
        <f t="shared" si="62"/>
        <v>0</v>
      </c>
      <c r="I533" s="6" t="str">
        <f t="shared" si="56"/>
        <v/>
      </c>
      <c r="J533" s="6" t="str">
        <f t="shared" si="57"/>
        <v/>
      </c>
      <c r="K533" s="6" t="str">
        <f t="shared" si="58"/>
        <v/>
      </c>
      <c r="L533" s="6" t="str">
        <f t="shared" si="59"/>
        <v/>
      </c>
      <c r="M533" s="6" t="str">
        <f t="shared" si="60"/>
        <v/>
      </c>
      <c r="N533" s="6" t="str">
        <f t="shared" si="61"/>
        <v/>
      </c>
      <c r="O533" s="42" t="str">
        <f>IF(G533&gt;0,DT!AC436*I533+DT!AD436*J533+DT!AE436*K533+DT!AF436*L533+DT!AG436*M533+DT!AH436*N533,"")</f>
        <v/>
      </c>
    </row>
    <row r="534" spans="1:15" x14ac:dyDescent="0.35">
      <c r="A534" s="1"/>
      <c r="B534" s="1"/>
      <c r="C534" s="1"/>
      <c r="D534" s="1"/>
      <c r="E534" s="1"/>
      <c r="F534" s="1"/>
      <c r="G534" s="1">
        <f t="shared" si="62"/>
        <v>0</v>
      </c>
      <c r="I534" s="6" t="str">
        <f t="shared" si="56"/>
        <v/>
      </c>
      <c r="J534" s="6" t="str">
        <f t="shared" si="57"/>
        <v/>
      </c>
      <c r="K534" s="6" t="str">
        <f t="shared" si="58"/>
        <v/>
      </c>
      <c r="L534" s="6" t="str">
        <f t="shared" si="59"/>
        <v/>
      </c>
      <c r="M534" s="6" t="str">
        <f t="shared" si="60"/>
        <v/>
      </c>
      <c r="N534" s="6" t="str">
        <f t="shared" si="61"/>
        <v/>
      </c>
      <c r="O534" s="42" t="str">
        <f>IF(G534&gt;0,DT!AC437*I534+DT!AD437*J534+DT!AE437*K534+DT!AF437*L534+DT!AG437*M534+DT!AH437*N534,"")</f>
        <v/>
      </c>
    </row>
    <row r="535" spans="1:15" x14ac:dyDescent="0.35">
      <c r="A535" s="1"/>
      <c r="B535" s="1"/>
      <c r="C535" s="1"/>
      <c r="D535" s="1"/>
      <c r="E535" s="1"/>
      <c r="F535" s="1"/>
      <c r="G535" s="1">
        <f t="shared" si="62"/>
        <v>0</v>
      </c>
      <c r="I535" s="6" t="str">
        <f t="shared" si="56"/>
        <v/>
      </c>
      <c r="J535" s="6" t="str">
        <f t="shared" si="57"/>
        <v/>
      </c>
      <c r="K535" s="6" t="str">
        <f t="shared" si="58"/>
        <v/>
      </c>
      <c r="L535" s="6" t="str">
        <f t="shared" si="59"/>
        <v/>
      </c>
      <c r="M535" s="6" t="str">
        <f t="shared" si="60"/>
        <v/>
      </c>
      <c r="N535" s="6" t="str">
        <f t="shared" si="61"/>
        <v/>
      </c>
      <c r="O535" s="42" t="str">
        <f>IF(G535&gt;0,DT!AC438*I535+DT!AD438*J535+DT!AE438*K535+DT!AF438*L535+DT!AG438*M535+DT!AH438*N535,"")</f>
        <v/>
      </c>
    </row>
    <row r="536" spans="1:15" x14ac:dyDescent="0.35">
      <c r="A536" s="1"/>
      <c r="B536" s="1"/>
      <c r="C536" s="1"/>
      <c r="D536" s="1"/>
      <c r="E536" s="1"/>
      <c r="F536" s="1"/>
      <c r="G536" s="1">
        <f t="shared" si="62"/>
        <v>0</v>
      </c>
      <c r="I536" s="6" t="str">
        <f t="shared" si="56"/>
        <v/>
      </c>
      <c r="J536" s="6" t="str">
        <f t="shared" si="57"/>
        <v/>
      </c>
      <c r="K536" s="6" t="str">
        <f t="shared" si="58"/>
        <v/>
      </c>
      <c r="L536" s="6" t="str">
        <f t="shared" si="59"/>
        <v/>
      </c>
      <c r="M536" s="6" t="str">
        <f t="shared" si="60"/>
        <v/>
      </c>
      <c r="N536" s="6" t="str">
        <f t="shared" si="61"/>
        <v/>
      </c>
      <c r="O536" s="42" t="str">
        <f>IF(G536&gt;0,DT!AC439*I536+DT!AD439*J536+DT!AE439*K536+DT!AF439*L536+DT!AG439*M536+DT!AH439*N536,"")</f>
        <v/>
      </c>
    </row>
    <row r="537" spans="1:15" x14ac:dyDescent="0.35">
      <c r="A537" s="1"/>
      <c r="B537" s="1"/>
      <c r="C537" s="1"/>
      <c r="D537" s="1"/>
      <c r="E537" s="1"/>
      <c r="F537" s="1"/>
      <c r="G537" s="1">
        <f t="shared" si="62"/>
        <v>0</v>
      </c>
      <c r="I537" s="6" t="str">
        <f t="shared" si="56"/>
        <v/>
      </c>
      <c r="J537" s="6" t="str">
        <f t="shared" si="57"/>
        <v/>
      </c>
      <c r="K537" s="6" t="str">
        <f t="shared" si="58"/>
        <v/>
      </c>
      <c r="L537" s="6" t="str">
        <f t="shared" si="59"/>
        <v/>
      </c>
      <c r="M537" s="6" t="str">
        <f t="shared" si="60"/>
        <v/>
      </c>
      <c r="N537" s="6" t="str">
        <f t="shared" si="61"/>
        <v/>
      </c>
      <c r="O537" s="42" t="str">
        <f>IF(G537&gt;0,DT!AC440*I537+DT!AD440*J537+DT!AE440*K537+DT!AF440*L537+DT!AG440*M537+DT!AH440*N537,"")</f>
        <v/>
      </c>
    </row>
    <row r="538" spans="1:15" x14ac:dyDescent="0.35">
      <c r="A538" s="1"/>
      <c r="B538" s="1"/>
      <c r="C538" s="1"/>
      <c r="D538" s="1"/>
      <c r="E538" s="1"/>
      <c r="F538" s="1"/>
      <c r="G538" s="1">
        <f t="shared" si="62"/>
        <v>0</v>
      </c>
      <c r="I538" s="6" t="str">
        <f t="shared" si="56"/>
        <v/>
      </c>
      <c r="J538" s="6" t="str">
        <f t="shared" si="57"/>
        <v/>
      </c>
      <c r="K538" s="6" t="str">
        <f t="shared" si="58"/>
        <v/>
      </c>
      <c r="L538" s="6" t="str">
        <f t="shared" si="59"/>
        <v/>
      </c>
      <c r="M538" s="6" t="str">
        <f t="shared" si="60"/>
        <v/>
      </c>
      <c r="N538" s="6" t="str">
        <f t="shared" si="61"/>
        <v/>
      </c>
      <c r="O538" s="42" t="str">
        <f>IF(G538&gt;0,DT!AC441*I538+DT!AD441*J538+DT!AE441*K538+DT!AF441*L538+DT!AG441*M538+DT!AH441*N538,"")</f>
        <v/>
      </c>
    </row>
    <row r="539" spans="1:15" x14ac:dyDescent="0.35">
      <c r="A539" s="1"/>
      <c r="B539" s="1"/>
      <c r="C539" s="1"/>
      <c r="D539" s="1"/>
      <c r="E539" s="1"/>
      <c r="F539" s="1"/>
      <c r="G539" s="1">
        <f t="shared" si="62"/>
        <v>0</v>
      </c>
      <c r="I539" s="6" t="str">
        <f t="shared" si="56"/>
        <v/>
      </c>
      <c r="J539" s="6" t="str">
        <f t="shared" si="57"/>
        <v/>
      </c>
      <c r="K539" s="6" t="str">
        <f t="shared" si="58"/>
        <v/>
      </c>
      <c r="L539" s="6" t="str">
        <f t="shared" si="59"/>
        <v/>
      </c>
      <c r="M539" s="6" t="str">
        <f t="shared" si="60"/>
        <v/>
      </c>
      <c r="N539" s="6" t="str">
        <f t="shared" si="61"/>
        <v/>
      </c>
      <c r="O539" s="42" t="str">
        <f>IF(G539&gt;0,DT!AC442*I539+DT!AD442*J539+DT!AE442*K539+DT!AF442*L539+DT!AG442*M539+DT!AH442*N539,"")</f>
        <v/>
      </c>
    </row>
    <row r="540" spans="1:15" x14ac:dyDescent="0.35">
      <c r="A540" s="1"/>
      <c r="B540" s="1"/>
      <c r="C540" s="1"/>
      <c r="D540" s="1"/>
      <c r="E540" s="1"/>
      <c r="F540" s="1"/>
      <c r="G540" s="1">
        <f t="shared" si="62"/>
        <v>0</v>
      </c>
      <c r="I540" s="6" t="str">
        <f t="shared" si="56"/>
        <v/>
      </c>
      <c r="J540" s="6" t="str">
        <f t="shared" si="57"/>
        <v/>
      </c>
      <c r="K540" s="6" t="str">
        <f t="shared" si="58"/>
        <v/>
      </c>
      <c r="L540" s="6" t="str">
        <f t="shared" si="59"/>
        <v/>
      </c>
      <c r="M540" s="6" t="str">
        <f t="shared" si="60"/>
        <v/>
      </c>
      <c r="N540" s="6" t="str">
        <f t="shared" si="61"/>
        <v/>
      </c>
      <c r="O540" s="42" t="str">
        <f>IF(G540&gt;0,DT!AC443*I540+DT!AD443*J540+DT!AE443*K540+DT!AF443*L540+DT!AG443*M540+DT!AH443*N540,"")</f>
        <v/>
      </c>
    </row>
    <row r="541" spans="1:15" x14ac:dyDescent="0.35">
      <c r="A541" s="1"/>
      <c r="B541" s="1"/>
      <c r="C541" s="1"/>
      <c r="D541" s="1"/>
      <c r="E541" s="1"/>
      <c r="F541" s="1"/>
      <c r="G541" s="1">
        <f t="shared" si="62"/>
        <v>0</v>
      </c>
      <c r="I541" s="6" t="str">
        <f t="shared" si="56"/>
        <v/>
      </c>
      <c r="J541" s="6" t="str">
        <f t="shared" si="57"/>
        <v/>
      </c>
      <c r="K541" s="6" t="str">
        <f t="shared" si="58"/>
        <v/>
      </c>
      <c r="L541" s="6" t="str">
        <f t="shared" si="59"/>
        <v/>
      </c>
      <c r="M541" s="6" t="str">
        <f t="shared" si="60"/>
        <v/>
      </c>
      <c r="N541" s="6" t="str">
        <f t="shared" si="61"/>
        <v/>
      </c>
      <c r="O541" s="42" t="str">
        <f>IF(G541&gt;0,DT!AC444*I541+DT!AD444*J541+DT!AE444*K541+DT!AF444*L541+DT!AG444*M541+DT!AH444*N541,"")</f>
        <v/>
      </c>
    </row>
    <row r="542" spans="1:15" x14ac:dyDescent="0.35">
      <c r="A542" s="1"/>
      <c r="B542" s="1"/>
      <c r="C542" s="1"/>
      <c r="D542" s="1"/>
      <c r="E542" s="1"/>
      <c r="F542" s="1"/>
      <c r="G542" s="1">
        <f t="shared" si="62"/>
        <v>0</v>
      </c>
      <c r="I542" s="6" t="str">
        <f t="shared" si="56"/>
        <v/>
      </c>
      <c r="J542" s="6" t="str">
        <f t="shared" si="57"/>
        <v/>
      </c>
      <c r="K542" s="6" t="str">
        <f t="shared" si="58"/>
        <v/>
      </c>
      <c r="L542" s="6" t="str">
        <f t="shared" si="59"/>
        <v/>
      </c>
      <c r="M542" s="6" t="str">
        <f t="shared" si="60"/>
        <v/>
      </c>
      <c r="N542" s="6" t="str">
        <f t="shared" si="61"/>
        <v/>
      </c>
      <c r="O542" s="42" t="str">
        <f>IF(G542&gt;0,DT!AC445*I542+DT!AD445*J542+DT!AE445*K542+DT!AF445*L542+DT!AG445*M542+DT!AH445*N542,"")</f>
        <v/>
      </c>
    </row>
    <row r="543" spans="1:15" x14ac:dyDescent="0.35">
      <c r="A543" s="1"/>
      <c r="B543" s="1"/>
      <c r="C543" s="1"/>
      <c r="D543" s="1"/>
      <c r="E543" s="1"/>
      <c r="F543" s="1"/>
      <c r="G543" s="1">
        <f t="shared" si="62"/>
        <v>0</v>
      </c>
      <c r="I543" s="6" t="str">
        <f t="shared" si="56"/>
        <v/>
      </c>
      <c r="J543" s="6" t="str">
        <f t="shared" si="57"/>
        <v/>
      </c>
      <c r="K543" s="6" t="str">
        <f t="shared" si="58"/>
        <v/>
      </c>
      <c r="L543" s="6" t="str">
        <f t="shared" si="59"/>
        <v/>
      </c>
      <c r="M543" s="6" t="str">
        <f t="shared" si="60"/>
        <v/>
      </c>
      <c r="N543" s="6" t="str">
        <f t="shared" si="61"/>
        <v/>
      </c>
      <c r="O543" s="42" t="str">
        <f>IF(G543&gt;0,DT!AC446*I543+DT!AD446*J543+DT!AE446*K543+DT!AF446*L543+DT!AG446*M543+DT!AH446*N543,"")</f>
        <v/>
      </c>
    </row>
    <row r="544" spans="1:15" x14ac:dyDescent="0.35">
      <c r="A544" s="1"/>
      <c r="B544" s="1"/>
      <c r="C544" s="1"/>
      <c r="D544" s="1"/>
      <c r="E544" s="1"/>
      <c r="F544" s="1"/>
      <c r="G544" s="1">
        <f t="shared" si="62"/>
        <v>0</v>
      </c>
      <c r="I544" s="6" t="str">
        <f t="shared" si="56"/>
        <v/>
      </c>
      <c r="J544" s="6" t="str">
        <f t="shared" si="57"/>
        <v/>
      </c>
      <c r="K544" s="6" t="str">
        <f t="shared" si="58"/>
        <v/>
      </c>
      <c r="L544" s="6" t="str">
        <f t="shared" si="59"/>
        <v/>
      </c>
      <c r="M544" s="6" t="str">
        <f t="shared" si="60"/>
        <v/>
      </c>
      <c r="N544" s="6" t="str">
        <f t="shared" si="61"/>
        <v/>
      </c>
      <c r="O544" s="42" t="str">
        <f>IF(G544&gt;0,DT!AC447*I544+DT!AD447*J544+DT!AE447*K544+DT!AF447*L544+DT!AG447*M544+DT!AH447*N544,"")</f>
        <v/>
      </c>
    </row>
    <row r="545" spans="1:15" x14ac:dyDescent="0.35">
      <c r="A545" s="1"/>
      <c r="B545" s="1"/>
      <c r="C545" s="1"/>
      <c r="D545" s="1"/>
      <c r="E545" s="1"/>
      <c r="F545" s="1"/>
      <c r="G545" s="1">
        <f t="shared" si="62"/>
        <v>0</v>
      </c>
      <c r="I545" s="6" t="str">
        <f t="shared" si="56"/>
        <v/>
      </c>
      <c r="J545" s="6" t="str">
        <f t="shared" si="57"/>
        <v/>
      </c>
      <c r="K545" s="6" t="str">
        <f t="shared" si="58"/>
        <v/>
      </c>
      <c r="L545" s="6" t="str">
        <f t="shared" si="59"/>
        <v/>
      </c>
      <c r="M545" s="6" t="str">
        <f t="shared" si="60"/>
        <v/>
      </c>
      <c r="N545" s="6" t="str">
        <f t="shared" si="61"/>
        <v/>
      </c>
      <c r="O545" s="42" t="str">
        <f>IF(G545&gt;0,DT!AC448*I545+DT!AD448*J545+DT!AE448*K545+DT!AF448*L545+DT!AG448*M545+DT!AH448*N545,"")</f>
        <v/>
      </c>
    </row>
    <row r="546" spans="1:15" x14ac:dyDescent="0.35">
      <c r="A546" s="1"/>
      <c r="B546" s="1"/>
      <c r="C546" s="1"/>
      <c r="D546" s="1"/>
      <c r="E546" s="1"/>
      <c r="F546" s="1"/>
      <c r="G546" s="1">
        <f t="shared" si="62"/>
        <v>0</v>
      </c>
      <c r="I546" s="6" t="str">
        <f t="shared" si="56"/>
        <v/>
      </c>
      <c r="J546" s="6" t="str">
        <f t="shared" si="57"/>
        <v/>
      </c>
      <c r="K546" s="6" t="str">
        <f t="shared" si="58"/>
        <v/>
      </c>
      <c r="L546" s="6" t="str">
        <f t="shared" si="59"/>
        <v/>
      </c>
      <c r="M546" s="6" t="str">
        <f t="shared" si="60"/>
        <v/>
      </c>
      <c r="N546" s="6" t="str">
        <f t="shared" si="61"/>
        <v/>
      </c>
      <c r="O546" s="42" t="str">
        <f>IF(G546&gt;0,DT!AC449*I546+DT!AD449*J546+DT!AE449*K546+DT!AF449*L546+DT!AG449*M546+DT!AH449*N546,"")</f>
        <v/>
      </c>
    </row>
    <row r="547" spans="1:15" x14ac:dyDescent="0.35">
      <c r="A547" s="1"/>
      <c r="B547" s="1"/>
      <c r="C547" s="1"/>
      <c r="D547" s="1"/>
      <c r="E547" s="1"/>
      <c r="F547" s="1"/>
      <c r="G547" s="1">
        <f t="shared" si="62"/>
        <v>0</v>
      </c>
      <c r="I547" s="6" t="str">
        <f t="shared" si="56"/>
        <v/>
      </c>
      <c r="J547" s="6" t="str">
        <f t="shared" si="57"/>
        <v/>
      </c>
      <c r="K547" s="6" t="str">
        <f t="shared" si="58"/>
        <v/>
      </c>
      <c r="L547" s="6" t="str">
        <f t="shared" si="59"/>
        <v/>
      </c>
      <c r="M547" s="6" t="str">
        <f t="shared" si="60"/>
        <v/>
      </c>
      <c r="N547" s="6" t="str">
        <f t="shared" si="61"/>
        <v/>
      </c>
      <c r="O547" s="42" t="str">
        <f>IF(G547&gt;0,DT!AC450*I547+DT!AD450*J547+DT!AE450*K547+DT!AF450*L547+DT!AG450*M547+DT!AH450*N547,"")</f>
        <v/>
      </c>
    </row>
    <row r="548" spans="1:15" x14ac:dyDescent="0.35">
      <c r="A548" s="1"/>
      <c r="B548" s="1"/>
      <c r="C548" s="1"/>
      <c r="D548" s="1"/>
      <c r="E548" s="1"/>
      <c r="F548" s="1"/>
      <c r="G548" s="1">
        <f t="shared" si="62"/>
        <v>0</v>
      </c>
      <c r="I548" s="6" t="str">
        <f t="shared" si="56"/>
        <v/>
      </c>
      <c r="J548" s="6" t="str">
        <f t="shared" si="57"/>
        <v/>
      </c>
      <c r="K548" s="6" t="str">
        <f t="shared" si="58"/>
        <v/>
      </c>
      <c r="L548" s="6" t="str">
        <f t="shared" si="59"/>
        <v/>
      </c>
      <c r="M548" s="6" t="str">
        <f t="shared" si="60"/>
        <v/>
      </c>
      <c r="N548" s="6" t="str">
        <f t="shared" si="61"/>
        <v/>
      </c>
      <c r="O548" s="42" t="str">
        <f>IF(G548&gt;0,DT!AC451*I548+DT!AD451*J548+DT!AE451*K548+DT!AF451*L548+DT!AG451*M548+DT!AH451*N548,"")</f>
        <v/>
      </c>
    </row>
    <row r="549" spans="1:15" x14ac:dyDescent="0.35">
      <c r="A549" s="1"/>
      <c r="B549" s="1"/>
      <c r="C549" s="1"/>
      <c r="D549" s="1"/>
      <c r="E549" s="1"/>
      <c r="F549" s="1"/>
      <c r="G549" s="1">
        <f t="shared" si="62"/>
        <v>0</v>
      </c>
      <c r="I549" s="6" t="str">
        <f t="shared" si="56"/>
        <v/>
      </c>
      <c r="J549" s="6" t="str">
        <f t="shared" si="57"/>
        <v/>
      </c>
      <c r="K549" s="6" t="str">
        <f t="shared" si="58"/>
        <v/>
      </c>
      <c r="L549" s="6" t="str">
        <f t="shared" si="59"/>
        <v/>
      </c>
      <c r="M549" s="6" t="str">
        <f t="shared" si="60"/>
        <v/>
      </c>
      <c r="N549" s="6" t="str">
        <f t="shared" si="61"/>
        <v/>
      </c>
      <c r="O549" s="42" t="str">
        <f>IF(G549&gt;0,DT!AC452*I549+DT!AD452*J549+DT!AE452*K549+DT!AF452*L549+DT!AG452*M549+DT!AH452*N549,"")</f>
        <v/>
      </c>
    </row>
    <row r="550" spans="1:15" x14ac:dyDescent="0.35">
      <c r="A550" s="1"/>
      <c r="B550" s="1"/>
      <c r="C550" s="1"/>
      <c r="D550" s="1"/>
      <c r="E550" s="1"/>
      <c r="F550" s="1"/>
      <c r="G550" s="1">
        <f t="shared" si="62"/>
        <v>0</v>
      </c>
      <c r="I550" s="6" t="str">
        <f t="shared" si="56"/>
        <v/>
      </c>
      <c r="J550" s="6" t="str">
        <f t="shared" si="57"/>
        <v/>
      </c>
      <c r="K550" s="6" t="str">
        <f t="shared" si="58"/>
        <v/>
      </c>
      <c r="L550" s="6" t="str">
        <f t="shared" si="59"/>
        <v/>
      </c>
      <c r="M550" s="6" t="str">
        <f t="shared" si="60"/>
        <v/>
      </c>
      <c r="N550" s="6" t="str">
        <f t="shared" si="61"/>
        <v/>
      </c>
      <c r="O550" s="42" t="str">
        <f>IF(G550&gt;0,DT!AC453*I550+DT!AD453*J550+DT!AE453*K550+DT!AF453*L550+DT!AG453*M550+DT!AH453*N550,"")</f>
        <v/>
      </c>
    </row>
    <row r="551" spans="1:15" x14ac:dyDescent="0.35">
      <c r="A551" s="1"/>
      <c r="B551" s="1"/>
      <c r="C551" s="1"/>
      <c r="D551" s="1"/>
      <c r="E551" s="1"/>
      <c r="F551" s="1"/>
      <c r="G551" s="1">
        <f t="shared" si="62"/>
        <v>0</v>
      </c>
      <c r="I551" s="6" t="str">
        <f t="shared" si="56"/>
        <v/>
      </c>
      <c r="J551" s="6" t="str">
        <f t="shared" si="57"/>
        <v/>
      </c>
      <c r="K551" s="6" t="str">
        <f t="shared" si="58"/>
        <v/>
      </c>
      <c r="L551" s="6" t="str">
        <f t="shared" si="59"/>
        <v/>
      </c>
      <c r="M551" s="6" t="str">
        <f t="shared" si="60"/>
        <v/>
      </c>
      <c r="N551" s="6" t="str">
        <f t="shared" si="61"/>
        <v/>
      </c>
      <c r="O551" s="42" t="str">
        <f>IF(G551&gt;0,DT!AC454*I551+DT!AD454*J551+DT!AE454*K551+DT!AF454*L551+DT!AG454*M551+DT!AH454*N551,"")</f>
        <v/>
      </c>
    </row>
    <row r="552" spans="1:15" x14ac:dyDescent="0.35">
      <c r="A552" s="1"/>
      <c r="B552" s="1"/>
      <c r="C552" s="1"/>
      <c r="D552" s="1"/>
      <c r="E552" s="1"/>
      <c r="F552" s="1"/>
      <c r="G552" s="1">
        <f t="shared" si="62"/>
        <v>0</v>
      </c>
      <c r="I552" s="6" t="str">
        <f t="shared" si="56"/>
        <v/>
      </c>
      <c r="J552" s="6" t="str">
        <f t="shared" si="57"/>
        <v/>
      </c>
      <c r="K552" s="6" t="str">
        <f t="shared" si="58"/>
        <v/>
      </c>
      <c r="L552" s="6" t="str">
        <f t="shared" si="59"/>
        <v/>
      </c>
      <c r="M552" s="6" t="str">
        <f t="shared" si="60"/>
        <v/>
      </c>
      <c r="N552" s="6" t="str">
        <f t="shared" si="61"/>
        <v/>
      </c>
      <c r="O552" s="42" t="str">
        <f>IF(G552&gt;0,DT!AC455*I552+DT!AD455*J552+DT!AE455*K552+DT!AF455*L552+DT!AG455*M552+DT!AH455*N552,"")</f>
        <v/>
      </c>
    </row>
    <row r="553" spans="1:15" x14ac:dyDescent="0.35">
      <c r="A553" s="1"/>
      <c r="B553" s="1"/>
      <c r="C553" s="1"/>
      <c r="D553" s="1"/>
      <c r="E553" s="1"/>
      <c r="F553" s="1"/>
      <c r="G553" s="1">
        <f t="shared" si="62"/>
        <v>0</v>
      </c>
      <c r="I553" s="6" t="str">
        <f t="shared" si="56"/>
        <v/>
      </c>
      <c r="J553" s="6" t="str">
        <f t="shared" si="57"/>
        <v/>
      </c>
      <c r="K553" s="6" t="str">
        <f t="shared" si="58"/>
        <v/>
      </c>
      <c r="L553" s="6" t="str">
        <f t="shared" si="59"/>
        <v/>
      </c>
      <c r="M553" s="6" t="str">
        <f t="shared" si="60"/>
        <v/>
      </c>
      <c r="N553" s="6" t="str">
        <f t="shared" si="61"/>
        <v/>
      </c>
      <c r="O553" s="42" t="str">
        <f>IF(G553&gt;0,DT!AC456*I553+DT!AD456*J553+DT!AE456*K553+DT!AF456*L553+DT!AG456*M553+DT!AH456*N553,"")</f>
        <v/>
      </c>
    </row>
    <row r="554" spans="1:15" x14ac:dyDescent="0.35">
      <c r="A554" s="1"/>
      <c r="B554" s="1"/>
      <c r="C554" s="1"/>
      <c r="D554" s="1"/>
      <c r="E554" s="1"/>
      <c r="F554" s="1"/>
      <c r="G554" s="1">
        <f t="shared" si="62"/>
        <v>0</v>
      </c>
      <c r="I554" s="6" t="str">
        <f t="shared" si="56"/>
        <v/>
      </c>
      <c r="J554" s="6" t="str">
        <f t="shared" si="57"/>
        <v/>
      </c>
      <c r="K554" s="6" t="str">
        <f t="shared" si="58"/>
        <v/>
      </c>
      <c r="L554" s="6" t="str">
        <f t="shared" si="59"/>
        <v/>
      </c>
      <c r="M554" s="6" t="str">
        <f t="shared" si="60"/>
        <v/>
      </c>
      <c r="N554" s="6" t="str">
        <f t="shared" si="61"/>
        <v/>
      </c>
      <c r="O554" s="42" t="str">
        <f>IF(G554&gt;0,DT!AC457*I554+DT!AD457*J554+DT!AE457*K554+DT!AF457*L554+DT!AG457*M554+DT!AH457*N554,"")</f>
        <v/>
      </c>
    </row>
    <row r="555" spans="1:15" x14ac:dyDescent="0.35">
      <c r="A555" s="1"/>
      <c r="B555" s="1"/>
      <c r="C555" s="1"/>
      <c r="D555" s="1"/>
      <c r="E555" s="1"/>
      <c r="F555" s="1"/>
      <c r="G555" s="1">
        <f t="shared" si="62"/>
        <v>0</v>
      </c>
      <c r="I555" s="6" t="str">
        <f t="shared" si="56"/>
        <v/>
      </c>
      <c r="J555" s="6" t="str">
        <f t="shared" si="57"/>
        <v/>
      </c>
      <c r="K555" s="6" t="str">
        <f t="shared" si="58"/>
        <v/>
      </c>
      <c r="L555" s="6" t="str">
        <f t="shared" si="59"/>
        <v/>
      </c>
      <c r="M555" s="6" t="str">
        <f t="shared" si="60"/>
        <v/>
      </c>
      <c r="N555" s="6" t="str">
        <f t="shared" si="61"/>
        <v/>
      </c>
      <c r="O555" s="42" t="str">
        <f>IF(G555&gt;0,DT!AC458*I555+DT!AD458*J555+DT!AE458*K555+DT!AF458*L555+DT!AG458*M555+DT!AH458*N555,"")</f>
        <v/>
      </c>
    </row>
    <row r="556" spans="1:15" x14ac:dyDescent="0.35">
      <c r="A556" s="1"/>
      <c r="B556" s="1"/>
      <c r="C556" s="1"/>
      <c r="D556" s="1"/>
      <c r="E556" s="1"/>
      <c r="F556" s="1"/>
      <c r="G556" s="1">
        <f t="shared" si="62"/>
        <v>0</v>
      </c>
      <c r="I556" s="6" t="str">
        <f t="shared" si="56"/>
        <v/>
      </c>
      <c r="J556" s="6" t="str">
        <f t="shared" si="57"/>
        <v/>
      </c>
      <c r="K556" s="6" t="str">
        <f t="shared" si="58"/>
        <v/>
      </c>
      <c r="L556" s="6" t="str">
        <f t="shared" si="59"/>
        <v/>
      </c>
      <c r="M556" s="6" t="str">
        <f t="shared" si="60"/>
        <v/>
      </c>
      <c r="N556" s="6" t="str">
        <f t="shared" si="61"/>
        <v/>
      </c>
      <c r="O556" s="42" t="str">
        <f>IF(G556&gt;0,DT!AC459*I556+DT!AD459*J556+DT!AE459*K556+DT!AF459*L556+DT!AG459*M556+DT!AH459*N556,"")</f>
        <v/>
      </c>
    </row>
    <row r="557" spans="1:15" x14ac:dyDescent="0.35">
      <c r="A557" s="1"/>
      <c r="B557" s="1"/>
      <c r="C557" s="1"/>
      <c r="D557" s="1"/>
      <c r="E557" s="1"/>
      <c r="F557" s="1"/>
      <c r="G557" s="1">
        <f t="shared" si="62"/>
        <v>0</v>
      </c>
      <c r="I557" s="6" t="str">
        <f t="shared" si="56"/>
        <v/>
      </c>
      <c r="J557" s="6" t="str">
        <f t="shared" si="57"/>
        <v/>
      </c>
      <c r="K557" s="6" t="str">
        <f t="shared" si="58"/>
        <v/>
      </c>
      <c r="L557" s="6" t="str">
        <f t="shared" si="59"/>
        <v/>
      </c>
      <c r="M557" s="6" t="str">
        <f t="shared" si="60"/>
        <v/>
      </c>
      <c r="N557" s="6" t="str">
        <f t="shared" si="61"/>
        <v/>
      </c>
      <c r="O557" s="42" t="str">
        <f>IF(G557&gt;0,DT!AC460*I557+DT!AD460*J557+DT!AE460*K557+DT!AF460*L557+DT!AG460*M557+DT!AH460*N557,"")</f>
        <v/>
      </c>
    </row>
    <row r="558" spans="1:15" x14ac:dyDescent="0.35">
      <c r="A558" s="1"/>
      <c r="B558" s="1"/>
      <c r="C558" s="1"/>
      <c r="D558" s="1"/>
      <c r="E558" s="1"/>
      <c r="F558" s="1"/>
      <c r="G558" s="1">
        <f t="shared" si="62"/>
        <v>0</v>
      </c>
      <c r="I558" s="6" t="str">
        <f t="shared" si="56"/>
        <v/>
      </c>
      <c r="J558" s="6" t="str">
        <f t="shared" si="57"/>
        <v/>
      </c>
      <c r="K558" s="6" t="str">
        <f t="shared" si="58"/>
        <v/>
      </c>
      <c r="L558" s="6" t="str">
        <f t="shared" si="59"/>
        <v/>
      </c>
      <c r="M558" s="6" t="str">
        <f t="shared" si="60"/>
        <v/>
      </c>
      <c r="N558" s="6" t="str">
        <f t="shared" si="61"/>
        <v/>
      </c>
      <c r="O558" s="42" t="str">
        <f>IF(G558&gt;0,DT!AC461*I558+DT!AD461*J558+DT!AE461*K558+DT!AF461*L558+DT!AG461*M558+DT!AH461*N558,"")</f>
        <v/>
      </c>
    </row>
    <row r="559" spans="1:15" x14ac:dyDescent="0.35">
      <c r="A559" s="1"/>
      <c r="B559" s="1"/>
      <c r="C559" s="1"/>
      <c r="D559" s="1"/>
      <c r="E559" s="1"/>
      <c r="F559" s="1"/>
      <c r="G559" s="1">
        <f t="shared" si="62"/>
        <v>0</v>
      </c>
      <c r="I559" s="6" t="str">
        <f t="shared" si="56"/>
        <v/>
      </c>
      <c r="J559" s="6" t="str">
        <f t="shared" si="57"/>
        <v/>
      </c>
      <c r="K559" s="6" t="str">
        <f t="shared" si="58"/>
        <v/>
      </c>
      <c r="L559" s="6" t="str">
        <f t="shared" si="59"/>
        <v/>
      </c>
      <c r="M559" s="6" t="str">
        <f t="shared" si="60"/>
        <v/>
      </c>
      <c r="N559" s="6" t="str">
        <f t="shared" si="61"/>
        <v/>
      </c>
      <c r="O559" s="42" t="str">
        <f>IF(G559&gt;0,DT!AC462*I559+DT!AD462*J559+DT!AE462*K559+DT!AF462*L559+DT!AG462*M559+DT!AH462*N559,"")</f>
        <v/>
      </c>
    </row>
    <row r="560" spans="1:15" x14ac:dyDescent="0.35">
      <c r="A560" s="1"/>
      <c r="B560" s="1"/>
      <c r="C560" s="1"/>
      <c r="D560" s="1"/>
      <c r="E560" s="1"/>
      <c r="F560" s="1"/>
      <c r="G560" s="1">
        <f t="shared" si="62"/>
        <v>0</v>
      </c>
      <c r="I560" s="6" t="str">
        <f t="shared" si="56"/>
        <v/>
      </c>
      <c r="J560" s="6" t="str">
        <f t="shared" si="57"/>
        <v/>
      </c>
      <c r="K560" s="6" t="str">
        <f t="shared" si="58"/>
        <v/>
      </c>
      <c r="L560" s="6" t="str">
        <f t="shared" si="59"/>
        <v/>
      </c>
      <c r="M560" s="6" t="str">
        <f t="shared" si="60"/>
        <v/>
      </c>
      <c r="N560" s="6" t="str">
        <f t="shared" si="61"/>
        <v/>
      </c>
      <c r="O560" s="42" t="str">
        <f>IF(G560&gt;0,DT!AC463*I560+DT!AD463*J560+DT!AE463*K560+DT!AF463*L560+DT!AG463*M560+DT!AH463*N560,"")</f>
        <v/>
      </c>
    </row>
    <row r="561" spans="1:15" x14ac:dyDescent="0.35">
      <c r="A561" s="1"/>
      <c r="B561" s="1"/>
      <c r="C561" s="1"/>
      <c r="D561" s="1"/>
      <c r="E561" s="1"/>
      <c r="F561" s="1"/>
      <c r="G561" s="1">
        <f t="shared" si="62"/>
        <v>0</v>
      </c>
      <c r="I561" s="6" t="str">
        <f t="shared" si="56"/>
        <v/>
      </c>
      <c r="J561" s="6" t="str">
        <f t="shared" si="57"/>
        <v/>
      </c>
      <c r="K561" s="6" t="str">
        <f t="shared" si="58"/>
        <v/>
      </c>
      <c r="L561" s="6" t="str">
        <f t="shared" si="59"/>
        <v/>
      </c>
      <c r="M561" s="6" t="str">
        <f t="shared" si="60"/>
        <v/>
      </c>
      <c r="N561" s="6" t="str">
        <f t="shared" si="61"/>
        <v/>
      </c>
      <c r="O561" s="42" t="str">
        <f>IF(G561&gt;0,DT!AC464*I561+DT!AD464*J561+DT!AE464*K561+DT!AF464*L561+DT!AG464*M561+DT!AH464*N561,"")</f>
        <v/>
      </c>
    </row>
    <row r="562" spans="1:15" x14ac:dyDescent="0.35">
      <c r="A562" s="1"/>
      <c r="B562" s="1"/>
      <c r="C562" s="1"/>
      <c r="D562" s="1"/>
      <c r="E562" s="1"/>
      <c r="F562" s="1"/>
      <c r="G562" s="1">
        <f t="shared" si="62"/>
        <v>0</v>
      </c>
      <c r="I562" s="6" t="str">
        <f t="shared" si="56"/>
        <v/>
      </c>
      <c r="J562" s="6" t="str">
        <f t="shared" si="57"/>
        <v/>
      </c>
      <c r="K562" s="6" t="str">
        <f t="shared" si="58"/>
        <v/>
      </c>
      <c r="L562" s="6" t="str">
        <f t="shared" si="59"/>
        <v/>
      </c>
      <c r="M562" s="6" t="str">
        <f t="shared" si="60"/>
        <v/>
      </c>
      <c r="N562" s="6" t="str">
        <f t="shared" si="61"/>
        <v/>
      </c>
      <c r="O562" s="42" t="str">
        <f>IF(G562&gt;0,DT!AC465*I562+DT!AD465*J562+DT!AE465*K562+DT!AF465*L562+DT!AG465*M562+DT!AH465*N562,"")</f>
        <v/>
      </c>
    </row>
    <row r="563" spans="1:15" x14ac:dyDescent="0.35">
      <c r="A563" s="1"/>
      <c r="B563" s="1"/>
      <c r="C563" s="1"/>
      <c r="D563" s="1"/>
      <c r="E563" s="1"/>
      <c r="F563" s="1"/>
      <c r="G563" s="1">
        <f t="shared" si="62"/>
        <v>0</v>
      </c>
      <c r="I563" s="6" t="str">
        <f t="shared" si="56"/>
        <v/>
      </c>
      <c r="J563" s="6" t="str">
        <f t="shared" si="57"/>
        <v/>
      </c>
      <c r="K563" s="6" t="str">
        <f t="shared" si="58"/>
        <v/>
      </c>
      <c r="L563" s="6" t="str">
        <f t="shared" si="59"/>
        <v/>
      </c>
      <c r="M563" s="6" t="str">
        <f t="shared" si="60"/>
        <v/>
      </c>
      <c r="N563" s="6" t="str">
        <f t="shared" si="61"/>
        <v/>
      </c>
      <c r="O563" s="42" t="str">
        <f>IF(G563&gt;0,DT!AC466*I563+DT!AD466*J563+DT!AE466*K563+DT!AF466*L563+DT!AG466*M563+DT!AH466*N563,"")</f>
        <v/>
      </c>
    </row>
    <row r="564" spans="1:15" x14ac:dyDescent="0.35">
      <c r="A564" s="1"/>
      <c r="B564" s="1"/>
      <c r="C564" s="1"/>
      <c r="D564" s="1"/>
      <c r="E564" s="1"/>
      <c r="F564" s="1"/>
      <c r="G564" s="1">
        <f t="shared" si="62"/>
        <v>0</v>
      </c>
      <c r="I564" s="6" t="str">
        <f t="shared" ref="I564:I627" si="63">IF(G564&gt;0,A564/G564,"")</f>
        <v/>
      </c>
      <c r="J564" s="6" t="str">
        <f t="shared" ref="J564:J627" si="64">IF(G564&gt;0,B564/G564,"")</f>
        <v/>
      </c>
      <c r="K564" s="6" t="str">
        <f t="shared" ref="K564:K627" si="65">IF(G564&gt;0,C564/G564,"")</f>
        <v/>
      </c>
      <c r="L564" s="6" t="str">
        <f t="shared" ref="L564:L627" si="66">IF(G564&gt;0,D564/G564,"")</f>
        <v/>
      </c>
      <c r="M564" s="6" t="str">
        <f t="shared" ref="M564:M627" si="67">IF(G564&gt;0,E564/G564,"")</f>
        <v/>
      </c>
      <c r="N564" s="6" t="str">
        <f t="shared" ref="N564:N627" si="68">IF(G564&gt;0,F564/G564,"")</f>
        <v/>
      </c>
      <c r="O564" s="42" t="str">
        <f>IF(G564&gt;0,DT!AC467*I564+DT!AD467*J564+DT!AE467*K564+DT!AF467*L564+DT!AG467*M564+DT!AH467*N564,"")</f>
        <v/>
      </c>
    </row>
    <row r="565" spans="1:15" x14ac:dyDescent="0.35">
      <c r="A565" s="1"/>
      <c r="B565" s="1"/>
      <c r="C565" s="1"/>
      <c r="D565" s="1"/>
      <c r="E565" s="1"/>
      <c r="F565" s="1"/>
      <c r="G565" s="1">
        <f t="shared" si="62"/>
        <v>0</v>
      </c>
      <c r="I565" s="6" t="str">
        <f t="shared" si="63"/>
        <v/>
      </c>
      <c r="J565" s="6" t="str">
        <f t="shared" si="64"/>
        <v/>
      </c>
      <c r="K565" s="6" t="str">
        <f t="shared" si="65"/>
        <v/>
      </c>
      <c r="L565" s="6" t="str">
        <f t="shared" si="66"/>
        <v/>
      </c>
      <c r="M565" s="6" t="str">
        <f t="shared" si="67"/>
        <v/>
      </c>
      <c r="N565" s="6" t="str">
        <f t="shared" si="68"/>
        <v/>
      </c>
      <c r="O565" s="42" t="str">
        <f>IF(G565&gt;0,DT!AC468*I565+DT!AD468*J565+DT!AE468*K565+DT!AF468*L565+DT!AG468*M565+DT!AH468*N565,"")</f>
        <v/>
      </c>
    </row>
    <row r="566" spans="1:15" x14ac:dyDescent="0.35">
      <c r="A566" s="1"/>
      <c r="B566" s="1"/>
      <c r="C566" s="1"/>
      <c r="D566" s="1"/>
      <c r="E566" s="1"/>
      <c r="F566" s="1"/>
      <c r="G566" s="1">
        <f t="shared" si="62"/>
        <v>0</v>
      </c>
      <c r="I566" s="6" t="str">
        <f t="shared" si="63"/>
        <v/>
      </c>
      <c r="J566" s="6" t="str">
        <f t="shared" si="64"/>
        <v/>
      </c>
      <c r="K566" s="6" t="str">
        <f t="shared" si="65"/>
        <v/>
      </c>
      <c r="L566" s="6" t="str">
        <f t="shared" si="66"/>
        <v/>
      </c>
      <c r="M566" s="6" t="str">
        <f t="shared" si="67"/>
        <v/>
      </c>
      <c r="N566" s="6" t="str">
        <f t="shared" si="68"/>
        <v/>
      </c>
      <c r="O566" s="42" t="str">
        <f>IF(G566&gt;0,DT!AC469*I566+DT!AD469*J566+DT!AE469*K566+DT!AF469*L566+DT!AG469*M566+DT!AH469*N566,"")</f>
        <v/>
      </c>
    </row>
    <row r="567" spans="1:15" x14ac:dyDescent="0.35">
      <c r="A567" s="1"/>
      <c r="B567" s="1"/>
      <c r="C567" s="1"/>
      <c r="D567" s="1"/>
      <c r="E567" s="1"/>
      <c r="F567" s="1"/>
      <c r="G567" s="1">
        <f t="shared" si="62"/>
        <v>0</v>
      </c>
      <c r="I567" s="6" t="str">
        <f t="shared" si="63"/>
        <v/>
      </c>
      <c r="J567" s="6" t="str">
        <f t="shared" si="64"/>
        <v/>
      </c>
      <c r="K567" s="6" t="str">
        <f t="shared" si="65"/>
        <v/>
      </c>
      <c r="L567" s="6" t="str">
        <f t="shared" si="66"/>
        <v/>
      </c>
      <c r="M567" s="6" t="str">
        <f t="shared" si="67"/>
        <v/>
      </c>
      <c r="N567" s="6" t="str">
        <f t="shared" si="68"/>
        <v/>
      </c>
      <c r="O567" s="42" t="str">
        <f>IF(G567&gt;0,DT!AC470*I567+DT!AD470*J567+DT!AE470*K567+DT!AF470*L567+DT!AG470*M567+DT!AH470*N567,"")</f>
        <v/>
      </c>
    </row>
    <row r="568" spans="1:15" x14ac:dyDescent="0.35">
      <c r="A568" s="1"/>
      <c r="B568" s="1"/>
      <c r="C568" s="1"/>
      <c r="D568" s="1"/>
      <c r="E568" s="1"/>
      <c r="F568" s="1"/>
      <c r="G568" s="1">
        <f t="shared" si="62"/>
        <v>0</v>
      </c>
      <c r="I568" s="6" t="str">
        <f t="shared" si="63"/>
        <v/>
      </c>
      <c r="J568" s="6" t="str">
        <f t="shared" si="64"/>
        <v/>
      </c>
      <c r="K568" s="6" t="str">
        <f t="shared" si="65"/>
        <v/>
      </c>
      <c r="L568" s="6" t="str">
        <f t="shared" si="66"/>
        <v/>
      </c>
      <c r="M568" s="6" t="str">
        <f t="shared" si="67"/>
        <v/>
      </c>
      <c r="N568" s="6" t="str">
        <f t="shared" si="68"/>
        <v/>
      </c>
      <c r="O568" s="42" t="str">
        <f>IF(G568&gt;0,DT!AC471*I568+DT!AD471*J568+DT!AE471*K568+DT!AF471*L568+DT!AG471*M568+DT!AH471*N568,"")</f>
        <v/>
      </c>
    </row>
    <row r="569" spans="1:15" x14ac:dyDescent="0.35">
      <c r="A569" s="1"/>
      <c r="B569" s="1"/>
      <c r="C569" s="1"/>
      <c r="D569" s="1"/>
      <c r="E569" s="1"/>
      <c r="F569" s="1"/>
      <c r="G569" s="1">
        <f t="shared" si="62"/>
        <v>0</v>
      </c>
      <c r="I569" s="6" t="str">
        <f t="shared" si="63"/>
        <v/>
      </c>
      <c r="J569" s="6" t="str">
        <f t="shared" si="64"/>
        <v/>
      </c>
      <c r="K569" s="6" t="str">
        <f t="shared" si="65"/>
        <v/>
      </c>
      <c r="L569" s="6" t="str">
        <f t="shared" si="66"/>
        <v/>
      </c>
      <c r="M569" s="6" t="str">
        <f t="shared" si="67"/>
        <v/>
      </c>
      <c r="N569" s="6" t="str">
        <f t="shared" si="68"/>
        <v/>
      </c>
      <c r="O569" s="42" t="str">
        <f>IF(G569&gt;0,DT!AC472*I569+DT!AD472*J569+DT!AE472*K569+DT!AF472*L569+DT!AG472*M569+DT!AH472*N569,"")</f>
        <v/>
      </c>
    </row>
    <row r="570" spans="1:15" x14ac:dyDescent="0.35">
      <c r="A570" s="1"/>
      <c r="B570" s="1"/>
      <c r="C570" s="1"/>
      <c r="D570" s="1"/>
      <c r="E570" s="1"/>
      <c r="F570" s="1"/>
      <c r="G570" s="1">
        <f t="shared" si="62"/>
        <v>0</v>
      </c>
      <c r="I570" s="6" t="str">
        <f t="shared" si="63"/>
        <v/>
      </c>
      <c r="J570" s="6" t="str">
        <f t="shared" si="64"/>
        <v/>
      </c>
      <c r="K570" s="6" t="str">
        <f t="shared" si="65"/>
        <v/>
      </c>
      <c r="L570" s="6" t="str">
        <f t="shared" si="66"/>
        <v/>
      </c>
      <c r="M570" s="6" t="str">
        <f t="shared" si="67"/>
        <v/>
      </c>
      <c r="N570" s="6" t="str">
        <f t="shared" si="68"/>
        <v/>
      </c>
      <c r="O570" s="42" t="str">
        <f>IF(G570&gt;0,DT!AC473*I570+DT!AD473*J570+DT!AE473*K570+DT!AF473*L570+DT!AG473*M570+DT!AH473*N570,"")</f>
        <v/>
      </c>
    </row>
    <row r="571" spans="1:15" x14ac:dyDescent="0.35">
      <c r="A571" s="1"/>
      <c r="B571" s="1"/>
      <c r="C571" s="1"/>
      <c r="D571" s="1"/>
      <c r="E571" s="1"/>
      <c r="F571" s="1"/>
      <c r="G571" s="1">
        <f t="shared" si="62"/>
        <v>0</v>
      </c>
      <c r="I571" s="6" t="str">
        <f t="shared" si="63"/>
        <v/>
      </c>
      <c r="J571" s="6" t="str">
        <f t="shared" si="64"/>
        <v/>
      </c>
      <c r="K571" s="6" t="str">
        <f t="shared" si="65"/>
        <v/>
      </c>
      <c r="L571" s="6" t="str">
        <f t="shared" si="66"/>
        <v/>
      </c>
      <c r="M571" s="6" t="str">
        <f t="shared" si="67"/>
        <v/>
      </c>
      <c r="N571" s="6" t="str">
        <f t="shared" si="68"/>
        <v/>
      </c>
      <c r="O571" s="42" t="str">
        <f>IF(G571&gt;0,DT!AC474*I571+DT!AD474*J571+DT!AE474*K571+DT!AF474*L571+DT!AG474*M571+DT!AH474*N571,"")</f>
        <v/>
      </c>
    </row>
    <row r="572" spans="1:15" x14ac:dyDescent="0.35">
      <c r="A572" s="1"/>
      <c r="B572" s="1"/>
      <c r="C572" s="1"/>
      <c r="D572" s="1"/>
      <c r="E572" s="1"/>
      <c r="F572" s="1"/>
      <c r="G572" s="1">
        <f t="shared" si="62"/>
        <v>0</v>
      </c>
      <c r="I572" s="6" t="str">
        <f t="shared" si="63"/>
        <v/>
      </c>
      <c r="J572" s="6" t="str">
        <f t="shared" si="64"/>
        <v/>
      </c>
      <c r="K572" s="6" t="str">
        <f t="shared" si="65"/>
        <v/>
      </c>
      <c r="L572" s="6" t="str">
        <f t="shared" si="66"/>
        <v/>
      </c>
      <c r="M572" s="6" t="str">
        <f t="shared" si="67"/>
        <v/>
      </c>
      <c r="N572" s="6" t="str">
        <f t="shared" si="68"/>
        <v/>
      </c>
      <c r="O572" s="42" t="str">
        <f>IF(G572&gt;0,DT!AC475*I572+DT!AD475*J572+DT!AE475*K572+DT!AF475*L572+DT!AG475*M572+DT!AH475*N572,"")</f>
        <v/>
      </c>
    </row>
    <row r="573" spans="1:15" x14ac:dyDescent="0.35">
      <c r="A573" s="1"/>
      <c r="B573" s="1"/>
      <c r="C573" s="1"/>
      <c r="D573" s="1"/>
      <c r="E573" s="1"/>
      <c r="F573" s="1"/>
      <c r="G573" s="1">
        <f t="shared" si="62"/>
        <v>0</v>
      </c>
      <c r="I573" s="6" t="str">
        <f t="shared" si="63"/>
        <v/>
      </c>
      <c r="J573" s="6" t="str">
        <f t="shared" si="64"/>
        <v/>
      </c>
      <c r="K573" s="6" t="str">
        <f t="shared" si="65"/>
        <v/>
      </c>
      <c r="L573" s="6" t="str">
        <f t="shared" si="66"/>
        <v/>
      </c>
      <c r="M573" s="6" t="str">
        <f t="shared" si="67"/>
        <v/>
      </c>
      <c r="N573" s="6" t="str">
        <f t="shared" si="68"/>
        <v/>
      </c>
      <c r="O573" s="42" t="str">
        <f>IF(G573&gt;0,DT!AC476*I573+DT!AD476*J573+DT!AE476*K573+DT!AF476*L573+DT!AG476*M573+DT!AH476*N573,"")</f>
        <v/>
      </c>
    </row>
    <row r="574" spans="1:15" x14ac:dyDescent="0.35">
      <c r="A574" s="1"/>
      <c r="B574" s="1"/>
      <c r="C574" s="1"/>
      <c r="D574" s="1"/>
      <c r="E574" s="1"/>
      <c r="F574" s="1"/>
      <c r="G574" s="1">
        <f t="shared" si="62"/>
        <v>0</v>
      </c>
      <c r="I574" s="6" t="str">
        <f t="shared" si="63"/>
        <v/>
      </c>
      <c r="J574" s="6" t="str">
        <f t="shared" si="64"/>
        <v/>
      </c>
      <c r="K574" s="6" t="str">
        <f t="shared" si="65"/>
        <v/>
      </c>
      <c r="L574" s="6" t="str">
        <f t="shared" si="66"/>
        <v/>
      </c>
      <c r="M574" s="6" t="str">
        <f t="shared" si="67"/>
        <v/>
      </c>
      <c r="N574" s="6" t="str">
        <f t="shared" si="68"/>
        <v/>
      </c>
      <c r="O574" s="42" t="str">
        <f>IF(G574&gt;0,DT!AC477*I574+DT!AD477*J574+DT!AE477*K574+DT!AF477*L574+DT!AG477*M574+DT!AH477*N574,"")</f>
        <v/>
      </c>
    </row>
    <row r="575" spans="1:15" x14ac:dyDescent="0.35">
      <c r="A575" s="1"/>
      <c r="B575" s="1"/>
      <c r="C575" s="1"/>
      <c r="D575" s="1"/>
      <c r="E575" s="1"/>
      <c r="F575" s="1"/>
      <c r="G575" s="1">
        <f t="shared" si="62"/>
        <v>0</v>
      </c>
      <c r="I575" s="6" t="str">
        <f t="shared" si="63"/>
        <v/>
      </c>
      <c r="J575" s="6" t="str">
        <f t="shared" si="64"/>
        <v/>
      </c>
      <c r="K575" s="6" t="str">
        <f t="shared" si="65"/>
        <v/>
      </c>
      <c r="L575" s="6" t="str">
        <f t="shared" si="66"/>
        <v/>
      </c>
      <c r="M575" s="6" t="str">
        <f t="shared" si="67"/>
        <v/>
      </c>
      <c r="N575" s="6" t="str">
        <f t="shared" si="68"/>
        <v/>
      </c>
      <c r="O575" s="42" t="str">
        <f>IF(G575&gt;0,DT!AC478*I575+DT!AD478*J575+DT!AE478*K575+DT!AF478*L575+DT!AG478*M575+DT!AH478*N575,"")</f>
        <v/>
      </c>
    </row>
    <row r="576" spans="1:15" x14ac:dyDescent="0.35">
      <c r="A576" s="1"/>
      <c r="B576" s="1"/>
      <c r="C576" s="1"/>
      <c r="D576" s="1"/>
      <c r="E576" s="1"/>
      <c r="F576" s="1"/>
      <c r="G576" s="1">
        <f t="shared" si="62"/>
        <v>0</v>
      </c>
      <c r="I576" s="6" t="str">
        <f t="shared" si="63"/>
        <v/>
      </c>
      <c r="J576" s="6" t="str">
        <f t="shared" si="64"/>
        <v/>
      </c>
      <c r="K576" s="6" t="str">
        <f t="shared" si="65"/>
        <v/>
      </c>
      <c r="L576" s="6" t="str">
        <f t="shared" si="66"/>
        <v/>
      </c>
      <c r="M576" s="6" t="str">
        <f t="shared" si="67"/>
        <v/>
      </c>
      <c r="N576" s="6" t="str">
        <f t="shared" si="68"/>
        <v/>
      </c>
      <c r="O576" s="42" t="str">
        <f>IF(G576&gt;0,DT!AC479*I576+DT!AD479*J576+DT!AE479*K576+DT!AF479*L576+DT!AG479*M576+DT!AH479*N576,"")</f>
        <v/>
      </c>
    </row>
    <row r="577" spans="1:15" x14ac:dyDescent="0.35">
      <c r="A577" s="1"/>
      <c r="B577" s="1"/>
      <c r="C577" s="1"/>
      <c r="D577" s="1"/>
      <c r="E577" s="1"/>
      <c r="F577" s="1"/>
      <c r="G577" s="1">
        <f t="shared" si="62"/>
        <v>0</v>
      </c>
      <c r="I577" s="6" t="str">
        <f t="shared" si="63"/>
        <v/>
      </c>
      <c r="J577" s="6" t="str">
        <f t="shared" si="64"/>
        <v/>
      </c>
      <c r="K577" s="6" t="str">
        <f t="shared" si="65"/>
        <v/>
      </c>
      <c r="L577" s="6" t="str">
        <f t="shared" si="66"/>
        <v/>
      </c>
      <c r="M577" s="6" t="str">
        <f t="shared" si="67"/>
        <v/>
      </c>
      <c r="N577" s="6" t="str">
        <f t="shared" si="68"/>
        <v/>
      </c>
      <c r="O577" s="42" t="str">
        <f>IF(G577&gt;0,DT!AC480*I577+DT!AD480*J577+DT!AE480*K577+DT!AF480*L577+DT!AG480*M577+DT!AH480*N577,"")</f>
        <v/>
      </c>
    </row>
    <row r="578" spans="1:15" x14ac:dyDescent="0.35">
      <c r="A578" s="1"/>
      <c r="B578" s="1"/>
      <c r="C578" s="1"/>
      <c r="D578" s="1"/>
      <c r="E578" s="1"/>
      <c r="F578" s="1"/>
      <c r="G578" s="1">
        <f t="shared" si="62"/>
        <v>0</v>
      </c>
      <c r="I578" s="6" t="str">
        <f t="shared" si="63"/>
        <v/>
      </c>
      <c r="J578" s="6" t="str">
        <f t="shared" si="64"/>
        <v/>
      </c>
      <c r="K578" s="6" t="str">
        <f t="shared" si="65"/>
        <v/>
      </c>
      <c r="L578" s="6" t="str">
        <f t="shared" si="66"/>
        <v/>
      </c>
      <c r="M578" s="6" t="str">
        <f t="shared" si="67"/>
        <v/>
      </c>
      <c r="N578" s="6" t="str">
        <f t="shared" si="68"/>
        <v/>
      </c>
      <c r="O578" s="42" t="str">
        <f>IF(G578&gt;0,DT!AC481*I578+DT!AD481*J578+DT!AE481*K578+DT!AF481*L578+DT!AG481*M578+DT!AH481*N578,"")</f>
        <v/>
      </c>
    </row>
    <row r="579" spans="1:15" x14ac:dyDescent="0.35">
      <c r="A579" s="1"/>
      <c r="B579" s="1"/>
      <c r="C579" s="1"/>
      <c r="D579" s="1"/>
      <c r="E579" s="1"/>
      <c r="F579" s="1"/>
      <c r="G579" s="1">
        <f t="shared" si="62"/>
        <v>0</v>
      </c>
      <c r="I579" s="6" t="str">
        <f t="shared" si="63"/>
        <v/>
      </c>
      <c r="J579" s="6" t="str">
        <f t="shared" si="64"/>
        <v/>
      </c>
      <c r="K579" s="6" t="str">
        <f t="shared" si="65"/>
        <v/>
      </c>
      <c r="L579" s="6" t="str">
        <f t="shared" si="66"/>
        <v/>
      </c>
      <c r="M579" s="6" t="str">
        <f t="shared" si="67"/>
        <v/>
      </c>
      <c r="N579" s="6" t="str">
        <f t="shared" si="68"/>
        <v/>
      </c>
      <c r="O579" s="42" t="str">
        <f>IF(G579&gt;0,DT!AC482*I579+DT!AD482*J579+DT!AE482*K579+DT!AF482*L579+DT!AG482*M579+DT!AH482*N579,"")</f>
        <v/>
      </c>
    </row>
    <row r="580" spans="1:15" x14ac:dyDescent="0.35">
      <c r="A580" s="1"/>
      <c r="B580" s="1"/>
      <c r="C580" s="1"/>
      <c r="D580" s="1"/>
      <c r="E580" s="1"/>
      <c r="F580" s="1"/>
      <c r="G580" s="1">
        <f t="shared" si="62"/>
        <v>0</v>
      </c>
      <c r="I580" s="6" t="str">
        <f t="shared" si="63"/>
        <v/>
      </c>
      <c r="J580" s="6" t="str">
        <f t="shared" si="64"/>
        <v/>
      </c>
      <c r="K580" s="6" t="str">
        <f t="shared" si="65"/>
        <v/>
      </c>
      <c r="L580" s="6" t="str">
        <f t="shared" si="66"/>
        <v/>
      </c>
      <c r="M580" s="6" t="str">
        <f t="shared" si="67"/>
        <v/>
      </c>
      <c r="N580" s="6" t="str">
        <f t="shared" si="68"/>
        <v/>
      </c>
      <c r="O580" s="42" t="str">
        <f>IF(G580&gt;0,DT!AC483*I580+DT!AD483*J580+DT!AE483*K580+DT!AF483*L580+DT!AG483*M580+DT!AH483*N580,"")</f>
        <v/>
      </c>
    </row>
    <row r="581" spans="1:15" x14ac:dyDescent="0.35">
      <c r="A581" s="1"/>
      <c r="B581" s="1"/>
      <c r="C581" s="1"/>
      <c r="D581" s="1"/>
      <c r="E581" s="1"/>
      <c r="F581" s="1"/>
      <c r="G581" s="1">
        <f t="shared" ref="G581:G644" si="69">SUM(A581:F581)</f>
        <v>0</v>
      </c>
      <c r="I581" s="6" t="str">
        <f t="shared" si="63"/>
        <v/>
      </c>
      <c r="J581" s="6" t="str">
        <f t="shared" si="64"/>
        <v/>
      </c>
      <c r="K581" s="6" t="str">
        <f t="shared" si="65"/>
        <v/>
      </c>
      <c r="L581" s="6" t="str">
        <f t="shared" si="66"/>
        <v/>
      </c>
      <c r="M581" s="6" t="str">
        <f t="shared" si="67"/>
        <v/>
      </c>
      <c r="N581" s="6" t="str">
        <f t="shared" si="68"/>
        <v/>
      </c>
      <c r="O581" s="42" t="str">
        <f>IF(G581&gt;0,DT!AC484*I581+DT!AD484*J581+DT!AE484*K581+DT!AF484*L581+DT!AG484*M581+DT!AH484*N581,"")</f>
        <v/>
      </c>
    </row>
    <row r="582" spans="1:15" x14ac:dyDescent="0.35">
      <c r="A582" s="1"/>
      <c r="B582" s="1"/>
      <c r="C582" s="1"/>
      <c r="D582" s="1"/>
      <c r="E582" s="1"/>
      <c r="F582" s="1"/>
      <c r="G582" s="1">
        <f t="shared" si="69"/>
        <v>0</v>
      </c>
      <c r="I582" s="6" t="str">
        <f t="shared" si="63"/>
        <v/>
      </c>
      <c r="J582" s="6" t="str">
        <f t="shared" si="64"/>
        <v/>
      </c>
      <c r="K582" s="6" t="str">
        <f t="shared" si="65"/>
        <v/>
      </c>
      <c r="L582" s="6" t="str">
        <f t="shared" si="66"/>
        <v/>
      </c>
      <c r="M582" s="6" t="str">
        <f t="shared" si="67"/>
        <v/>
      </c>
      <c r="N582" s="6" t="str">
        <f t="shared" si="68"/>
        <v/>
      </c>
      <c r="O582" s="42" t="str">
        <f>IF(G582&gt;0,DT!AC485*I582+DT!AD485*J582+DT!AE485*K582+DT!AF485*L582+DT!AG485*M582+DT!AH485*N582,"")</f>
        <v/>
      </c>
    </row>
    <row r="583" spans="1:15" x14ac:dyDescent="0.35">
      <c r="A583" s="1"/>
      <c r="B583" s="1"/>
      <c r="C583" s="1"/>
      <c r="D583" s="1"/>
      <c r="E583" s="1"/>
      <c r="F583" s="1"/>
      <c r="G583" s="1">
        <f t="shared" si="69"/>
        <v>0</v>
      </c>
      <c r="I583" s="6" t="str">
        <f t="shared" si="63"/>
        <v/>
      </c>
      <c r="J583" s="6" t="str">
        <f t="shared" si="64"/>
        <v/>
      </c>
      <c r="K583" s="6" t="str">
        <f t="shared" si="65"/>
        <v/>
      </c>
      <c r="L583" s="6" t="str">
        <f t="shared" si="66"/>
        <v/>
      </c>
      <c r="M583" s="6" t="str">
        <f t="shared" si="67"/>
        <v/>
      </c>
      <c r="N583" s="6" t="str">
        <f t="shared" si="68"/>
        <v/>
      </c>
      <c r="O583" s="42" t="str">
        <f>IF(G583&gt;0,DT!AC486*I583+DT!AD486*J583+DT!AE486*K583+DT!AF486*L583+DT!AG486*M583+DT!AH486*N583,"")</f>
        <v/>
      </c>
    </row>
    <row r="584" spans="1:15" x14ac:dyDescent="0.35">
      <c r="A584" s="1"/>
      <c r="B584" s="1"/>
      <c r="C584" s="1"/>
      <c r="D584" s="1"/>
      <c r="E584" s="1"/>
      <c r="F584" s="1"/>
      <c r="G584" s="1">
        <f t="shared" si="69"/>
        <v>0</v>
      </c>
      <c r="I584" s="6" t="str">
        <f t="shared" si="63"/>
        <v/>
      </c>
      <c r="J584" s="6" t="str">
        <f t="shared" si="64"/>
        <v/>
      </c>
      <c r="K584" s="6" t="str">
        <f t="shared" si="65"/>
        <v/>
      </c>
      <c r="L584" s="6" t="str">
        <f t="shared" si="66"/>
        <v/>
      </c>
      <c r="M584" s="6" t="str">
        <f t="shared" si="67"/>
        <v/>
      </c>
      <c r="N584" s="6" t="str">
        <f t="shared" si="68"/>
        <v/>
      </c>
      <c r="O584" s="42" t="str">
        <f>IF(G584&gt;0,DT!AC487*I584+DT!AD487*J584+DT!AE487*K584+DT!AF487*L584+DT!AG487*M584+DT!AH487*N584,"")</f>
        <v/>
      </c>
    </row>
    <row r="585" spans="1:15" x14ac:dyDescent="0.35">
      <c r="A585" s="1"/>
      <c r="B585" s="1"/>
      <c r="C585" s="1"/>
      <c r="D585" s="1"/>
      <c r="E585" s="1"/>
      <c r="F585" s="1"/>
      <c r="G585" s="1">
        <f t="shared" si="69"/>
        <v>0</v>
      </c>
      <c r="I585" s="6" t="str">
        <f t="shared" si="63"/>
        <v/>
      </c>
      <c r="J585" s="6" t="str">
        <f t="shared" si="64"/>
        <v/>
      </c>
      <c r="K585" s="6" t="str">
        <f t="shared" si="65"/>
        <v/>
      </c>
      <c r="L585" s="6" t="str">
        <f t="shared" si="66"/>
        <v/>
      </c>
      <c r="M585" s="6" t="str">
        <f t="shared" si="67"/>
        <v/>
      </c>
      <c r="N585" s="6" t="str">
        <f t="shared" si="68"/>
        <v/>
      </c>
      <c r="O585" s="42" t="str">
        <f>IF(G585&gt;0,DT!AC488*I585+DT!AD488*J585+DT!AE488*K585+DT!AF488*L585+DT!AG488*M585+DT!AH488*N585,"")</f>
        <v/>
      </c>
    </row>
    <row r="586" spans="1:15" x14ac:dyDescent="0.35">
      <c r="A586" s="1"/>
      <c r="B586" s="1"/>
      <c r="C586" s="1"/>
      <c r="D586" s="1"/>
      <c r="E586" s="1"/>
      <c r="F586" s="1"/>
      <c r="G586" s="1">
        <f t="shared" si="69"/>
        <v>0</v>
      </c>
      <c r="I586" s="6" t="str">
        <f t="shared" si="63"/>
        <v/>
      </c>
      <c r="J586" s="6" t="str">
        <f t="shared" si="64"/>
        <v/>
      </c>
      <c r="K586" s="6" t="str">
        <f t="shared" si="65"/>
        <v/>
      </c>
      <c r="L586" s="6" t="str">
        <f t="shared" si="66"/>
        <v/>
      </c>
      <c r="M586" s="6" t="str">
        <f t="shared" si="67"/>
        <v/>
      </c>
      <c r="N586" s="6" t="str">
        <f t="shared" si="68"/>
        <v/>
      </c>
      <c r="O586" s="42" t="str">
        <f>IF(G586&gt;0,DT!AC489*I586+DT!AD489*J586+DT!AE489*K586+DT!AF489*L586+DT!AG489*M586+DT!AH489*N586,"")</f>
        <v/>
      </c>
    </row>
    <row r="587" spans="1:15" x14ac:dyDescent="0.35">
      <c r="A587" s="1"/>
      <c r="B587" s="1"/>
      <c r="C587" s="1"/>
      <c r="D587" s="1"/>
      <c r="E587" s="1"/>
      <c r="F587" s="1"/>
      <c r="G587" s="1">
        <f t="shared" si="69"/>
        <v>0</v>
      </c>
      <c r="I587" s="6" t="str">
        <f t="shared" si="63"/>
        <v/>
      </c>
      <c r="J587" s="6" t="str">
        <f t="shared" si="64"/>
        <v/>
      </c>
      <c r="K587" s="6" t="str">
        <f t="shared" si="65"/>
        <v/>
      </c>
      <c r="L587" s="6" t="str">
        <f t="shared" si="66"/>
        <v/>
      </c>
      <c r="M587" s="6" t="str">
        <f t="shared" si="67"/>
        <v/>
      </c>
      <c r="N587" s="6" t="str">
        <f t="shared" si="68"/>
        <v/>
      </c>
      <c r="O587" s="42" t="str">
        <f>IF(G587&gt;0,DT!AC490*I587+DT!AD490*J587+DT!AE490*K587+DT!AF490*L587+DT!AG490*M587+DT!AH490*N587,"")</f>
        <v/>
      </c>
    </row>
    <row r="588" spans="1:15" x14ac:dyDescent="0.35">
      <c r="A588" s="1"/>
      <c r="B588" s="1"/>
      <c r="C588" s="1"/>
      <c r="D588" s="1"/>
      <c r="E588" s="1"/>
      <c r="F588" s="1"/>
      <c r="G588" s="1">
        <f t="shared" si="69"/>
        <v>0</v>
      </c>
      <c r="I588" s="6" t="str">
        <f t="shared" si="63"/>
        <v/>
      </c>
      <c r="J588" s="6" t="str">
        <f t="shared" si="64"/>
        <v/>
      </c>
      <c r="K588" s="6" t="str">
        <f t="shared" si="65"/>
        <v/>
      </c>
      <c r="L588" s="6" t="str">
        <f t="shared" si="66"/>
        <v/>
      </c>
      <c r="M588" s="6" t="str">
        <f t="shared" si="67"/>
        <v/>
      </c>
      <c r="N588" s="6" t="str">
        <f t="shared" si="68"/>
        <v/>
      </c>
      <c r="O588" s="42" t="str">
        <f>IF(G588&gt;0,DT!AC491*I588+DT!AD491*J588+DT!AE491*K588+DT!AF491*L588+DT!AG491*M588+DT!AH491*N588,"")</f>
        <v/>
      </c>
    </row>
    <row r="589" spans="1:15" x14ac:dyDescent="0.35">
      <c r="A589" s="1"/>
      <c r="B589" s="1"/>
      <c r="C589" s="1"/>
      <c r="D589" s="1"/>
      <c r="E589" s="1"/>
      <c r="F589" s="1"/>
      <c r="G589" s="1">
        <f t="shared" si="69"/>
        <v>0</v>
      </c>
      <c r="I589" s="6" t="str">
        <f t="shared" si="63"/>
        <v/>
      </c>
      <c r="J589" s="6" t="str">
        <f t="shared" si="64"/>
        <v/>
      </c>
      <c r="K589" s="6" t="str">
        <f t="shared" si="65"/>
        <v/>
      </c>
      <c r="L589" s="6" t="str">
        <f t="shared" si="66"/>
        <v/>
      </c>
      <c r="M589" s="6" t="str">
        <f t="shared" si="67"/>
        <v/>
      </c>
      <c r="N589" s="6" t="str">
        <f t="shared" si="68"/>
        <v/>
      </c>
      <c r="O589" s="42" t="str">
        <f>IF(G589&gt;0,DT!AC492*I589+DT!AD492*J589+DT!AE492*K589+DT!AF492*L589+DT!AG492*M589+DT!AH492*N589,"")</f>
        <v/>
      </c>
    </row>
    <row r="590" spans="1:15" x14ac:dyDescent="0.35">
      <c r="A590" s="1"/>
      <c r="B590" s="1"/>
      <c r="C590" s="1"/>
      <c r="D590" s="1"/>
      <c r="E590" s="1"/>
      <c r="F590" s="1"/>
      <c r="G590" s="1">
        <f t="shared" si="69"/>
        <v>0</v>
      </c>
      <c r="I590" s="6" t="str">
        <f t="shared" si="63"/>
        <v/>
      </c>
      <c r="J590" s="6" t="str">
        <f t="shared" si="64"/>
        <v/>
      </c>
      <c r="K590" s="6" t="str">
        <f t="shared" si="65"/>
        <v/>
      </c>
      <c r="L590" s="6" t="str">
        <f t="shared" si="66"/>
        <v/>
      </c>
      <c r="M590" s="6" t="str">
        <f t="shared" si="67"/>
        <v/>
      </c>
      <c r="N590" s="6" t="str">
        <f t="shared" si="68"/>
        <v/>
      </c>
      <c r="O590" s="42" t="str">
        <f>IF(G590&gt;0,DT!AC493*I590+DT!AD493*J590+DT!AE493*K590+DT!AF493*L590+DT!AG493*M590+DT!AH493*N590,"")</f>
        <v/>
      </c>
    </row>
    <row r="591" spans="1:15" x14ac:dyDescent="0.35">
      <c r="A591" s="1"/>
      <c r="B591" s="1"/>
      <c r="C591" s="1"/>
      <c r="D591" s="1"/>
      <c r="E591" s="1"/>
      <c r="F591" s="1"/>
      <c r="G591" s="1">
        <f t="shared" si="69"/>
        <v>0</v>
      </c>
      <c r="I591" s="6" t="str">
        <f t="shared" si="63"/>
        <v/>
      </c>
      <c r="J591" s="6" t="str">
        <f t="shared" si="64"/>
        <v/>
      </c>
      <c r="K591" s="6" t="str">
        <f t="shared" si="65"/>
        <v/>
      </c>
      <c r="L591" s="6" t="str">
        <f t="shared" si="66"/>
        <v/>
      </c>
      <c r="M591" s="6" t="str">
        <f t="shared" si="67"/>
        <v/>
      </c>
      <c r="N591" s="6" t="str">
        <f t="shared" si="68"/>
        <v/>
      </c>
      <c r="O591" s="42" t="str">
        <f>IF(G591&gt;0,DT!AC494*I591+DT!AD494*J591+DT!AE494*K591+DT!AF494*L591+DT!AG494*M591+DT!AH494*N591,"")</f>
        <v/>
      </c>
    </row>
    <row r="592" spans="1:15" x14ac:dyDescent="0.35">
      <c r="A592" s="1"/>
      <c r="B592" s="1"/>
      <c r="C592" s="1"/>
      <c r="D592" s="1"/>
      <c r="E592" s="1"/>
      <c r="F592" s="1"/>
      <c r="G592" s="1">
        <f t="shared" si="69"/>
        <v>0</v>
      </c>
      <c r="I592" s="6" t="str">
        <f t="shared" si="63"/>
        <v/>
      </c>
      <c r="J592" s="6" t="str">
        <f t="shared" si="64"/>
        <v/>
      </c>
      <c r="K592" s="6" t="str">
        <f t="shared" si="65"/>
        <v/>
      </c>
      <c r="L592" s="6" t="str">
        <f t="shared" si="66"/>
        <v/>
      </c>
      <c r="M592" s="6" t="str">
        <f t="shared" si="67"/>
        <v/>
      </c>
      <c r="N592" s="6" t="str">
        <f t="shared" si="68"/>
        <v/>
      </c>
      <c r="O592" s="42" t="str">
        <f>IF(G592&gt;0,DT!AC495*I592+DT!AD495*J592+DT!AE495*K592+DT!AF495*L592+DT!AG495*M592+DT!AH495*N592,"")</f>
        <v/>
      </c>
    </row>
    <row r="593" spans="1:15" x14ac:dyDescent="0.35">
      <c r="A593" s="1"/>
      <c r="B593" s="1"/>
      <c r="C593" s="1"/>
      <c r="D593" s="1"/>
      <c r="E593" s="1"/>
      <c r="F593" s="1"/>
      <c r="G593" s="1">
        <f t="shared" si="69"/>
        <v>0</v>
      </c>
      <c r="I593" s="6" t="str">
        <f t="shared" si="63"/>
        <v/>
      </c>
      <c r="J593" s="6" t="str">
        <f t="shared" si="64"/>
        <v/>
      </c>
      <c r="K593" s="6" t="str">
        <f t="shared" si="65"/>
        <v/>
      </c>
      <c r="L593" s="6" t="str">
        <f t="shared" si="66"/>
        <v/>
      </c>
      <c r="M593" s="6" t="str">
        <f t="shared" si="67"/>
        <v/>
      </c>
      <c r="N593" s="6" t="str">
        <f t="shared" si="68"/>
        <v/>
      </c>
      <c r="O593" s="42" t="str">
        <f>IF(G593&gt;0,DT!AC496*I593+DT!AD496*J593+DT!AE496*K593+DT!AF496*L593+DT!AG496*M593+DT!AH496*N593,"")</f>
        <v/>
      </c>
    </row>
    <row r="594" spans="1:15" x14ac:dyDescent="0.35">
      <c r="A594" s="1"/>
      <c r="B594" s="1"/>
      <c r="C594" s="1"/>
      <c r="D594" s="1"/>
      <c r="E594" s="1"/>
      <c r="F594" s="1"/>
      <c r="G594" s="1">
        <f t="shared" si="69"/>
        <v>0</v>
      </c>
      <c r="I594" s="6" t="str">
        <f t="shared" si="63"/>
        <v/>
      </c>
      <c r="J594" s="6" t="str">
        <f t="shared" si="64"/>
        <v/>
      </c>
      <c r="K594" s="6" t="str">
        <f t="shared" si="65"/>
        <v/>
      </c>
      <c r="L594" s="6" t="str">
        <f t="shared" si="66"/>
        <v/>
      </c>
      <c r="M594" s="6" t="str">
        <f t="shared" si="67"/>
        <v/>
      </c>
      <c r="N594" s="6" t="str">
        <f t="shared" si="68"/>
        <v/>
      </c>
      <c r="O594" s="42" t="str">
        <f>IF(G594&gt;0,DT!AC497*I594+DT!AD497*J594+DT!AE497*K594+DT!AF497*L594+DT!AG497*M594+DT!AH497*N594,"")</f>
        <v/>
      </c>
    </row>
    <row r="595" spans="1:15" x14ac:dyDescent="0.35">
      <c r="A595" s="1"/>
      <c r="B595" s="1"/>
      <c r="C595" s="1"/>
      <c r="D595" s="1"/>
      <c r="E595" s="1"/>
      <c r="F595" s="1"/>
      <c r="G595" s="1">
        <f t="shared" si="69"/>
        <v>0</v>
      </c>
      <c r="I595" s="6" t="str">
        <f t="shared" si="63"/>
        <v/>
      </c>
      <c r="J595" s="6" t="str">
        <f t="shared" si="64"/>
        <v/>
      </c>
      <c r="K595" s="6" t="str">
        <f t="shared" si="65"/>
        <v/>
      </c>
      <c r="L595" s="6" t="str">
        <f t="shared" si="66"/>
        <v/>
      </c>
      <c r="M595" s="6" t="str">
        <f t="shared" si="67"/>
        <v/>
      </c>
      <c r="N595" s="6" t="str">
        <f t="shared" si="68"/>
        <v/>
      </c>
      <c r="O595" s="42" t="str">
        <f>IF(G595&gt;0,DT!AC498*I595+DT!AD498*J595+DT!AE498*K595+DT!AF498*L595+DT!AG498*M595+DT!AH498*N595,"")</f>
        <v/>
      </c>
    </row>
    <row r="596" spans="1:15" x14ac:dyDescent="0.35">
      <c r="A596" s="1"/>
      <c r="B596" s="1"/>
      <c r="C596" s="1"/>
      <c r="D596" s="1"/>
      <c r="E596" s="1"/>
      <c r="F596" s="1"/>
      <c r="G596" s="1">
        <f t="shared" si="69"/>
        <v>0</v>
      </c>
      <c r="I596" s="6" t="str">
        <f t="shared" si="63"/>
        <v/>
      </c>
      <c r="J596" s="6" t="str">
        <f t="shared" si="64"/>
        <v/>
      </c>
      <c r="K596" s="6" t="str">
        <f t="shared" si="65"/>
        <v/>
      </c>
      <c r="L596" s="6" t="str">
        <f t="shared" si="66"/>
        <v/>
      </c>
      <c r="M596" s="6" t="str">
        <f t="shared" si="67"/>
        <v/>
      </c>
      <c r="N596" s="6" t="str">
        <f t="shared" si="68"/>
        <v/>
      </c>
      <c r="O596" s="42" t="str">
        <f>IF(G596&gt;0,DT!AC499*I596+DT!AD499*J596+DT!AE499*K596+DT!AF499*L596+DT!AG499*M596+DT!AH499*N596,"")</f>
        <v/>
      </c>
    </row>
    <row r="597" spans="1:15" x14ac:dyDescent="0.35">
      <c r="A597" s="1"/>
      <c r="B597" s="1"/>
      <c r="C597" s="1"/>
      <c r="D597" s="1"/>
      <c r="E597" s="1"/>
      <c r="F597" s="1"/>
      <c r="G597" s="1">
        <f t="shared" si="69"/>
        <v>0</v>
      </c>
      <c r="I597" s="6" t="str">
        <f t="shared" si="63"/>
        <v/>
      </c>
      <c r="J597" s="6" t="str">
        <f t="shared" si="64"/>
        <v/>
      </c>
      <c r="K597" s="6" t="str">
        <f t="shared" si="65"/>
        <v/>
      </c>
      <c r="L597" s="6" t="str">
        <f t="shared" si="66"/>
        <v/>
      </c>
      <c r="M597" s="6" t="str">
        <f t="shared" si="67"/>
        <v/>
      </c>
      <c r="N597" s="6" t="str">
        <f t="shared" si="68"/>
        <v/>
      </c>
      <c r="O597" s="42" t="str">
        <f>IF(G597&gt;0,DT!AC500*I597+DT!AD500*J597+DT!AE500*K597+DT!AF500*L597+DT!AG500*M597+DT!AH500*N597,"")</f>
        <v/>
      </c>
    </row>
    <row r="598" spans="1:15" x14ac:dyDescent="0.35">
      <c r="A598" s="1"/>
      <c r="B598" s="1"/>
      <c r="C598" s="1"/>
      <c r="D598" s="1"/>
      <c r="E598" s="1"/>
      <c r="F598" s="1"/>
      <c r="G598" s="1">
        <f t="shared" si="69"/>
        <v>0</v>
      </c>
      <c r="I598" s="6" t="str">
        <f t="shared" si="63"/>
        <v/>
      </c>
      <c r="J598" s="6" t="str">
        <f t="shared" si="64"/>
        <v/>
      </c>
      <c r="K598" s="6" t="str">
        <f t="shared" si="65"/>
        <v/>
      </c>
      <c r="L598" s="6" t="str">
        <f t="shared" si="66"/>
        <v/>
      </c>
      <c r="M598" s="6" t="str">
        <f t="shared" si="67"/>
        <v/>
      </c>
      <c r="N598" s="6" t="str">
        <f t="shared" si="68"/>
        <v/>
      </c>
      <c r="O598" s="42" t="str">
        <f>IF(G598&gt;0,DT!AC501*I598+DT!AD501*J598+DT!AE501*K598+DT!AF501*L598+DT!AG501*M598+DT!AH501*N598,"")</f>
        <v/>
      </c>
    </row>
    <row r="599" spans="1:15" x14ac:dyDescent="0.35">
      <c r="A599" s="1"/>
      <c r="B599" s="1"/>
      <c r="C599" s="1"/>
      <c r="D599" s="1"/>
      <c r="E599" s="1"/>
      <c r="F599" s="1"/>
      <c r="G599" s="1">
        <f t="shared" si="69"/>
        <v>0</v>
      </c>
      <c r="I599" s="6" t="str">
        <f t="shared" si="63"/>
        <v/>
      </c>
      <c r="J599" s="6" t="str">
        <f t="shared" si="64"/>
        <v/>
      </c>
      <c r="K599" s="6" t="str">
        <f t="shared" si="65"/>
        <v/>
      </c>
      <c r="L599" s="6" t="str">
        <f t="shared" si="66"/>
        <v/>
      </c>
      <c r="M599" s="6" t="str">
        <f t="shared" si="67"/>
        <v/>
      </c>
      <c r="N599" s="6" t="str">
        <f t="shared" si="68"/>
        <v/>
      </c>
      <c r="O599" s="42" t="str">
        <f>IF(G599&gt;0,DT!AC502*I599+DT!AD502*J599+DT!AE502*K599+DT!AF502*L599+DT!AG502*M599+DT!AH502*N599,"")</f>
        <v/>
      </c>
    </row>
    <row r="600" spans="1:15" x14ac:dyDescent="0.35">
      <c r="A600" s="1"/>
      <c r="B600" s="1"/>
      <c r="C600" s="1"/>
      <c r="D600" s="1"/>
      <c r="E600" s="1"/>
      <c r="F600" s="1"/>
      <c r="G600" s="1">
        <f t="shared" si="69"/>
        <v>0</v>
      </c>
      <c r="I600" s="6" t="str">
        <f t="shared" si="63"/>
        <v/>
      </c>
      <c r="J600" s="6" t="str">
        <f t="shared" si="64"/>
        <v/>
      </c>
      <c r="K600" s="6" t="str">
        <f t="shared" si="65"/>
        <v/>
      </c>
      <c r="L600" s="6" t="str">
        <f t="shared" si="66"/>
        <v/>
      </c>
      <c r="M600" s="6" t="str">
        <f t="shared" si="67"/>
        <v/>
      </c>
      <c r="N600" s="6" t="str">
        <f t="shared" si="68"/>
        <v/>
      </c>
      <c r="O600" s="42" t="str">
        <f>IF(G600&gt;0,DT!AC503*I600+DT!AD503*J600+DT!AE503*K600+DT!AF503*L600+DT!AG503*M600+DT!AH503*N600,"")</f>
        <v/>
      </c>
    </row>
    <row r="601" spans="1:15" x14ac:dyDescent="0.35">
      <c r="A601" s="1"/>
      <c r="B601" s="1"/>
      <c r="C601" s="1"/>
      <c r="D601" s="1"/>
      <c r="E601" s="1"/>
      <c r="F601" s="1"/>
      <c r="G601" s="1">
        <f t="shared" si="69"/>
        <v>0</v>
      </c>
      <c r="I601" s="6" t="str">
        <f t="shared" si="63"/>
        <v/>
      </c>
      <c r="J601" s="6" t="str">
        <f t="shared" si="64"/>
        <v/>
      </c>
      <c r="K601" s="6" t="str">
        <f t="shared" si="65"/>
        <v/>
      </c>
      <c r="L601" s="6" t="str">
        <f t="shared" si="66"/>
        <v/>
      </c>
      <c r="M601" s="6" t="str">
        <f t="shared" si="67"/>
        <v/>
      </c>
      <c r="N601" s="6" t="str">
        <f t="shared" si="68"/>
        <v/>
      </c>
      <c r="O601" s="42" t="str">
        <f>IF(G601&gt;0,DT!AC504*I601+DT!AD504*J601+DT!AE504*K601+DT!AF504*L601+DT!AG504*M601+DT!AH504*N601,"")</f>
        <v/>
      </c>
    </row>
    <row r="602" spans="1:15" x14ac:dyDescent="0.35">
      <c r="A602" s="1"/>
      <c r="B602" s="1"/>
      <c r="C602" s="1"/>
      <c r="D602" s="1"/>
      <c r="E602" s="1"/>
      <c r="F602" s="1"/>
      <c r="G602" s="1">
        <f t="shared" si="69"/>
        <v>0</v>
      </c>
      <c r="I602" s="6" t="str">
        <f t="shared" si="63"/>
        <v/>
      </c>
      <c r="J602" s="6" t="str">
        <f t="shared" si="64"/>
        <v/>
      </c>
      <c r="K602" s="6" t="str">
        <f t="shared" si="65"/>
        <v/>
      </c>
      <c r="L602" s="6" t="str">
        <f t="shared" si="66"/>
        <v/>
      </c>
      <c r="M602" s="6" t="str">
        <f t="shared" si="67"/>
        <v/>
      </c>
      <c r="N602" s="6" t="str">
        <f t="shared" si="68"/>
        <v/>
      </c>
      <c r="O602" s="42" t="str">
        <f>IF(G602&gt;0,DT!AC505*I602+DT!AD505*J602+DT!AE505*K602+DT!AF505*L602+DT!AG505*M602+DT!AH505*N602,"")</f>
        <v/>
      </c>
    </row>
    <row r="603" spans="1:15" x14ac:dyDescent="0.35">
      <c r="A603" s="1"/>
      <c r="B603" s="1"/>
      <c r="C603" s="1"/>
      <c r="D603" s="1"/>
      <c r="E603" s="1"/>
      <c r="F603" s="1"/>
      <c r="G603" s="1">
        <f t="shared" si="69"/>
        <v>0</v>
      </c>
      <c r="I603" s="6" t="str">
        <f t="shared" si="63"/>
        <v/>
      </c>
      <c r="J603" s="6" t="str">
        <f t="shared" si="64"/>
        <v/>
      </c>
      <c r="K603" s="6" t="str">
        <f t="shared" si="65"/>
        <v/>
      </c>
      <c r="L603" s="6" t="str">
        <f t="shared" si="66"/>
        <v/>
      </c>
      <c r="M603" s="6" t="str">
        <f t="shared" si="67"/>
        <v/>
      </c>
      <c r="N603" s="6" t="str">
        <f t="shared" si="68"/>
        <v/>
      </c>
      <c r="O603" s="42" t="str">
        <f>IF(G603&gt;0,DT!AC506*I603+DT!AD506*J603+DT!AE506*K603+DT!AF506*L603+DT!AG506*M603+DT!AH506*N603,"")</f>
        <v/>
      </c>
    </row>
    <row r="604" spans="1:15" x14ac:dyDescent="0.35">
      <c r="A604" s="1"/>
      <c r="B604" s="1"/>
      <c r="C604" s="1"/>
      <c r="D604" s="1"/>
      <c r="E604" s="1"/>
      <c r="F604" s="1"/>
      <c r="G604" s="1">
        <f t="shared" si="69"/>
        <v>0</v>
      </c>
      <c r="I604" s="6" t="str">
        <f t="shared" si="63"/>
        <v/>
      </c>
      <c r="J604" s="6" t="str">
        <f t="shared" si="64"/>
        <v/>
      </c>
      <c r="K604" s="6" t="str">
        <f t="shared" si="65"/>
        <v/>
      </c>
      <c r="L604" s="6" t="str">
        <f t="shared" si="66"/>
        <v/>
      </c>
      <c r="M604" s="6" t="str">
        <f t="shared" si="67"/>
        <v/>
      </c>
      <c r="N604" s="6" t="str">
        <f t="shared" si="68"/>
        <v/>
      </c>
      <c r="O604" s="42" t="str">
        <f>IF(G604&gt;0,DT!AC507*I604+DT!AD507*J604+DT!AE507*K604+DT!AF507*L604+DT!AG507*M604+DT!AH507*N604,"")</f>
        <v/>
      </c>
    </row>
    <row r="605" spans="1:15" x14ac:dyDescent="0.35">
      <c r="A605" s="1"/>
      <c r="B605" s="1"/>
      <c r="C605" s="1"/>
      <c r="D605" s="1"/>
      <c r="E605" s="1"/>
      <c r="F605" s="1"/>
      <c r="G605" s="1">
        <f t="shared" si="69"/>
        <v>0</v>
      </c>
      <c r="I605" s="6" t="str">
        <f t="shared" si="63"/>
        <v/>
      </c>
      <c r="J605" s="6" t="str">
        <f t="shared" si="64"/>
        <v/>
      </c>
      <c r="K605" s="6" t="str">
        <f t="shared" si="65"/>
        <v/>
      </c>
      <c r="L605" s="6" t="str">
        <f t="shared" si="66"/>
        <v/>
      </c>
      <c r="M605" s="6" t="str">
        <f t="shared" si="67"/>
        <v/>
      </c>
      <c r="N605" s="6" t="str">
        <f t="shared" si="68"/>
        <v/>
      </c>
      <c r="O605" s="42" t="str">
        <f>IF(G605&gt;0,DT!AC508*I605+DT!AD508*J605+DT!AE508*K605+DT!AF508*L605+DT!AG508*M605+DT!AH508*N605,"")</f>
        <v/>
      </c>
    </row>
    <row r="606" spans="1:15" x14ac:dyDescent="0.35">
      <c r="A606" s="1"/>
      <c r="B606" s="1"/>
      <c r="C606" s="1"/>
      <c r="D606" s="1"/>
      <c r="E606" s="1"/>
      <c r="F606" s="1"/>
      <c r="G606" s="1">
        <f t="shared" si="69"/>
        <v>0</v>
      </c>
      <c r="I606" s="6" t="str">
        <f t="shared" si="63"/>
        <v/>
      </c>
      <c r="J606" s="6" t="str">
        <f t="shared" si="64"/>
        <v/>
      </c>
      <c r="K606" s="6" t="str">
        <f t="shared" si="65"/>
        <v/>
      </c>
      <c r="L606" s="6" t="str">
        <f t="shared" si="66"/>
        <v/>
      </c>
      <c r="M606" s="6" t="str">
        <f t="shared" si="67"/>
        <v/>
      </c>
      <c r="N606" s="6" t="str">
        <f t="shared" si="68"/>
        <v/>
      </c>
      <c r="O606" s="42" t="str">
        <f>IF(G606&gt;0,DT!AC509*I606+DT!AD509*J606+DT!AE509*K606+DT!AF509*L606+DT!AG509*M606+DT!AH509*N606,"")</f>
        <v/>
      </c>
    </row>
    <row r="607" spans="1:15" x14ac:dyDescent="0.35">
      <c r="A607" s="1"/>
      <c r="B607" s="1"/>
      <c r="C607" s="1"/>
      <c r="D607" s="1"/>
      <c r="E607" s="1"/>
      <c r="F607" s="1"/>
      <c r="G607" s="1">
        <f t="shared" si="69"/>
        <v>0</v>
      </c>
      <c r="I607" s="6" t="str">
        <f t="shared" si="63"/>
        <v/>
      </c>
      <c r="J607" s="6" t="str">
        <f t="shared" si="64"/>
        <v/>
      </c>
      <c r="K607" s="6" t="str">
        <f t="shared" si="65"/>
        <v/>
      </c>
      <c r="L607" s="6" t="str">
        <f t="shared" si="66"/>
        <v/>
      </c>
      <c r="M607" s="6" t="str">
        <f t="shared" si="67"/>
        <v/>
      </c>
      <c r="N607" s="6" t="str">
        <f t="shared" si="68"/>
        <v/>
      </c>
      <c r="O607" s="42" t="str">
        <f>IF(G607&gt;0,DT!AC510*I607+DT!AD510*J607+DT!AE510*K607+DT!AF510*L607+DT!AG510*M607+DT!AH510*N607,"")</f>
        <v/>
      </c>
    </row>
    <row r="608" spans="1:15" x14ac:dyDescent="0.35">
      <c r="A608" s="1"/>
      <c r="B608" s="1"/>
      <c r="C608" s="1"/>
      <c r="D608" s="1"/>
      <c r="E608" s="1"/>
      <c r="F608" s="1"/>
      <c r="G608" s="1">
        <f t="shared" si="69"/>
        <v>0</v>
      </c>
      <c r="I608" s="6" t="str">
        <f t="shared" si="63"/>
        <v/>
      </c>
      <c r="J608" s="6" t="str">
        <f t="shared" si="64"/>
        <v/>
      </c>
      <c r="K608" s="6" t="str">
        <f t="shared" si="65"/>
        <v/>
      </c>
      <c r="L608" s="6" t="str">
        <f t="shared" si="66"/>
        <v/>
      </c>
      <c r="M608" s="6" t="str">
        <f t="shared" si="67"/>
        <v/>
      </c>
      <c r="N608" s="6" t="str">
        <f t="shared" si="68"/>
        <v/>
      </c>
      <c r="O608" s="42" t="str">
        <f>IF(G608&gt;0,DT!AC511*I608+DT!AD511*J608+DT!AE511*K608+DT!AF511*L608+DT!AG511*M608+DT!AH511*N608,"")</f>
        <v/>
      </c>
    </row>
    <row r="609" spans="1:15" x14ac:dyDescent="0.35">
      <c r="A609" s="1"/>
      <c r="B609" s="1"/>
      <c r="C609" s="1"/>
      <c r="D609" s="1"/>
      <c r="E609" s="1"/>
      <c r="F609" s="1"/>
      <c r="G609" s="1">
        <f t="shared" si="69"/>
        <v>0</v>
      </c>
      <c r="I609" s="6" t="str">
        <f t="shared" si="63"/>
        <v/>
      </c>
      <c r="J609" s="6" t="str">
        <f t="shared" si="64"/>
        <v/>
      </c>
      <c r="K609" s="6" t="str">
        <f t="shared" si="65"/>
        <v/>
      </c>
      <c r="L609" s="6" t="str">
        <f t="shared" si="66"/>
        <v/>
      </c>
      <c r="M609" s="6" t="str">
        <f t="shared" si="67"/>
        <v/>
      </c>
      <c r="N609" s="6" t="str">
        <f t="shared" si="68"/>
        <v/>
      </c>
      <c r="O609" s="42" t="str">
        <f>IF(G609&gt;0,DT!AC512*I609+DT!AD512*J609+DT!AE512*K609+DT!AF512*L609+DT!AG512*M609+DT!AH512*N609,"")</f>
        <v/>
      </c>
    </row>
    <row r="610" spans="1:15" x14ac:dyDescent="0.35">
      <c r="A610" s="1"/>
      <c r="B610" s="1"/>
      <c r="C610" s="1"/>
      <c r="D610" s="1"/>
      <c r="E610" s="1"/>
      <c r="F610" s="1"/>
      <c r="G610" s="1">
        <f t="shared" si="69"/>
        <v>0</v>
      </c>
      <c r="I610" s="6" t="str">
        <f t="shared" si="63"/>
        <v/>
      </c>
      <c r="J610" s="6" t="str">
        <f t="shared" si="64"/>
        <v/>
      </c>
      <c r="K610" s="6" t="str">
        <f t="shared" si="65"/>
        <v/>
      </c>
      <c r="L610" s="6" t="str">
        <f t="shared" si="66"/>
        <v/>
      </c>
      <c r="M610" s="6" t="str">
        <f t="shared" si="67"/>
        <v/>
      </c>
      <c r="N610" s="6" t="str">
        <f t="shared" si="68"/>
        <v/>
      </c>
      <c r="O610" s="42" t="str">
        <f>IF(G610&gt;0,DT!AC513*I610+DT!AD513*J610+DT!AE513*K610+DT!AF513*L610+DT!AG513*M610+DT!AH513*N610,"")</f>
        <v/>
      </c>
    </row>
    <row r="611" spans="1:15" x14ac:dyDescent="0.35">
      <c r="A611" s="1"/>
      <c r="B611" s="1"/>
      <c r="C611" s="1"/>
      <c r="D611" s="1"/>
      <c r="E611" s="1"/>
      <c r="F611" s="1"/>
      <c r="G611" s="1">
        <f t="shared" si="69"/>
        <v>0</v>
      </c>
      <c r="I611" s="6" t="str">
        <f t="shared" si="63"/>
        <v/>
      </c>
      <c r="J611" s="6" t="str">
        <f t="shared" si="64"/>
        <v/>
      </c>
      <c r="K611" s="6" t="str">
        <f t="shared" si="65"/>
        <v/>
      </c>
      <c r="L611" s="6" t="str">
        <f t="shared" si="66"/>
        <v/>
      </c>
      <c r="M611" s="6" t="str">
        <f t="shared" si="67"/>
        <v/>
      </c>
      <c r="N611" s="6" t="str">
        <f t="shared" si="68"/>
        <v/>
      </c>
      <c r="O611" s="42" t="str">
        <f>IF(G611&gt;0,DT!AC514*I611+DT!AD514*J611+DT!AE514*K611+DT!AF514*L611+DT!AG514*M611+DT!AH514*N611,"")</f>
        <v/>
      </c>
    </row>
    <row r="612" spans="1:15" x14ac:dyDescent="0.35">
      <c r="A612" s="1"/>
      <c r="B612" s="1"/>
      <c r="C612" s="1"/>
      <c r="D612" s="1"/>
      <c r="E612" s="1"/>
      <c r="F612" s="1"/>
      <c r="G612" s="1">
        <f t="shared" si="69"/>
        <v>0</v>
      </c>
      <c r="I612" s="6" t="str">
        <f t="shared" si="63"/>
        <v/>
      </c>
      <c r="J612" s="6" t="str">
        <f t="shared" si="64"/>
        <v/>
      </c>
      <c r="K612" s="6" t="str">
        <f t="shared" si="65"/>
        <v/>
      </c>
      <c r="L612" s="6" t="str">
        <f t="shared" si="66"/>
        <v/>
      </c>
      <c r="M612" s="6" t="str">
        <f t="shared" si="67"/>
        <v/>
      </c>
      <c r="N612" s="6" t="str">
        <f t="shared" si="68"/>
        <v/>
      </c>
      <c r="O612" s="42" t="str">
        <f>IF(G612&gt;0,DT!AC515*I612+DT!AD515*J612+DT!AE515*K612+DT!AF515*L612+DT!AG515*M612+DT!AH515*N612,"")</f>
        <v/>
      </c>
    </row>
    <row r="613" spans="1:15" x14ac:dyDescent="0.35">
      <c r="A613" s="1"/>
      <c r="B613" s="1"/>
      <c r="C613" s="1"/>
      <c r="D613" s="1"/>
      <c r="E613" s="1"/>
      <c r="F613" s="1"/>
      <c r="G613" s="1">
        <f t="shared" si="69"/>
        <v>0</v>
      </c>
      <c r="I613" s="6" t="str">
        <f t="shared" si="63"/>
        <v/>
      </c>
      <c r="J613" s="6" t="str">
        <f t="shared" si="64"/>
        <v/>
      </c>
      <c r="K613" s="6" t="str">
        <f t="shared" si="65"/>
        <v/>
      </c>
      <c r="L613" s="6" t="str">
        <f t="shared" si="66"/>
        <v/>
      </c>
      <c r="M613" s="6" t="str">
        <f t="shared" si="67"/>
        <v/>
      </c>
      <c r="N613" s="6" t="str">
        <f t="shared" si="68"/>
        <v/>
      </c>
      <c r="O613" s="42" t="str">
        <f>IF(G613&gt;0,DT!AC516*I613+DT!AD516*J613+DT!AE516*K613+DT!AF516*L613+DT!AG516*M613+DT!AH516*N613,"")</f>
        <v/>
      </c>
    </row>
    <row r="614" spans="1:15" x14ac:dyDescent="0.35">
      <c r="A614" s="1"/>
      <c r="B614" s="1"/>
      <c r="C614" s="1"/>
      <c r="D614" s="1"/>
      <c r="E614" s="1"/>
      <c r="F614" s="1"/>
      <c r="G614" s="1">
        <f t="shared" si="69"/>
        <v>0</v>
      </c>
      <c r="I614" s="6" t="str">
        <f t="shared" si="63"/>
        <v/>
      </c>
      <c r="J614" s="6" t="str">
        <f t="shared" si="64"/>
        <v/>
      </c>
      <c r="K614" s="6" t="str">
        <f t="shared" si="65"/>
        <v/>
      </c>
      <c r="L614" s="6" t="str">
        <f t="shared" si="66"/>
        <v/>
      </c>
      <c r="M614" s="6" t="str">
        <f t="shared" si="67"/>
        <v/>
      </c>
      <c r="N614" s="6" t="str">
        <f t="shared" si="68"/>
        <v/>
      </c>
      <c r="O614" s="42" t="str">
        <f>IF(G614&gt;0,DT!AC517*I614+DT!AD517*J614+DT!AE517*K614+DT!AF517*L614+DT!AG517*M614+DT!AH517*N614,"")</f>
        <v/>
      </c>
    </row>
    <row r="615" spans="1:15" x14ac:dyDescent="0.35">
      <c r="A615" s="1"/>
      <c r="B615" s="1"/>
      <c r="C615" s="1"/>
      <c r="D615" s="1"/>
      <c r="E615" s="1"/>
      <c r="F615" s="1"/>
      <c r="G615" s="1">
        <f t="shared" si="69"/>
        <v>0</v>
      </c>
      <c r="I615" s="6" t="str">
        <f t="shared" si="63"/>
        <v/>
      </c>
      <c r="J615" s="6" t="str">
        <f t="shared" si="64"/>
        <v/>
      </c>
      <c r="K615" s="6" t="str">
        <f t="shared" si="65"/>
        <v/>
      </c>
      <c r="L615" s="6" t="str">
        <f t="shared" si="66"/>
        <v/>
      </c>
      <c r="M615" s="6" t="str">
        <f t="shared" si="67"/>
        <v/>
      </c>
      <c r="N615" s="6" t="str">
        <f t="shared" si="68"/>
        <v/>
      </c>
      <c r="O615" s="42" t="str">
        <f>IF(G615&gt;0,DT!AC518*I615+DT!AD518*J615+DT!AE518*K615+DT!AF518*L615+DT!AG518*M615+DT!AH518*N615,"")</f>
        <v/>
      </c>
    </row>
    <row r="616" spans="1:15" x14ac:dyDescent="0.35">
      <c r="A616" s="1"/>
      <c r="B616" s="1"/>
      <c r="C616" s="1"/>
      <c r="D616" s="1"/>
      <c r="E616" s="1"/>
      <c r="F616" s="1"/>
      <c r="G616" s="1">
        <f t="shared" si="69"/>
        <v>0</v>
      </c>
      <c r="I616" s="6" t="str">
        <f t="shared" si="63"/>
        <v/>
      </c>
      <c r="J616" s="6" t="str">
        <f t="shared" si="64"/>
        <v/>
      </c>
      <c r="K616" s="6" t="str">
        <f t="shared" si="65"/>
        <v/>
      </c>
      <c r="L616" s="6" t="str">
        <f t="shared" si="66"/>
        <v/>
      </c>
      <c r="M616" s="6" t="str">
        <f t="shared" si="67"/>
        <v/>
      </c>
      <c r="N616" s="6" t="str">
        <f t="shared" si="68"/>
        <v/>
      </c>
      <c r="O616" s="42" t="str">
        <f>IF(G616&gt;0,DT!AC519*I616+DT!AD519*J616+DT!AE519*K616+DT!AF519*L616+DT!AG519*M616+DT!AH519*N616,"")</f>
        <v/>
      </c>
    </row>
    <row r="617" spans="1:15" x14ac:dyDescent="0.35">
      <c r="A617" s="1"/>
      <c r="B617" s="1"/>
      <c r="C617" s="1"/>
      <c r="D617" s="1"/>
      <c r="E617" s="1"/>
      <c r="F617" s="1"/>
      <c r="G617" s="1">
        <f t="shared" si="69"/>
        <v>0</v>
      </c>
      <c r="I617" s="6" t="str">
        <f t="shared" si="63"/>
        <v/>
      </c>
      <c r="J617" s="6" t="str">
        <f t="shared" si="64"/>
        <v/>
      </c>
      <c r="K617" s="6" t="str">
        <f t="shared" si="65"/>
        <v/>
      </c>
      <c r="L617" s="6" t="str">
        <f t="shared" si="66"/>
        <v/>
      </c>
      <c r="M617" s="6" t="str">
        <f t="shared" si="67"/>
        <v/>
      </c>
      <c r="N617" s="6" t="str">
        <f t="shared" si="68"/>
        <v/>
      </c>
      <c r="O617" s="42" t="str">
        <f>IF(G617&gt;0,DT!AC520*I617+DT!AD520*J617+DT!AE520*K617+DT!AF520*L617+DT!AG520*M617+DT!AH520*N617,"")</f>
        <v/>
      </c>
    </row>
    <row r="618" spans="1:15" x14ac:dyDescent="0.35">
      <c r="A618" s="1"/>
      <c r="B618" s="1"/>
      <c r="C618" s="1"/>
      <c r="D618" s="1"/>
      <c r="E618" s="1"/>
      <c r="F618" s="1"/>
      <c r="G618" s="1">
        <f t="shared" si="69"/>
        <v>0</v>
      </c>
      <c r="I618" s="6" t="str">
        <f t="shared" si="63"/>
        <v/>
      </c>
      <c r="J618" s="6" t="str">
        <f t="shared" si="64"/>
        <v/>
      </c>
      <c r="K618" s="6" t="str">
        <f t="shared" si="65"/>
        <v/>
      </c>
      <c r="L618" s="6" t="str">
        <f t="shared" si="66"/>
        <v/>
      </c>
      <c r="M618" s="6" t="str">
        <f t="shared" si="67"/>
        <v/>
      </c>
      <c r="N618" s="6" t="str">
        <f t="shared" si="68"/>
        <v/>
      </c>
      <c r="O618" s="42" t="str">
        <f>IF(G618&gt;0,DT!AC521*I618+DT!AD521*J618+DT!AE521*K618+DT!AF521*L618+DT!AG521*M618+DT!AH521*N618,"")</f>
        <v/>
      </c>
    </row>
    <row r="619" spans="1:15" x14ac:dyDescent="0.35">
      <c r="A619" s="1"/>
      <c r="B619" s="1"/>
      <c r="C619" s="1"/>
      <c r="D619" s="1"/>
      <c r="E619" s="1"/>
      <c r="F619" s="1"/>
      <c r="G619" s="1">
        <f t="shared" si="69"/>
        <v>0</v>
      </c>
      <c r="I619" s="6" t="str">
        <f t="shared" si="63"/>
        <v/>
      </c>
      <c r="J619" s="6" t="str">
        <f t="shared" si="64"/>
        <v/>
      </c>
      <c r="K619" s="6" t="str">
        <f t="shared" si="65"/>
        <v/>
      </c>
      <c r="L619" s="6" t="str">
        <f t="shared" si="66"/>
        <v/>
      </c>
      <c r="M619" s="6" t="str">
        <f t="shared" si="67"/>
        <v/>
      </c>
      <c r="N619" s="6" t="str">
        <f t="shared" si="68"/>
        <v/>
      </c>
      <c r="O619" s="42" t="str">
        <f>IF(G619&gt;0,DT!AC522*I619+DT!AD522*J619+DT!AE522*K619+DT!AF522*L619+DT!AG522*M619+DT!AH522*N619,"")</f>
        <v/>
      </c>
    </row>
    <row r="620" spans="1:15" x14ac:dyDescent="0.35">
      <c r="A620" s="1"/>
      <c r="B620" s="1"/>
      <c r="C620" s="1"/>
      <c r="D620" s="1"/>
      <c r="E620" s="1"/>
      <c r="F620" s="1"/>
      <c r="G620" s="1">
        <f t="shared" si="69"/>
        <v>0</v>
      </c>
      <c r="I620" s="6" t="str">
        <f t="shared" si="63"/>
        <v/>
      </c>
      <c r="J620" s="6" t="str">
        <f t="shared" si="64"/>
        <v/>
      </c>
      <c r="K620" s="6" t="str">
        <f t="shared" si="65"/>
        <v/>
      </c>
      <c r="L620" s="6" t="str">
        <f t="shared" si="66"/>
        <v/>
      </c>
      <c r="M620" s="6" t="str">
        <f t="shared" si="67"/>
        <v/>
      </c>
      <c r="N620" s="6" t="str">
        <f t="shared" si="68"/>
        <v/>
      </c>
      <c r="O620" s="42" t="str">
        <f>IF(G620&gt;0,DT!AC523*I620+DT!AD523*J620+DT!AE523*K620+DT!AF523*L620+DT!AG523*M620+DT!AH523*N620,"")</f>
        <v/>
      </c>
    </row>
    <row r="621" spans="1:15" x14ac:dyDescent="0.35">
      <c r="A621" s="1"/>
      <c r="B621" s="1"/>
      <c r="C621" s="1"/>
      <c r="D621" s="1"/>
      <c r="E621" s="1"/>
      <c r="F621" s="1"/>
      <c r="G621" s="1">
        <f t="shared" si="69"/>
        <v>0</v>
      </c>
      <c r="I621" s="6" t="str">
        <f t="shared" si="63"/>
        <v/>
      </c>
      <c r="J621" s="6" t="str">
        <f t="shared" si="64"/>
        <v/>
      </c>
      <c r="K621" s="6" t="str">
        <f t="shared" si="65"/>
        <v/>
      </c>
      <c r="L621" s="6" t="str">
        <f t="shared" si="66"/>
        <v/>
      </c>
      <c r="M621" s="6" t="str">
        <f t="shared" si="67"/>
        <v/>
      </c>
      <c r="N621" s="6" t="str">
        <f t="shared" si="68"/>
        <v/>
      </c>
      <c r="O621" s="42" t="str">
        <f>IF(G621&gt;0,DT!AC524*I621+DT!AD524*J621+DT!AE524*K621+DT!AF524*L621+DT!AG524*M621+DT!AH524*N621,"")</f>
        <v/>
      </c>
    </row>
    <row r="622" spans="1:15" x14ac:dyDescent="0.35">
      <c r="A622" s="1"/>
      <c r="B622" s="1"/>
      <c r="C622" s="1"/>
      <c r="D622" s="1"/>
      <c r="E622" s="1"/>
      <c r="F622" s="1"/>
      <c r="G622" s="1">
        <f t="shared" si="69"/>
        <v>0</v>
      </c>
      <c r="I622" s="6" t="str">
        <f t="shared" si="63"/>
        <v/>
      </c>
      <c r="J622" s="6" t="str">
        <f t="shared" si="64"/>
        <v/>
      </c>
      <c r="K622" s="6" t="str">
        <f t="shared" si="65"/>
        <v/>
      </c>
      <c r="L622" s="6" t="str">
        <f t="shared" si="66"/>
        <v/>
      </c>
      <c r="M622" s="6" t="str">
        <f t="shared" si="67"/>
        <v/>
      </c>
      <c r="N622" s="6" t="str">
        <f t="shared" si="68"/>
        <v/>
      </c>
      <c r="O622" s="42" t="str">
        <f>IF(G622&gt;0,DT!AC525*I622+DT!AD525*J622+DT!AE525*K622+DT!AF525*L622+DT!AG525*M622+DT!AH525*N622,"")</f>
        <v/>
      </c>
    </row>
    <row r="623" spans="1:15" x14ac:dyDescent="0.35">
      <c r="A623" s="1"/>
      <c r="B623" s="1"/>
      <c r="C623" s="1"/>
      <c r="D623" s="1"/>
      <c r="E623" s="1"/>
      <c r="F623" s="1"/>
      <c r="G623" s="1">
        <f t="shared" si="69"/>
        <v>0</v>
      </c>
      <c r="I623" s="6" t="str">
        <f t="shared" si="63"/>
        <v/>
      </c>
      <c r="J623" s="6" t="str">
        <f t="shared" si="64"/>
        <v/>
      </c>
      <c r="K623" s="6" t="str">
        <f t="shared" si="65"/>
        <v/>
      </c>
      <c r="L623" s="6" t="str">
        <f t="shared" si="66"/>
        <v/>
      </c>
      <c r="M623" s="6" t="str">
        <f t="shared" si="67"/>
        <v/>
      </c>
      <c r="N623" s="6" t="str">
        <f t="shared" si="68"/>
        <v/>
      </c>
      <c r="O623" s="42" t="str">
        <f>IF(G623&gt;0,DT!AC526*I623+DT!AD526*J623+DT!AE526*K623+DT!AF526*L623+DT!AG526*M623+DT!AH526*N623,"")</f>
        <v/>
      </c>
    </row>
    <row r="624" spans="1:15" x14ac:dyDescent="0.35">
      <c r="A624" s="1"/>
      <c r="B624" s="1"/>
      <c r="C624" s="1"/>
      <c r="D624" s="1"/>
      <c r="E624" s="1"/>
      <c r="F624" s="1"/>
      <c r="G624" s="1">
        <f t="shared" si="69"/>
        <v>0</v>
      </c>
      <c r="I624" s="6" t="str">
        <f t="shared" si="63"/>
        <v/>
      </c>
      <c r="J624" s="6" t="str">
        <f t="shared" si="64"/>
        <v/>
      </c>
      <c r="K624" s="6" t="str">
        <f t="shared" si="65"/>
        <v/>
      </c>
      <c r="L624" s="6" t="str">
        <f t="shared" si="66"/>
        <v/>
      </c>
      <c r="M624" s="6" t="str">
        <f t="shared" si="67"/>
        <v/>
      </c>
      <c r="N624" s="6" t="str">
        <f t="shared" si="68"/>
        <v/>
      </c>
      <c r="O624" s="42" t="str">
        <f>IF(G624&gt;0,DT!AC527*I624+DT!AD527*J624+DT!AE527*K624+DT!AF527*L624+DT!AG527*M624+DT!AH527*N624,"")</f>
        <v/>
      </c>
    </row>
    <row r="625" spans="1:15" x14ac:dyDescent="0.35">
      <c r="A625" s="1"/>
      <c r="B625" s="1"/>
      <c r="C625" s="1"/>
      <c r="D625" s="1"/>
      <c r="E625" s="1"/>
      <c r="F625" s="1"/>
      <c r="G625" s="1">
        <f t="shared" si="69"/>
        <v>0</v>
      </c>
      <c r="I625" s="6" t="str">
        <f t="shared" si="63"/>
        <v/>
      </c>
      <c r="J625" s="6" t="str">
        <f t="shared" si="64"/>
        <v/>
      </c>
      <c r="K625" s="6" t="str">
        <f t="shared" si="65"/>
        <v/>
      </c>
      <c r="L625" s="6" t="str">
        <f t="shared" si="66"/>
        <v/>
      </c>
      <c r="M625" s="6" t="str">
        <f t="shared" si="67"/>
        <v/>
      </c>
      <c r="N625" s="6" t="str">
        <f t="shared" si="68"/>
        <v/>
      </c>
      <c r="O625" s="42" t="str">
        <f>IF(G625&gt;0,DT!AC528*I625+DT!AD528*J625+DT!AE528*K625+DT!AF528*L625+DT!AG528*M625+DT!AH528*N625,"")</f>
        <v/>
      </c>
    </row>
    <row r="626" spans="1:15" x14ac:dyDescent="0.35">
      <c r="A626" s="1"/>
      <c r="B626" s="1"/>
      <c r="C626" s="1"/>
      <c r="D626" s="1"/>
      <c r="E626" s="1"/>
      <c r="F626" s="1"/>
      <c r="G626" s="1">
        <f t="shared" si="69"/>
        <v>0</v>
      </c>
      <c r="I626" s="6" t="str">
        <f t="shared" si="63"/>
        <v/>
      </c>
      <c r="J626" s="6" t="str">
        <f t="shared" si="64"/>
        <v/>
      </c>
      <c r="K626" s="6" t="str">
        <f t="shared" si="65"/>
        <v/>
      </c>
      <c r="L626" s="6" t="str">
        <f t="shared" si="66"/>
        <v/>
      </c>
      <c r="M626" s="6" t="str">
        <f t="shared" si="67"/>
        <v/>
      </c>
      <c r="N626" s="6" t="str">
        <f t="shared" si="68"/>
        <v/>
      </c>
      <c r="O626" s="42" t="str">
        <f>IF(G626&gt;0,DT!AC529*I626+DT!AD529*J626+DT!AE529*K626+DT!AF529*L626+DT!AG529*M626+DT!AH529*N626,"")</f>
        <v/>
      </c>
    </row>
    <row r="627" spans="1:15" x14ac:dyDescent="0.35">
      <c r="A627" s="1"/>
      <c r="B627" s="1"/>
      <c r="C627" s="1"/>
      <c r="D627" s="1"/>
      <c r="E627" s="1"/>
      <c r="F627" s="1"/>
      <c r="G627" s="1">
        <f t="shared" si="69"/>
        <v>0</v>
      </c>
      <c r="I627" s="6" t="str">
        <f t="shared" si="63"/>
        <v/>
      </c>
      <c r="J627" s="6" t="str">
        <f t="shared" si="64"/>
        <v/>
      </c>
      <c r="K627" s="6" t="str">
        <f t="shared" si="65"/>
        <v/>
      </c>
      <c r="L627" s="6" t="str">
        <f t="shared" si="66"/>
        <v/>
      </c>
      <c r="M627" s="6" t="str">
        <f t="shared" si="67"/>
        <v/>
      </c>
      <c r="N627" s="6" t="str">
        <f t="shared" si="68"/>
        <v/>
      </c>
      <c r="O627" s="42" t="str">
        <f>IF(G627&gt;0,DT!AC530*I627+DT!AD530*J627+DT!AE530*K627+DT!AF530*L627+DT!AG530*M627+DT!AH530*N627,"")</f>
        <v/>
      </c>
    </row>
    <row r="628" spans="1:15" x14ac:dyDescent="0.35">
      <c r="A628" s="1"/>
      <c r="B628" s="1"/>
      <c r="C628" s="1"/>
      <c r="D628" s="1"/>
      <c r="E628" s="1"/>
      <c r="F628" s="1"/>
      <c r="G628" s="1">
        <f t="shared" si="69"/>
        <v>0</v>
      </c>
      <c r="I628" s="6" t="str">
        <f t="shared" ref="I628:I691" si="70">IF(G628&gt;0,A628/G628,"")</f>
        <v/>
      </c>
      <c r="J628" s="6" t="str">
        <f t="shared" ref="J628:J691" si="71">IF(G628&gt;0,B628/G628,"")</f>
        <v/>
      </c>
      <c r="K628" s="6" t="str">
        <f t="shared" ref="K628:K691" si="72">IF(G628&gt;0,C628/G628,"")</f>
        <v/>
      </c>
      <c r="L628" s="6" t="str">
        <f t="shared" ref="L628:L691" si="73">IF(G628&gt;0,D628/G628,"")</f>
        <v/>
      </c>
      <c r="M628" s="6" t="str">
        <f t="shared" ref="M628:M691" si="74">IF(G628&gt;0,E628/G628,"")</f>
        <v/>
      </c>
      <c r="N628" s="6" t="str">
        <f t="shared" ref="N628:N691" si="75">IF(G628&gt;0,F628/G628,"")</f>
        <v/>
      </c>
      <c r="O628" s="42" t="str">
        <f>IF(G628&gt;0,DT!AC531*I628+DT!AD531*J628+DT!AE531*K628+DT!AF531*L628+DT!AG531*M628+DT!AH531*N628,"")</f>
        <v/>
      </c>
    </row>
    <row r="629" spans="1:15" x14ac:dyDescent="0.35">
      <c r="A629" s="1"/>
      <c r="B629" s="1"/>
      <c r="C629" s="1"/>
      <c r="D629" s="1"/>
      <c r="E629" s="1"/>
      <c r="F629" s="1"/>
      <c r="G629" s="1">
        <f t="shared" si="69"/>
        <v>0</v>
      </c>
      <c r="I629" s="6" t="str">
        <f t="shared" si="70"/>
        <v/>
      </c>
      <c r="J629" s="6" t="str">
        <f t="shared" si="71"/>
        <v/>
      </c>
      <c r="K629" s="6" t="str">
        <f t="shared" si="72"/>
        <v/>
      </c>
      <c r="L629" s="6" t="str">
        <f t="shared" si="73"/>
        <v/>
      </c>
      <c r="M629" s="6" t="str">
        <f t="shared" si="74"/>
        <v/>
      </c>
      <c r="N629" s="6" t="str">
        <f t="shared" si="75"/>
        <v/>
      </c>
      <c r="O629" s="42" t="str">
        <f>IF(G629&gt;0,DT!AC532*I629+DT!AD532*J629+DT!AE532*K629+DT!AF532*L629+DT!AG532*M629+DT!AH532*N629,"")</f>
        <v/>
      </c>
    </row>
    <row r="630" spans="1:15" x14ac:dyDescent="0.35">
      <c r="A630" s="1"/>
      <c r="B630" s="1"/>
      <c r="C630" s="1"/>
      <c r="D630" s="1"/>
      <c r="E630" s="1"/>
      <c r="F630" s="1"/>
      <c r="G630" s="1">
        <f t="shared" si="69"/>
        <v>0</v>
      </c>
      <c r="I630" s="6" t="str">
        <f t="shared" si="70"/>
        <v/>
      </c>
      <c r="J630" s="6" t="str">
        <f t="shared" si="71"/>
        <v/>
      </c>
      <c r="K630" s="6" t="str">
        <f t="shared" si="72"/>
        <v/>
      </c>
      <c r="L630" s="6" t="str">
        <f t="shared" si="73"/>
        <v/>
      </c>
      <c r="M630" s="6" t="str">
        <f t="shared" si="74"/>
        <v/>
      </c>
      <c r="N630" s="6" t="str">
        <f t="shared" si="75"/>
        <v/>
      </c>
      <c r="O630" s="42" t="str">
        <f>IF(G630&gt;0,DT!AC533*I630+DT!AD533*J630+DT!AE533*K630+DT!AF533*L630+DT!AG533*M630+DT!AH533*N630,"")</f>
        <v/>
      </c>
    </row>
    <row r="631" spans="1:15" x14ac:dyDescent="0.35">
      <c r="A631" s="1"/>
      <c r="B631" s="1"/>
      <c r="C631" s="1"/>
      <c r="D631" s="1"/>
      <c r="E631" s="1"/>
      <c r="F631" s="1"/>
      <c r="G631" s="1">
        <f t="shared" si="69"/>
        <v>0</v>
      </c>
      <c r="I631" s="6" t="str">
        <f t="shared" si="70"/>
        <v/>
      </c>
      <c r="J631" s="6" t="str">
        <f t="shared" si="71"/>
        <v/>
      </c>
      <c r="K631" s="6" t="str">
        <f t="shared" si="72"/>
        <v/>
      </c>
      <c r="L631" s="6" t="str">
        <f t="shared" si="73"/>
        <v/>
      </c>
      <c r="M631" s="6" t="str">
        <f t="shared" si="74"/>
        <v/>
      </c>
      <c r="N631" s="6" t="str">
        <f t="shared" si="75"/>
        <v/>
      </c>
      <c r="O631" s="42" t="str">
        <f>IF(G631&gt;0,DT!AC534*I631+DT!AD534*J631+DT!AE534*K631+DT!AF534*L631+DT!AG534*M631+DT!AH534*N631,"")</f>
        <v/>
      </c>
    </row>
    <row r="632" spans="1:15" x14ac:dyDescent="0.35">
      <c r="A632" s="1"/>
      <c r="B632" s="1"/>
      <c r="C632" s="1"/>
      <c r="D632" s="1"/>
      <c r="E632" s="1"/>
      <c r="F632" s="1"/>
      <c r="G632" s="1">
        <f t="shared" si="69"/>
        <v>0</v>
      </c>
      <c r="I632" s="6" t="str">
        <f t="shared" si="70"/>
        <v/>
      </c>
      <c r="J632" s="6" t="str">
        <f t="shared" si="71"/>
        <v/>
      </c>
      <c r="K632" s="6" t="str">
        <f t="shared" si="72"/>
        <v/>
      </c>
      <c r="L632" s="6" t="str">
        <f t="shared" si="73"/>
        <v/>
      </c>
      <c r="M632" s="6" t="str">
        <f t="shared" si="74"/>
        <v/>
      </c>
      <c r="N632" s="6" t="str">
        <f t="shared" si="75"/>
        <v/>
      </c>
      <c r="O632" s="42" t="str">
        <f>IF(G632&gt;0,DT!AC535*I632+DT!AD535*J632+DT!AE535*K632+DT!AF535*L632+DT!AG535*M632+DT!AH535*N632,"")</f>
        <v/>
      </c>
    </row>
    <row r="633" spans="1:15" x14ac:dyDescent="0.35">
      <c r="A633" s="1"/>
      <c r="B633" s="1"/>
      <c r="C633" s="1"/>
      <c r="D633" s="1"/>
      <c r="E633" s="1"/>
      <c r="F633" s="1"/>
      <c r="G633" s="1">
        <f t="shared" si="69"/>
        <v>0</v>
      </c>
      <c r="I633" s="6" t="str">
        <f t="shared" si="70"/>
        <v/>
      </c>
      <c r="J633" s="6" t="str">
        <f t="shared" si="71"/>
        <v/>
      </c>
      <c r="K633" s="6" t="str">
        <f t="shared" si="72"/>
        <v/>
      </c>
      <c r="L633" s="6" t="str">
        <f t="shared" si="73"/>
        <v/>
      </c>
      <c r="M633" s="6" t="str">
        <f t="shared" si="74"/>
        <v/>
      </c>
      <c r="N633" s="6" t="str">
        <f t="shared" si="75"/>
        <v/>
      </c>
      <c r="O633" s="42" t="str">
        <f>IF(G633&gt;0,DT!AC536*I633+DT!AD536*J633+DT!AE536*K633+DT!AF536*L633+DT!AG536*M633+DT!AH536*N633,"")</f>
        <v/>
      </c>
    </row>
    <row r="634" spans="1:15" x14ac:dyDescent="0.35">
      <c r="A634" s="1"/>
      <c r="B634" s="1"/>
      <c r="C634" s="1"/>
      <c r="D634" s="1"/>
      <c r="E634" s="1"/>
      <c r="F634" s="1"/>
      <c r="G634" s="1">
        <f t="shared" si="69"/>
        <v>0</v>
      </c>
      <c r="I634" s="6" t="str">
        <f t="shared" si="70"/>
        <v/>
      </c>
      <c r="J634" s="6" t="str">
        <f t="shared" si="71"/>
        <v/>
      </c>
      <c r="K634" s="6" t="str">
        <f t="shared" si="72"/>
        <v/>
      </c>
      <c r="L634" s="6" t="str">
        <f t="shared" si="73"/>
        <v/>
      </c>
      <c r="M634" s="6" t="str">
        <f t="shared" si="74"/>
        <v/>
      </c>
      <c r="N634" s="6" t="str">
        <f t="shared" si="75"/>
        <v/>
      </c>
      <c r="O634" s="42" t="str">
        <f>IF(G634&gt;0,DT!AC537*I634+DT!AD537*J634+DT!AE537*K634+DT!AF537*L634+DT!AG537*M634+DT!AH537*N634,"")</f>
        <v/>
      </c>
    </row>
    <row r="635" spans="1:15" x14ac:dyDescent="0.35">
      <c r="A635" s="1"/>
      <c r="B635" s="1"/>
      <c r="C635" s="1"/>
      <c r="D635" s="1"/>
      <c r="E635" s="1"/>
      <c r="F635" s="1"/>
      <c r="G635" s="1">
        <f t="shared" si="69"/>
        <v>0</v>
      </c>
      <c r="I635" s="6" t="str">
        <f t="shared" si="70"/>
        <v/>
      </c>
      <c r="J635" s="6" t="str">
        <f t="shared" si="71"/>
        <v/>
      </c>
      <c r="K635" s="6" t="str">
        <f t="shared" si="72"/>
        <v/>
      </c>
      <c r="L635" s="6" t="str">
        <f t="shared" si="73"/>
        <v/>
      </c>
      <c r="M635" s="6" t="str">
        <f t="shared" si="74"/>
        <v/>
      </c>
      <c r="N635" s="6" t="str">
        <f t="shared" si="75"/>
        <v/>
      </c>
      <c r="O635" s="42" t="str">
        <f>IF(G635&gt;0,DT!AC538*I635+DT!AD538*J635+DT!AE538*K635+DT!AF538*L635+DT!AG538*M635+DT!AH538*N635,"")</f>
        <v/>
      </c>
    </row>
    <row r="636" spans="1:15" x14ac:dyDescent="0.35">
      <c r="A636" s="1"/>
      <c r="B636" s="1"/>
      <c r="C636" s="1"/>
      <c r="D636" s="1"/>
      <c r="E636" s="1"/>
      <c r="F636" s="1"/>
      <c r="G636" s="1">
        <f t="shared" si="69"/>
        <v>0</v>
      </c>
      <c r="I636" s="6" t="str">
        <f t="shared" si="70"/>
        <v/>
      </c>
      <c r="J636" s="6" t="str">
        <f t="shared" si="71"/>
        <v/>
      </c>
      <c r="K636" s="6" t="str">
        <f t="shared" si="72"/>
        <v/>
      </c>
      <c r="L636" s="6" t="str">
        <f t="shared" si="73"/>
        <v/>
      </c>
      <c r="M636" s="6" t="str">
        <f t="shared" si="74"/>
        <v/>
      </c>
      <c r="N636" s="6" t="str">
        <f t="shared" si="75"/>
        <v/>
      </c>
      <c r="O636" s="42" t="str">
        <f>IF(G636&gt;0,DT!AC539*I636+DT!AD539*J636+DT!AE539*K636+DT!AF539*L636+DT!AG539*M636+DT!AH539*N636,"")</f>
        <v/>
      </c>
    </row>
    <row r="637" spans="1:15" x14ac:dyDescent="0.35">
      <c r="A637" s="1"/>
      <c r="B637" s="1"/>
      <c r="C637" s="1"/>
      <c r="D637" s="1"/>
      <c r="E637" s="1"/>
      <c r="F637" s="1"/>
      <c r="G637" s="1">
        <f t="shared" si="69"/>
        <v>0</v>
      </c>
      <c r="I637" s="6" t="str">
        <f t="shared" si="70"/>
        <v/>
      </c>
      <c r="J637" s="6" t="str">
        <f t="shared" si="71"/>
        <v/>
      </c>
      <c r="K637" s="6" t="str">
        <f t="shared" si="72"/>
        <v/>
      </c>
      <c r="L637" s="6" t="str">
        <f t="shared" si="73"/>
        <v/>
      </c>
      <c r="M637" s="6" t="str">
        <f t="shared" si="74"/>
        <v/>
      </c>
      <c r="N637" s="6" t="str">
        <f t="shared" si="75"/>
        <v/>
      </c>
      <c r="O637" s="42" t="str">
        <f>IF(G637&gt;0,DT!AC540*I637+DT!AD540*J637+DT!AE540*K637+DT!AF540*L637+DT!AG540*M637+DT!AH540*N637,"")</f>
        <v/>
      </c>
    </row>
    <row r="638" spans="1:15" x14ac:dyDescent="0.35">
      <c r="A638" s="1"/>
      <c r="B638" s="1"/>
      <c r="C638" s="1"/>
      <c r="D638" s="1"/>
      <c r="E638" s="1"/>
      <c r="F638" s="1"/>
      <c r="G638" s="1">
        <f t="shared" si="69"/>
        <v>0</v>
      </c>
      <c r="I638" s="6" t="str">
        <f t="shared" si="70"/>
        <v/>
      </c>
      <c r="J638" s="6" t="str">
        <f t="shared" si="71"/>
        <v/>
      </c>
      <c r="K638" s="6" t="str">
        <f t="shared" si="72"/>
        <v/>
      </c>
      <c r="L638" s="6" t="str">
        <f t="shared" si="73"/>
        <v/>
      </c>
      <c r="M638" s="6" t="str">
        <f t="shared" si="74"/>
        <v/>
      </c>
      <c r="N638" s="6" t="str">
        <f t="shared" si="75"/>
        <v/>
      </c>
      <c r="O638" s="42" t="str">
        <f>IF(G638&gt;0,DT!AC541*I638+DT!AD541*J638+DT!AE541*K638+DT!AF541*L638+DT!AG541*M638+DT!AH541*N638,"")</f>
        <v/>
      </c>
    </row>
    <row r="639" spans="1:15" x14ac:dyDescent="0.35">
      <c r="A639" s="1"/>
      <c r="B639" s="1"/>
      <c r="C639" s="1"/>
      <c r="D639" s="1"/>
      <c r="E639" s="1"/>
      <c r="F639" s="1"/>
      <c r="G639" s="1">
        <f t="shared" si="69"/>
        <v>0</v>
      </c>
      <c r="I639" s="6" t="str">
        <f t="shared" si="70"/>
        <v/>
      </c>
      <c r="J639" s="6" t="str">
        <f t="shared" si="71"/>
        <v/>
      </c>
      <c r="K639" s="6" t="str">
        <f t="shared" si="72"/>
        <v/>
      </c>
      <c r="L639" s="6" t="str">
        <f t="shared" si="73"/>
        <v/>
      </c>
      <c r="M639" s="6" t="str">
        <f t="shared" si="74"/>
        <v/>
      </c>
      <c r="N639" s="6" t="str">
        <f t="shared" si="75"/>
        <v/>
      </c>
      <c r="O639" s="42" t="str">
        <f>IF(G639&gt;0,DT!AC542*I639+DT!AD542*J639+DT!AE542*K639+DT!AF542*L639+DT!AG542*M639+DT!AH542*N639,"")</f>
        <v/>
      </c>
    </row>
    <row r="640" spans="1:15" x14ac:dyDescent="0.35">
      <c r="A640" s="1"/>
      <c r="B640" s="1"/>
      <c r="C640" s="1"/>
      <c r="D640" s="1"/>
      <c r="E640" s="1"/>
      <c r="F640" s="1"/>
      <c r="G640" s="1">
        <f t="shared" si="69"/>
        <v>0</v>
      </c>
      <c r="I640" s="6" t="str">
        <f t="shared" si="70"/>
        <v/>
      </c>
      <c r="J640" s="6" t="str">
        <f t="shared" si="71"/>
        <v/>
      </c>
      <c r="K640" s="6" t="str">
        <f t="shared" si="72"/>
        <v/>
      </c>
      <c r="L640" s="6" t="str">
        <f t="shared" si="73"/>
        <v/>
      </c>
      <c r="M640" s="6" t="str">
        <f t="shared" si="74"/>
        <v/>
      </c>
      <c r="N640" s="6" t="str">
        <f t="shared" si="75"/>
        <v/>
      </c>
      <c r="O640" s="42" t="str">
        <f>IF(G640&gt;0,DT!AC543*I640+DT!AD543*J640+DT!AE543*K640+DT!AF543*L640+DT!AG543*M640+DT!AH543*N640,"")</f>
        <v/>
      </c>
    </row>
    <row r="641" spans="1:15" x14ac:dyDescent="0.35">
      <c r="A641" s="1"/>
      <c r="B641" s="1"/>
      <c r="C641" s="1"/>
      <c r="D641" s="1"/>
      <c r="E641" s="1"/>
      <c r="F641" s="1"/>
      <c r="G641" s="1">
        <f t="shared" si="69"/>
        <v>0</v>
      </c>
      <c r="I641" s="6" t="str">
        <f t="shared" si="70"/>
        <v/>
      </c>
      <c r="J641" s="6" t="str">
        <f t="shared" si="71"/>
        <v/>
      </c>
      <c r="K641" s="6" t="str">
        <f t="shared" si="72"/>
        <v/>
      </c>
      <c r="L641" s="6" t="str">
        <f t="shared" si="73"/>
        <v/>
      </c>
      <c r="M641" s="6" t="str">
        <f t="shared" si="74"/>
        <v/>
      </c>
      <c r="N641" s="6" t="str">
        <f t="shared" si="75"/>
        <v/>
      </c>
      <c r="O641" s="42" t="str">
        <f>IF(G641&gt;0,DT!AC544*I641+DT!AD544*J641+DT!AE544*K641+DT!AF544*L641+DT!AG544*M641+DT!AH544*N641,"")</f>
        <v/>
      </c>
    </row>
    <row r="642" spans="1:15" x14ac:dyDescent="0.35">
      <c r="A642" s="1"/>
      <c r="B642" s="1"/>
      <c r="C642" s="1"/>
      <c r="D642" s="1"/>
      <c r="E642" s="1"/>
      <c r="F642" s="1"/>
      <c r="G642" s="1">
        <f t="shared" si="69"/>
        <v>0</v>
      </c>
      <c r="I642" s="6" t="str">
        <f t="shared" si="70"/>
        <v/>
      </c>
      <c r="J642" s="6" t="str">
        <f t="shared" si="71"/>
        <v/>
      </c>
      <c r="K642" s="6" t="str">
        <f t="shared" si="72"/>
        <v/>
      </c>
      <c r="L642" s="6" t="str">
        <f t="shared" si="73"/>
        <v/>
      </c>
      <c r="M642" s="6" t="str">
        <f t="shared" si="74"/>
        <v/>
      </c>
      <c r="N642" s="6" t="str">
        <f t="shared" si="75"/>
        <v/>
      </c>
      <c r="O642" s="42" t="str">
        <f>IF(G642&gt;0,DT!AC545*I642+DT!AD545*J642+DT!AE545*K642+DT!AF545*L642+DT!AG545*M642+DT!AH545*N642,"")</f>
        <v/>
      </c>
    </row>
    <row r="643" spans="1:15" x14ac:dyDescent="0.35">
      <c r="A643" s="1"/>
      <c r="B643" s="1"/>
      <c r="C643" s="1"/>
      <c r="D643" s="1"/>
      <c r="E643" s="1"/>
      <c r="F643" s="1"/>
      <c r="G643" s="1">
        <f t="shared" si="69"/>
        <v>0</v>
      </c>
      <c r="I643" s="6" t="str">
        <f t="shared" si="70"/>
        <v/>
      </c>
      <c r="J643" s="6" t="str">
        <f t="shared" si="71"/>
        <v/>
      </c>
      <c r="K643" s="6" t="str">
        <f t="shared" si="72"/>
        <v/>
      </c>
      <c r="L643" s="6" t="str">
        <f t="shared" si="73"/>
        <v/>
      </c>
      <c r="M643" s="6" t="str">
        <f t="shared" si="74"/>
        <v/>
      </c>
      <c r="N643" s="6" t="str">
        <f t="shared" si="75"/>
        <v/>
      </c>
      <c r="O643" s="42" t="str">
        <f>IF(G643&gt;0,DT!AC546*I643+DT!AD546*J643+DT!AE546*K643+DT!AF546*L643+DT!AG546*M643+DT!AH546*N643,"")</f>
        <v/>
      </c>
    </row>
    <row r="644" spans="1:15" x14ac:dyDescent="0.35">
      <c r="A644" s="1"/>
      <c r="B644" s="1"/>
      <c r="C644" s="1"/>
      <c r="D644" s="1"/>
      <c r="E644" s="1"/>
      <c r="F644" s="1"/>
      <c r="G644" s="1">
        <f t="shared" si="69"/>
        <v>0</v>
      </c>
      <c r="I644" s="6" t="str">
        <f t="shared" si="70"/>
        <v/>
      </c>
      <c r="J644" s="6" t="str">
        <f t="shared" si="71"/>
        <v/>
      </c>
      <c r="K644" s="6" t="str">
        <f t="shared" si="72"/>
        <v/>
      </c>
      <c r="L644" s="6" t="str">
        <f t="shared" si="73"/>
        <v/>
      </c>
      <c r="M644" s="6" t="str">
        <f t="shared" si="74"/>
        <v/>
      </c>
      <c r="N644" s="6" t="str">
        <f t="shared" si="75"/>
        <v/>
      </c>
      <c r="O644" s="42" t="str">
        <f>IF(G644&gt;0,DT!AC547*I644+DT!AD547*J644+DT!AE547*K644+DT!AF547*L644+DT!AG547*M644+DT!AH547*N644,"")</f>
        <v/>
      </c>
    </row>
    <row r="645" spans="1:15" x14ac:dyDescent="0.35">
      <c r="A645" s="1"/>
      <c r="B645" s="1"/>
      <c r="C645" s="1"/>
      <c r="D645" s="1"/>
      <c r="E645" s="1"/>
      <c r="F645" s="1"/>
      <c r="G645" s="1">
        <f t="shared" ref="G645:G708" si="76">SUM(A645:F645)</f>
        <v>0</v>
      </c>
      <c r="I645" s="6" t="str">
        <f t="shared" si="70"/>
        <v/>
      </c>
      <c r="J645" s="6" t="str">
        <f t="shared" si="71"/>
        <v/>
      </c>
      <c r="K645" s="6" t="str">
        <f t="shared" si="72"/>
        <v/>
      </c>
      <c r="L645" s="6" t="str">
        <f t="shared" si="73"/>
        <v/>
      </c>
      <c r="M645" s="6" t="str">
        <f t="shared" si="74"/>
        <v/>
      </c>
      <c r="N645" s="6" t="str">
        <f t="shared" si="75"/>
        <v/>
      </c>
      <c r="O645" s="42" t="str">
        <f>IF(G645&gt;0,DT!AC548*I645+DT!AD548*J645+DT!AE548*K645+DT!AF548*L645+DT!AG548*M645+DT!AH548*N645,"")</f>
        <v/>
      </c>
    </row>
    <row r="646" spans="1:15" x14ac:dyDescent="0.35">
      <c r="A646" s="1"/>
      <c r="B646" s="1"/>
      <c r="C646" s="1"/>
      <c r="D646" s="1"/>
      <c r="E646" s="1"/>
      <c r="F646" s="1"/>
      <c r="G646" s="1">
        <f t="shared" si="76"/>
        <v>0</v>
      </c>
      <c r="I646" s="6" t="str">
        <f t="shared" si="70"/>
        <v/>
      </c>
      <c r="J646" s="6" t="str">
        <f t="shared" si="71"/>
        <v/>
      </c>
      <c r="K646" s="6" t="str">
        <f t="shared" si="72"/>
        <v/>
      </c>
      <c r="L646" s="6" t="str">
        <f t="shared" si="73"/>
        <v/>
      </c>
      <c r="M646" s="6" t="str">
        <f t="shared" si="74"/>
        <v/>
      </c>
      <c r="N646" s="6" t="str">
        <f t="shared" si="75"/>
        <v/>
      </c>
      <c r="O646" s="42" t="str">
        <f>IF(G646&gt;0,DT!AC549*I646+DT!AD549*J646+DT!AE549*K646+DT!AF549*L646+DT!AG549*M646+DT!AH549*N646,"")</f>
        <v/>
      </c>
    </row>
    <row r="647" spans="1:15" x14ac:dyDescent="0.35">
      <c r="A647" s="1"/>
      <c r="B647" s="1"/>
      <c r="C647" s="1"/>
      <c r="D647" s="1"/>
      <c r="E647" s="1"/>
      <c r="F647" s="1"/>
      <c r="G647" s="1">
        <f t="shared" si="76"/>
        <v>0</v>
      </c>
      <c r="I647" s="6" t="str">
        <f t="shared" si="70"/>
        <v/>
      </c>
      <c r="J647" s="6" t="str">
        <f t="shared" si="71"/>
        <v/>
      </c>
      <c r="K647" s="6" t="str">
        <f t="shared" si="72"/>
        <v/>
      </c>
      <c r="L647" s="6" t="str">
        <f t="shared" si="73"/>
        <v/>
      </c>
      <c r="M647" s="6" t="str">
        <f t="shared" si="74"/>
        <v/>
      </c>
      <c r="N647" s="6" t="str">
        <f t="shared" si="75"/>
        <v/>
      </c>
      <c r="O647" s="42" t="str">
        <f>IF(G647&gt;0,DT!AC550*I647+DT!AD550*J647+DT!AE550*K647+DT!AF550*L647+DT!AG550*M647+DT!AH550*N647,"")</f>
        <v/>
      </c>
    </row>
    <row r="648" spans="1:15" x14ac:dyDescent="0.35">
      <c r="A648" s="1"/>
      <c r="B648" s="1"/>
      <c r="C648" s="1"/>
      <c r="D648" s="1"/>
      <c r="E648" s="1"/>
      <c r="F648" s="1"/>
      <c r="G648" s="1">
        <f t="shared" si="76"/>
        <v>0</v>
      </c>
      <c r="I648" s="6" t="str">
        <f t="shared" si="70"/>
        <v/>
      </c>
      <c r="J648" s="6" t="str">
        <f t="shared" si="71"/>
        <v/>
      </c>
      <c r="K648" s="6" t="str">
        <f t="shared" si="72"/>
        <v/>
      </c>
      <c r="L648" s="6" t="str">
        <f t="shared" si="73"/>
        <v/>
      </c>
      <c r="M648" s="6" t="str">
        <f t="shared" si="74"/>
        <v/>
      </c>
      <c r="N648" s="6" t="str">
        <f t="shared" si="75"/>
        <v/>
      </c>
      <c r="O648" s="42" t="str">
        <f>IF(G648&gt;0,DT!AC551*I648+DT!AD551*J648+DT!AE551*K648+DT!AF551*L648+DT!AG551*M648+DT!AH551*N648,"")</f>
        <v/>
      </c>
    </row>
    <row r="649" spans="1:15" x14ac:dyDescent="0.35">
      <c r="A649" s="1"/>
      <c r="B649" s="1"/>
      <c r="C649" s="1"/>
      <c r="D649" s="1"/>
      <c r="E649" s="1"/>
      <c r="F649" s="1"/>
      <c r="G649" s="1">
        <f t="shared" si="76"/>
        <v>0</v>
      </c>
      <c r="I649" s="6" t="str">
        <f t="shared" si="70"/>
        <v/>
      </c>
      <c r="J649" s="6" t="str">
        <f t="shared" si="71"/>
        <v/>
      </c>
      <c r="K649" s="6" t="str">
        <f t="shared" si="72"/>
        <v/>
      </c>
      <c r="L649" s="6" t="str">
        <f t="shared" si="73"/>
        <v/>
      </c>
      <c r="M649" s="6" t="str">
        <f t="shared" si="74"/>
        <v/>
      </c>
      <c r="N649" s="6" t="str">
        <f t="shared" si="75"/>
        <v/>
      </c>
      <c r="O649" s="42" t="str">
        <f>IF(G649&gt;0,DT!AC552*I649+DT!AD552*J649+DT!AE552*K649+DT!AF552*L649+DT!AG552*M649+DT!AH552*N649,"")</f>
        <v/>
      </c>
    </row>
    <row r="650" spans="1:15" x14ac:dyDescent="0.35">
      <c r="A650" s="1"/>
      <c r="B650" s="1"/>
      <c r="C650" s="1"/>
      <c r="D650" s="1"/>
      <c r="E650" s="1"/>
      <c r="F650" s="1"/>
      <c r="G650" s="1">
        <f t="shared" si="76"/>
        <v>0</v>
      </c>
      <c r="I650" s="6" t="str">
        <f t="shared" si="70"/>
        <v/>
      </c>
      <c r="J650" s="6" t="str">
        <f t="shared" si="71"/>
        <v/>
      </c>
      <c r="K650" s="6" t="str">
        <f t="shared" si="72"/>
        <v/>
      </c>
      <c r="L650" s="6" t="str">
        <f t="shared" si="73"/>
        <v/>
      </c>
      <c r="M650" s="6" t="str">
        <f t="shared" si="74"/>
        <v/>
      </c>
      <c r="N650" s="6" t="str">
        <f t="shared" si="75"/>
        <v/>
      </c>
      <c r="O650" s="42" t="str">
        <f>IF(G650&gt;0,DT!AC553*I650+DT!AD553*J650+DT!AE553*K650+DT!AF553*L650+DT!AG553*M650+DT!AH553*N650,"")</f>
        <v/>
      </c>
    </row>
    <row r="651" spans="1:15" x14ac:dyDescent="0.35">
      <c r="A651" s="1"/>
      <c r="B651" s="1"/>
      <c r="C651" s="1"/>
      <c r="D651" s="1"/>
      <c r="E651" s="1"/>
      <c r="F651" s="1"/>
      <c r="G651" s="1">
        <f t="shared" si="76"/>
        <v>0</v>
      </c>
      <c r="I651" s="6" t="str">
        <f t="shared" si="70"/>
        <v/>
      </c>
      <c r="J651" s="6" t="str">
        <f t="shared" si="71"/>
        <v/>
      </c>
      <c r="K651" s="6" t="str">
        <f t="shared" si="72"/>
        <v/>
      </c>
      <c r="L651" s="6" t="str">
        <f t="shared" si="73"/>
        <v/>
      </c>
      <c r="M651" s="6" t="str">
        <f t="shared" si="74"/>
        <v/>
      </c>
      <c r="N651" s="6" t="str">
        <f t="shared" si="75"/>
        <v/>
      </c>
      <c r="O651" s="42" t="str">
        <f>IF(G651&gt;0,DT!AC554*I651+DT!AD554*J651+DT!AE554*K651+DT!AF554*L651+DT!AG554*M651+DT!AH554*N651,"")</f>
        <v/>
      </c>
    </row>
    <row r="652" spans="1:15" x14ac:dyDescent="0.35">
      <c r="A652" s="1"/>
      <c r="B652" s="1"/>
      <c r="C652" s="1"/>
      <c r="D652" s="1"/>
      <c r="E652" s="1"/>
      <c r="F652" s="1"/>
      <c r="G652" s="1">
        <f t="shared" si="76"/>
        <v>0</v>
      </c>
      <c r="I652" s="6" t="str">
        <f t="shared" si="70"/>
        <v/>
      </c>
      <c r="J652" s="6" t="str">
        <f t="shared" si="71"/>
        <v/>
      </c>
      <c r="K652" s="6" t="str">
        <f t="shared" si="72"/>
        <v/>
      </c>
      <c r="L652" s="6" t="str">
        <f t="shared" si="73"/>
        <v/>
      </c>
      <c r="M652" s="6" t="str">
        <f t="shared" si="74"/>
        <v/>
      </c>
      <c r="N652" s="6" t="str">
        <f t="shared" si="75"/>
        <v/>
      </c>
      <c r="O652" s="42" t="str">
        <f>IF(G652&gt;0,DT!AC555*I652+DT!AD555*J652+DT!AE555*K652+DT!AF555*L652+DT!AG555*M652+DT!AH555*N652,"")</f>
        <v/>
      </c>
    </row>
    <row r="653" spans="1:15" x14ac:dyDescent="0.35">
      <c r="A653" s="1"/>
      <c r="B653" s="1"/>
      <c r="C653" s="1"/>
      <c r="D653" s="1"/>
      <c r="E653" s="1"/>
      <c r="F653" s="1"/>
      <c r="G653" s="1">
        <f t="shared" si="76"/>
        <v>0</v>
      </c>
      <c r="I653" s="6" t="str">
        <f t="shared" si="70"/>
        <v/>
      </c>
      <c r="J653" s="6" t="str">
        <f t="shared" si="71"/>
        <v/>
      </c>
      <c r="K653" s="6" t="str">
        <f t="shared" si="72"/>
        <v/>
      </c>
      <c r="L653" s="6" t="str">
        <f t="shared" si="73"/>
        <v/>
      </c>
      <c r="M653" s="6" t="str">
        <f t="shared" si="74"/>
        <v/>
      </c>
      <c r="N653" s="6" t="str">
        <f t="shared" si="75"/>
        <v/>
      </c>
      <c r="O653" s="42" t="str">
        <f>IF(G653&gt;0,DT!AC556*I653+DT!AD556*J653+DT!AE556*K653+DT!AF556*L653+DT!AG556*M653+DT!AH556*N653,"")</f>
        <v/>
      </c>
    </row>
    <row r="654" spans="1:15" x14ac:dyDescent="0.35">
      <c r="A654" s="1"/>
      <c r="B654" s="1"/>
      <c r="C654" s="1"/>
      <c r="D654" s="1"/>
      <c r="E654" s="1"/>
      <c r="F654" s="1"/>
      <c r="G654" s="1">
        <f t="shared" si="76"/>
        <v>0</v>
      </c>
      <c r="I654" s="6" t="str">
        <f t="shared" si="70"/>
        <v/>
      </c>
      <c r="J654" s="6" t="str">
        <f t="shared" si="71"/>
        <v/>
      </c>
      <c r="K654" s="6" t="str">
        <f t="shared" si="72"/>
        <v/>
      </c>
      <c r="L654" s="6" t="str">
        <f t="shared" si="73"/>
        <v/>
      </c>
      <c r="M654" s="6" t="str">
        <f t="shared" si="74"/>
        <v/>
      </c>
      <c r="N654" s="6" t="str">
        <f t="shared" si="75"/>
        <v/>
      </c>
      <c r="O654" s="42" t="str">
        <f>IF(G654&gt;0,DT!AC557*I654+DT!AD557*J654+DT!AE557*K654+DT!AF557*L654+DT!AG557*M654+DT!AH557*N654,"")</f>
        <v/>
      </c>
    </row>
    <row r="655" spans="1:15" x14ac:dyDescent="0.35">
      <c r="A655" s="1"/>
      <c r="B655" s="1"/>
      <c r="C655" s="1"/>
      <c r="D655" s="1"/>
      <c r="E655" s="1"/>
      <c r="F655" s="1"/>
      <c r="G655" s="1">
        <f t="shared" si="76"/>
        <v>0</v>
      </c>
      <c r="I655" s="6" t="str">
        <f t="shared" si="70"/>
        <v/>
      </c>
      <c r="J655" s="6" t="str">
        <f t="shared" si="71"/>
        <v/>
      </c>
      <c r="K655" s="6" t="str">
        <f t="shared" si="72"/>
        <v/>
      </c>
      <c r="L655" s="6" t="str">
        <f t="shared" si="73"/>
        <v/>
      </c>
      <c r="M655" s="6" t="str">
        <f t="shared" si="74"/>
        <v/>
      </c>
      <c r="N655" s="6" t="str">
        <f t="shared" si="75"/>
        <v/>
      </c>
      <c r="O655" s="42" t="str">
        <f>IF(G655&gt;0,DT!AC558*I655+DT!AD558*J655+DT!AE558*K655+DT!AF558*L655+DT!AG558*M655+DT!AH558*N655,"")</f>
        <v/>
      </c>
    </row>
    <row r="656" spans="1:15" x14ac:dyDescent="0.35">
      <c r="A656" s="1"/>
      <c r="B656" s="1"/>
      <c r="C656" s="1"/>
      <c r="D656" s="1"/>
      <c r="E656" s="1"/>
      <c r="F656" s="1"/>
      <c r="G656" s="1">
        <f t="shared" si="76"/>
        <v>0</v>
      </c>
      <c r="I656" s="6" t="str">
        <f t="shared" si="70"/>
        <v/>
      </c>
      <c r="J656" s="6" t="str">
        <f t="shared" si="71"/>
        <v/>
      </c>
      <c r="K656" s="6" t="str">
        <f t="shared" si="72"/>
        <v/>
      </c>
      <c r="L656" s="6" t="str">
        <f t="shared" si="73"/>
        <v/>
      </c>
      <c r="M656" s="6" t="str">
        <f t="shared" si="74"/>
        <v/>
      </c>
      <c r="N656" s="6" t="str">
        <f t="shared" si="75"/>
        <v/>
      </c>
      <c r="O656" s="42" t="str">
        <f>IF(G656&gt;0,DT!AC559*I656+DT!AD559*J656+DT!AE559*K656+DT!AF559*L656+DT!AG559*M656+DT!AH559*N656,"")</f>
        <v/>
      </c>
    </row>
    <row r="657" spans="1:15" x14ac:dyDescent="0.35">
      <c r="A657" s="1"/>
      <c r="B657" s="1"/>
      <c r="C657" s="1"/>
      <c r="D657" s="1"/>
      <c r="E657" s="1"/>
      <c r="F657" s="1"/>
      <c r="G657" s="1">
        <f t="shared" si="76"/>
        <v>0</v>
      </c>
      <c r="I657" s="6" t="str">
        <f t="shared" si="70"/>
        <v/>
      </c>
      <c r="J657" s="6" t="str">
        <f t="shared" si="71"/>
        <v/>
      </c>
      <c r="K657" s="6" t="str">
        <f t="shared" si="72"/>
        <v/>
      </c>
      <c r="L657" s="6" t="str">
        <f t="shared" si="73"/>
        <v/>
      </c>
      <c r="M657" s="6" t="str">
        <f t="shared" si="74"/>
        <v/>
      </c>
      <c r="N657" s="6" t="str">
        <f t="shared" si="75"/>
        <v/>
      </c>
      <c r="O657" s="42" t="str">
        <f>IF(G657&gt;0,DT!AC560*I657+DT!AD560*J657+DT!AE560*K657+DT!AF560*L657+DT!AG560*M657+DT!AH560*N657,"")</f>
        <v/>
      </c>
    </row>
    <row r="658" spans="1:15" x14ac:dyDescent="0.35">
      <c r="A658" s="1"/>
      <c r="B658" s="1"/>
      <c r="C658" s="1"/>
      <c r="D658" s="1"/>
      <c r="E658" s="1"/>
      <c r="F658" s="1"/>
      <c r="G658" s="1">
        <f t="shared" si="76"/>
        <v>0</v>
      </c>
      <c r="I658" s="6" t="str">
        <f t="shared" si="70"/>
        <v/>
      </c>
      <c r="J658" s="6" t="str">
        <f t="shared" si="71"/>
        <v/>
      </c>
      <c r="K658" s="6" t="str">
        <f t="shared" si="72"/>
        <v/>
      </c>
      <c r="L658" s="6" t="str">
        <f t="shared" si="73"/>
        <v/>
      </c>
      <c r="M658" s="6" t="str">
        <f t="shared" si="74"/>
        <v/>
      </c>
      <c r="N658" s="6" t="str">
        <f t="shared" si="75"/>
        <v/>
      </c>
      <c r="O658" s="42" t="str">
        <f>IF(G658&gt;0,DT!AC561*I658+DT!AD561*J658+DT!AE561*K658+DT!AF561*L658+DT!AG561*M658+DT!AH561*N658,"")</f>
        <v/>
      </c>
    </row>
    <row r="659" spans="1:15" x14ac:dyDescent="0.35">
      <c r="A659" s="1"/>
      <c r="B659" s="1"/>
      <c r="C659" s="1"/>
      <c r="D659" s="1"/>
      <c r="E659" s="1"/>
      <c r="F659" s="1"/>
      <c r="G659" s="1">
        <f t="shared" si="76"/>
        <v>0</v>
      </c>
      <c r="I659" s="6" t="str">
        <f t="shared" si="70"/>
        <v/>
      </c>
      <c r="J659" s="6" t="str">
        <f t="shared" si="71"/>
        <v/>
      </c>
      <c r="K659" s="6" t="str">
        <f t="shared" si="72"/>
        <v/>
      </c>
      <c r="L659" s="6" t="str">
        <f t="shared" si="73"/>
        <v/>
      </c>
      <c r="M659" s="6" t="str">
        <f t="shared" si="74"/>
        <v/>
      </c>
      <c r="N659" s="6" t="str">
        <f t="shared" si="75"/>
        <v/>
      </c>
      <c r="O659" s="42" t="str">
        <f>IF(G659&gt;0,DT!AC562*I659+DT!AD562*J659+DT!AE562*K659+DT!AF562*L659+DT!AG562*M659+DT!AH562*N659,"")</f>
        <v/>
      </c>
    </row>
    <row r="660" spans="1:15" x14ac:dyDescent="0.35">
      <c r="A660" s="1"/>
      <c r="B660" s="1"/>
      <c r="C660" s="1"/>
      <c r="D660" s="1"/>
      <c r="E660" s="1"/>
      <c r="F660" s="1"/>
      <c r="G660" s="1">
        <f t="shared" si="76"/>
        <v>0</v>
      </c>
      <c r="I660" s="6" t="str">
        <f t="shared" si="70"/>
        <v/>
      </c>
      <c r="J660" s="6" t="str">
        <f t="shared" si="71"/>
        <v/>
      </c>
      <c r="K660" s="6" t="str">
        <f t="shared" si="72"/>
        <v/>
      </c>
      <c r="L660" s="6" t="str">
        <f t="shared" si="73"/>
        <v/>
      </c>
      <c r="M660" s="6" t="str">
        <f t="shared" si="74"/>
        <v/>
      </c>
      <c r="N660" s="6" t="str">
        <f t="shared" si="75"/>
        <v/>
      </c>
      <c r="O660" s="42" t="str">
        <f>IF(G660&gt;0,DT!AC563*I660+DT!AD563*J660+DT!AE563*K660+DT!AF563*L660+DT!AG563*M660+DT!AH563*N660,"")</f>
        <v/>
      </c>
    </row>
    <row r="661" spans="1:15" x14ac:dyDescent="0.35">
      <c r="A661" s="1"/>
      <c r="B661" s="1"/>
      <c r="C661" s="1"/>
      <c r="D661" s="1"/>
      <c r="E661" s="1"/>
      <c r="F661" s="1"/>
      <c r="G661" s="1">
        <f t="shared" si="76"/>
        <v>0</v>
      </c>
      <c r="I661" s="6" t="str">
        <f t="shared" si="70"/>
        <v/>
      </c>
      <c r="J661" s="6" t="str">
        <f t="shared" si="71"/>
        <v/>
      </c>
      <c r="K661" s="6" t="str">
        <f t="shared" si="72"/>
        <v/>
      </c>
      <c r="L661" s="6" t="str">
        <f t="shared" si="73"/>
        <v/>
      </c>
      <c r="M661" s="6" t="str">
        <f t="shared" si="74"/>
        <v/>
      </c>
      <c r="N661" s="6" t="str">
        <f t="shared" si="75"/>
        <v/>
      </c>
      <c r="O661" s="42" t="str">
        <f>IF(G661&gt;0,DT!AC564*I661+DT!AD564*J661+DT!AE564*K661+DT!AF564*L661+DT!AG564*M661+DT!AH564*N661,"")</f>
        <v/>
      </c>
    </row>
    <row r="662" spans="1:15" x14ac:dyDescent="0.35">
      <c r="A662" s="1"/>
      <c r="B662" s="1"/>
      <c r="C662" s="1"/>
      <c r="D662" s="1"/>
      <c r="E662" s="1"/>
      <c r="F662" s="1"/>
      <c r="G662" s="1">
        <f t="shared" si="76"/>
        <v>0</v>
      </c>
      <c r="I662" s="6" t="str">
        <f t="shared" si="70"/>
        <v/>
      </c>
      <c r="J662" s="6" t="str">
        <f t="shared" si="71"/>
        <v/>
      </c>
      <c r="K662" s="6" t="str">
        <f t="shared" si="72"/>
        <v/>
      </c>
      <c r="L662" s="6" t="str">
        <f t="shared" si="73"/>
        <v/>
      </c>
      <c r="M662" s="6" t="str">
        <f t="shared" si="74"/>
        <v/>
      </c>
      <c r="N662" s="6" t="str">
        <f t="shared" si="75"/>
        <v/>
      </c>
      <c r="O662" s="42" t="str">
        <f>IF(G662&gt;0,DT!AC565*I662+DT!AD565*J662+DT!AE565*K662+DT!AF565*L662+DT!AG565*M662+DT!AH565*N662,"")</f>
        <v/>
      </c>
    </row>
    <row r="663" spans="1:15" x14ac:dyDescent="0.35">
      <c r="A663" s="1"/>
      <c r="B663" s="1"/>
      <c r="C663" s="1"/>
      <c r="D663" s="1"/>
      <c r="E663" s="1"/>
      <c r="F663" s="1"/>
      <c r="G663" s="1">
        <f t="shared" si="76"/>
        <v>0</v>
      </c>
      <c r="I663" s="6" t="str">
        <f t="shared" si="70"/>
        <v/>
      </c>
      <c r="J663" s="6" t="str">
        <f t="shared" si="71"/>
        <v/>
      </c>
      <c r="K663" s="6" t="str">
        <f t="shared" si="72"/>
        <v/>
      </c>
      <c r="L663" s="6" t="str">
        <f t="shared" si="73"/>
        <v/>
      </c>
      <c r="M663" s="6" t="str">
        <f t="shared" si="74"/>
        <v/>
      </c>
      <c r="N663" s="6" t="str">
        <f t="shared" si="75"/>
        <v/>
      </c>
      <c r="O663" s="42" t="str">
        <f>IF(G663&gt;0,DT!AC566*I663+DT!AD566*J663+DT!AE566*K663+DT!AF566*L663+DT!AG566*M663+DT!AH566*N663,"")</f>
        <v/>
      </c>
    </row>
    <row r="664" spans="1:15" x14ac:dyDescent="0.35">
      <c r="A664" s="1"/>
      <c r="B664" s="1"/>
      <c r="C664" s="1"/>
      <c r="D664" s="1"/>
      <c r="E664" s="1"/>
      <c r="F664" s="1"/>
      <c r="G664" s="1">
        <f t="shared" si="76"/>
        <v>0</v>
      </c>
      <c r="I664" s="6" t="str">
        <f t="shared" si="70"/>
        <v/>
      </c>
      <c r="J664" s="6" t="str">
        <f t="shared" si="71"/>
        <v/>
      </c>
      <c r="K664" s="6" t="str">
        <f t="shared" si="72"/>
        <v/>
      </c>
      <c r="L664" s="6" t="str">
        <f t="shared" si="73"/>
        <v/>
      </c>
      <c r="M664" s="6" t="str">
        <f t="shared" si="74"/>
        <v/>
      </c>
      <c r="N664" s="6" t="str">
        <f t="shared" si="75"/>
        <v/>
      </c>
      <c r="O664" s="42" t="str">
        <f>IF(G664&gt;0,DT!AC567*I664+DT!AD567*J664+DT!AE567*K664+DT!AF567*L664+DT!AG567*M664+DT!AH567*N664,"")</f>
        <v/>
      </c>
    </row>
    <row r="665" spans="1:15" x14ac:dyDescent="0.35">
      <c r="A665" s="1"/>
      <c r="B665" s="1"/>
      <c r="C665" s="1"/>
      <c r="D665" s="1"/>
      <c r="E665" s="1"/>
      <c r="F665" s="1"/>
      <c r="G665" s="1">
        <f t="shared" si="76"/>
        <v>0</v>
      </c>
      <c r="I665" s="6" t="str">
        <f t="shared" si="70"/>
        <v/>
      </c>
      <c r="J665" s="6" t="str">
        <f t="shared" si="71"/>
        <v/>
      </c>
      <c r="K665" s="6" t="str">
        <f t="shared" si="72"/>
        <v/>
      </c>
      <c r="L665" s="6" t="str">
        <f t="shared" si="73"/>
        <v/>
      </c>
      <c r="M665" s="6" t="str">
        <f t="shared" si="74"/>
        <v/>
      </c>
      <c r="N665" s="6" t="str">
        <f t="shared" si="75"/>
        <v/>
      </c>
      <c r="O665" s="42" t="str">
        <f>IF(G665&gt;0,DT!AC568*I665+DT!AD568*J665+DT!AE568*K665+DT!AF568*L665+DT!AG568*M665+DT!AH568*N665,"")</f>
        <v/>
      </c>
    </row>
    <row r="666" spans="1:15" x14ac:dyDescent="0.35">
      <c r="A666" s="1"/>
      <c r="B666" s="1"/>
      <c r="C666" s="1"/>
      <c r="D666" s="1"/>
      <c r="E666" s="1"/>
      <c r="F666" s="1"/>
      <c r="G666" s="1">
        <f t="shared" si="76"/>
        <v>0</v>
      </c>
      <c r="I666" s="6" t="str">
        <f t="shared" si="70"/>
        <v/>
      </c>
      <c r="J666" s="6" t="str">
        <f t="shared" si="71"/>
        <v/>
      </c>
      <c r="K666" s="6" t="str">
        <f t="shared" si="72"/>
        <v/>
      </c>
      <c r="L666" s="6" t="str">
        <f t="shared" si="73"/>
        <v/>
      </c>
      <c r="M666" s="6" t="str">
        <f t="shared" si="74"/>
        <v/>
      </c>
      <c r="N666" s="6" t="str">
        <f t="shared" si="75"/>
        <v/>
      </c>
      <c r="O666" s="42" t="str">
        <f>IF(G666&gt;0,DT!AC569*I666+DT!AD569*J666+DT!AE569*K666+DT!AF569*L666+DT!AG569*M666+DT!AH569*N666,"")</f>
        <v/>
      </c>
    </row>
    <row r="667" spans="1:15" x14ac:dyDescent="0.35">
      <c r="A667" s="1"/>
      <c r="B667" s="1"/>
      <c r="C667" s="1"/>
      <c r="D667" s="1"/>
      <c r="E667" s="1"/>
      <c r="F667" s="1"/>
      <c r="G667" s="1">
        <f t="shared" si="76"/>
        <v>0</v>
      </c>
      <c r="I667" s="6" t="str">
        <f t="shared" si="70"/>
        <v/>
      </c>
      <c r="J667" s="6" t="str">
        <f t="shared" si="71"/>
        <v/>
      </c>
      <c r="K667" s="6" t="str">
        <f t="shared" si="72"/>
        <v/>
      </c>
      <c r="L667" s="6" t="str">
        <f t="shared" si="73"/>
        <v/>
      </c>
      <c r="M667" s="6" t="str">
        <f t="shared" si="74"/>
        <v/>
      </c>
      <c r="N667" s="6" t="str">
        <f t="shared" si="75"/>
        <v/>
      </c>
      <c r="O667" s="42" t="str">
        <f>IF(G667&gt;0,DT!AC570*I667+DT!AD570*J667+DT!AE570*K667+DT!AF570*L667+DT!AG570*M667+DT!AH570*N667,"")</f>
        <v/>
      </c>
    </row>
    <row r="668" spans="1:15" x14ac:dyDescent="0.35">
      <c r="A668" s="1"/>
      <c r="B668" s="1"/>
      <c r="C668" s="1"/>
      <c r="D668" s="1"/>
      <c r="E668" s="1"/>
      <c r="F668" s="1"/>
      <c r="G668" s="1">
        <f t="shared" si="76"/>
        <v>0</v>
      </c>
      <c r="I668" s="6" t="str">
        <f t="shared" si="70"/>
        <v/>
      </c>
      <c r="J668" s="6" t="str">
        <f t="shared" si="71"/>
        <v/>
      </c>
      <c r="K668" s="6" t="str">
        <f t="shared" si="72"/>
        <v/>
      </c>
      <c r="L668" s="6" t="str">
        <f t="shared" si="73"/>
        <v/>
      </c>
      <c r="M668" s="6" t="str">
        <f t="shared" si="74"/>
        <v/>
      </c>
      <c r="N668" s="6" t="str">
        <f t="shared" si="75"/>
        <v/>
      </c>
      <c r="O668" s="42" t="str">
        <f>IF(G668&gt;0,DT!AC571*I668+DT!AD571*J668+DT!AE571*K668+DT!AF571*L668+DT!AG571*M668+DT!AH571*N668,"")</f>
        <v/>
      </c>
    </row>
    <row r="669" spans="1:15" x14ac:dyDescent="0.35">
      <c r="A669" s="1"/>
      <c r="B669" s="1"/>
      <c r="C669" s="1"/>
      <c r="D669" s="1"/>
      <c r="E669" s="1"/>
      <c r="F669" s="1"/>
      <c r="G669" s="1">
        <f t="shared" si="76"/>
        <v>0</v>
      </c>
      <c r="I669" s="6" t="str">
        <f t="shared" si="70"/>
        <v/>
      </c>
      <c r="J669" s="6" t="str">
        <f t="shared" si="71"/>
        <v/>
      </c>
      <c r="K669" s="6" t="str">
        <f t="shared" si="72"/>
        <v/>
      </c>
      <c r="L669" s="6" t="str">
        <f t="shared" si="73"/>
        <v/>
      </c>
      <c r="M669" s="6" t="str">
        <f t="shared" si="74"/>
        <v/>
      </c>
      <c r="N669" s="6" t="str">
        <f t="shared" si="75"/>
        <v/>
      </c>
      <c r="O669" s="42" t="str">
        <f>IF(G669&gt;0,DT!AC572*I669+DT!AD572*J669+DT!AE572*K669+DT!AF572*L669+DT!AG572*M669+DT!AH572*N669,"")</f>
        <v/>
      </c>
    </row>
    <row r="670" spans="1:15" x14ac:dyDescent="0.35">
      <c r="A670" s="1"/>
      <c r="B670" s="1"/>
      <c r="C670" s="1"/>
      <c r="D670" s="1"/>
      <c r="E670" s="1"/>
      <c r="F670" s="1"/>
      <c r="G670" s="1">
        <f t="shared" si="76"/>
        <v>0</v>
      </c>
      <c r="I670" s="6" t="str">
        <f t="shared" si="70"/>
        <v/>
      </c>
      <c r="J670" s="6" t="str">
        <f t="shared" si="71"/>
        <v/>
      </c>
      <c r="K670" s="6" t="str">
        <f t="shared" si="72"/>
        <v/>
      </c>
      <c r="L670" s="6" t="str">
        <f t="shared" si="73"/>
        <v/>
      </c>
      <c r="M670" s="6" t="str">
        <f t="shared" si="74"/>
        <v/>
      </c>
      <c r="N670" s="6" t="str">
        <f t="shared" si="75"/>
        <v/>
      </c>
      <c r="O670" s="42" t="str">
        <f>IF(G670&gt;0,DT!AC573*I670+DT!AD573*J670+DT!AE573*K670+DT!AF573*L670+DT!AG573*M670+DT!AH573*N670,"")</f>
        <v/>
      </c>
    </row>
    <row r="671" spans="1:15" x14ac:dyDescent="0.35">
      <c r="A671" s="1"/>
      <c r="B671" s="1"/>
      <c r="C671" s="1"/>
      <c r="D671" s="1"/>
      <c r="E671" s="1"/>
      <c r="F671" s="1"/>
      <c r="G671" s="1">
        <f t="shared" si="76"/>
        <v>0</v>
      </c>
      <c r="I671" s="6" t="str">
        <f t="shared" si="70"/>
        <v/>
      </c>
      <c r="J671" s="6" t="str">
        <f t="shared" si="71"/>
        <v/>
      </c>
      <c r="K671" s="6" t="str">
        <f t="shared" si="72"/>
        <v/>
      </c>
      <c r="L671" s="6" t="str">
        <f t="shared" si="73"/>
        <v/>
      </c>
      <c r="M671" s="6" t="str">
        <f t="shared" si="74"/>
        <v/>
      </c>
      <c r="N671" s="6" t="str">
        <f t="shared" si="75"/>
        <v/>
      </c>
      <c r="O671" s="42" t="str">
        <f>IF(G671&gt;0,DT!AC574*I671+DT!AD574*J671+DT!AE574*K671+DT!AF574*L671+DT!AG574*M671+DT!AH574*N671,"")</f>
        <v/>
      </c>
    </row>
    <row r="672" spans="1:15" x14ac:dyDescent="0.35">
      <c r="A672" s="1"/>
      <c r="B672" s="1"/>
      <c r="C672" s="1"/>
      <c r="D672" s="1"/>
      <c r="E672" s="1"/>
      <c r="F672" s="1"/>
      <c r="G672" s="1">
        <f t="shared" si="76"/>
        <v>0</v>
      </c>
      <c r="I672" s="6" t="str">
        <f t="shared" si="70"/>
        <v/>
      </c>
      <c r="J672" s="6" t="str">
        <f t="shared" si="71"/>
        <v/>
      </c>
      <c r="K672" s="6" t="str">
        <f t="shared" si="72"/>
        <v/>
      </c>
      <c r="L672" s="6" t="str">
        <f t="shared" si="73"/>
        <v/>
      </c>
      <c r="M672" s="6" t="str">
        <f t="shared" si="74"/>
        <v/>
      </c>
      <c r="N672" s="6" t="str">
        <f t="shared" si="75"/>
        <v/>
      </c>
      <c r="O672" s="42" t="str">
        <f>IF(G672&gt;0,DT!AC575*I672+DT!AD575*J672+DT!AE575*K672+DT!AF575*L672+DT!AG575*M672+DT!AH575*N672,"")</f>
        <v/>
      </c>
    </row>
    <row r="673" spans="1:15" x14ac:dyDescent="0.35">
      <c r="A673" s="1"/>
      <c r="B673" s="1"/>
      <c r="C673" s="1"/>
      <c r="D673" s="1"/>
      <c r="E673" s="1"/>
      <c r="F673" s="1"/>
      <c r="G673" s="1">
        <f t="shared" si="76"/>
        <v>0</v>
      </c>
      <c r="I673" s="6" t="str">
        <f t="shared" si="70"/>
        <v/>
      </c>
      <c r="J673" s="6" t="str">
        <f t="shared" si="71"/>
        <v/>
      </c>
      <c r="K673" s="6" t="str">
        <f t="shared" si="72"/>
        <v/>
      </c>
      <c r="L673" s="6" t="str">
        <f t="shared" si="73"/>
        <v/>
      </c>
      <c r="M673" s="6" t="str">
        <f t="shared" si="74"/>
        <v/>
      </c>
      <c r="N673" s="6" t="str">
        <f t="shared" si="75"/>
        <v/>
      </c>
      <c r="O673" s="42" t="str">
        <f>IF(G673&gt;0,DT!AC576*I673+DT!AD576*J673+DT!AE576*K673+DT!AF576*L673+DT!AG576*M673+DT!AH576*N673,"")</f>
        <v/>
      </c>
    </row>
    <row r="674" spans="1:15" x14ac:dyDescent="0.35">
      <c r="A674" s="1"/>
      <c r="B674" s="1"/>
      <c r="C674" s="1"/>
      <c r="D674" s="1"/>
      <c r="E674" s="1"/>
      <c r="F674" s="1"/>
      <c r="G674" s="1">
        <f t="shared" si="76"/>
        <v>0</v>
      </c>
      <c r="I674" s="6" t="str">
        <f t="shared" si="70"/>
        <v/>
      </c>
      <c r="J674" s="6" t="str">
        <f t="shared" si="71"/>
        <v/>
      </c>
      <c r="K674" s="6" t="str">
        <f t="shared" si="72"/>
        <v/>
      </c>
      <c r="L674" s="6" t="str">
        <f t="shared" si="73"/>
        <v/>
      </c>
      <c r="M674" s="6" t="str">
        <f t="shared" si="74"/>
        <v/>
      </c>
      <c r="N674" s="6" t="str">
        <f t="shared" si="75"/>
        <v/>
      </c>
      <c r="O674" s="42" t="str">
        <f>IF(G674&gt;0,DT!AC577*I674+DT!AD577*J674+DT!AE577*K674+DT!AF577*L674+DT!AG577*M674+DT!AH577*N674,"")</f>
        <v/>
      </c>
    </row>
    <row r="675" spans="1:15" x14ac:dyDescent="0.35">
      <c r="A675" s="1"/>
      <c r="B675" s="1"/>
      <c r="C675" s="1"/>
      <c r="D675" s="1"/>
      <c r="E675" s="1"/>
      <c r="F675" s="1"/>
      <c r="G675" s="1">
        <f t="shared" si="76"/>
        <v>0</v>
      </c>
      <c r="I675" s="6" t="str">
        <f t="shared" si="70"/>
        <v/>
      </c>
      <c r="J675" s="6" t="str">
        <f t="shared" si="71"/>
        <v/>
      </c>
      <c r="K675" s="6" t="str">
        <f t="shared" si="72"/>
        <v/>
      </c>
      <c r="L675" s="6" t="str">
        <f t="shared" si="73"/>
        <v/>
      </c>
      <c r="M675" s="6" t="str">
        <f t="shared" si="74"/>
        <v/>
      </c>
      <c r="N675" s="6" t="str">
        <f t="shared" si="75"/>
        <v/>
      </c>
      <c r="O675" s="42" t="str">
        <f>IF(G675&gt;0,DT!AC578*I675+DT!AD578*J675+DT!AE578*K675+DT!AF578*L675+DT!AG578*M675+DT!AH578*N675,"")</f>
        <v/>
      </c>
    </row>
    <row r="676" spans="1:15" x14ac:dyDescent="0.35">
      <c r="A676" s="1"/>
      <c r="B676" s="1"/>
      <c r="C676" s="1"/>
      <c r="D676" s="1"/>
      <c r="E676" s="1"/>
      <c r="F676" s="1"/>
      <c r="G676" s="1">
        <f t="shared" si="76"/>
        <v>0</v>
      </c>
      <c r="I676" s="6" t="str">
        <f t="shared" si="70"/>
        <v/>
      </c>
      <c r="J676" s="6" t="str">
        <f t="shared" si="71"/>
        <v/>
      </c>
      <c r="K676" s="6" t="str">
        <f t="shared" si="72"/>
        <v/>
      </c>
      <c r="L676" s="6" t="str">
        <f t="shared" si="73"/>
        <v/>
      </c>
      <c r="M676" s="6" t="str">
        <f t="shared" si="74"/>
        <v/>
      </c>
      <c r="N676" s="6" t="str">
        <f t="shared" si="75"/>
        <v/>
      </c>
      <c r="O676" s="42" t="str">
        <f>IF(G676&gt;0,DT!AC579*I676+DT!AD579*J676+DT!AE579*K676+DT!AF579*L676+DT!AG579*M676+DT!AH579*N676,"")</f>
        <v/>
      </c>
    </row>
    <row r="677" spans="1:15" x14ac:dyDescent="0.35">
      <c r="A677" s="1"/>
      <c r="B677" s="1"/>
      <c r="C677" s="1"/>
      <c r="D677" s="1"/>
      <c r="E677" s="1"/>
      <c r="F677" s="1"/>
      <c r="G677" s="1">
        <f t="shared" si="76"/>
        <v>0</v>
      </c>
      <c r="I677" s="6" t="str">
        <f t="shared" si="70"/>
        <v/>
      </c>
      <c r="J677" s="6" t="str">
        <f t="shared" si="71"/>
        <v/>
      </c>
      <c r="K677" s="6" t="str">
        <f t="shared" si="72"/>
        <v/>
      </c>
      <c r="L677" s="6" t="str">
        <f t="shared" si="73"/>
        <v/>
      </c>
      <c r="M677" s="6" t="str">
        <f t="shared" si="74"/>
        <v/>
      </c>
      <c r="N677" s="6" t="str">
        <f t="shared" si="75"/>
        <v/>
      </c>
      <c r="O677" s="42" t="str">
        <f>IF(G677&gt;0,DT!AC580*I677+DT!AD580*J677+DT!AE580*K677+DT!AF580*L677+DT!AG580*M677+DT!AH580*N677,"")</f>
        <v/>
      </c>
    </row>
    <row r="678" spans="1:15" x14ac:dyDescent="0.35">
      <c r="A678" s="1"/>
      <c r="B678" s="1"/>
      <c r="C678" s="1"/>
      <c r="D678" s="1"/>
      <c r="E678" s="1"/>
      <c r="F678" s="1"/>
      <c r="G678" s="1">
        <f t="shared" si="76"/>
        <v>0</v>
      </c>
      <c r="I678" s="6" t="str">
        <f t="shared" si="70"/>
        <v/>
      </c>
      <c r="J678" s="6" t="str">
        <f t="shared" si="71"/>
        <v/>
      </c>
      <c r="K678" s="6" t="str">
        <f t="shared" si="72"/>
        <v/>
      </c>
      <c r="L678" s="6" t="str">
        <f t="shared" si="73"/>
        <v/>
      </c>
      <c r="M678" s="6" t="str">
        <f t="shared" si="74"/>
        <v/>
      </c>
      <c r="N678" s="6" t="str">
        <f t="shared" si="75"/>
        <v/>
      </c>
      <c r="O678" s="42" t="str">
        <f>IF(G678&gt;0,DT!AC581*I678+DT!AD581*J678+DT!AE581*K678+DT!AF581*L678+DT!AG581*M678+DT!AH581*N678,"")</f>
        <v/>
      </c>
    </row>
    <row r="679" spans="1:15" x14ac:dyDescent="0.35">
      <c r="A679" s="1"/>
      <c r="B679" s="1"/>
      <c r="C679" s="1"/>
      <c r="D679" s="1"/>
      <c r="E679" s="1"/>
      <c r="F679" s="1"/>
      <c r="G679" s="1">
        <f t="shared" si="76"/>
        <v>0</v>
      </c>
      <c r="I679" s="6" t="str">
        <f t="shared" si="70"/>
        <v/>
      </c>
      <c r="J679" s="6" t="str">
        <f t="shared" si="71"/>
        <v/>
      </c>
      <c r="K679" s="6" t="str">
        <f t="shared" si="72"/>
        <v/>
      </c>
      <c r="L679" s="6" t="str">
        <f t="shared" si="73"/>
        <v/>
      </c>
      <c r="M679" s="6" t="str">
        <f t="shared" si="74"/>
        <v/>
      </c>
      <c r="N679" s="6" t="str">
        <f t="shared" si="75"/>
        <v/>
      </c>
      <c r="O679" s="42" t="str">
        <f>IF(G679&gt;0,DT!AC582*I679+DT!AD582*J679+DT!AE582*K679+DT!AF582*L679+DT!AG582*M679+DT!AH582*N679,"")</f>
        <v/>
      </c>
    </row>
    <row r="680" spans="1:15" x14ac:dyDescent="0.35">
      <c r="A680" s="1"/>
      <c r="B680" s="1"/>
      <c r="C680" s="1"/>
      <c r="D680" s="1"/>
      <c r="E680" s="1"/>
      <c r="F680" s="1"/>
      <c r="G680" s="1">
        <f t="shared" si="76"/>
        <v>0</v>
      </c>
      <c r="I680" s="6" t="str">
        <f t="shared" si="70"/>
        <v/>
      </c>
      <c r="J680" s="6" t="str">
        <f t="shared" si="71"/>
        <v/>
      </c>
      <c r="K680" s="6" t="str">
        <f t="shared" si="72"/>
        <v/>
      </c>
      <c r="L680" s="6" t="str">
        <f t="shared" si="73"/>
        <v/>
      </c>
      <c r="M680" s="6" t="str">
        <f t="shared" si="74"/>
        <v/>
      </c>
      <c r="N680" s="6" t="str">
        <f t="shared" si="75"/>
        <v/>
      </c>
      <c r="O680" s="42" t="str">
        <f>IF(G680&gt;0,DT!AC583*I680+DT!AD583*J680+DT!AE583*K680+DT!AF583*L680+DT!AG583*M680+DT!AH583*N680,"")</f>
        <v/>
      </c>
    </row>
    <row r="681" spans="1:15" x14ac:dyDescent="0.35">
      <c r="A681" s="1"/>
      <c r="B681" s="1"/>
      <c r="C681" s="1"/>
      <c r="D681" s="1"/>
      <c r="E681" s="1"/>
      <c r="F681" s="1"/>
      <c r="G681" s="1">
        <f t="shared" si="76"/>
        <v>0</v>
      </c>
      <c r="I681" s="6" t="str">
        <f t="shared" si="70"/>
        <v/>
      </c>
      <c r="J681" s="6" t="str">
        <f t="shared" si="71"/>
        <v/>
      </c>
      <c r="K681" s="6" t="str">
        <f t="shared" si="72"/>
        <v/>
      </c>
      <c r="L681" s="6" t="str">
        <f t="shared" si="73"/>
        <v/>
      </c>
      <c r="M681" s="6" t="str">
        <f t="shared" si="74"/>
        <v/>
      </c>
      <c r="N681" s="6" t="str">
        <f t="shared" si="75"/>
        <v/>
      </c>
      <c r="O681" s="42" t="str">
        <f>IF(G681&gt;0,DT!AC584*I681+DT!AD584*J681+DT!AE584*K681+DT!AF584*L681+DT!AG584*M681+DT!AH584*N681,"")</f>
        <v/>
      </c>
    </row>
    <row r="682" spans="1:15" x14ac:dyDescent="0.35">
      <c r="A682" s="1"/>
      <c r="B682" s="1"/>
      <c r="C682" s="1"/>
      <c r="D682" s="1"/>
      <c r="E682" s="1"/>
      <c r="F682" s="1"/>
      <c r="G682" s="1">
        <f t="shared" si="76"/>
        <v>0</v>
      </c>
      <c r="I682" s="6" t="str">
        <f t="shared" si="70"/>
        <v/>
      </c>
      <c r="J682" s="6" t="str">
        <f t="shared" si="71"/>
        <v/>
      </c>
      <c r="K682" s="6" t="str">
        <f t="shared" si="72"/>
        <v/>
      </c>
      <c r="L682" s="6" t="str">
        <f t="shared" si="73"/>
        <v/>
      </c>
      <c r="M682" s="6" t="str">
        <f t="shared" si="74"/>
        <v/>
      </c>
      <c r="N682" s="6" t="str">
        <f t="shared" si="75"/>
        <v/>
      </c>
      <c r="O682" s="42" t="str">
        <f>IF(G682&gt;0,DT!AC585*I682+DT!AD585*J682+DT!AE585*K682+DT!AF585*L682+DT!AG585*M682+DT!AH585*N682,"")</f>
        <v/>
      </c>
    </row>
    <row r="683" spans="1:15" x14ac:dyDescent="0.35">
      <c r="A683" s="1"/>
      <c r="B683" s="1"/>
      <c r="C683" s="1"/>
      <c r="D683" s="1"/>
      <c r="E683" s="1"/>
      <c r="F683" s="1"/>
      <c r="G683" s="1">
        <f t="shared" si="76"/>
        <v>0</v>
      </c>
      <c r="I683" s="6" t="str">
        <f t="shared" si="70"/>
        <v/>
      </c>
      <c r="J683" s="6" t="str">
        <f t="shared" si="71"/>
        <v/>
      </c>
      <c r="K683" s="6" t="str">
        <f t="shared" si="72"/>
        <v/>
      </c>
      <c r="L683" s="6" t="str">
        <f t="shared" si="73"/>
        <v/>
      </c>
      <c r="M683" s="6" t="str">
        <f t="shared" si="74"/>
        <v/>
      </c>
      <c r="N683" s="6" t="str">
        <f t="shared" si="75"/>
        <v/>
      </c>
      <c r="O683" s="42" t="str">
        <f>IF(G683&gt;0,DT!AC586*I683+DT!AD586*J683+DT!AE586*K683+DT!AF586*L683+DT!AG586*M683+DT!AH586*N683,"")</f>
        <v/>
      </c>
    </row>
    <row r="684" spans="1:15" x14ac:dyDescent="0.35">
      <c r="A684" s="1"/>
      <c r="B684" s="1"/>
      <c r="C684" s="1"/>
      <c r="D684" s="1"/>
      <c r="E684" s="1"/>
      <c r="F684" s="1"/>
      <c r="G684" s="1">
        <f t="shared" si="76"/>
        <v>0</v>
      </c>
      <c r="I684" s="6" t="str">
        <f t="shared" si="70"/>
        <v/>
      </c>
      <c r="J684" s="6" t="str">
        <f t="shared" si="71"/>
        <v/>
      </c>
      <c r="K684" s="6" t="str">
        <f t="shared" si="72"/>
        <v/>
      </c>
      <c r="L684" s="6" t="str">
        <f t="shared" si="73"/>
        <v/>
      </c>
      <c r="M684" s="6" t="str">
        <f t="shared" si="74"/>
        <v/>
      </c>
      <c r="N684" s="6" t="str">
        <f t="shared" si="75"/>
        <v/>
      </c>
      <c r="O684" s="42" t="str">
        <f>IF(G684&gt;0,DT!AC587*I684+DT!AD587*J684+DT!AE587*K684+DT!AF587*L684+DT!AG587*M684+DT!AH587*N684,"")</f>
        <v/>
      </c>
    </row>
    <row r="685" spans="1:15" x14ac:dyDescent="0.35">
      <c r="A685" s="1"/>
      <c r="B685" s="1"/>
      <c r="C685" s="1"/>
      <c r="D685" s="1"/>
      <c r="E685" s="1"/>
      <c r="F685" s="1"/>
      <c r="G685" s="1">
        <f t="shared" si="76"/>
        <v>0</v>
      </c>
      <c r="I685" s="6" t="str">
        <f t="shared" si="70"/>
        <v/>
      </c>
      <c r="J685" s="6" t="str">
        <f t="shared" si="71"/>
        <v/>
      </c>
      <c r="K685" s="6" t="str">
        <f t="shared" si="72"/>
        <v/>
      </c>
      <c r="L685" s="6" t="str">
        <f t="shared" si="73"/>
        <v/>
      </c>
      <c r="M685" s="6" t="str">
        <f t="shared" si="74"/>
        <v/>
      </c>
      <c r="N685" s="6" t="str">
        <f t="shared" si="75"/>
        <v/>
      </c>
      <c r="O685" s="42" t="str">
        <f>IF(G685&gt;0,DT!AC588*I685+DT!AD588*J685+DT!AE588*K685+DT!AF588*L685+DT!AG588*M685+DT!AH588*N685,"")</f>
        <v/>
      </c>
    </row>
    <row r="686" spans="1:15" x14ac:dyDescent="0.35">
      <c r="A686" s="1"/>
      <c r="B686" s="1"/>
      <c r="C686" s="1"/>
      <c r="D686" s="1"/>
      <c r="E686" s="1"/>
      <c r="F686" s="1"/>
      <c r="G686" s="1">
        <f t="shared" si="76"/>
        <v>0</v>
      </c>
      <c r="I686" s="6" t="str">
        <f t="shared" si="70"/>
        <v/>
      </c>
      <c r="J686" s="6" t="str">
        <f t="shared" si="71"/>
        <v/>
      </c>
      <c r="K686" s="6" t="str">
        <f t="shared" si="72"/>
        <v/>
      </c>
      <c r="L686" s="6" t="str">
        <f t="shared" si="73"/>
        <v/>
      </c>
      <c r="M686" s="6" t="str">
        <f t="shared" si="74"/>
        <v/>
      </c>
      <c r="N686" s="6" t="str">
        <f t="shared" si="75"/>
        <v/>
      </c>
      <c r="O686" s="42" t="str">
        <f>IF(G686&gt;0,DT!AC589*I686+DT!AD589*J686+DT!AE589*K686+DT!AF589*L686+DT!AG589*M686+DT!AH589*N686,"")</f>
        <v/>
      </c>
    </row>
    <row r="687" spans="1:15" x14ac:dyDescent="0.35">
      <c r="A687" s="1"/>
      <c r="B687" s="1"/>
      <c r="C687" s="1"/>
      <c r="D687" s="1"/>
      <c r="E687" s="1"/>
      <c r="F687" s="1"/>
      <c r="G687" s="1">
        <f t="shared" si="76"/>
        <v>0</v>
      </c>
      <c r="I687" s="6" t="str">
        <f t="shared" si="70"/>
        <v/>
      </c>
      <c r="J687" s="6" t="str">
        <f t="shared" si="71"/>
        <v/>
      </c>
      <c r="K687" s="6" t="str">
        <f t="shared" si="72"/>
        <v/>
      </c>
      <c r="L687" s="6" t="str">
        <f t="shared" si="73"/>
        <v/>
      </c>
      <c r="M687" s="6" t="str">
        <f t="shared" si="74"/>
        <v/>
      </c>
      <c r="N687" s="6" t="str">
        <f t="shared" si="75"/>
        <v/>
      </c>
      <c r="O687" s="42" t="str">
        <f>IF(G687&gt;0,DT!AC590*I687+DT!AD590*J687+DT!AE590*K687+DT!AF590*L687+DT!AG590*M687+DT!AH590*N687,"")</f>
        <v/>
      </c>
    </row>
    <row r="688" spans="1:15" x14ac:dyDescent="0.35">
      <c r="A688" s="1"/>
      <c r="B688" s="1"/>
      <c r="C688" s="1"/>
      <c r="D688" s="1"/>
      <c r="E688" s="1"/>
      <c r="F688" s="1"/>
      <c r="G688" s="1">
        <f t="shared" si="76"/>
        <v>0</v>
      </c>
      <c r="I688" s="6" t="str">
        <f t="shared" si="70"/>
        <v/>
      </c>
      <c r="J688" s="6" t="str">
        <f t="shared" si="71"/>
        <v/>
      </c>
      <c r="K688" s="6" t="str">
        <f t="shared" si="72"/>
        <v/>
      </c>
      <c r="L688" s="6" t="str">
        <f t="shared" si="73"/>
        <v/>
      </c>
      <c r="M688" s="6" t="str">
        <f t="shared" si="74"/>
        <v/>
      </c>
      <c r="N688" s="6" t="str">
        <f t="shared" si="75"/>
        <v/>
      </c>
      <c r="O688" s="42" t="str">
        <f>IF(G688&gt;0,DT!AC591*I688+DT!AD591*J688+DT!AE591*K688+DT!AF591*L688+DT!AG591*M688+DT!AH591*N688,"")</f>
        <v/>
      </c>
    </row>
    <row r="689" spans="1:15" x14ac:dyDescent="0.35">
      <c r="A689" s="1"/>
      <c r="B689" s="1"/>
      <c r="C689" s="1"/>
      <c r="D689" s="1"/>
      <c r="E689" s="1"/>
      <c r="F689" s="1"/>
      <c r="G689" s="1">
        <f t="shared" si="76"/>
        <v>0</v>
      </c>
      <c r="I689" s="6" t="str">
        <f t="shared" si="70"/>
        <v/>
      </c>
      <c r="J689" s="6" t="str">
        <f t="shared" si="71"/>
        <v/>
      </c>
      <c r="K689" s="6" t="str">
        <f t="shared" si="72"/>
        <v/>
      </c>
      <c r="L689" s="6" t="str">
        <f t="shared" si="73"/>
        <v/>
      </c>
      <c r="M689" s="6" t="str">
        <f t="shared" si="74"/>
        <v/>
      </c>
      <c r="N689" s="6" t="str">
        <f t="shared" si="75"/>
        <v/>
      </c>
      <c r="O689" s="42" t="str">
        <f>IF(G689&gt;0,DT!AC592*I689+DT!AD592*J689+DT!AE592*K689+DT!AF592*L689+DT!AG592*M689+DT!AH592*N689,"")</f>
        <v/>
      </c>
    </row>
    <row r="690" spans="1:15" x14ac:dyDescent="0.35">
      <c r="A690" s="1"/>
      <c r="B690" s="1"/>
      <c r="C690" s="1"/>
      <c r="D690" s="1"/>
      <c r="E690" s="1"/>
      <c r="F690" s="1"/>
      <c r="G690" s="1">
        <f t="shared" si="76"/>
        <v>0</v>
      </c>
      <c r="I690" s="6" t="str">
        <f t="shared" si="70"/>
        <v/>
      </c>
      <c r="J690" s="6" t="str">
        <f t="shared" si="71"/>
        <v/>
      </c>
      <c r="K690" s="6" t="str">
        <f t="shared" si="72"/>
        <v/>
      </c>
      <c r="L690" s="6" t="str">
        <f t="shared" si="73"/>
        <v/>
      </c>
      <c r="M690" s="6" t="str">
        <f t="shared" si="74"/>
        <v/>
      </c>
      <c r="N690" s="6" t="str">
        <f t="shared" si="75"/>
        <v/>
      </c>
      <c r="O690" s="42" t="str">
        <f>IF(G690&gt;0,DT!AC593*I690+DT!AD593*J690+DT!AE593*K690+DT!AF593*L690+DT!AG593*M690+DT!AH593*N690,"")</f>
        <v/>
      </c>
    </row>
    <row r="691" spans="1:15" x14ac:dyDescent="0.35">
      <c r="A691" s="1"/>
      <c r="B691" s="1"/>
      <c r="C691" s="1"/>
      <c r="D691" s="1"/>
      <c r="E691" s="1"/>
      <c r="F691" s="1"/>
      <c r="G691" s="1">
        <f t="shared" si="76"/>
        <v>0</v>
      </c>
      <c r="I691" s="6" t="str">
        <f t="shared" si="70"/>
        <v/>
      </c>
      <c r="J691" s="6" t="str">
        <f t="shared" si="71"/>
        <v/>
      </c>
      <c r="K691" s="6" t="str">
        <f t="shared" si="72"/>
        <v/>
      </c>
      <c r="L691" s="6" t="str">
        <f t="shared" si="73"/>
        <v/>
      </c>
      <c r="M691" s="6" t="str">
        <f t="shared" si="74"/>
        <v/>
      </c>
      <c r="N691" s="6" t="str">
        <f t="shared" si="75"/>
        <v/>
      </c>
      <c r="O691" s="42" t="str">
        <f>IF(G691&gt;0,DT!AC594*I691+DT!AD594*J691+DT!AE594*K691+DT!AF594*L691+DT!AG594*M691+DT!AH594*N691,"")</f>
        <v/>
      </c>
    </row>
    <row r="692" spans="1:15" x14ac:dyDescent="0.35">
      <c r="A692" s="1"/>
      <c r="B692" s="1"/>
      <c r="C692" s="1"/>
      <c r="D692" s="1"/>
      <c r="E692" s="1"/>
      <c r="F692" s="1"/>
      <c r="G692" s="1">
        <f t="shared" si="76"/>
        <v>0</v>
      </c>
      <c r="I692" s="6" t="str">
        <f t="shared" ref="I692:I755" si="77">IF(G692&gt;0,A692/G692,"")</f>
        <v/>
      </c>
      <c r="J692" s="6" t="str">
        <f t="shared" ref="J692:J755" si="78">IF(G692&gt;0,B692/G692,"")</f>
        <v/>
      </c>
      <c r="K692" s="6" t="str">
        <f t="shared" ref="K692:K755" si="79">IF(G692&gt;0,C692/G692,"")</f>
        <v/>
      </c>
      <c r="L692" s="6" t="str">
        <f t="shared" ref="L692:L755" si="80">IF(G692&gt;0,D692/G692,"")</f>
        <v/>
      </c>
      <c r="M692" s="6" t="str">
        <f t="shared" ref="M692:M755" si="81">IF(G692&gt;0,E692/G692,"")</f>
        <v/>
      </c>
      <c r="N692" s="6" t="str">
        <f t="shared" ref="N692:N755" si="82">IF(G692&gt;0,F692/G692,"")</f>
        <v/>
      </c>
      <c r="O692" s="42" t="str">
        <f>IF(G692&gt;0,DT!AC595*I692+DT!AD595*J692+DT!AE595*K692+DT!AF595*L692+DT!AG595*M692+DT!AH595*N692,"")</f>
        <v/>
      </c>
    </row>
    <row r="693" spans="1:15" x14ac:dyDescent="0.35">
      <c r="A693" s="1"/>
      <c r="B693" s="1"/>
      <c r="C693" s="1"/>
      <c r="D693" s="1"/>
      <c r="E693" s="1"/>
      <c r="F693" s="1"/>
      <c r="G693" s="1">
        <f t="shared" si="76"/>
        <v>0</v>
      </c>
      <c r="I693" s="6" t="str">
        <f t="shared" si="77"/>
        <v/>
      </c>
      <c r="J693" s="6" t="str">
        <f t="shared" si="78"/>
        <v/>
      </c>
      <c r="K693" s="6" t="str">
        <f t="shared" si="79"/>
        <v/>
      </c>
      <c r="L693" s="6" t="str">
        <f t="shared" si="80"/>
        <v/>
      </c>
      <c r="M693" s="6" t="str">
        <f t="shared" si="81"/>
        <v/>
      </c>
      <c r="N693" s="6" t="str">
        <f t="shared" si="82"/>
        <v/>
      </c>
      <c r="O693" s="42" t="str">
        <f>IF(G693&gt;0,DT!AC596*I693+DT!AD596*J693+DT!AE596*K693+DT!AF596*L693+DT!AG596*M693+DT!AH596*N693,"")</f>
        <v/>
      </c>
    </row>
    <row r="694" spans="1:15" x14ac:dyDescent="0.35">
      <c r="A694" s="1"/>
      <c r="B694" s="1"/>
      <c r="C694" s="1"/>
      <c r="D694" s="1"/>
      <c r="E694" s="1"/>
      <c r="F694" s="1"/>
      <c r="G694" s="1">
        <f t="shared" si="76"/>
        <v>0</v>
      </c>
      <c r="I694" s="6" t="str">
        <f t="shared" si="77"/>
        <v/>
      </c>
      <c r="J694" s="6" t="str">
        <f t="shared" si="78"/>
        <v/>
      </c>
      <c r="K694" s="6" t="str">
        <f t="shared" si="79"/>
        <v/>
      </c>
      <c r="L694" s="6" t="str">
        <f t="shared" si="80"/>
        <v/>
      </c>
      <c r="M694" s="6" t="str">
        <f t="shared" si="81"/>
        <v/>
      </c>
      <c r="N694" s="6" t="str">
        <f t="shared" si="82"/>
        <v/>
      </c>
      <c r="O694" s="42" t="str">
        <f>IF(G694&gt;0,DT!AC597*I694+DT!AD597*J694+DT!AE597*K694+DT!AF597*L694+DT!AG597*M694+DT!AH597*N694,"")</f>
        <v/>
      </c>
    </row>
    <row r="695" spans="1:15" x14ac:dyDescent="0.35">
      <c r="A695" s="1"/>
      <c r="B695" s="1"/>
      <c r="C695" s="1"/>
      <c r="D695" s="1"/>
      <c r="E695" s="1"/>
      <c r="F695" s="1"/>
      <c r="G695" s="1">
        <f t="shared" si="76"/>
        <v>0</v>
      </c>
      <c r="I695" s="6" t="str">
        <f t="shared" si="77"/>
        <v/>
      </c>
      <c r="J695" s="6" t="str">
        <f t="shared" si="78"/>
        <v/>
      </c>
      <c r="K695" s="6" t="str">
        <f t="shared" si="79"/>
        <v/>
      </c>
      <c r="L695" s="6" t="str">
        <f t="shared" si="80"/>
        <v/>
      </c>
      <c r="M695" s="6" t="str">
        <f t="shared" si="81"/>
        <v/>
      </c>
      <c r="N695" s="6" t="str">
        <f t="shared" si="82"/>
        <v/>
      </c>
      <c r="O695" s="42" t="str">
        <f>IF(G695&gt;0,DT!AC598*I695+DT!AD598*J695+DT!AE598*K695+DT!AF598*L695+DT!AG598*M695+DT!AH598*N695,"")</f>
        <v/>
      </c>
    </row>
    <row r="696" spans="1:15" x14ac:dyDescent="0.35">
      <c r="A696" s="1"/>
      <c r="B696" s="1"/>
      <c r="C696" s="1"/>
      <c r="D696" s="1"/>
      <c r="E696" s="1"/>
      <c r="F696" s="1"/>
      <c r="G696" s="1">
        <f t="shared" si="76"/>
        <v>0</v>
      </c>
      <c r="I696" s="6" t="str">
        <f t="shared" si="77"/>
        <v/>
      </c>
      <c r="J696" s="6" t="str">
        <f t="shared" si="78"/>
        <v/>
      </c>
      <c r="K696" s="6" t="str">
        <f t="shared" si="79"/>
        <v/>
      </c>
      <c r="L696" s="6" t="str">
        <f t="shared" si="80"/>
        <v/>
      </c>
      <c r="M696" s="6" t="str">
        <f t="shared" si="81"/>
        <v/>
      </c>
      <c r="N696" s="6" t="str">
        <f t="shared" si="82"/>
        <v/>
      </c>
      <c r="O696" s="42" t="str">
        <f>IF(G696&gt;0,DT!AC599*I696+DT!AD599*J696+DT!AE599*K696+DT!AF599*L696+DT!AG599*M696+DT!AH599*N696,"")</f>
        <v/>
      </c>
    </row>
    <row r="697" spans="1:15" x14ac:dyDescent="0.35">
      <c r="A697" s="1"/>
      <c r="B697" s="1"/>
      <c r="C697" s="1"/>
      <c r="D697" s="1"/>
      <c r="E697" s="1"/>
      <c r="F697" s="1"/>
      <c r="G697" s="1">
        <f t="shared" si="76"/>
        <v>0</v>
      </c>
      <c r="I697" s="6" t="str">
        <f t="shared" si="77"/>
        <v/>
      </c>
      <c r="J697" s="6" t="str">
        <f t="shared" si="78"/>
        <v/>
      </c>
      <c r="K697" s="6" t="str">
        <f t="shared" si="79"/>
        <v/>
      </c>
      <c r="L697" s="6" t="str">
        <f t="shared" si="80"/>
        <v/>
      </c>
      <c r="M697" s="6" t="str">
        <f t="shared" si="81"/>
        <v/>
      </c>
      <c r="N697" s="6" t="str">
        <f t="shared" si="82"/>
        <v/>
      </c>
      <c r="O697" s="42" t="str">
        <f>IF(G697&gt;0,DT!AC600*I697+DT!AD600*J697+DT!AE600*K697+DT!AF600*L697+DT!AG600*M697+DT!AH600*N697,"")</f>
        <v/>
      </c>
    </row>
    <row r="698" spans="1:15" x14ac:dyDescent="0.35">
      <c r="A698" s="1"/>
      <c r="B698" s="1"/>
      <c r="C698" s="1"/>
      <c r="D698" s="1"/>
      <c r="E698" s="1"/>
      <c r="F698" s="1"/>
      <c r="G698" s="1">
        <f t="shared" si="76"/>
        <v>0</v>
      </c>
      <c r="I698" s="6" t="str">
        <f t="shared" si="77"/>
        <v/>
      </c>
      <c r="J698" s="6" t="str">
        <f t="shared" si="78"/>
        <v/>
      </c>
      <c r="K698" s="6" t="str">
        <f t="shared" si="79"/>
        <v/>
      </c>
      <c r="L698" s="6" t="str">
        <f t="shared" si="80"/>
        <v/>
      </c>
      <c r="M698" s="6" t="str">
        <f t="shared" si="81"/>
        <v/>
      </c>
      <c r="N698" s="6" t="str">
        <f t="shared" si="82"/>
        <v/>
      </c>
      <c r="O698" s="42" t="str">
        <f>IF(G698&gt;0,DT!AC601*I698+DT!AD601*J698+DT!AE601*K698+DT!AF601*L698+DT!AG601*M698+DT!AH601*N698,"")</f>
        <v/>
      </c>
    </row>
    <row r="699" spans="1:15" x14ac:dyDescent="0.35">
      <c r="A699" s="1"/>
      <c r="B699" s="1"/>
      <c r="C699" s="1"/>
      <c r="D699" s="1"/>
      <c r="E699" s="1"/>
      <c r="F699" s="1"/>
      <c r="G699" s="1">
        <f t="shared" si="76"/>
        <v>0</v>
      </c>
      <c r="I699" s="6" t="str">
        <f t="shared" si="77"/>
        <v/>
      </c>
      <c r="J699" s="6" t="str">
        <f t="shared" si="78"/>
        <v/>
      </c>
      <c r="K699" s="6" t="str">
        <f t="shared" si="79"/>
        <v/>
      </c>
      <c r="L699" s="6" t="str">
        <f t="shared" si="80"/>
        <v/>
      </c>
      <c r="M699" s="6" t="str">
        <f t="shared" si="81"/>
        <v/>
      </c>
      <c r="N699" s="6" t="str">
        <f t="shared" si="82"/>
        <v/>
      </c>
      <c r="O699" s="42" t="str">
        <f>IF(G699&gt;0,DT!AC602*I699+DT!AD602*J699+DT!AE602*K699+DT!AF602*L699+DT!AG602*M699+DT!AH602*N699,"")</f>
        <v/>
      </c>
    </row>
    <row r="700" spans="1:15" x14ac:dyDescent="0.35">
      <c r="A700" s="1"/>
      <c r="B700" s="1"/>
      <c r="C700" s="1"/>
      <c r="D700" s="1"/>
      <c r="E700" s="1"/>
      <c r="F700" s="1"/>
      <c r="G700" s="1">
        <f t="shared" si="76"/>
        <v>0</v>
      </c>
      <c r="I700" s="6" t="str">
        <f t="shared" si="77"/>
        <v/>
      </c>
      <c r="J700" s="6" t="str">
        <f t="shared" si="78"/>
        <v/>
      </c>
      <c r="K700" s="6" t="str">
        <f t="shared" si="79"/>
        <v/>
      </c>
      <c r="L700" s="6" t="str">
        <f t="shared" si="80"/>
        <v/>
      </c>
      <c r="M700" s="6" t="str">
        <f t="shared" si="81"/>
        <v/>
      </c>
      <c r="N700" s="6" t="str">
        <f t="shared" si="82"/>
        <v/>
      </c>
      <c r="O700" s="42" t="str">
        <f>IF(G700&gt;0,DT!AC603*I700+DT!AD603*J700+DT!AE603*K700+DT!AF603*L700+DT!AG603*M700+DT!AH603*N700,"")</f>
        <v/>
      </c>
    </row>
    <row r="701" spans="1:15" x14ac:dyDescent="0.35">
      <c r="A701" s="1"/>
      <c r="B701" s="1"/>
      <c r="C701" s="1"/>
      <c r="D701" s="1"/>
      <c r="E701" s="1"/>
      <c r="F701" s="1"/>
      <c r="G701" s="1">
        <f t="shared" si="76"/>
        <v>0</v>
      </c>
      <c r="I701" s="6" t="str">
        <f t="shared" si="77"/>
        <v/>
      </c>
      <c r="J701" s="6" t="str">
        <f t="shared" si="78"/>
        <v/>
      </c>
      <c r="K701" s="6" t="str">
        <f t="shared" si="79"/>
        <v/>
      </c>
      <c r="L701" s="6" t="str">
        <f t="shared" si="80"/>
        <v/>
      </c>
      <c r="M701" s="6" t="str">
        <f t="shared" si="81"/>
        <v/>
      </c>
      <c r="N701" s="6" t="str">
        <f t="shared" si="82"/>
        <v/>
      </c>
      <c r="O701" s="42" t="str">
        <f>IF(G701&gt;0,DT!AC604*I701+DT!AD604*J701+DT!AE604*K701+DT!AF604*L701+DT!AG604*M701+DT!AH604*N701,"")</f>
        <v/>
      </c>
    </row>
    <row r="702" spans="1:15" x14ac:dyDescent="0.35">
      <c r="A702" s="1"/>
      <c r="B702" s="1"/>
      <c r="C702" s="1"/>
      <c r="D702" s="1"/>
      <c r="E702" s="1"/>
      <c r="F702" s="1"/>
      <c r="G702" s="1">
        <f t="shared" si="76"/>
        <v>0</v>
      </c>
      <c r="I702" s="6" t="str">
        <f t="shared" si="77"/>
        <v/>
      </c>
      <c r="J702" s="6" t="str">
        <f t="shared" si="78"/>
        <v/>
      </c>
      <c r="K702" s="6" t="str">
        <f t="shared" si="79"/>
        <v/>
      </c>
      <c r="L702" s="6" t="str">
        <f t="shared" si="80"/>
        <v/>
      </c>
      <c r="M702" s="6" t="str">
        <f t="shared" si="81"/>
        <v/>
      </c>
      <c r="N702" s="6" t="str">
        <f t="shared" si="82"/>
        <v/>
      </c>
      <c r="O702" s="42" t="str">
        <f>IF(G702&gt;0,DT!AC605*I702+DT!AD605*J702+DT!AE605*K702+DT!AF605*L702+DT!AG605*M702+DT!AH605*N702,"")</f>
        <v/>
      </c>
    </row>
    <row r="703" spans="1:15" x14ac:dyDescent="0.35">
      <c r="A703" s="1"/>
      <c r="B703" s="1"/>
      <c r="C703" s="1"/>
      <c r="D703" s="1"/>
      <c r="E703" s="1"/>
      <c r="F703" s="1"/>
      <c r="G703" s="1">
        <f t="shared" si="76"/>
        <v>0</v>
      </c>
      <c r="I703" s="6" t="str">
        <f t="shared" si="77"/>
        <v/>
      </c>
      <c r="J703" s="6" t="str">
        <f t="shared" si="78"/>
        <v/>
      </c>
      <c r="K703" s="6" t="str">
        <f t="shared" si="79"/>
        <v/>
      </c>
      <c r="L703" s="6" t="str">
        <f t="shared" si="80"/>
        <v/>
      </c>
      <c r="M703" s="6" t="str">
        <f t="shared" si="81"/>
        <v/>
      </c>
      <c r="N703" s="6" t="str">
        <f t="shared" si="82"/>
        <v/>
      </c>
      <c r="O703" s="42" t="str">
        <f>IF(G703&gt;0,DT!AC606*I703+DT!AD606*J703+DT!AE606*K703+DT!AF606*L703+DT!AG606*M703+DT!AH606*N703,"")</f>
        <v/>
      </c>
    </row>
    <row r="704" spans="1:15" x14ac:dyDescent="0.35">
      <c r="A704" s="1"/>
      <c r="B704" s="1"/>
      <c r="C704" s="1"/>
      <c r="D704" s="1"/>
      <c r="E704" s="1"/>
      <c r="F704" s="1"/>
      <c r="G704" s="1">
        <f t="shared" si="76"/>
        <v>0</v>
      </c>
      <c r="I704" s="6" t="str">
        <f t="shared" si="77"/>
        <v/>
      </c>
      <c r="J704" s="6" t="str">
        <f t="shared" si="78"/>
        <v/>
      </c>
      <c r="K704" s="6" t="str">
        <f t="shared" si="79"/>
        <v/>
      </c>
      <c r="L704" s="6" t="str">
        <f t="shared" si="80"/>
        <v/>
      </c>
      <c r="M704" s="6" t="str">
        <f t="shared" si="81"/>
        <v/>
      </c>
      <c r="N704" s="6" t="str">
        <f t="shared" si="82"/>
        <v/>
      </c>
      <c r="O704" s="42" t="str">
        <f>IF(G704&gt;0,DT!AC607*I704+DT!AD607*J704+DT!AE607*K704+DT!AF607*L704+DT!AG607*M704+DT!AH607*N704,"")</f>
        <v/>
      </c>
    </row>
    <row r="705" spans="1:15" x14ac:dyDescent="0.35">
      <c r="A705" s="1"/>
      <c r="B705" s="1"/>
      <c r="C705" s="1"/>
      <c r="D705" s="1"/>
      <c r="E705" s="1"/>
      <c r="F705" s="1"/>
      <c r="G705" s="1">
        <f t="shared" si="76"/>
        <v>0</v>
      </c>
      <c r="I705" s="6" t="str">
        <f t="shared" si="77"/>
        <v/>
      </c>
      <c r="J705" s="6" t="str">
        <f t="shared" si="78"/>
        <v/>
      </c>
      <c r="K705" s="6" t="str">
        <f t="shared" si="79"/>
        <v/>
      </c>
      <c r="L705" s="6" t="str">
        <f t="shared" si="80"/>
        <v/>
      </c>
      <c r="M705" s="6" t="str">
        <f t="shared" si="81"/>
        <v/>
      </c>
      <c r="N705" s="6" t="str">
        <f t="shared" si="82"/>
        <v/>
      </c>
      <c r="O705" s="42" t="str">
        <f>IF(G705&gt;0,DT!AC608*I705+DT!AD608*J705+DT!AE608*K705+DT!AF608*L705+DT!AG608*M705+DT!AH608*N705,"")</f>
        <v/>
      </c>
    </row>
    <row r="706" spans="1:15" x14ac:dyDescent="0.35">
      <c r="A706" s="1"/>
      <c r="B706" s="1"/>
      <c r="C706" s="1"/>
      <c r="D706" s="1"/>
      <c r="E706" s="1"/>
      <c r="F706" s="1"/>
      <c r="G706" s="1">
        <f t="shared" si="76"/>
        <v>0</v>
      </c>
      <c r="I706" s="6" t="str">
        <f t="shared" si="77"/>
        <v/>
      </c>
      <c r="J706" s="6" t="str">
        <f t="shared" si="78"/>
        <v/>
      </c>
      <c r="K706" s="6" t="str">
        <f t="shared" si="79"/>
        <v/>
      </c>
      <c r="L706" s="6" t="str">
        <f t="shared" si="80"/>
        <v/>
      </c>
      <c r="M706" s="6" t="str">
        <f t="shared" si="81"/>
        <v/>
      </c>
      <c r="N706" s="6" t="str">
        <f t="shared" si="82"/>
        <v/>
      </c>
      <c r="O706" s="42" t="str">
        <f>IF(G706&gt;0,DT!AC609*I706+DT!AD609*J706+DT!AE609*K706+DT!AF609*L706+DT!AG609*M706+DT!AH609*N706,"")</f>
        <v/>
      </c>
    </row>
    <row r="707" spans="1:15" x14ac:dyDescent="0.35">
      <c r="A707" s="1"/>
      <c r="B707" s="1"/>
      <c r="C707" s="1"/>
      <c r="D707" s="1"/>
      <c r="E707" s="1"/>
      <c r="F707" s="1"/>
      <c r="G707" s="1">
        <f t="shared" si="76"/>
        <v>0</v>
      </c>
      <c r="I707" s="6" t="str">
        <f t="shared" si="77"/>
        <v/>
      </c>
      <c r="J707" s="6" t="str">
        <f t="shared" si="78"/>
        <v/>
      </c>
      <c r="K707" s="6" t="str">
        <f t="shared" si="79"/>
        <v/>
      </c>
      <c r="L707" s="6" t="str">
        <f t="shared" si="80"/>
        <v/>
      </c>
      <c r="M707" s="6" t="str">
        <f t="shared" si="81"/>
        <v/>
      </c>
      <c r="N707" s="6" t="str">
        <f t="shared" si="82"/>
        <v/>
      </c>
      <c r="O707" s="42" t="str">
        <f>IF(G707&gt;0,DT!AC610*I707+DT!AD610*J707+DT!AE610*K707+DT!AF610*L707+DT!AG610*M707+DT!AH610*N707,"")</f>
        <v/>
      </c>
    </row>
    <row r="708" spans="1:15" x14ac:dyDescent="0.35">
      <c r="A708" s="1"/>
      <c r="B708" s="1"/>
      <c r="C708" s="1"/>
      <c r="D708" s="1"/>
      <c r="E708" s="1"/>
      <c r="F708" s="1"/>
      <c r="G708" s="1">
        <f t="shared" si="76"/>
        <v>0</v>
      </c>
      <c r="I708" s="6" t="str">
        <f t="shared" si="77"/>
        <v/>
      </c>
      <c r="J708" s="6" t="str">
        <f t="shared" si="78"/>
        <v/>
      </c>
      <c r="K708" s="6" t="str">
        <f t="shared" si="79"/>
        <v/>
      </c>
      <c r="L708" s="6" t="str">
        <f t="shared" si="80"/>
        <v/>
      </c>
      <c r="M708" s="6" t="str">
        <f t="shared" si="81"/>
        <v/>
      </c>
      <c r="N708" s="6" t="str">
        <f t="shared" si="82"/>
        <v/>
      </c>
      <c r="O708" s="42" t="str">
        <f>IF(G708&gt;0,DT!AC611*I708+DT!AD611*J708+DT!AE611*K708+DT!AF611*L708+DT!AG611*M708+DT!AH611*N708,"")</f>
        <v/>
      </c>
    </row>
    <row r="709" spans="1:15" x14ac:dyDescent="0.35">
      <c r="A709" s="1"/>
      <c r="B709" s="1"/>
      <c r="C709" s="1"/>
      <c r="D709" s="1"/>
      <c r="E709" s="1"/>
      <c r="F709" s="1"/>
      <c r="G709" s="1">
        <f t="shared" ref="G709:G772" si="83">SUM(A709:F709)</f>
        <v>0</v>
      </c>
      <c r="I709" s="6" t="str">
        <f t="shared" si="77"/>
        <v/>
      </c>
      <c r="J709" s="6" t="str">
        <f t="shared" si="78"/>
        <v/>
      </c>
      <c r="K709" s="6" t="str">
        <f t="shared" si="79"/>
        <v/>
      </c>
      <c r="L709" s="6" t="str">
        <f t="shared" si="80"/>
        <v/>
      </c>
      <c r="M709" s="6" t="str">
        <f t="shared" si="81"/>
        <v/>
      </c>
      <c r="N709" s="6" t="str">
        <f t="shared" si="82"/>
        <v/>
      </c>
      <c r="O709" s="42" t="str">
        <f>IF(G709&gt;0,DT!AC612*I709+DT!AD612*J709+DT!AE612*K709+DT!AF612*L709+DT!AG612*M709+DT!AH612*N709,"")</f>
        <v/>
      </c>
    </row>
    <row r="710" spans="1:15" x14ac:dyDescent="0.35">
      <c r="A710" s="1"/>
      <c r="B710" s="1"/>
      <c r="C710" s="1"/>
      <c r="D710" s="1"/>
      <c r="E710" s="1"/>
      <c r="F710" s="1"/>
      <c r="G710" s="1">
        <f t="shared" si="83"/>
        <v>0</v>
      </c>
      <c r="I710" s="6" t="str">
        <f t="shared" si="77"/>
        <v/>
      </c>
      <c r="J710" s="6" t="str">
        <f t="shared" si="78"/>
        <v/>
      </c>
      <c r="K710" s="6" t="str">
        <f t="shared" si="79"/>
        <v/>
      </c>
      <c r="L710" s="6" t="str">
        <f t="shared" si="80"/>
        <v/>
      </c>
      <c r="M710" s="6" t="str">
        <f t="shared" si="81"/>
        <v/>
      </c>
      <c r="N710" s="6" t="str">
        <f t="shared" si="82"/>
        <v/>
      </c>
      <c r="O710" s="42" t="str">
        <f>IF(G710&gt;0,DT!AC613*I710+DT!AD613*J710+DT!AE613*K710+DT!AF613*L710+DT!AG613*M710+DT!AH613*N710,"")</f>
        <v/>
      </c>
    </row>
    <row r="711" spans="1:15" x14ac:dyDescent="0.35">
      <c r="A711" s="1"/>
      <c r="B711" s="1"/>
      <c r="C711" s="1"/>
      <c r="D711" s="1"/>
      <c r="E711" s="1"/>
      <c r="F711" s="1"/>
      <c r="G711" s="1">
        <f t="shared" si="83"/>
        <v>0</v>
      </c>
      <c r="I711" s="6" t="str">
        <f t="shared" si="77"/>
        <v/>
      </c>
      <c r="J711" s="6" t="str">
        <f t="shared" si="78"/>
        <v/>
      </c>
      <c r="K711" s="6" t="str">
        <f t="shared" si="79"/>
        <v/>
      </c>
      <c r="L711" s="6" t="str">
        <f t="shared" si="80"/>
        <v/>
      </c>
      <c r="M711" s="6" t="str">
        <f t="shared" si="81"/>
        <v/>
      </c>
      <c r="N711" s="6" t="str">
        <f t="shared" si="82"/>
        <v/>
      </c>
      <c r="O711" s="42" t="str">
        <f>IF(G711&gt;0,DT!AC614*I711+DT!AD614*J711+DT!AE614*K711+DT!AF614*L711+DT!AG614*M711+DT!AH614*N711,"")</f>
        <v/>
      </c>
    </row>
    <row r="712" spans="1:15" x14ac:dyDescent="0.35">
      <c r="A712" s="1"/>
      <c r="B712" s="1"/>
      <c r="C712" s="1"/>
      <c r="D712" s="1"/>
      <c r="E712" s="1"/>
      <c r="F712" s="1"/>
      <c r="G712" s="1">
        <f t="shared" si="83"/>
        <v>0</v>
      </c>
      <c r="I712" s="6" t="str">
        <f t="shared" si="77"/>
        <v/>
      </c>
      <c r="J712" s="6" t="str">
        <f t="shared" si="78"/>
        <v/>
      </c>
      <c r="K712" s="6" t="str">
        <f t="shared" si="79"/>
        <v/>
      </c>
      <c r="L712" s="6" t="str">
        <f t="shared" si="80"/>
        <v/>
      </c>
      <c r="M712" s="6" t="str">
        <f t="shared" si="81"/>
        <v/>
      </c>
      <c r="N712" s="6" t="str">
        <f t="shared" si="82"/>
        <v/>
      </c>
      <c r="O712" s="42" t="str">
        <f>IF(G712&gt;0,DT!AC615*I712+DT!AD615*J712+DT!AE615*K712+DT!AF615*L712+DT!AG615*M712+DT!AH615*N712,"")</f>
        <v/>
      </c>
    </row>
    <row r="713" spans="1:15" x14ac:dyDescent="0.35">
      <c r="A713" s="1"/>
      <c r="B713" s="1"/>
      <c r="C713" s="1"/>
      <c r="D713" s="1"/>
      <c r="E713" s="1"/>
      <c r="F713" s="1"/>
      <c r="G713" s="1">
        <f t="shared" si="83"/>
        <v>0</v>
      </c>
      <c r="I713" s="6" t="str">
        <f t="shared" si="77"/>
        <v/>
      </c>
      <c r="J713" s="6" t="str">
        <f t="shared" si="78"/>
        <v/>
      </c>
      <c r="K713" s="6" t="str">
        <f t="shared" si="79"/>
        <v/>
      </c>
      <c r="L713" s="6" t="str">
        <f t="shared" si="80"/>
        <v/>
      </c>
      <c r="M713" s="6" t="str">
        <f t="shared" si="81"/>
        <v/>
      </c>
      <c r="N713" s="6" t="str">
        <f t="shared" si="82"/>
        <v/>
      </c>
      <c r="O713" s="42" t="str">
        <f>IF(G713&gt;0,DT!AC616*I713+DT!AD616*J713+DT!AE616*K713+DT!AF616*L713+DT!AG616*M713+DT!AH616*N713,"")</f>
        <v/>
      </c>
    </row>
    <row r="714" spans="1:15" x14ac:dyDescent="0.35">
      <c r="A714" s="1"/>
      <c r="B714" s="1"/>
      <c r="C714" s="1"/>
      <c r="D714" s="1"/>
      <c r="E714" s="1"/>
      <c r="F714" s="1"/>
      <c r="G714" s="1">
        <f t="shared" si="83"/>
        <v>0</v>
      </c>
      <c r="I714" s="6" t="str">
        <f t="shared" si="77"/>
        <v/>
      </c>
      <c r="J714" s="6" t="str">
        <f t="shared" si="78"/>
        <v/>
      </c>
      <c r="K714" s="6" t="str">
        <f t="shared" si="79"/>
        <v/>
      </c>
      <c r="L714" s="6" t="str">
        <f t="shared" si="80"/>
        <v/>
      </c>
      <c r="M714" s="6" t="str">
        <f t="shared" si="81"/>
        <v/>
      </c>
      <c r="N714" s="6" t="str">
        <f t="shared" si="82"/>
        <v/>
      </c>
      <c r="O714" s="42" t="str">
        <f>IF(G714&gt;0,DT!AC617*I714+DT!AD617*J714+DT!AE617*K714+DT!AF617*L714+DT!AG617*M714+DT!AH617*N714,"")</f>
        <v/>
      </c>
    </row>
    <row r="715" spans="1:15" x14ac:dyDescent="0.35">
      <c r="A715" s="1"/>
      <c r="B715" s="1"/>
      <c r="C715" s="1"/>
      <c r="D715" s="1"/>
      <c r="E715" s="1"/>
      <c r="F715" s="1"/>
      <c r="G715" s="1">
        <f t="shared" si="83"/>
        <v>0</v>
      </c>
      <c r="I715" s="6" t="str">
        <f t="shared" si="77"/>
        <v/>
      </c>
      <c r="J715" s="6" t="str">
        <f t="shared" si="78"/>
        <v/>
      </c>
      <c r="K715" s="6" t="str">
        <f t="shared" si="79"/>
        <v/>
      </c>
      <c r="L715" s="6" t="str">
        <f t="shared" si="80"/>
        <v/>
      </c>
      <c r="M715" s="6" t="str">
        <f t="shared" si="81"/>
        <v/>
      </c>
      <c r="N715" s="6" t="str">
        <f t="shared" si="82"/>
        <v/>
      </c>
      <c r="O715" s="42" t="str">
        <f>IF(G715&gt;0,DT!AC618*I715+DT!AD618*J715+DT!AE618*K715+DT!AF618*L715+DT!AG618*M715+DT!AH618*N715,"")</f>
        <v/>
      </c>
    </row>
    <row r="716" spans="1:15" x14ac:dyDescent="0.35">
      <c r="A716" s="1"/>
      <c r="B716" s="1"/>
      <c r="C716" s="1"/>
      <c r="D716" s="1"/>
      <c r="E716" s="1"/>
      <c r="F716" s="1"/>
      <c r="G716" s="1">
        <f t="shared" si="83"/>
        <v>0</v>
      </c>
      <c r="I716" s="6" t="str">
        <f t="shared" si="77"/>
        <v/>
      </c>
      <c r="J716" s="6" t="str">
        <f t="shared" si="78"/>
        <v/>
      </c>
      <c r="K716" s="6" t="str">
        <f t="shared" si="79"/>
        <v/>
      </c>
      <c r="L716" s="6" t="str">
        <f t="shared" si="80"/>
        <v/>
      </c>
      <c r="M716" s="6" t="str">
        <f t="shared" si="81"/>
        <v/>
      </c>
      <c r="N716" s="6" t="str">
        <f t="shared" si="82"/>
        <v/>
      </c>
      <c r="O716" s="42" t="str">
        <f>IF(G716&gt;0,DT!AC619*I716+DT!AD619*J716+DT!AE619*K716+DT!AF619*L716+DT!AG619*M716+DT!AH619*N716,"")</f>
        <v/>
      </c>
    </row>
    <row r="717" spans="1:15" x14ac:dyDescent="0.35">
      <c r="A717" s="1"/>
      <c r="B717" s="1"/>
      <c r="C717" s="1"/>
      <c r="D717" s="1"/>
      <c r="E717" s="1"/>
      <c r="F717" s="1"/>
      <c r="G717" s="1">
        <f t="shared" si="83"/>
        <v>0</v>
      </c>
      <c r="I717" s="6" t="str">
        <f t="shared" si="77"/>
        <v/>
      </c>
      <c r="J717" s="6" t="str">
        <f t="shared" si="78"/>
        <v/>
      </c>
      <c r="K717" s="6" t="str">
        <f t="shared" si="79"/>
        <v/>
      </c>
      <c r="L717" s="6" t="str">
        <f t="shared" si="80"/>
        <v/>
      </c>
      <c r="M717" s="6" t="str">
        <f t="shared" si="81"/>
        <v/>
      </c>
      <c r="N717" s="6" t="str">
        <f t="shared" si="82"/>
        <v/>
      </c>
      <c r="O717" s="42" t="str">
        <f>IF(G717&gt;0,DT!AC620*I717+DT!AD620*J717+DT!AE620*K717+DT!AF620*L717+DT!AG620*M717+DT!AH620*N717,"")</f>
        <v/>
      </c>
    </row>
    <row r="718" spans="1:15" x14ac:dyDescent="0.35">
      <c r="A718" s="1"/>
      <c r="B718" s="1"/>
      <c r="C718" s="1"/>
      <c r="D718" s="1"/>
      <c r="E718" s="1"/>
      <c r="F718" s="1"/>
      <c r="G718" s="1">
        <f t="shared" si="83"/>
        <v>0</v>
      </c>
      <c r="I718" s="6" t="str">
        <f t="shared" si="77"/>
        <v/>
      </c>
      <c r="J718" s="6" t="str">
        <f t="shared" si="78"/>
        <v/>
      </c>
      <c r="K718" s="6" t="str">
        <f t="shared" si="79"/>
        <v/>
      </c>
      <c r="L718" s="6" t="str">
        <f t="shared" si="80"/>
        <v/>
      </c>
      <c r="M718" s="6" t="str">
        <f t="shared" si="81"/>
        <v/>
      </c>
      <c r="N718" s="6" t="str">
        <f t="shared" si="82"/>
        <v/>
      </c>
      <c r="O718" s="42" t="str">
        <f>IF(G718&gt;0,DT!AC621*I718+DT!AD621*J718+DT!AE621*K718+DT!AF621*L718+DT!AG621*M718+DT!AH621*N718,"")</f>
        <v/>
      </c>
    </row>
    <row r="719" spans="1:15" x14ac:dyDescent="0.35">
      <c r="A719" s="1"/>
      <c r="B719" s="1"/>
      <c r="C719" s="1"/>
      <c r="D719" s="1"/>
      <c r="E719" s="1"/>
      <c r="F719" s="1"/>
      <c r="G719" s="1">
        <f t="shared" si="83"/>
        <v>0</v>
      </c>
      <c r="I719" s="6" t="str">
        <f t="shared" si="77"/>
        <v/>
      </c>
      <c r="J719" s="6" t="str">
        <f t="shared" si="78"/>
        <v/>
      </c>
      <c r="K719" s="6" t="str">
        <f t="shared" si="79"/>
        <v/>
      </c>
      <c r="L719" s="6" t="str">
        <f t="shared" si="80"/>
        <v/>
      </c>
      <c r="M719" s="6" t="str">
        <f t="shared" si="81"/>
        <v/>
      </c>
      <c r="N719" s="6" t="str">
        <f t="shared" si="82"/>
        <v/>
      </c>
      <c r="O719" s="42" t="str">
        <f>IF(G719&gt;0,DT!AC622*I719+DT!AD622*J719+DT!AE622*K719+DT!AF622*L719+DT!AG622*M719+DT!AH622*N719,"")</f>
        <v/>
      </c>
    </row>
    <row r="720" spans="1:15" x14ac:dyDescent="0.35">
      <c r="A720" s="1"/>
      <c r="B720" s="1"/>
      <c r="C720" s="1"/>
      <c r="D720" s="1"/>
      <c r="E720" s="1"/>
      <c r="F720" s="1"/>
      <c r="G720" s="1">
        <f t="shared" si="83"/>
        <v>0</v>
      </c>
      <c r="I720" s="6" t="str">
        <f t="shared" si="77"/>
        <v/>
      </c>
      <c r="J720" s="6" t="str">
        <f t="shared" si="78"/>
        <v/>
      </c>
      <c r="K720" s="6" t="str">
        <f t="shared" si="79"/>
        <v/>
      </c>
      <c r="L720" s="6" t="str">
        <f t="shared" si="80"/>
        <v/>
      </c>
      <c r="M720" s="6" t="str">
        <f t="shared" si="81"/>
        <v/>
      </c>
      <c r="N720" s="6" t="str">
        <f t="shared" si="82"/>
        <v/>
      </c>
      <c r="O720" s="42" t="str">
        <f>IF(G720&gt;0,DT!AC623*I720+DT!AD623*J720+DT!AE623*K720+DT!AF623*L720+DT!AG623*M720+DT!AH623*N720,"")</f>
        <v/>
      </c>
    </row>
    <row r="721" spans="1:15" x14ac:dyDescent="0.35">
      <c r="A721" s="1"/>
      <c r="B721" s="1"/>
      <c r="C721" s="1"/>
      <c r="D721" s="1"/>
      <c r="E721" s="1"/>
      <c r="F721" s="1"/>
      <c r="G721" s="1">
        <f t="shared" si="83"/>
        <v>0</v>
      </c>
      <c r="I721" s="6" t="str">
        <f t="shared" si="77"/>
        <v/>
      </c>
      <c r="J721" s="6" t="str">
        <f t="shared" si="78"/>
        <v/>
      </c>
      <c r="K721" s="6" t="str">
        <f t="shared" si="79"/>
        <v/>
      </c>
      <c r="L721" s="6" t="str">
        <f t="shared" si="80"/>
        <v/>
      </c>
      <c r="M721" s="6" t="str">
        <f t="shared" si="81"/>
        <v/>
      </c>
      <c r="N721" s="6" t="str">
        <f t="shared" si="82"/>
        <v/>
      </c>
      <c r="O721" s="42" t="str">
        <f>IF(G721&gt;0,DT!AC624*I721+DT!AD624*J721+DT!AE624*K721+DT!AF624*L721+DT!AG624*M721+DT!AH624*N721,"")</f>
        <v/>
      </c>
    </row>
    <row r="722" spans="1:15" x14ac:dyDescent="0.35">
      <c r="A722" s="1"/>
      <c r="B722" s="1"/>
      <c r="C722" s="1"/>
      <c r="D722" s="1"/>
      <c r="E722" s="1"/>
      <c r="F722" s="1"/>
      <c r="G722" s="1">
        <f t="shared" si="83"/>
        <v>0</v>
      </c>
      <c r="I722" s="6" t="str">
        <f t="shared" si="77"/>
        <v/>
      </c>
      <c r="J722" s="6" t="str">
        <f t="shared" si="78"/>
        <v/>
      </c>
      <c r="K722" s="6" t="str">
        <f t="shared" si="79"/>
        <v/>
      </c>
      <c r="L722" s="6" t="str">
        <f t="shared" si="80"/>
        <v/>
      </c>
      <c r="M722" s="6" t="str">
        <f t="shared" si="81"/>
        <v/>
      </c>
      <c r="N722" s="6" t="str">
        <f t="shared" si="82"/>
        <v/>
      </c>
      <c r="O722" s="42" t="str">
        <f>IF(G722&gt;0,DT!AC625*I722+DT!AD625*J722+DT!AE625*K722+DT!AF625*L722+DT!AG625*M722+DT!AH625*N722,"")</f>
        <v/>
      </c>
    </row>
    <row r="723" spans="1:15" x14ac:dyDescent="0.35">
      <c r="A723" s="1"/>
      <c r="B723" s="1"/>
      <c r="C723" s="1"/>
      <c r="D723" s="1"/>
      <c r="E723" s="1"/>
      <c r="F723" s="1"/>
      <c r="G723" s="1">
        <f t="shared" si="83"/>
        <v>0</v>
      </c>
      <c r="I723" s="6" t="str">
        <f t="shared" si="77"/>
        <v/>
      </c>
      <c r="J723" s="6" t="str">
        <f t="shared" si="78"/>
        <v/>
      </c>
      <c r="K723" s="6" t="str">
        <f t="shared" si="79"/>
        <v/>
      </c>
      <c r="L723" s="6" t="str">
        <f t="shared" si="80"/>
        <v/>
      </c>
      <c r="M723" s="6" t="str">
        <f t="shared" si="81"/>
        <v/>
      </c>
      <c r="N723" s="6" t="str">
        <f t="shared" si="82"/>
        <v/>
      </c>
      <c r="O723" s="42" t="str">
        <f>IF(G723&gt;0,DT!AC626*I723+DT!AD626*J723+DT!AE626*K723+DT!AF626*L723+DT!AG626*M723+DT!AH626*N723,"")</f>
        <v/>
      </c>
    </row>
    <row r="724" spans="1:15" x14ac:dyDescent="0.35">
      <c r="A724" s="1"/>
      <c r="B724" s="1"/>
      <c r="C724" s="1"/>
      <c r="D724" s="1"/>
      <c r="E724" s="1"/>
      <c r="F724" s="1"/>
      <c r="G724" s="1">
        <f t="shared" si="83"/>
        <v>0</v>
      </c>
      <c r="I724" s="6" t="str">
        <f t="shared" si="77"/>
        <v/>
      </c>
      <c r="J724" s="6" t="str">
        <f t="shared" si="78"/>
        <v/>
      </c>
      <c r="K724" s="6" t="str">
        <f t="shared" si="79"/>
        <v/>
      </c>
      <c r="L724" s="6" t="str">
        <f t="shared" si="80"/>
        <v/>
      </c>
      <c r="M724" s="6" t="str">
        <f t="shared" si="81"/>
        <v/>
      </c>
      <c r="N724" s="6" t="str">
        <f t="shared" si="82"/>
        <v/>
      </c>
      <c r="O724" s="42" t="str">
        <f>IF(G724&gt;0,DT!AC627*I724+DT!AD627*J724+DT!AE627*K724+DT!AF627*L724+DT!AG627*M724+DT!AH627*N724,"")</f>
        <v/>
      </c>
    </row>
    <row r="725" spans="1:15" x14ac:dyDescent="0.35">
      <c r="A725" s="1"/>
      <c r="B725" s="1"/>
      <c r="C725" s="1"/>
      <c r="D725" s="1"/>
      <c r="E725" s="1"/>
      <c r="F725" s="1"/>
      <c r="G725" s="1">
        <f t="shared" si="83"/>
        <v>0</v>
      </c>
      <c r="I725" s="6" t="str">
        <f t="shared" si="77"/>
        <v/>
      </c>
      <c r="J725" s="6" t="str">
        <f t="shared" si="78"/>
        <v/>
      </c>
      <c r="K725" s="6" t="str">
        <f t="shared" si="79"/>
        <v/>
      </c>
      <c r="L725" s="6" t="str">
        <f t="shared" si="80"/>
        <v/>
      </c>
      <c r="M725" s="6" t="str">
        <f t="shared" si="81"/>
        <v/>
      </c>
      <c r="N725" s="6" t="str">
        <f t="shared" si="82"/>
        <v/>
      </c>
      <c r="O725" s="42" t="str">
        <f>IF(G725&gt;0,DT!AC628*I725+DT!AD628*J725+DT!AE628*K725+DT!AF628*L725+DT!AG628*M725+DT!AH628*N725,"")</f>
        <v/>
      </c>
    </row>
    <row r="726" spans="1:15" x14ac:dyDescent="0.35">
      <c r="A726" s="1"/>
      <c r="B726" s="1"/>
      <c r="C726" s="1"/>
      <c r="D726" s="1"/>
      <c r="E726" s="1"/>
      <c r="F726" s="1"/>
      <c r="G726" s="1">
        <f t="shared" si="83"/>
        <v>0</v>
      </c>
      <c r="I726" s="6" t="str">
        <f t="shared" si="77"/>
        <v/>
      </c>
      <c r="J726" s="6" t="str">
        <f t="shared" si="78"/>
        <v/>
      </c>
      <c r="K726" s="6" t="str">
        <f t="shared" si="79"/>
        <v/>
      </c>
      <c r="L726" s="6" t="str">
        <f t="shared" si="80"/>
        <v/>
      </c>
      <c r="M726" s="6" t="str">
        <f t="shared" si="81"/>
        <v/>
      </c>
      <c r="N726" s="6" t="str">
        <f t="shared" si="82"/>
        <v/>
      </c>
      <c r="O726" s="42" t="str">
        <f>IF(G726&gt;0,DT!AC629*I726+DT!AD629*J726+DT!AE629*K726+DT!AF629*L726+DT!AG629*M726+DT!AH629*N726,"")</f>
        <v/>
      </c>
    </row>
    <row r="727" spans="1:15" x14ac:dyDescent="0.35">
      <c r="A727" s="1"/>
      <c r="B727" s="1"/>
      <c r="C727" s="1"/>
      <c r="D727" s="1"/>
      <c r="E727" s="1"/>
      <c r="F727" s="1"/>
      <c r="G727" s="1">
        <f t="shared" si="83"/>
        <v>0</v>
      </c>
      <c r="I727" s="6" t="str">
        <f t="shared" si="77"/>
        <v/>
      </c>
      <c r="J727" s="6" t="str">
        <f t="shared" si="78"/>
        <v/>
      </c>
      <c r="K727" s="6" t="str">
        <f t="shared" si="79"/>
        <v/>
      </c>
      <c r="L727" s="6" t="str">
        <f t="shared" si="80"/>
        <v/>
      </c>
      <c r="M727" s="6" t="str">
        <f t="shared" si="81"/>
        <v/>
      </c>
      <c r="N727" s="6" t="str">
        <f t="shared" si="82"/>
        <v/>
      </c>
      <c r="O727" s="42" t="str">
        <f>IF(G727&gt;0,DT!AC630*I727+DT!AD630*J727+DT!AE630*K727+DT!AF630*L727+DT!AG630*M727+DT!AH630*N727,"")</f>
        <v/>
      </c>
    </row>
    <row r="728" spans="1:15" x14ac:dyDescent="0.35">
      <c r="A728" s="1"/>
      <c r="B728" s="1"/>
      <c r="C728" s="1"/>
      <c r="D728" s="1"/>
      <c r="E728" s="1"/>
      <c r="F728" s="1"/>
      <c r="G728" s="1">
        <f t="shared" si="83"/>
        <v>0</v>
      </c>
      <c r="I728" s="6" t="str">
        <f t="shared" si="77"/>
        <v/>
      </c>
      <c r="J728" s="6" t="str">
        <f t="shared" si="78"/>
        <v/>
      </c>
      <c r="K728" s="6" t="str">
        <f t="shared" si="79"/>
        <v/>
      </c>
      <c r="L728" s="6" t="str">
        <f t="shared" si="80"/>
        <v/>
      </c>
      <c r="M728" s="6" t="str">
        <f t="shared" si="81"/>
        <v/>
      </c>
      <c r="N728" s="6" t="str">
        <f t="shared" si="82"/>
        <v/>
      </c>
      <c r="O728" s="42" t="str">
        <f>IF(G728&gt;0,DT!AC631*I728+DT!AD631*J728+DT!AE631*K728+DT!AF631*L728+DT!AG631*M728+DT!AH631*N728,"")</f>
        <v/>
      </c>
    </row>
    <row r="729" spans="1:15" x14ac:dyDescent="0.35">
      <c r="A729" s="1"/>
      <c r="B729" s="1"/>
      <c r="C729" s="1"/>
      <c r="D729" s="1"/>
      <c r="E729" s="1"/>
      <c r="F729" s="1"/>
      <c r="G729" s="1">
        <f t="shared" si="83"/>
        <v>0</v>
      </c>
      <c r="I729" s="6" t="str">
        <f t="shared" si="77"/>
        <v/>
      </c>
      <c r="J729" s="6" t="str">
        <f t="shared" si="78"/>
        <v/>
      </c>
      <c r="K729" s="6" t="str">
        <f t="shared" si="79"/>
        <v/>
      </c>
      <c r="L729" s="6" t="str">
        <f t="shared" si="80"/>
        <v/>
      </c>
      <c r="M729" s="6" t="str">
        <f t="shared" si="81"/>
        <v/>
      </c>
      <c r="N729" s="6" t="str">
        <f t="shared" si="82"/>
        <v/>
      </c>
      <c r="O729" s="42" t="str">
        <f>IF(G729&gt;0,DT!AC632*I729+DT!AD632*J729+DT!AE632*K729+DT!AF632*L729+DT!AG632*M729+DT!AH632*N729,"")</f>
        <v/>
      </c>
    </row>
    <row r="730" spans="1:15" x14ac:dyDescent="0.35">
      <c r="A730" s="1"/>
      <c r="B730" s="1"/>
      <c r="C730" s="1"/>
      <c r="D730" s="1"/>
      <c r="E730" s="1"/>
      <c r="F730" s="1"/>
      <c r="G730" s="1">
        <f t="shared" si="83"/>
        <v>0</v>
      </c>
      <c r="I730" s="6" t="str">
        <f t="shared" si="77"/>
        <v/>
      </c>
      <c r="J730" s="6" t="str">
        <f t="shared" si="78"/>
        <v/>
      </c>
      <c r="K730" s="6" t="str">
        <f t="shared" si="79"/>
        <v/>
      </c>
      <c r="L730" s="6" t="str">
        <f t="shared" si="80"/>
        <v/>
      </c>
      <c r="M730" s="6" t="str">
        <f t="shared" si="81"/>
        <v/>
      </c>
      <c r="N730" s="6" t="str">
        <f t="shared" si="82"/>
        <v/>
      </c>
      <c r="O730" s="42" t="str">
        <f>IF(G730&gt;0,DT!AC633*I730+DT!AD633*J730+DT!AE633*K730+DT!AF633*L730+DT!AG633*M730+DT!AH633*N730,"")</f>
        <v/>
      </c>
    </row>
    <row r="731" spans="1:15" x14ac:dyDescent="0.35">
      <c r="A731" s="1"/>
      <c r="B731" s="1"/>
      <c r="C731" s="1"/>
      <c r="D731" s="1"/>
      <c r="E731" s="1"/>
      <c r="F731" s="1"/>
      <c r="G731" s="1">
        <f t="shared" si="83"/>
        <v>0</v>
      </c>
      <c r="I731" s="6" t="str">
        <f t="shared" si="77"/>
        <v/>
      </c>
      <c r="J731" s="6" t="str">
        <f t="shared" si="78"/>
        <v/>
      </c>
      <c r="K731" s="6" t="str">
        <f t="shared" si="79"/>
        <v/>
      </c>
      <c r="L731" s="6" t="str">
        <f t="shared" si="80"/>
        <v/>
      </c>
      <c r="M731" s="6" t="str">
        <f t="shared" si="81"/>
        <v/>
      </c>
      <c r="N731" s="6" t="str">
        <f t="shared" si="82"/>
        <v/>
      </c>
      <c r="O731" s="42" t="str">
        <f>IF(G731&gt;0,DT!AC634*I731+DT!AD634*J731+DT!AE634*K731+DT!AF634*L731+DT!AG634*M731+DT!AH634*N731,"")</f>
        <v/>
      </c>
    </row>
    <row r="732" spans="1:15" x14ac:dyDescent="0.35">
      <c r="A732" s="1"/>
      <c r="B732" s="1"/>
      <c r="C732" s="1"/>
      <c r="D732" s="1"/>
      <c r="E732" s="1"/>
      <c r="F732" s="1"/>
      <c r="G732" s="1">
        <f t="shared" si="83"/>
        <v>0</v>
      </c>
      <c r="I732" s="6" t="str">
        <f t="shared" si="77"/>
        <v/>
      </c>
      <c r="J732" s="6" t="str">
        <f t="shared" si="78"/>
        <v/>
      </c>
      <c r="K732" s="6" t="str">
        <f t="shared" si="79"/>
        <v/>
      </c>
      <c r="L732" s="6" t="str">
        <f t="shared" si="80"/>
        <v/>
      </c>
      <c r="M732" s="6" t="str">
        <f t="shared" si="81"/>
        <v/>
      </c>
      <c r="N732" s="6" t="str">
        <f t="shared" si="82"/>
        <v/>
      </c>
      <c r="O732" s="42" t="str">
        <f>IF(G732&gt;0,DT!AC635*I732+DT!AD635*J732+DT!AE635*K732+DT!AF635*L732+DT!AG635*M732+DT!AH635*N732,"")</f>
        <v/>
      </c>
    </row>
    <row r="733" spans="1:15" x14ac:dyDescent="0.35">
      <c r="A733" s="1"/>
      <c r="B733" s="1"/>
      <c r="C733" s="1"/>
      <c r="D733" s="1"/>
      <c r="E733" s="1"/>
      <c r="F733" s="1"/>
      <c r="G733" s="1">
        <f t="shared" si="83"/>
        <v>0</v>
      </c>
      <c r="I733" s="6" t="str">
        <f t="shared" si="77"/>
        <v/>
      </c>
      <c r="J733" s="6" t="str">
        <f t="shared" si="78"/>
        <v/>
      </c>
      <c r="K733" s="6" t="str">
        <f t="shared" si="79"/>
        <v/>
      </c>
      <c r="L733" s="6" t="str">
        <f t="shared" si="80"/>
        <v/>
      </c>
      <c r="M733" s="6" t="str">
        <f t="shared" si="81"/>
        <v/>
      </c>
      <c r="N733" s="6" t="str">
        <f t="shared" si="82"/>
        <v/>
      </c>
      <c r="O733" s="42" t="str">
        <f>IF(G733&gt;0,DT!AC636*I733+DT!AD636*J733+DT!AE636*K733+DT!AF636*L733+DT!AG636*M733+DT!AH636*N733,"")</f>
        <v/>
      </c>
    </row>
    <row r="734" spans="1:15" x14ac:dyDescent="0.35">
      <c r="A734" s="1"/>
      <c r="B734" s="1"/>
      <c r="C734" s="1"/>
      <c r="D734" s="1"/>
      <c r="E734" s="1"/>
      <c r="F734" s="1"/>
      <c r="G734" s="1">
        <f t="shared" si="83"/>
        <v>0</v>
      </c>
      <c r="I734" s="6" t="str">
        <f t="shared" si="77"/>
        <v/>
      </c>
      <c r="J734" s="6" t="str">
        <f t="shared" si="78"/>
        <v/>
      </c>
      <c r="K734" s="6" t="str">
        <f t="shared" si="79"/>
        <v/>
      </c>
      <c r="L734" s="6" t="str">
        <f t="shared" si="80"/>
        <v/>
      </c>
      <c r="M734" s="6" t="str">
        <f t="shared" si="81"/>
        <v/>
      </c>
      <c r="N734" s="6" t="str">
        <f t="shared" si="82"/>
        <v/>
      </c>
      <c r="O734" s="42" t="str">
        <f>IF(G734&gt;0,DT!AC637*I734+DT!AD637*J734+DT!AE637*K734+DT!AF637*L734+DT!AG637*M734+DT!AH637*N734,"")</f>
        <v/>
      </c>
    </row>
    <row r="735" spans="1:15" x14ac:dyDescent="0.35">
      <c r="A735" s="1"/>
      <c r="B735" s="1"/>
      <c r="C735" s="1"/>
      <c r="D735" s="1"/>
      <c r="E735" s="1"/>
      <c r="F735" s="1"/>
      <c r="G735" s="1">
        <f t="shared" si="83"/>
        <v>0</v>
      </c>
      <c r="I735" s="6" t="str">
        <f t="shared" si="77"/>
        <v/>
      </c>
      <c r="J735" s="6" t="str">
        <f t="shared" si="78"/>
        <v/>
      </c>
      <c r="K735" s="6" t="str">
        <f t="shared" si="79"/>
        <v/>
      </c>
      <c r="L735" s="6" t="str">
        <f t="shared" si="80"/>
        <v/>
      </c>
      <c r="M735" s="6" t="str">
        <f t="shared" si="81"/>
        <v/>
      </c>
      <c r="N735" s="6" t="str">
        <f t="shared" si="82"/>
        <v/>
      </c>
      <c r="O735" s="42" t="str">
        <f>IF(G735&gt;0,DT!AC638*I735+DT!AD638*J735+DT!AE638*K735+DT!AF638*L735+DT!AG638*M735+DT!AH638*N735,"")</f>
        <v/>
      </c>
    </row>
    <row r="736" spans="1:15" x14ac:dyDescent="0.35">
      <c r="A736" s="1"/>
      <c r="B736" s="1"/>
      <c r="C736" s="1"/>
      <c r="D736" s="1"/>
      <c r="E736" s="1"/>
      <c r="F736" s="1"/>
      <c r="G736" s="1">
        <f t="shared" si="83"/>
        <v>0</v>
      </c>
      <c r="I736" s="6" t="str">
        <f t="shared" si="77"/>
        <v/>
      </c>
      <c r="J736" s="6" t="str">
        <f t="shared" si="78"/>
        <v/>
      </c>
      <c r="K736" s="6" t="str">
        <f t="shared" si="79"/>
        <v/>
      </c>
      <c r="L736" s="6" t="str">
        <f t="shared" si="80"/>
        <v/>
      </c>
      <c r="M736" s="6" t="str">
        <f t="shared" si="81"/>
        <v/>
      </c>
      <c r="N736" s="6" t="str">
        <f t="shared" si="82"/>
        <v/>
      </c>
      <c r="O736" s="42" t="str">
        <f>IF(G736&gt;0,DT!AC639*I736+DT!AD639*J736+DT!AE639*K736+DT!AF639*L736+DT!AG639*M736+DT!AH639*N736,"")</f>
        <v/>
      </c>
    </row>
    <row r="737" spans="1:15" x14ac:dyDescent="0.35">
      <c r="A737" s="1"/>
      <c r="B737" s="1"/>
      <c r="C737" s="1"/>
      <c r="D737" s="1"/>
      <c r="E737" s="1"/>
      <c r="F737" s="1"/>
      <c r="G737" s="1">
        <f t="shared" si="83"/>
        <v>0</v>
      </c>
      <c r="I737" s="6" t="str">
        <f t="shared" si="77"/>
        <v/>
      </c>
      <c r="J737" s="6" t="str">
        <f t="shared" si="78"/>
        <v/>
      </c>
      <c r="K737" s="6" t="str">
        <f t="shared" si="79"/>
        <v/>
      </c>
      <c r="L737" s="6" t="str">
        <f t="shared" si="80"/>
        <v/>
      </c>
      <c r="M737" s="6" t="str">
        <f t="shared" si="81"/>
        <v/>
      </c>
      <c r="N737" s="6" t="str">
        <f t="shared" si="82"/>
        <v/>
      </c>
      <c r="O737" s="42" t="str">
        <f>IF(G737&gt;0,DT!AC640*I737+DT!AD640*J737+DT!AE640*K737+DT!AF640*L737+DT!AG640*M737+DT!AH640*N737,"")</f>
        <v/>
      </c>
    </row>
    <row r="738" spans="1:15" x14ac:dyDescent="0.35">
      <c r="A738" s="1"/>
      <c r="B738" s="1"/>
      <c r="C738" s="1"/>
      <c r="D738" s="1"/>
      <c r="E738" s="1"/>
      <c r="F738" s="1"/>
      <c r="G738" s="1">
        <f t="shared" si="83"/>
        <v>0</v>
      </c>
      <c r="I738" s="6" t="str">
        <f t="shared" si="77"/>
        <v/>
      </c>
      <c r="J738" s="6" t="str">
        <f t="shared" si="78"/>
        <v/>
      </c>
      <c r="K738" s="6" t="str">
        <f t="shared" si="79"/>
        <v/>
      </c>
      <c r="L738" s="6" t="str">
        <f t="shared" si="80"/>
        <v/>
      </c>
      <c r="M738" s="6" t="str">
        <f t="shared" si="81"/>
        <v/>
      </c>
      <c r="N738" s="6" t="str">
        <f t="shared" si="82"/>
        <v/>
      </c>
      <c r="O738" s="42" t="str">
        <f>IF(G738&gt;0,DT!AC641*I738+DT!AD641*J738+DT!AE641*K738+DT!AF641*L738+DT!AG641*M738+DT!AH641*N738,"")</f>
        <v/>
      </c>
    </row>
    <row r="739" spans="1:15" x14ac:dyDescent="0.35">
      <c r="A739" s="1"/>
      <c r="B739" s="1"/>
      <c r="C739" s="1"/>
      <c r="D739" s="1"/>
      <c r="E739" s="1"/>
      <c r="F739" s="1"/>
      <c r="G739" s="1">
        <f t="shared" si="83"/>
        <v>0</v>
      </c>
      <c r="I739" s="6" t="str">
        <f t="shared" si="77"/>
        <v/>
      </c>
      <c r="J739" s="6" t="str">
        <f t="shared" si="78"/>
        <v/>
      </c>
      <c r="K739" s="6" t="str">
        <f t="shared" si="79"/>
        <v/>
      </c>
      <c r="L739" s="6" t="str">
        <f t="shared" si="80"/>
        <v/>
      </c>
      <c r="M739" s="6" t="str">
        <f t="shared" si="81"/>
        <v/>
      </c>
      <c r="N739" s="6" t="str">
        <f t="shared" si="82"/>
        <v/>
      </c>
      <c r="O739" s="42" t="str">
        <f>IF(G739&gt;0,DT!AC642*I739+DT!AD642*J739+DT!AE642*K739+DT!AF642*L739+DT!AG642*M739+DT!AH642*N739,"")</f>
        <v/>
      </c>
    </row>
    <row r="740" spans="1:15" x14ac:dyDescent="0.35">
      <c r="A740" s="1"/>
      <c r="B740" s="1"/>
      <c r="C740" s="1"/>
      <c r="D740" s="1"/>
      <c r="E740" s="1"/>
      <c r="F740" s="1"/>
      <c r="G740" s="1">
        <f t="shared" si="83"/>
        <v>0</v>
      </c>
      <c r="I740" s="6" t="str">
        <f t="shared" si="77"/>
        <v/>
      </c>
      <c r="J740" s="6" t="str">
        <f t="shared" si="78"/>
        <v/>
      </c>
      <c r="K740" s="6" t="str">
        <f t="shared" si="79"/>
        <v/>
      </c>
      <c r="L740" s="6" t="str">
        <f t="shared" si="80"/>
        <v/>
      </c>
      <c r="M740" s="6" t="str">
        <f t="shared" si="81"/>
        <v/>
      </c>
      <c r="N740" s="6" t="str">
        <f t="shared" si="82"/>
        <v/>
      </c>
      <c r="O740" s="42" t="str">
        <f>IF(G740&gt;0,DT!AC643*I740+DT!AD643*J740+DT!AE643*K740+DT!AF643*L740+DT!AG643*M740+DT!AH643*N740,"")</f>
        <v/>
      </c>
    </row>
    <row r="741" spans="1:15" x14ac:dyDescent="0.35">
      <c r="A741" s="1"/>
      <c r="B741" s="1"/>
      <c r="C741" s="1"/>
      <c r="D741" s="1"/>
      <c r="E741" s="1"/>
      <c r="F741" s="1"/>
      <c r="G741" s="1">
        <f t="shared" si="83"/>
        <v>0</v>
      </c>
      <c r="I741" s="6" t="str">
        <f t="shared" si="77"/>
        <v/>
      </c>
      <c r="J741" s="6" t="str">
        <f t="shared" si="78"/>
        <v/>
      </c>
      <c r="K741" s="6" t="str">
        <f t="shared" si="79"/>
        <v/>
      </c>
      <c r="L741" s="6" t="str">
        <f t="shared" si="80"/>
        <v/>
      </c>
      <c r="M741" s="6" t="str">
        <f t="shared" si="81"/>
        <v/>
      </c>
      <c r="N741" s="6" t="str">
        <f t="shared" si="82"/>
        <v/>
      </c>
      <c r="O741" s="42" t="str">
        <f>IF(G741&gt;0,DT!AC644*I741+DT!AD644*J741+DT!AE644*K741+DT!AF644*L741+DT!AG644*M741+DT!AH644*N741,"")</f>
        <v/>
      </c>
    </row>
    <row r="742" spans="1:15" x14ac:dyDescent="0.35">
      <c r="A742" s="1"/>
      <c r="B742" s="1"/>
      <c r="C742" s="1"/>
      <c r="D742" s="1"/>
      <c r="E742" s="1"/>
      <c r="F742" s="1"/>
      <c r="G742" s="1">
        <f t="shared" si="83"/>
        <v>0</v>
      </c>
      <c r="I742" s="6" t="str">
        <f t="shared" si="77"/>
        <v/>
      </c>
      <c r="J742" s="6" t="str">
        <f t="shared" si="78"/>
        <v/>
      </c>
      <c r="K742" s="6" t="str">
        <f t="shared" si="79"/>
        <v/>
      </c>
      <c r="L742" s="6" t="str">
        <f t="shared" si="80"/>
        <v/>
      </c>
      <c r="M742" s="6" t="str">
        <f t="shared" si="81"/>
        <v/>
      </c>
      <c r="N742" s="6" t="str">
        <f t="shared" si="82"/>
        <v/>
      </c>
      <c r="O742" s="42" t="str">
        <f>IF(G742&gt;0,DT!AC645*I742+DT!AD645*J742+DT!AE645*K742+DT!AF645*L742+DT!AG645*M742+DT!AH645*N742,"")</f>
        <v/>
      </c>
    </row>
    <row r="743" spans="1:15" x14ac:dyDescent="0.35">
      <c r="A743" s="1"/>
      <c r="B743" s="1"/>
      <c r="C743" s="1"/>
      <c r="D743" s="1"/>
      <c r="E743" s="1"/>
      <c r="F743" s="1"/>
      <c r="G743" s="1">
        <f t="shared" si="83"/>
        <v>0</v>
      </c>
      <c r="I743" s="6" t="str">
        <f t="shared" si="77"/>
        <v/>
      </c>
      <c r="J743" s="6" t="str">
        <f t="shared" si="78"/>
        <v/>
      </c>
      <c r="K743" s="6" t="str">
        <f t="shared" si="79"/>
        <v/>
      </c>
      <c r="L743" s="6" t="str">
        <f t="shared" si="80"/>
        <v/>
      </c>
      <c r="M743" s="6" t="str">
        <f t="shared" si="81"/>
        <v/>
      </c>
      <c r="N743" s="6" t="str">
        <f t="shared" si="82"/>
        <v/>
      </c>
      <c r="O743" s="42" t="str">
        <f>IF(G743&gt;0,DT!AC646*I743+DT!AD646*J743+DT!AE646*K743+DT!AF646*L743+DT!AG646*M743+DT!AH646*N743,"")</f>
        <v/>
      </c>
    </row>
    <row r="744" spans="1:15" x14ac:dyDescent="0.35">
      <c r="A744" s="1"/>
      <c r="B744" s="1"/>
      <c r="C744" s="1"/>
      <c r="D744" s="1"/>
      <c r="E744" s="1"/>
      <c r="F744" s="1"/>
      <c r="G744" s="1">
        <f t="shared" si="83"/>
        <v>0</v>
      </c>
      <c r="I744" s="6" t="str">
        <f t="shared" si="77"/>
        <v/>
      </c>
      <c r="J744" s="6" t="str">
        <f t="shared" si="78"/>
        <v/>
      </c>
      <c r="K744" s="6" t="str">
        <f t="shared" si="79"/>
        <v/>
      </c>
      <c r="L744" s="6" t="str">
        <f t="shared" si="80"/>
        <v/>
      </c>
      <c r="M744" s="6" t="str">
        <f t="shared" si="81"/>
        <v/>
      </c>
      <c r="N744" s="6" t="str">
        <f t="shared" si="82"/>
        <v/>
      </c>
      <c r="O744" s="42" t="str">
        <f>IF(G744&gt;0,DT!AC647*I744+DT!AD647*J744+DT!AE647*K744+DT!AF647*L744+DT!AG647*M744+DT!AH647*N744,"")</f>
        <v/>
      </c>
    </row>
    <row r="745" spans="1:15" x14ac:dyDescent="0.35">
      <c r="A745" s="1"/>
      <c r="B745" s="1"/>
      <c r="C745" s="1"/>
      <c r="D745" s="1"/>
      <c r="E745" s="1"/>
      <c r="F745" s="1"/>
      <c r="G745" s="1">
        <f t="shared" si="83"/>
        <v>0</v>
      </c>
      <c r="I745" s="6" t="str">
        <f t="shared" si="77"/>
        <v/>
      </c>
      <c r="J745" s="6" t="str">
        <f t="shared" si="78"/>
        <v/>
      </c>
      <c r="K745" s="6" t="str">
        <f t="shared" si="79"/>
        <v/>
      </c>
      <c r="L745" s="6" t="str">
        <f t="shared" si="80"/>
        <v/>
      </c>
      <c r="M745" s="6" t="str">
        <f t="shared" si="81"/>
        <v/>
      </c>
      <c r="N745" s="6" t="str">
        <f t="shared" si="82"/>
        <v/>
      </c>
      <c r="O745" s="42" t="str">
        <f>IF(G745&gt;0,DT!AC648*I745+DT!AD648*J745+DT!AE648*K745+DT!AF648*L745+DT!AG648*M745+DT!AH648*N745,"")</f>
        <v/>
      </c>
    </row>
    <row r="746" spans="1:15" x14ac:dyDescent="0.35">
      <c r="A746" s="1"/>
      <c r="B746" s="1"/>
      <c r="C746" s="1"/>
      <c r="D746" s="1"/>
      <c r="E746" s="1"/>
      <c r="F746" s="1"/>
      <c r="G746" s="1">
        <f t="shared" si="83"/>
        <v>0</v>
      </c>
      <c r="I746" s="6" t="str">
        <f t="shared" si="77"/>
        <v/>
      </c>
      <c r="J746" s="6" t="str">
        <f t="shared" si="78"/>
        <v/>
      </c>
      <c r="K746" s="6" t="str">
        <f t="shared" si="79"/>
        <v/>
      </c>
      <c r="L746" s="6" t="str">
        <f t="shared" si="80"/>
        <v/>
      </c>
      <c r="M746" s="6" t="str">
        <f t="shared" si="81"/>
        <v/>
      </c>
      <c r="N746" s="6" t="str">
        <f t="shared" si="82"/>
        <v/>
      </c>
      <c r="O746" s="42" t="str">
        <f>IF(G746&gt;0,DT!AC649*I746+DT!AD649*J746+DT!AE649*K746+DT!AF649*L746+DT!AG649*M746+DT!AH649*N746,"")</f>
        <v/>
      </c>
    </row>
    <row r="747" spans="1:15" x14ac:dyDescent="0.35">
      <c r="A747" s="1"/>
      <c r="B747" s="1"/>
      <c r="C747" s="1"/>
      <c r="D747" s="1"/>
      <c r="E747" s="1"/>
      <c r="F747" s="1"/>
      <c r="G747" s="1">
        <f t="shared" si="83"/>
        <v>0</v>
      </c>
      <c r="I747" s="6" t="str">
        <f t="shared" si="77"/>
        <v/>
      </c>
      <c r="J747" s="6" t="str">
        <f t="shared" si="78"/>
        <v/>
      </c>
      <c r="K747" s="6" t="str">
        <f t="shared" si="79"/>
        <v/>
      </c>
      <c r="L747" s="6" t="str">
        <f t="shared" si="80"/>
        <v/>
      </c>
      <c r="M747" s="6" t="str">
        <f t="shared" si="81"/>
        <v/>
      </c>
      <c r="N747" s="6" t="str">
        <f t="shared" si="82"/>
        <v/>
      </c>
      <c r="O747" s="42" t="str">
        <f>IF(G747&gt;0,DT!AC650*I747+DT!AD650*J747+DT!AE650*K747+DT!AF650*L747+DT!AG650*M747+DT!AH650*N747,"")</f>
        <v/>
      </c>
    </row>
    <row r="748" spans="1:15" x14ac:dyDescent="0.35">
      <c r="A748" s="1"/>
      <c r="B748" s="1"/>
      <c r="C748" s="1"/>
      <c r="D748" s="1"/>
      <c r="E748" s="1"/>
      <c r="F748" s="1"/>
      <c r="G748" s="1">
        <f t="shared" si="83"/>
        <v>0</v>
      </c>
      <c r="I748" s="6" t="str">
        <f t="shared" si="77"/>
        <v/>
      </c>
      <c r="J748" s="6" t="str">
        <f t="shared" si="78"/>
        <v/>
      </c>
      <c r="K748" s="6" t="str">
        <f t="shared" si="79"/>
        <v/>
      </c>
      <c r="L748" s="6" t="str">
        <f t="shared" si="80"/>
        <v/>
      </c>
      <c r="M748" s="6" t="str">
        <f t="shared" si="81"/>
        <v/>
      </c>
      <c r="N748" s="6" t="str">
        <f t="shared" si="82"/>
        <v/>
      </c>
      <c r="O748" s="42" t="str">
        <f>IF(G748&gt;0,DT!AC651*I748+DT!AD651*J748+DT!AE651*K748+DT!AF651*L748+DT!AG651*M748+DT!AH651*N748,"")</f>
        <v/>
      </c>
    </row>
    <row r="749" spans="1:15" x14ac:dyDescent="0.35">
      <c r="A749" s="1"/>
      <c r="B749" s="1"/>
      <c r="C749" s="1"/>
      <c r="D749" s="1"/>
      <c r="E749" s="1"/>
      <c r="F749" s="1"/>
      <c r="G749" s="1">
        <f t="shared" si="83"/>
        <v>0</v>
      </c>
      <c r="I749" s="6" t="str">
        <f t="shared" si="77"/>
        <v/>
      </c>
      <c r="J749" s="6" t="str">
        <f t="shared" si="78"/>
        <v/>
      </c>
      <c r="K749" s="6" t="str">
        <f t="shared" si="79"/>
        <v/>
      </c>
      <c r="L749" s="6" t="str">
        <f t="shared" si="80"/>
        <v/>
      </c>
      <c r="M749" s="6" t="str">
        <f t="shared" si="81"/>
        <v/>
      </c>
      <c r="N749" s="6" t="str">
        <f t="shared" si="82"/>
        <v/>
      </c>
      <c r="O749" s="42" t="str">
        <f>IF(G749&gt;0,DT!AC652*I749+DT!AD652*J749+DT!AE652*K749+DT!AF652*L749+DT!AG652*M749+DT!AH652*N749,"")</f>
        <v/>
      </c>
    </row>
    <row r="750" spans="1:15" x14ac:dyDescent="0.35">
      <c r="A750" s="1"/>
      <c r="B750" s="1"/>
      <c r="C750" s="1"/>
      <c r="D750" s="1"/>
      <c r="E750" s="1"/>
      <c r="F750" s="1"/>
      <c r="G750" s="1">
        <f t="shared" si="83"/>
        <v>0</v>
      </c>
      <c r="I750" s="6" t="str">
        <f t="shared" si="77"/>
        <v/>
      </c>
      <c r="J750" s="6" t="str">
        <f t="shared" si="78"/>
        <v/>
      </c>
      <c r="K750" s="6" t="str">
        <f t="shared" si="79"/>
        <v/>
      </c>
      <c r="L750" s="6" t="str">
        <f t="shared" si="80"/>
        <v/>
      </c>
      <c r="M750" s="6" t="str">
        <f t="shared" si="81"/>
        <v/>
      </c>
      <c r="N750" s="6" t="str">
        <f t="shared" si="82"/>
        <v/>
      </c>
      <c r="O750" s="42" t="str">
        <f>IF(G750&gt;0,DT!AC653*I750+DT!AD653*J750+DT!AE653*K750+DT!AF653*L750+DT!AG653*M750+DT!AH653*N750,"")</f>
        <v/>
      </c>
    </row>
    <row r="751" spans="1:15" x14ac:dyDescent="0.35">
      <c r="A751" s="1"/>
      <c r="B751" s="1"/>
      <c r="C751" s="1"/>
      <c r="D751" s="1"/>
      <c r="E751" s="1"/>
      <c r="F751" s="1"/>
      <c r="G751" s="1">
        <f t="shared" si="83"/>
        <v>0</v>
      </c>
      <c r="I751" s="6" t="str">
        <f t="shared" si="77"/>
        <v/>
      </c>
      <c r="J751" s="6" t="str">
        <f t="shared" si="78"/>
        <v/>
      </c>
      <c r="K751" s="6" t="str">
        <f t="shared" si="79"/>
        <v/>
      </c>
      <c r="L751" s="6" t="str">
        <f t="shared" si="80"/>
        <v/>
      </c>
      <c r="M751" s="6" t="str">
        <f t="shared" si="81"/>
        <v/>
      </c>
      <c r="N751" s="6" t="str">
        <f t="shared" si="82"/>
        <v/>
      </c>
      <c r="O751" s="42" t="str">
        <f>IF(G751&gt;0,DT!AC654*I751+DT!AD654*J751+DT!AE654*K751+DT!AF654*L751+DT!AG654*M751+DT!AH654*N751,"")</f>
        <v/>
      </c>
    </row>
    <row r="752" spans="1:15" x14ac:dyDescent="0.35">
      <c r="A752" s="1"/>
      <c r="B752" s="1"/>
      <c r="C752" s="1"/>
      <c r="D752" s="1"/>
      <c r="E752" s="1"/>
      <c r="F752" s="1"/>
      <c r="G752" s="1">
        <f t="shared" si="83"/>
        <v>0</v>
      </c>
      <c r="I752" s="6" t="str">
        <f t="shared" si="77"/>
        <v/>
      </c>
      <c r="J752" s="6" t="str">
        <f t="shared" si="78"/>
        <v/>
      </c>
      <c r="K752" s="6" t="str">
        <f t="shared" si="79"/>
        <v/>
      </c>
      <c r="L752" s="6" t="str">
        <f t="shared" si="80"/>
        <v/>
      </c>
      <c r="M752" s="6" t="str">
        <f t="shared" si="81"/>
        <v/>
      </c>
      <c r="N752" s="6" t="str">
        <f t="shared" si="82"/>
        <v/>
      </c>
      <c r="O752" s="42" t="str">
        <f>IF(G752&gt;0,DT!AC655*I752+DT!AD655*J752+DT!AE655*K752+DT!AF655*L752+DT!AG655*M752+DT!AH655*N752,"")</f>
        <v/>
      </c>
    </row>
    <row r="753" spans="1:15" x14ac:dyDescent="0.35">
      <c r="A753" s="1"/>
      <c r="B753" s="1"/>
      <c r="C753" s="1"/>
      <c r="D753" s="1"/>
      <c r="E753" s="1"/>
      <c r="F753" s="1"/>
      <c r="G753" s="1">
        <f t="shared" si="83"/>
        <v>0</v>
      </c>
      <c r="I753" s="6" t="str">
        <f t="shared" si="77"/>
        <v/>
      </c>
      <c r="J753" s="6" t="str">
        <f t="shared" si="78"/>
        <v/>
      </c>
      <c r="K753" s="6" t="str">
        <f t="shared" si="79"/>
        <v/>
      </c>
      <c r="L753" s="6" t="str">
        <f t="shared" si="80"/>
        <v/>
      </c>
      <c r="M753" s="6" t="str">
        <f t="shared" si="81"/>
        <v/>
      </c>
      <c r="N753" s="6" t="str">
        <f t="shared" si="82"/>
        <v/>
      </c>
      <c r="O753" s="42" t="str">
        <f>IF(G753&gt;0,DT!AC656*I753+DT!AD656*J753+DT!AE656*K753+DT!AF656*L753+DT!AG656*M753+DT!AH656*N753,"")</f>
        <v/>
      </c>
    </row>
    <row r="754" spans="1:15" x14ac:dyDescent="0.35">
      <c r="A754" s="1"/>
      <c r="B754" s="1"/>
      <c r="C754" s="1"/>
      <c r="D754" s="1"/>
      <c r="E754" s="1"/>
      <c r="F754" s="1"/>
      <c r="G754" s="1">
        <f t="shared" si="83"/>
        <v>0</v>
      </c>
      <c r="I754" s="6" t="str">
        <f t="shared" si="77"/>
        <v/>
      </c>
      <c r="J754" s="6" t="str">
        <f t="shared" si="78"/>
        <v/>
      </c>
      <c r="K754" s="6" t="str">
        <f t="shared" si="79"/>
        <v/>
      </c>
      <c r="L754" s="6" t="str">
        <f t="shared" si="80"/>
        <v/>
      </c>
      <c r="M754" s="6" t="str">
        <f t="shared" si="81"/>
        <v/>
      </c>
      <c r="N754" s="6" t="str">
        <f t="shared" si="82"/>
        <v/>
      </c>
      <c r="O754" s="42" t="str">
        <f>IF(G754&gt;0,DT!AC657*I754+DT!AD657*J754+DT!AE657*K754+DT!AF657*L754+DT!AG657*M754+DT!AH657*N754,"")</f>
        <v/>
      </c>
    </row>
    <row r="755" spans="1:15" x14ac:dyDescent="0.35">
      <c r="A755" s="1"/>
      <c r="B755" s="1"/>
      <c r="C755" s="1"/>
      <c r="D755" s="1"/>
      <c r="E755" s="1"/>
      <c r="F755" s="1"/>
      <c r="G755" s="1">
        <f t="shared" si="83"/>
        <v>0</v>
      </c>
      <c r="I755" s="6" t="str">
        <f t="shared" si="77"/>
        <v/>
      </c>
      <c r="J755" s="6" t="str">
        <f t="shared" si="78"/>
        <v/>
      </c>
      <c r="K755" s="6" t="str">
        <f t="shared" si="79"/>
        <v/>
      </c>
      <c r="L755" s="6" t="str">
        <f t="shared" si="80"/>
        <v/>
      </c>
      <c r="M755" s="6" t="str">
        <f t="shared" si="81"/>
        <v/>
      </c>
      <c r="N755" s="6" t="str">
        <f t="shared" si="82"/>
        <v/>
      </c>
      <c r="O755" s="42" t="str">
        <f>IF(G755&gt;0,DT!AC658*I755+DT!AD658*J755+DT!AE658*K755+DT!AF658*L755+DT!AG658*M755+DT!AH658*N755,"")</f>
        <v/>
      </c>
    </row>
    <row r="756" spans="1:15" x14ac:dyDescent="0.35">
      <c r="A756" s="1"/>
      <c r="B756" s="1"/>
      <c r="C756" s="1"/>
      <c r="D756" s="1"/>
      <c r="E756" s="1"/>
      <c r="F756" s="1"/>
      <c r="G756" s="1">
        <f t="shared" si="83"/>
        <v>0</v>
      </c>
      <c r="I756" s="6" t="str">
        <f t="shared" ref="I756:I819" si="84">IF(G756&gt;0,A756/G756,"")</f>
        <v/>
      </c>
      <c r="J756" s="6" t="str">
        <f t="shared" ref="J756:J819" si="85">IF(G756&gt;0,B756/G756,"")</f>
        <v/>
      </c>
      <c r="K756" s="6" t="str">
        <f t="shared" ref="K756:K819" si="86">IF(G756&gt;0,C756/G756,"")</f>
        <v/>
      </c>
      <c r="L756" s="6" t="str">
        <f t="shared" ref="L756:L819" si="87">IF(G756&gt;0,D756/G756,"")</f>
        <v/>
      </c>
      <c r="M756" s="6" t="str">
        <f t="shared" ref="M756:M819" si="88">IF(G756&gt;0,E756/G756,"")</f>
        <v/>
      </c>
      <c r="N756" s="6" t="str">
        <f t="shared" ref="N756:N819" si="89">IF(G756&gt;0,F756/G756,"")</f>
        <v/>
      </c>
      <c r="O756" s="42" t="str">
        <f>IF(G756&gt;0,DT!AC659*I756+DT!AD659*J756+DT!AE659*K756+DT!AF659*L756+DT!AG659*M756+DT!AH659*N756,"")</f>
        <v/>
      </c>
    </row>
    <row r="757" spans="1:15" x14ac:dyDescent="0.35">
      <c r="A757" s="1"/>
      <c r="B757" s="1"/>
      <c r="C757" s="1"/>
      <c r="D757" s="1"/>
      <c r="E757" s="1"/>
      <c r="F757" s="1"/>
      <c r="G757" s="1">
        <f t="shared" si="83"/>
        <v>0</v>
      </c>
      <c r="I757" s="6" t="str">
        <f t="shared" si="84"/>
        <v/>
      </c>
      <c r="J757" s="6" t="str">
        <f t="shared" si="85"/>
        <v/>
      </c>
      <c r="K757" s="6" t="str">
        <f t="shared" si="86"/>
        <v/>
      </c>
      <c r="L757" s="6" t="str">
        <f t="shared" si="87"/>
        <v/>
      </c>
      <c r="M757" s="6" t="str">
        <f t="shared" si="88"/>
        <v/>
      </c>
      <c r="N757" s="6" t="str">
        <f t="shared" si="89"/>
        <v/>
      </c>
      <c r="O757" s="42" t="str">
        <f>IF(G757&gt;0,DT!AC660*I757+DT!AD660*J757+DT!AE660*K757+DT!AF660*L757+DT!AG660*M757+DT!AH660*N757,"")</f>
        <v/>
      </c>
    </row>
    <row r="758" spans="1:15" x14ac:dyDescent="0.35">
      <c r="A758" s="1"/>
      <c r="B758" s="1"/>
      <c r="C758" s="1"/>
      <c r="D758" s="1"/>
      <c r="E758" s="1"/>
      <c r="F758" s="1"/>
      <c r="G758" s="1">
        <f t="shared" si="83"/>
        <v>0</v>
      </c>
      <c r="I758" s="6" t="str">
        <f t="shared" si="84"/>
        <v/>
      </c>
      <c r="J758" s="6" t="str">
        <f t="shared" si="85"/>
        <v/>
      </c>
      <c r="K758" s="6" t="str">
        <f t="shared" si="86"/>
        <v/>
      </c>
      <c r="L758" s="6" t="str">
        <f t="shared" si="87"/>
        <v/>
      </c>
      <c r="M758" s="6" t="str">
        <f t="shared" si="88"/>
        <v/>
      </c>
      <c r="N758" s="6" t="str">
        <f t="shared" si="89"/>
        <v/>
      </c>
      <c r="O758" s="42" t="str">
        <f>IF(G758&gt;0,DT!AC661*I758+DT!AD661*J758+DT!AE661*K758+DT!AF661*L758+DT!AG661*M758+DT!AH661*N758,"")</f>
        <v/>
      </c>
    </row>
    <row r="759" spans="1:15" x14ac:dyDescent="0.35">
      <c r="A759" s="1"/>
      <c r="B759" s="1"/>
      <c r="C759" s="1"/>
      <c r="D759" s="1"/>
      <c r="E759" s="1"/>
      <c r="F759" s="1"/>
      <c r="G759" s="1">
        <f t="shared" si="83"/>
        <v>0</v>
      </c>
      <c r="I759" s="6" t="str">
        <f t="shared" si="84"/>
        <v/>
      </c>
      <c r="J759" s="6" t="str">
        <f t="shared" si="85"/>
        <v/>
      </c>
      <c r="K759" s="6" t="str">
        <f t="shared" si="86"/>
        <v/>
      </c>
      <c r="L759" s="6" t="str">
        <f t="shared" si="87"/>
        <v/>
      </c>
      <c r="M759" s="6" t="str">
        <f t="shared" si="88"/>
        <v/>
      </c>
      <c r="N759" s="6" t="str">
        <f t="shared" si="89"/>
        <v/>
      </c>
      <c r="O759" s="42" t="str">
        <f>IF(G759&gt;0,DT!AC662*I759+DT!AD662*J759+DT!AE662*K759+DT!AF662*L759+DT!AG662*M759+DT!AH662*N759,"")</f>
        <v/>
      </c>
    </row>
    <row r="760" spans="1:15" x14ac:dyDescent="0.35">
      <c r="A760" s="1"/>
      <c r="B760" s="1"/>
      <c r="C760" s="1"/>
      <c r="D760" s="1"/>
      <c r="E760" s="1"/>
      <c r="F760" s="1"/>
      <c r="G760" s="1">
        <f t="shared" si="83"/>
        <v>0</v>
      </c>
      <c r="I760" s="6" t="str">
        <f t="shared" si="84"/>
        <v/>
      </c>
      <c r="J760" s="6" t="str">
        <f t="shared" si="85"/>
        <v/>
      </c>
      <c r="K760" s="6" t="str">
        <f t="shared" si="86"/>
        <v/>
      </c>
      <c r="L760" s="6" t="str">
        <f t="shared" si="87"/>
        <v/>
      </c>
      <c r="M760" s="6" t="str">
        <f t="shared" si="88"/>
        <v/>
      </c>
      <c r="N760" s="6" t="str">
        <f t="shared" si="89"/>
        <v/>
      </c>
      <c r="O760" s="42" t="str">
        <f>IF(G760&gt;0,DT!AC663*I760+DT!AD663*J760+DT!AE663*K760+DT!AF663*L760+DT!AG663*M760+DT!AH663*N760,"")</f>
        <v/>
      </c>
    </row>
    <row r="761" spans="1:15" x14ac:dyDescent="0.35">
      <c r="A761" s="1"/>
      <c r="B761" s="1"/>
      <c r="C761" s="1"/>
      <c r="D761" s="1"/>
      <c r="E761" s="1"/>
      <c r="F761" s="1"/>
      <c r="G761" s="1">
        <f t="shared" si="83"/>
        <v>0</v>
      </c>
      <c r="I761" s="6" t="str">
        <f t="shared" si="84"/>
        <v/>
      </c>
      <c r="J761" s="6" t="str">
        <f t="shared" si="85"/>
        <v/>
      </c>
      <c r="K761" s="6" t="str">
        <f t="shared" si="86"/>
        <v/>
      </c>
      <c r="L761" s="6" t="str">
        <f t="shared" si="87"/>
        <v/>
      </c>
      <c r="M761" s="6" t="str">
        <f t="shared" si="88"/>
        <v/>
      </c>
      <c r="N761" s="6" t="str">
        <f t="shared" si="89"/>
        <v/>
      </c>
      <c r="O761" s="42" t="str">
        <f>IF(G761&gt;0,DT!AC664*I761+DT!AD664*J761+DT!AE664*K761+DT!AF664*L761+DT!AG664*M761+DT!AH664*N761,"")</f>
        <v/>
      </c>
    </row>
    <row r="762" spans="1:15" x14ac:dyDescent="0.35">
      <c r="A762" s="1"/>
      <c r="B762" s="1"/>
      <c r="C762" s="1"/>
      <c r="D762" s="1"/>
      <c r="E762" s="1"/>
      <c r="F762" s="1"/>
      <c r="G762" s="1">
        <f t="shared" si="83"/>
        <v>0</v>
      </c>
      <c r="I762" s="6" t="str">
        <f t="shared" si="84"/>
        <v/>
      </c>
      <c r="J762" s="6" t="str">
        <f t="shared" si="85"/>
        <v/>
      </c>
      <c r="K762" s="6" t="str">
        <f t="shared" si="86"/>
        <v/>
      </c>
      <c r="L762" s="6" t="str">
        <f t="shared" si="87"/>
        <v/>
      </c>
      <c r="M762" s="6" t="str">
        <f t="shared" si="88"/>
        <v/>
      </c>
      <c r="N762" s="6" t="str">
        <f t="shared" si="89"/>
        <v/>
      </c>
      <c r="O762" s="42" t="str">
        <f>IF(G762&gt;0,DT!AC665*I762+DT!AD665*J762+DT!AE665*K762+DT!AF665*L762+DT!AG665*M762+DT!AH665*N762,"")</f>
        <v/>
      </c>
    </row>
    <row r="763" spans="1:15" x14ac:dyDescent="0.35">
      <c r="A763" s="1"/>
      <c r="B763" s="1"/>
      <c r="C763" s="1"/>
      <c r="D763" s="1"/>
      <c r="E763" s="1"/>
      <c r="F763" s="1"/>
      <c r="G763" s="1">
        <f t="shared" si="83"/>
        <v>0</v>
      </c>
      <c r="I763" s="6" t="str">
        <f t="shared" si="84"/>
        <v/>
      </c>
      <c r="J763" s="6" t="str">
        <f t="shared" si="85"/>
        <v/>
      </c>
      <c r="K763" s="6" t="str">
        <f t="shared" si="86"/>
        <v/>
      </c>
      <c r="L763" s="6" t="str">
        <f t="shared" si="87"/>
        <v/>
      </c>
      <c r="M763" s="6" t="str">
        <f t="shared" si="88"/>
        <v/>
      </c>
      <c r="N763" s="6" t="str">
        <f t="shared" si="89"/>
        <v/>
      </c>
      <c r="O763" s="42" t="str">
        <f>IF(G763&gt;0,DT!AC666*I763+DT!AD666*J763+DT!AE666*K763+DT!AF666*L763+DT!AG666*M763+DT!AH666*N763,"")</f>
        <v/>
      </c>
    </row>
    <row r="764" spans="1:15" x14ac:dyDescent="0.35">
      <c r="A764" s="1"/>
      <c r="B764" s="1"/>
      <c r="C764" s="1"/>
      <c r="D764" s="1"/>
      <c r="E764" s="1"/>
      <c r="F764" s="1"/>
      <c r="G764" s="1">
        <f t="shared" si="83"/>
        <v>0</v>
      </c>
      <c r="I764" s="6" t="str">
        <f t="shared" si="84"/>
        <v/>
      </c>
      <c r="J764" s="6" t="str">
        <f t="shared" si="85"/>
        <v/>
      </c>
      <c r="K764" s="6" t="str">
        <f t="shared" si="86"/>
        <v/>
      </c>
      <c r="L764" s="6" t="str">
        <f t="shared" si="87"/>
        <v/>
      </c>
      <c r="M764" s="6" t="str">
        <f t="shared" si="88"/>
        <v/>
      </c>
      <c r="N764" s="6" t="str">
        <f t="shared" si="89"/>
        <v/>
      </c>
      <c r="O764" s="42" t="str">
        <f>IF(G764&gt;0,DT!AC667*I764+DT!AD667*J764+DT!AE667*K764+DT!AF667*L764+DT!AG667*M764+DT!AH667*N764,"")</f>
        <v/>
      </c>
    </row>
    <row r="765" spans="1:15" x14ac:dyDescent="0.35">
      <c r="A765" s="1"/>
      <c r="B765" s="1"/>
      <c r="C765" s="1"/>
      <c r="D765" s="1"/>
      <c r="E765" s="1"/>
      <c r="F765" s="1"/>
      <c r="G765" s="1">
        <f t="shared" si="83"/>
        <v>0</v>
      </c>
      <c r="I765" s="6" t="str">
        <f t="shared" si="84"/>
        <v/>
      </c>
      <c r="J765" s="6" t="str">
        <f t="shared" si="85"/>
        <v/>
      </c>
      <c r="K765" s="6" t="str">
        <f t="shared" si="86"/>
        <v/>
      </c>
      <c r="L765" s="6" t="str">
        <f t="shared" si="87"/>
        <v/>
      </c>
      <c r="M765" s="6" t="str">
        <f t="shared" si="88"/>
        <v/>
      </c>
      <c r="N765" s="6" t="str">
        <f t="shared" si="89"/>
        <v/>
      </c>
      <c r="O765" s="42" t="str">
        <f>IF(G765&gt;0,DT!AC668*I765+DT!AD668*J765+DT!AE668*K765+DT!AF668*L765+DT!AG668*M765+DT!AH668*N765,"")</f>
        <v/>
      </c>
    </row>
    <row r="766" spans="1:15" x14ac:dyDescent="0.35">
      <c r="A766" s="1"/>
      <c r="B766" s="1"/>
      <c r="C766" s="1"/>
      <c r="D766" s="1"/>
      <c r="E766" s="1"/>
      <c r="F766" s="1"/>
      <c r="G766" s="1">
        <f t="shared" si="83"/>
        <v>0</v>
      </c>
      <c r="I766" s="6" t="str">
        <f t="shared" si="84"/>
        <v/>
      </c>
      <c r="J766" s="6" t="str">
        <f t="shared" si="85"/>
        <v/>
      </c>
      <c r="K766" s="6" t="str">
        <f t="shared" si="86"/>
        <v/>
      </c>
      <c r="L766" s="6" t="str">
        <f t="shared" si="87"/>
        <v/>
      </c>
      <c r="M766" s="6" t="str">
        <f t="shared" si="88"/>
        <v/>
      </c>
      <c r="N766" s="6" t="str">
        <f t="shared" si="89"/>
        <v/>
      </c>
      <c r="O766" s="42" t="str">
        <f>IF(G766&gt;0,DT!AC669*I766+DT!AD669*J766+DT!AE669*K766+DT!AF669*L766+DT!AG669*M766+DT!AH669*N766,"")</f>
        <v/>
      </c>
    </row>
    <row r="767" spans="1:15" x14ac:dyDescent="0.35">
      <c r="A767" s="1"/>
      <c r="B767" s="1"/>
      <c r="C767" s="1"/>
      <c r="D767" s="1"/>
      <c r="E767" s="1"/>
      <c r="F767" s="1"/>
      <c r="G767" s="1">
        <f t="shared" si="83"/>
        <v>0</v>
      </c>
      <c r="I767" s="6" t="str">
        <f t="shared" si="84"/>
        <v/>
      </c>
      <c r="J767" s="6" t="str">
        <f t="shared" si="85"/>
        <v/>
      </c>
      <c r="K767" s="6" t="str">
        <f t="shared" si="86"/>
        <v/>
      </c>
      <c r="L767" s="6" t="str">
        <f t="shared" si="87"/>
        <v/>
      </c>
      <c r="M767" s="6" t="str">
        <f t="shared" si="88"/>
        <v/>
      </c>
      <c r="N767" s="6" t="str">
        <f t="shared" si="89"/>
        <v/>
      </c>
      <c r="O767" s="42" t="str">
        <f>IF(G767&gt;0,DT!AC670*I767+DT!AD670*J767+DT!AE670*K767+DT!AF670*L767+DT!AG670*M767+DT!AH670*N767,"")</f>
        <v/>
      </c>
    </row>
    <row r="768" spans="1:15" x14ac:dyDescent="0.35">
      <c r="A768" s="1"/>
      <c r="B768" s="1"/>
      <c r="C768" s="1"/>
      <c r="D768" s="1"/>
      <c r="E768" s="1"/>
      <c r="F768" s="1"/>
      <c r="G768" s="1">
        <f t="shared" si="83"/>
        <v>0</v>
      </c>
      <c r="I768" s="6" t="str">
        <f t="shared" si="84"/>
        <v/>
      </c>
      <c r="J768" s="6" t="str">
        <f t="shared" si="85"/>
        <v/>
      </c>
      <c r="K768" s="6" t="str">
        <f t="shared" si="86"/>
        <v/>
      </c>
      <c r="L768" s="6" t="str">
        <f t="shared" si="87"/>
        <v/>
      </c>
      <c r="M768" s="6" t="str">
        <f t="shared" si="88"/>
        <v/>
      </c>
      <c r="N768" s="6" t="str">
        <f t="shared" si="89"/>
        <v/>
      </c>
      <c r="O768" s="42" t="str">
        <f>IF(G768&gt;0,DT!AC671*I768+DT!AD671*J768+DT!AE671*K768+DT!AF671*L768+DT!AG671*M768+DT!AH671*N768,"")</f>
        <v/>
      </c>
    </row>
    <row r="769" spans="1:15" x14ac:dyDescent="0.35">
      <c r="A769" s="1"/>
      <c r="B769" s="1"/>
      <c r="C769" s="1"/>
      <c r="D769" s="1"/>
      <c r="E769" s="1"/>
      <c r="F769" s="1"/>
      <c r="G769" s="1">
        <f t="shared" si="83"/>
        <v>0</v>
      </c>
      <c r="I769" s="6" t="str">
        <f t="shared" si="84"/>
        <v/>
      </c>
      <c r="J769" s="6" t="str">
        <f t="shared" si="85"/>
        <v/>
      </c>
      <c r="K769" s="6" t="str">
        <f t="shared" si="86"/>
        <v/>
      </c>
      <c r="L769" s="6" t="str">
        <f t="shared" si="87"/>
        <v/>
      </c>
      <c r="M769" s="6" t="str">
        <f t="shared" si="88"/>
        <v/>
      </c>
      <c r="N769" s="6" t="str">
        <f t="shared" si="89"/>
        <v/>
      </c>
      <c r="O769" s="42" t="str">
        <f>IF(G769&gt;0,DT!AC672*I769+DT!AD672*J769+DT!AE672*K769+DT!AF672*L769+DT!AG672*M769+DT!AH672*N769,"")</f>
        <v/>
      </c>
    </row>
    <row r="770" spans="1:15" x14ac:dyDescent="0.35">
      <c r="A770" s="1"/>
      <c r="B770" s="1"/>
      <c r="C770" s="1"/>
      <c r="D770" s="1"/>
      <c r="E770" s="1"/>
      <c r="F770" s="1"/>
      <c r="G770" s="1">
        <f t="shared" si="83"/>
        <v>0</v>
      </c>
      <c r="I770" s="6" t="str">
        <f t="shared" si="84"/>
        <v/>
      </c>
      <c r="J770" s="6" t="str">
        <f t="shared" si="85"/>
        <v/>
      </c>
      <c r="K770" s="6" t="str">
        <f t="shared" si="86"/>
        <v/>
      </c>
      <c r="L770" s="6" t="str">
        <f t="shared" si="87"/>
        <v/>
      </c>
      <c r="M770" s="6" t="str">
        <f t="shared" si="88"/>
        <v/>
      </c>
      <c r="N770" s="6" t="str">
        <f t="shared" si="89"/>
        <v/>
      </c>
      <c r="O770" s="42" t="str">
        <f>IF(G770&gt;0,DT!AC673*I770+DT!AD673*J770+DT!AE673*K770+DT!AF673*L770+DT!AG673*M770+DT!AH673*N770,"")</f>
        <v/>
      </c>
    </row>
    <row r="771" spans="1:15" x14ac:dyDescent="0.35">
      <c r="A771" s="1"/>
      <c r="B771" s="1"/>
      <c r="C771" s="1"/>
      <c r="D771" s="1"/>
      <c r="E771" s="1"/>
      <c r="F771" s="1"/>
      <c r="G771" s="1">
        <f t="shared" si="83"/>
        <v>0</v>
      </c>
      <c r="I771" s="6" t="str">
        <f t="shared" si="84"/>
        <v/>
      </c>
      <c r="J771" s="6" t="str">
        <f t="shared" si="85"/>
        <v/>
      </c>
      <c r="K771" s="6" t="str">
        <f t="shared" si="86"/>
        <v/>
      </c>
      <c r="L771" s="6" t="str">
        <f t="shared" si="87"/>
        <v/>
      </c>
      <c r="M771" s="6" t="str">
        <f t="shared" si="88"/>
        <v/>
      </c>
      <c r="N771" s="6" t="str">
        <f t="shared" si="89"/>
        <v/>
      </c>
      <c r="O771" s="42" t="str">
        <f>IF(G771&gt;0,DT!AC674*I771+DT!AD674*J771+DT!AE674*K771+DT!AF674*L771+DT!AG674*M771+DT!AH674*N771,"")</f>
        <v/>
      </c>
    </row>
    <row r="772" spans="1:15" x14ac:dyDescent="0.35">
      <c r="A772" s="1"/>
      <c r="B772" s="1"/>
      <c r="C772" s="1"/>
      <c r="D772" s="1"/>
      <c r="E772" s="1"/>
      <c r="F772" s="1"/>
      <c r="G772" s="1">
        <f t="shared" si="83"/>
        <v>0</v>
      </c>
      <c r="I772" s="6" t="str">
        <f t="shared" si="84"/>
        <v/>
      </c>
      <c r="J772" s="6" t="str">
        <f t="shared" si="85"/>
        <v/>
      </c>
      <c r="K772" s="6" t="str">
        <f t="shared" si="86"/>
        <v/>
      </c>
      <c r="L772" s="6" t="str">
        <f t="shared" si="87"/>
        <v/>
      </c>
      <c r="M772" s="6" t="str">
        <f t="shared" si="88"/>
        <v/>
      </c>
      <c r="N772" s="6" t="str">
        <f t="shared" si="89"/>
        <v/>
      </c>
      <c r="O772" s="42" t="str">
        <f>IF(G772&gt;0,DT!AC675*I772+DT!AD675*J772+DT!AE675*K772+DT!AF675*L772+DT!AG675*M772+DT!AH675*N772,"")</f>
        <v/>
      </c>
    </row>
    <row r="773" spans="1:15" x14ac:dyDescent="0.35">
      <c r="A773" s="1"/>
      <c r="B773" s="1"/>
      <c r="C773" s="1"/>
      <c r="D773" s="1"/>
      <c r="E773" s="1"/>
      <c r="F773" s="1"/>
      <c r="G773" s="1">
        <f t="shared" ref="G773:G836" si="90">SUM(A773:F773)</f>
        <v>0</v>
      </c>
      <c r="I773" s="6" t="str">
        <f t="shared" si="84"/>
        <v/>
      </c>
      <c r="J773" s="6" t="str">
        <f t="shared" si="85"/>
        <v/>
      </c>
      <c r="K773" s="6" t="str">
        <f t="shared" si="86"/>
        <v/>
      </c>
      <c r="L773" s="6" t="str">
        <f t="shared" si="87"/>
        <v/>
      </c>
      <c r="M773" s="6" t="str">
        <f t="shared" si="88"/>
        <v/>
      </c>
      <c r="N773" s="6" t="str">
        <f t="shared" si="89"/>
        <v/>
      </c>
      <c r="O773" s="42" t="str">
        <f>IF(G773&gt;0,DT!AC676*I773+DT!AD676*J773+DT!AE676*K773+DT!AF676*L773+DT!AG676*M773+DT!AH676*N773,"")</f>
        <v/>
      </c>
    </row>
    <row r="774" spans="1:15" x14ac:dyDescent="0.35">
      <c r="A774" s="1"/>
      <c r="B774" s="1"/>
      <c r="C774" s="1"/>
      <c r="D774" s="1"/>
      <c r="E774" s="1"/>
      <c r="F774" s="1"/>
      <c r="G774" s="1">
        <f t="shared" si="90"/>
        <v>0</v>
      </c>
      <c r="I774" s="6" t="str">
        <f t="shared" si="84"/>
        <v/>
      </c>
      <c r="J774" s="6" t="str">
        <f t="shared" si="85"/>
        <v/>
      </c>
      <c r="K774" s="6" t="str">
        <f t="shared" si="86"/>
        <v/>
      </c>
      <c r="L774" s="6" t="str">
        <f t="shared" si="87"/>
        <v/>
      </c>
      <c r="M774" s="6" t="str">
        <f t="shared" si="88"/>
        <v/>
      </c>
      <c r="N774" s="6" t="str">
        <f t="shared" si="89"/>
        <v/>
      </c>
      <c r="O774" s="42" t="str">
        <f>IF(G774&gt;0,DT!AC677*I774+DT!AD677*J774+DT!AE677*K774+DT!AF677*L774+DT!AG677*M774+DT!AH677*N774,"")</f>
        <v/>
      </c>
    </row>
    <row r="775" spans="1:15" x14ac:dyDescent="0.35">
      <c r="A775" s="1"/>
      <c r="B775" s="1"/>
      <c r="C775" s="1"/>
      <c r="D775" s="1"/>
      <c r="E775" s="1"/>
      <c r="F775" s="1"/>
      <c r="G775" s="1">
        <f t="shared" si="90"/>
        <v>0</v>
      </c>
      <c r="I775" s="6" t="str">
        <f t="shared" si="84"/>
        <v/>
      </c>
      <c r="J775" s="6" t="str">
        <f t="shared" si="85"/>
        <v/>
      </c>
      <c r="K775" s="6" t="str">
        <f t="shared" si="86"/>
        <v/>
      </c>
      <c r="L775" s="6" t="str">
        <f t="shared" si="87"/>
        <v/>
      </c>
      <c r="M775" s="6" t="str">
        <f t="shared" si="88"/>
        <v/>
      </c>
      <c r="N775" s="6" t="str">
        <f t="shared" si="89"/>
        <v/>
      </c>
      <c r="O775" s="42" t="str">
        <f>IF(G775&gt;0,DT!AC678*I775+DT!AD678*J775+DT!AE678*K775+DT!AF678*L775+DT!AG678*M775+DT!AH678*N775,"")</f>
        <v/>
      </c>
    </row>
    <row r="776" spans="1:15" x14ac:dyDescent="0.35">
      <c r="A776" s="1"/>
      <c r="B776" s="1"/>
      <c r="C776" s="1"/>
      <c r="D776" s="1"/>
      <c r="E776" s="1"/>
      <c r="F776" s="1"/>
      <c r="G776" s="1">
        <f t="shared" si="90"/>
        <v>0</v>
      </c>
      <c r="I776" s="6" t="str">
        <f t="shared" si="84"/>
        <v/>
      </c>
      <c r="J776" s="6" t="str">
        <f t="shared" si="85"/>
        <v/>
      </c>
      <c r="K776" s="6" t="str">
        <f t="shared" si="86"/>
        <v/>
      </c>
      <c r="L776" s="6" t="str">
        <f t="shared" si="87"/>
        <v/>
      </c>
      <c r="M776" s="6" t="str">
        <f t="shared" si="88"/>
        <v/>
      </c>
      <c r="N776" s="6" t="str">
        <f t="shared" si="89"/>
        <v/>
      </c>
      <c r="O776" s="42" t="str">
        <f>IF(G776&gt;0,DT!AC679*I776+DT!AD679*J776+DT!AE679*K776+DT!AF679*L776+DT!AG679*M776+DT!AH679*N776,"")</f>
        <v/>
      </c>
    </row>
    <row r="777" spans="1:15" x14ac:dyDescent="0.35">
      <c r="A777" s="1"/>
      <c r="B777" s="1"/>
      <c r="C777" s="1"/>
      <c r="D777" s="1"/>
      <c r="E777" s="1"/>
      <c r="F777" s="1"/>
      <c r="G777" s="1">
        <f t="shared" si="90"/>
        <v>0</v>
      </c>
      <c r="I777" s="6" t="str">
        <f t="shared" si="84"/>
        <v/>
      </c>
      <c r="J777" s="6" t="str">
        <f t="shared" si="85"/>
        <v/>
      </c>
      <c r="K777" s="6" t="str">
        <f t="shared" si="86"/>
        <v/>
      </c>
      <c r="L777" s="6" t="str">
        <f t="shared" si="87"/>
        <v/>
      </c>
      <c r="M777" s="6" t="str">
        <f t="shared" si="88"/>
        <v/>
      </c>
      <c r="N777" s="6" t="str">
        <f t="shared" si="89"/>
        <v/>
      </c>
      <c r="O777" s="42" t="str">
        <f>IF(G777&gt;0,DT!AC680*I777+DT!AD680*J777+DT!AE680*K777+DT!AF680*L777+DT!AG680*M777+DT!AH680*N777,"")</f>
        <v/>
      </c>
    </row>
    <row r="778" spans="1:15" x14ac:dyDescent="0.35">
      <c r="A778" s="1"/>
      <c r="B778" s="1"/>
      <c r="C778" s="1"/>
      <c r="D778" s="1"/>
      <c r="E778" s="1"/>
      <c r="F778" s="1"/>
      <c r="G778" s="1">
        <f t="shared" si="90"/>
        <v>0</v>
      </c>
      <c r="I778" s="6" t="str">
        <f t="shared" si="84"/>
        <v/>
      </c>
      <c r="J778" s="6" t="str">
        <f t="shared" si="85"/>
        <v/>
      </c>
      <c r="K778" s="6" t="str">
        <f t="shared" si="86"/>
        <v/>
      </c>
      <c r="L778" s="6" t="str">
        <f t="shared" si="87"/>
        <v/>
      </c>
      <c r="M778" s="6" t="str">
        <f t="shared" si="88"/>
        <v/>
      </c>
      <c r="N778" s="6" t="str">
        <f t="shared" si="89"/>
        <v/>
      </c>
      <c r="O778" s="42" t="str">
        <f>IF(G778&gt;0,DT!AC681*I778+DT!AD681*J778+DT!AE681*K778+DT!AF681*L778+DT!AG681*M778+DT!AH681*N778,"")</f>
        <v/>
      </c>
    </row>
    <row r="779" spans="1:15" x14ac:dyDescent="0.35">
      <c r="A779" s="1"/>
      <c r="B779" s="1"/>
      <c r="C779" s="1"/>
      <c r="D779" s="1"/>
      <c r="E779" s="1"/>
      <c r="F779" s="1"/>
      <c r="G779" s="1">
        <f t="shared" si="90"/>
        <v>0</v>
      </c>
      <c r="I779" s="6" t="str">
        <f t="shared" si="84"/>
        <v/>
      </c>
      <c r="J779" s="6" t="str">
        <f t="shared" si="85"/>
        <v/>
      </c>
      <c r="K779" s="6" t="str">
        <f t="shared" si="86"/>
        <v/>
      </c>
      <c r="L779" s="6" t="str">
        <f t="shared" si="87"/>
        <v/>
      </c>
      <c r="M779" s="6" t="str">
        <f t="shared" si="88"/>
        <v/>
      </c>
      <c r="N779" s="6" t="str">
        <f t="shared" si="89"/>
        <v/>
      </c>
      <c r="O779" s="42" t="str">
        <f>IF(G779&gt;0,DT!AC682*I779+DT!AD682*J779+DT!AE682*K779+DT!AF682*L779+DT!AG682*M779+DT!AH682*N779,"")</f>
        <v/>
      </c>
    </row>
    <row r="780" spans="1:15" x14ac:dyDescent="0.35">
      <c r="A780" s="1"/>
      <c r="B780" s="1"/>
      <c r="C780" s="1"/>
      <c r="D780" s="1"/>
      <c r="E780" s="1"/>
      <c r="F780" s="1"/>
      <c r="G780" s="1">
        <f t="shared" si="90"/>
        <v>0</v>
      </c>
      <c r="I780" s="6" t="str">
        <f t="shared" si="84"/>
        <v/>
      </c>
      <c r="J780" s="6" t="str">
        <f t="shared" si="85"/>
        <v/>
      </c>
      <c r="K780" s="6" t="str">
        <f t="shared" si="86"/>
        <v/>
      </c>
      <c r="L780" s="6" t="str">
        <f t="shared" si="87"/>
        <v/>
      </c>
      <c r="M780" s="6" t="str">
        <f t="shared" si="88"/>
        <v/>
      </c>
      <c r="N780" s="6" t="str">
        <f t="shared" si="89"/>
        <v/>
      </c>
      <c r="O780" s="42" t="str">
        <f>IF(G780&gt;0,DT!AC683*I780+DT!AD683*J780+DT!AE683*K780+DT!AF683*L780+DT!AG683*M780+DT!AH683*N780,"")</f>
        <v/>
      </c>
    </row>
    <row r="781" spans="1:15" x14ac:dyDescent="0.35">
      <c r="A781" s="1"/>
      <c r="B781" s="1"/>
      <c r="C781" s="1"/>
      <c r="D781" s="1"/>
      <c r="E781" s="1"/>
      <c r="F781" s="1"/>
      <c r="G781" s="1">
        <f t="shared" si="90"/>
        <v>0</v>
      </c>
      <c r="I781" s="6" t="str">
        <f t="shared" si="84"/>
        <v/>
      </c>
      <c r="J781" s="6" t="str">
        <f t="shared" si="85"/>
        <v/>
      </c>
      <c r="K781" s="6" t="str">
        <f t="shared" si="86"/>
        <v/>
      </c>
      <c r="L781" s="6" t="str">
        <f t="shared" si="87"/>
        <v/>
      </c>
      <c r="M781" s="6" t="str">
        <f t="shared" si="88"/>
        <v/>
      </c>
      <c r="N781" s="6" t="str">
        <f t="shared" si="89"/>
        <v/>
      </c>
      <c r="O781" s="42" t="str">
        <f>IF(G781&gt;0,DT!AC684*I781+DT!AD684*J781+DT!AE684*K781+DT!AF684*L781+DT!AG684*M781+DT!AH684*N781,"")</f>
        <v/>
      </c>
    </row>
    <row r="782" spans="1:15" x14ac:dyDescent="0.35">
      <c r="A782" s="1"/>
      <c r="B782" s="1"/>
      <c r="C782" s="1"/>
      <c r="D782" s="1"/>
      <c r="E782" s="1"/>
      <c r="F782" s="1"/>
      <c r="G782" s="1">
        <f t="shared" si="90"/>
        <v>0</v>
      </c>
      <c r="I782" s="6" t="str">
        <f t="shared" si="84"/>
        <v/>
      </c>
      <c r="J782" s="6" t="str">
        <f t="shared" si="85"/>
        <v/>
      </c>
      <c r="K782" s="6" t="str">
        <f t="shared" si="86"/>
        <v/>
      </c>
      <c r="L782" s="6" t="str">
        <f t="shared" si="87"/>
        <v/>
      </c>
      <c r="M782" s="6" t="str">
        <f t="shared" si="88"/>
        <v/>
      </c>
      <c r="N782" s="6" t="str">
        <f t="shared" si="89"/>
        <v/>
      </c>
      <c r="O782" s="42" t="str">
        <f>IF(G782&gt;0,DT!AC685*I782+DT!AD685*J782+DT!AE685*K782+DT!AF685*L782+DT!AG685*M782+DT!AH685*N782,"")</f>
        <v/>
      </c>
    </row>
    <row r="783" spans="1:15" x14ac:dyDescent="0.35">
      <c r="A783" s="1"/>
      <c r="B783" s="1"/>
      <c r="C783" s="1"/>
      <c r="D783" s="1"/>
      <c r="E783" s="1"/>
      <c r="F783" s="1"/>
      <c r="G783" s="1">
        <f t="shared" si="90"/>
        <v>0</v>
      </c>
      <c r="I783" s="6" t="str">
        <f t="shared" si="84"/>
        <v/>
      </c>
      <c r="J783" s="6" t="str">
        <f t="shared" si="85"/>
        <v/>
      </c>
      <c r="K783" s="6" t="str">
        <f t="shared" si="86"/>
        <v/>
      </c>
      <c r="L783" s="6" t="str">
        <f t="shared" si="87"/>
        <v/>
      </c>
      <c r="M783" s="6" t="str">
        <f t="shared" si="88"/>
        <v/>
      </c>
      <c r="N783" s="6" t="str">
        <f t="shared" si="89"/>
        <v/>
      </c>
      <c r="O783" s="42" t="str">
        <f>IF(G783&gt;0,DT!AC686*I783+DT!AD686*J783+DT!AE686*K783+DT!AF686*L783+DT!AG686*M783+DT!AH686*N783,"")</f>
        <v/>
      </c>
    </row>
    <row r="784" spans="1:15" x14ac:dyDescent="0.35">
      <c r="A784" s="1"/>
      <c r="B784" s="1"/>
      <c r="C784" s="1"/>
      <c r="D784" s="1"/>
      <c r="E784" s="1"/>
      <c r="F784" s="1"/>
      <c r="G784" s="1">
        <f t="shared" si="90"/>
        <v>0</v>
      </c>
      <c r="I784" s="6" t="str">
        <f t="shared" si="84"/>
        <v/>
      </c>
      <c r="J784" s="6" t="str">
        <f t="shared" si="85"/>
        <v/>
      </c>
      <c r="K784" s="6" t="str">
        <f t="shared" si="86"/>
        <v/>
      </c>
      <c r="L784" s="6" t="str">
        <f t="shared" si="87"/>
        <v/>
      </c>
      <c r="M784" s="6" t="str">
        <f t="shared" si="88"/>
        <v/>
      </c>
      <c r="N784" s="6" t="str">
        <f t="shared" si="89"/>
        <v/>
      </c>
      <c r="O784" s="42" t="str">
        <f>IF(G784&gt;0,DT!AC687*I784+DT!AD687*J784+DT!AE687*K784+DT!AF687*L784+DT!AG687*M784+DT!AH687*N784,"")</f>
        <v/>
      </c>
    </row>
    <row r="785" spans="1:15" x14ac:dyDescent="0.35">
      <c r="A785" s="1"/>
      <c r="B785" s="1"/>
      <c r="C785" s="1"/>
      <c r="D785" s="1"/>
      <c r="E785" s="1"/>
      <c r="F785" s="1"/>
      <c r="G785" s="1">
        <f t="shared" si="90"/>
        <v>0</v>
      </c>
      <c r="I785" s="6" t="str">
        <f t="shared" si="84"/>
        <v/>
      </c>
      <c r="J785" s="6" t="str">
        <f t="shared" si="85"/>
        <v/>
      </c>
      <c r="K785" s="6" t="str">
        <f t="shared" si="86"/>
        <v/>
      </c>
      <c r="L785" s="6" t="str">
        <f t="shared" si="87"/>
        <v/>
      </c>
      <c r="M785" s="6" t="str">
        <f t="shared" si="88"/>
        <v/>
      </c>
      <c r="N785" s="6" t="str">
        <f t="shared" si="89"/>
        <v/>
      </c>
      <c r="O785" s="42" t="str">
        <f>IF(G785&gt;0,DT!AC688*I785+DT!AD688*J785+DT!AE688*K785+DT!AF688*L785+DT!AG688*M785+DT!AH688*N785,"")</f>
        <v/>
      </c>
    </row>
    <row r="786" spans="1:15" x14ac:dyDescent="0.35">
      <c r="A786" s="1"/>
      <c r="B786" s="1"/>
      <c r="C786" s="1"/>
      <c r="D786" s="1"/>
      <c r="E786" s="1"/>
      <c r="F786" s="1"/>
      <c r="G786" s="1">
        <f t="shared" si="90"/>
        <v>0</v>
      </c>
      <c r="I786" s="6" t="str">
        <f t="shared" si="84"/>
        <v/>
      </c>
      <c r="J786" s="6" t="str">
        <f t="shared" si="85"/>
        <v/>
      </c>
      <c r="K786" s="6" t="str">
        <f t="shared" si="86"/>
        <v/>
      </c>
      <c r="L786" s="6" t="str">
        <f t="shared" si="87"/>
        <v/>
      </c>
      <c r="M786" s="6" t="str">
        <f t="shared" si="88"/>
        <v/>
      </c>
      <c r="N786" s="6" t="str">
        <f t="shared" si="89"/>
        <v/>
      </c>
      <c r="O786" s="42" t="str">
        <f>IF(G786&gt;0,DT!AC689*I786+DT!AD689*J786+DT!AE689*K786+DT!AF689*L786+DT!AG689*M786+DT!AH689*N786,"")</f>
        <v/>
      </c>
    </row>
    <row r="787" spans="1:15" x14ac:dyDescent="0.35">
      <c r="A787" s="1"/>
      <c r="B787" s="1"/>
      <c r="C787" s="1"/>
      <c r="D787" s="1"/>
      <c r="E787" s="1"/>
      <c r="F787" s="1"/>
      <c r="G787" s="1">
        <f t="shared" si="90"/>
        <v>0</v>
      </c>
      <c r="I787" s="6" t="str">
        <f t="shared" si="84"/>
        <v/>
      </c>
      <c r="J787" s="6" t="str">
        <f t="shared" si="85"/>
        <v/>
      </c>
      <c r="K787" s="6" t="str">
        <f t="shared" si="86"/>
        <v/>
      </c>
      <c r="L787" s="6" t="str">
        <f t="shared" si="87"/>
        <v/>
      </c>
      <c r="M787" s="6" t="str">
        <f t="shared" si="88"/>
        <v/>
      </c>
      <c r="N787" s="6" t="str">
        <f t="shared" si="89"/>
        <v/>
      </c>
      <c r="O787" s="42" t="str">
        <f>IF(G787&gt;0,DT!AC690*I787+DT!AD690*J787+DT!AE690*K787+DT!AF690*L787+DT!AG690*M787+DT!AH690*N787,"")</f>
        <v/>
      </c>
    </row>
    <row r="788" spans="1:15" x14ac:dyDescent="0.35">
      <c r="A788" s="1"/>
      <c r="B788" s="1"/>
      <c r="C788" s="1"/>
      <c r="D788" s="1"/>
      <c r="E788" s="1"/>
      <c r="F788" s="1"/>
      <c r="G788" s="1">
        <f t="shared" si="90"/>
        <v>0</v>
      </c>
      <c r="I788" s="6" t="str">
        <f t="shared" si="84"/>
        <v/>
      </c>
      <c r="J788" s="6" t="str">
        <f t="shared" si="85"/>
        <v/>
      </c>
      <c r="K788" s="6" t="str">
        <f t="shared" si="86"/>
        <v/>
      </c>
      <c r="L788" s="6" t="str">
        <f t="shared" si="87"/>
        <v/>
      </c>
      <c r="M788" s="6" t="str">
        <f t="shared" si="88"/>
        <v/>
      </c>
      <c r="N788" s="6" t="str">
        <f t="shared" si="89"/>
        <v/>
      </c>
      <c r="O788" s="42" t="str">
        <f>IF(G788&gt;0,DT!AC691*I788+DT!AD691*J788+DT!AE691*K788+DT!AF691*L788+DT!AG691*M788+DT!AH691*N788,"")</f>
        <v/>
      </c>
    </row>
    <row r="789" spans="1:15" x14ac:dyDescent="0.35">
      <c r="A789" s="1"/>
      <c r="B789" s="1"/>
      <c r="C789" s="1"/>
      <c r="D789" s="1"/>
      <c r="E789" s="1"/>
      <c r="F789" s="1"/>
      <c r="G789" s="1">
        <f t="shared" si="90"/>
        <v>0</v>
      </c>
      <c r="I789" s="6" t="str">
        <f t="shared" si="84"/>
        <v/>
      </c>
      <c r="J789" s="6" t="str">
        <f t="shared" si="85"/>
        <v/>
      </c>
      <c r="K789" s="6" t="str">
        <f t="shared" si="86"/>
        <v/>
      </c>
      <c r="L789" s="6" t="str">
        <f t="shared" si="87"/>
        <v/>
      </c>
      <c r="M789" s="6" t="str">
        <f t="shared" si="88"/>
        <v/>
      </c>
      <c r="N789" s="6" t="str">
        <f t="shared" si="89"/>
        <v/>
      </c>
      <c r="O789" s="42" t="str">
        <f>IF(G789&gt;0,DT!AC692*I789+DT!AD692*J789+DT!AE692*K789+DT!AF692*L789+DT!AG692*M789+DT!AH692*N789,"")</f>
        <v/>
      </c>
    </row>
    <row r="790" spans="1:15" x14ac:dyDescent="0.35">
      <c r="A790" s="1"/>
      <c r="B790" s="1"/>
      <c r="C790" s="1"/>
      <c r="D790" s="1"/>
      <c r="E790" s="1"/>
      <c r="F790" s="1"/>
      <c r="G790" s="1">
        <f t="shared" si="90"/>
        <v>0</v>
      </c>
      <c r="I790" s="6" t="str">
        <f t="shared" si="84"/>
        <v/>
      </c>
      <c r="J790" s="6" t="str">
        <f t="shared" si="85"/>
        <v/>
      </c>
      <c r="K790" s="6" t="str">
        <f t="shared" si="86"/>
        <v/>
      </c>
      <c r="L790" s="6" t="str">
        <f t="shared" si="87"/>
        <v/>
      </c>
      <c r="M790" s="6" t="str">
        <f t="shared" si="88"/>
        <v/>
      </c>
      <c r="N790" s="6" t="str">
        <f t="shared" si="89"/>
        <v/>
      </c>
      <c r="O790" s="42" t="str">
        <f>IF(G790&gt;0,DT!AC693*I790+DT!AD693*J790+DT!AE693*K790+DT!AF693*L790+DT!AG693*M790+DT!AH693*N790,"")</f>
        <v/>
      </c>
    </row>
    <row r="791" spans="1:15" x14ac:dyDescent="0.35">
      <c r="A791" s="1"/>
      <c r="B791" s="1"/>
      <c r="C791" s="1"/>
      <c r="D791" s="1"/>
      <c r="E791" s="1"/>
      <c r="F791" s="1"/>
      <c r="G791" s="1">
        <f t="shared" si="90"/>
        <v>0</v>
      </c>
      <c r="I791" s="6" t="str">
        <f t="shared" si="84"/>
        <v/>
      </c>
      <c r="J791" s="6" t="str">
        <f t="shared" si="85"/>
        <v/>
      </c>
      <c r="K791" s="6" t="str">
        <f t="shared" si="86"/>
        <v/>
      </c>
      <c r="L791" s="6" t="str">
        <f t="shared" si="87"/>
        <v/>
      </c>
      <c r="M791" s="6" t="str">
        <f t="shared" si="88"/>
        <v/>
      </c>
      <c r="N791" s="6" t="str">
        <f t="shared" si="89"/>
        <v/>
      </c>
      <c r="O791" s="42" t="str">
        <f>IF(G791&gt;0,DT!AC694*I791+DT!AD694*J791+DT!AE694*K791+DT!AF694*L791+DT!AG694*M791+DT!AH694*N791,"")</f>
        <v/>
      </c>
    </row>
    <row r="792" spans="1:15" x14ac:dyDescent="0.35">
      <c r="A792" s="1"/>
      <c r="B792" s="1"/>
      <c r="C792" s="1"/>
      <c r="D792" s="1"/>
      <c r="E792" s="1"/>
      <c r="F792" s="1"/>
      <c r="G792" s="1">
        <f t="shared" si="90"/>
        <v>0</v>
      </c>
      <c r="I792" s="6" t="str">
        <f t="shared" si="84"/>
        <v/>
      </c>
      <c r="J792" s="6" t="str">
        <f t="shared" si="85"/>
        <v/>
      </c>
      <c r="K792" s="6" t="str">
        <f t="shared" si="86"/>
        <v/>
      </c>
      <c r="L792" s="6" t="str">
        <f t="shared" si="87"/>
        <v/>
      </c>
      <c r="M792" s="6" t="str">
        <f t="shared" si="88"/>
        <v/>
      </c>
      <c r="N792" s="6" t="str">
        <f t="shared" si="89"/>
        <v/>
      </c>
      <c r="O792" s="42" t="str">
        <f>IF(G792&gt;0,DT!AC695*I792+DT!AD695*J792+DT!AE695*K792+DT!AF695*L792+DT!AG695*M792+DT!AH695*N792,"")</f>
        <v/>
      </c>
    </row>
    <row r="793" spans="1:15" x14ac:dyDescent="0.35">
      <c r="A793" s="1"/>
      <c r="B793" s="1"/>
      <c r="C793" s="1"/>
      <c r="D793" s="1"/>
      <c r="E793" s="1"/>
      <c r="F793" s="1"/>
      <c r="G793" s="1">
        <f t="shared" si="90"/>
        <v>0</v>
      </c>
      <c r="I793" s="6" t="str">
        <f t="shared" si="84"/>
        <v/>
      </c>
      <c r="J793" s="6" t="str">
        <f t="shared" si="85"/>
        <v/>
      </c>
      <c r="K793" s="6" t="str">
        <f t="shared" si="86"/>
        <v/>
      </c>
      <c r="L793" s="6" t="str">
        <f t="shared" si="87"/>
        <v/>
      </c>
      <c r="M793" s="6" t="str">
        <f t="shared" si="88"/>
        <v/>
      </c>
      <c r="N793" s="6" t="str">
        <f t="shared" si="89"/>
        <v/>
      </c>
      <c r="O793" s="42" t="str">
        <f>IF(G793&gt;0,DT!AC696*I793+DT!AD696*J793+DT!AE696*K793+DT!AF696*L793+DT!AG696*M793+DT!AH696*N793,"")</f>
        <v/>
      </c>
    </row>
    <row r="794" spans="1:15" x14ac:dyDescent="0.35">
      <c r="A794" s="1"/>
      <c r="B794" s="1"/>
      <c r="C794" s="1"/>
      <c r="D794" s="1"/>
      <c r="E794" s="1"/>
      <c r="F794" s="1"/>
      <c r="G794" s="1">
        <f t="shared" si="90"/>
        <v>0</v>
      </c>
      <c r="I794" s="6" t="str">
        <f t="shared" si="84"/>
        <v/>
      </c>
      <c r="J794" s="6" t="str">
        <f t="shared" si="85"/>
        <v/>
      </c>
      <c r="K794" s="6" t="str">
        <f t="shared" si="86"/>
        <v/>
      </c>
      <c r="L794" s="6" t="str">
        <f t="shared" si="87"/>
        <v/>
      </c>
      <c r="M794" s="6" t="str">
        <f t="shared" si="88"/>
        <v/>
      </c>
      <c r="N794" s="6" t="str">
        <f t="shared" si="89"/>
        <v/>
      </c>
      <c r="O794" s="42" t="str">
        <f>IF(G794&gt;0,DT!AC697*I794+DT!AD697*J794+DT!AE697*K794+DT!AF697*L794+DT!AG697*M794+DT!AH697*N794,"")</f>
        <v/>
      </c>
    </row>
    <row r="795" spans="1:15" x14ac:dyDescent="0.35">
      <c r="A795" s="1"/>
      <c r="B795" s="1"/>
      <c r="C795" s="1"/>
      <c r="D795" s="1"/>
      <c r="E795" s="1"/>
      <c r="F795" s="1"/>
      <c r="G795" s="1">
        <f t="shared" si="90"/>
        <v>0</v>
      </c>
      <c r="I795" s="6" t="str">
        <f t="shared" si="84"/>
        <v/>
      </c>
      <c r="J795" s="6" t="str">
        <f t="shared" si="85"/>
        <v/>
      </c>
      <c r="K795" s="6" t="str">
        <f t="shared" si="86"/>
        <v/>
      </c>
      <c r="L795" s="6" t="str">
        <f t="shared" si="87"/>
        <v/>
      </c>
      <c r="M795" s="6" t="str">
        <f t="shared" si="88"/>
        <v/>
      </c>
      <c r="N795" s="6" t="str">
        <f t="shared" si="89"/>
        <v/>
      </c>
      <c r="O795" s="42" t="str">
        <f>IF(G795&gt;0,DT!AC698*I795+DT!AD698*J795+DT!AE698*K795+DT!AF698*L795+DT!AG698*M795+DT!AH698*N795,"")</f>
        <v/>
      </c>
    </row>
    <row r="796" spans="1:15" x14ac:dyDescent="0.35">
      <c r="A796" s="1"/>
      <c r="B796" s="1"/>
      <c r="C796" s="1"/>
      <c r="D796" s="1"/>
      <c r="E796" s="1"/>
      <c r="F796" s="1"/>
      <c r="G796" s="1">
        <f t="shared" si="90"/>
        <v>0</v>
      </c>
      <c r="I796" s="6" t="str">
        <f t="shared" si="84"/>
        <v/>
      </c>
      <c r="J796" s="6" t="str">
        <f t="shared" si="85"/>
        <v/>
      </c>
      <c r="K796" s="6" t="str">
        <f t="shared" si="86"/>
        <v/>
      </c>
      <c r="L796" s="6" t="str">
        <f t="shared" si="87"/>
        <v/>
      </c>
      <c r="M796" s="6" t="str">
        <f t="shared" si="88"/>
        <v/>
      </c>
      <c r="N796" s="6" t="str">
        <f t="shared" si="89"/>
        <v/>
      </c>
      <c r="O796" s="42" t="str">
        <f>IF(G796&gt;0,DT!AC699*I796+DT!AD699*J796+DT!AE699*K796+DT!AF699*L796+DT!AG699*M796+DT!AH699*N796,"")</f>
        <v/>
      </c>
    </row>
    <row r="797" spans="1:15" x14ac:dyDescent="0.35">
      <c r="A797" s="1"/>
      <c r="B797" s="1"/>
      <c r="C797" s="1"/>
      <c r="D797" s="1"/>
      <c r="E797" s="1"/>
      <c r="F797" s="1"/>
      <c r="G797" s="1">
        <f t="shared" si="90"/>
        <v>0</v>
      </c>
      <c r="I797" s="6" t="str">
        <f t="shared" si="84"/>
        <v/>
      </c>
      <c r="J797" s="6" t="str">
        <f t="shared" si="85"/>
        <v/>
      </c>
      <c r="K797" s="6" t="str">
        <f t="shared" si="86"/>
        <v/>
      </c>
      <c r="L797" s="6" t="str">
        <f t="shared" si="87"/>
        <v/>
      </c>
      <c r="M797" s="6" t="str">
        <f t="shared" si="88"/>
        <v/>
      </c>
      <c r="N797" s="6" t="str">
        <f t="shared" si="89"/>
        <v/>
      </c>
      <c r="O797" s="42" t="str">
        <f>IF(G797&gt;0,DT!AC700*I797+DT!AD700*J797+DT!AE700*K797+DT!AF700*L797+DT!AG700*M797+DT!AH700*N797,"")</f>
        <v/>
      </c>
    </row>
    <row r="798" spans="1:15" x14ac:dyDescent="0.35">
      <c r="A798" s="1"/>
      <c r="B798" s="1"/>
      <c r="C798" s="1"/>
      <c r="D798" s="1"/>
      <c r="E798" s="1"/>
      <c r="F798" s="1"/>
      <c r="G798" s="1">
        <f t="shared" si="90"/>
        <v>0</v>
      </c>
      <c r="I798" s="6" t="str">
        <f t="shared" si="84"/>
        <v/>
      </c>
      <c r="J798" s="6" t="str">
        <f t="shared" si="85"/>
        <v/>
      </c>
      <c r="K798" s="6" t="str">
        <f t="shared" si="86"/>
        <v/>
      </c>
      <c r="L798" s="6" t="str">
        <f t="shared" si="87"/>
        <v/>
      </c>
      <c r="M798" s="6" t="str">
        <f t="shared" si="88"/>
        <v/>
      </c>
      <c r="N798" s="6" t="str">
        <f t="shared" si="89"/>
        <v/>
      </c>
      <c r="O798" s="42" t="str">
        <f>IF(G798&gt;0,DT!AC701*I798+DT!AD701*J798+DT!AE701*K798+DT!AF701*L798+DT!AG701*M798+DT!AH701*N798,"")</f>
        <v/>
      </c>
    </row>
    <row r="799" spans="1:15" x14ac:dyDescent="0.35">
      <c r="A799" s="1"/>
      <c r="B799" s="1"/>
      <c r="C799" s="1"/>
      <c r="D799" s="1"/>
      <c r="E799" s="1"/>
      <c r="F799" s="1"/>
      <c r="G799" s="1">
        <f t="shared" si="90"/>
        <v>0</v>
      </c>
      <c r="I799" s="6" t="str">
        <f t="shared" si="84"/>
        <v/>
      </c>
      <c r="J799" s="6" t="str">
        <f t="shared" si="85"/>
        <v/>
      </c>
      <c r="K799" s="6" t="str">
        <f t="shared" si="86"/>
        <v/>
      </c>
      <c r="L799" s="6" t="str">
        <f t="shared" si="87"/>
        <v/>
      </c>
      <c r="M799" s="6" t="str">
        <f t="shared" si="88"/>
        <v/>
      </c>
      <c r="N799" s="6" t="str">
        <f t="shared" si="89"/>
        <v/>
      </c>
      <c r="O799" s="42" t="str">
        <f>IF(G799&gt;0,DT!AC702*I799+DT!AD702*J799+DT!AE702*K799+DT!AF702*L799+DT!AG702*M799+DT!AH702*N799,"")</f>
        <v/>
      </c>
    </row>
    <row r="800" spans="1:15" x14ac:dyDescent="0.35">
      <c r="A800" s="1"/>
      <c r="B800" s="1"/>
      <c r="C800" s="1"/>
      <c r="D800" s="1"/>
      <c r="E800" s="1"/>
      <c r="F800" s="1"/>
      <c r="G800" s="1">
        <f t="shared" si="90"/>
        <v>0</v>
      </c>
      <c r="I800" s="6" t="str">
        <f t="shared" si="84"/>
        <v/>
      </c>
      <c r="J800" s="6" t="str">
        <f t="shared" si="85"/>
        <v/>
      </c>
      <c r="K800" s="6" t="str">
        <f t="shared" si="86"/>
        <v/>
      </c>
      <c r="L800" s="6" t="str">
        <f t="shared" si="87"/>
        <v/>
      </c>
      <c r="M800" s="6" t="str">
        <f t="shared" si="88"/>
        <v/>
      </c>
      <c r="N800" s="6" t="str">
        <f t="shared" si="89"/>
        <v/>
      </c>
      <c r="O800" s="42" t="str">
        <f>IF(G800&gt;0,DT!AC703*I800+DT!AD703*J800+DT!AE703*K800+DT!AF703*L800+DT!AG703*M800+DT!AH703*N800,"")</f>
        <v/>
      </c>
    </row>
    <row r="801" spans="1:15" x14ac:dyDescent="0.35">
      <c r="A801" s="1"/>
      <c r="B801" s="1"/>
      <c r="C801" s="1"/>
      <c r="D801" s="1"/>
      <c r="E801" s="1"/>
      <c r="F801" s="1"/>
      <c r="G801" s="1">
        <f t="shared" si="90"/>
        <v>0</v>
      </c>
      <c r="I801" s="6" t="str">
        <f t="shared" si="84"/>
        <v/>
      </c>
      <c r="J801" s="6" t="str">
        <f t="shared" si="85"/>
        <v/>
      </c>
      <c r="K801" s="6" t="str">
        <f t="shared" si="86"/>
        <v/>
      </c>
      <c r="L801" s="6" t="str">
        <f t="shared" si="87"/>
        <v/>
      </c>
      <c r="M801" s="6" t="str">
        <f t="shared" si="88"/>
        <v/>
      </c>
      <c r="N801" s="6" t="str">
        <f t="shared" si="89"/>
        <v/>
      </c>
      <c r="O801" s="42" t="str">
        <f>IF(G801&gt;0,DT!AC704*I801+DT!AD704*J801+DT!AE704*K801+DT!AF704*L801+DT!AG704*M801+DT!AH704*N801,"")</f>
        <v/>
      </c>
    </row>
    <row r="802" spans="1:15" x14ac:dyDescent="0.35">
      <c r="A802" s="1"/>
      <c r="B802" s="1"/>
      <c r="C802" s="1"/>
      <c r="D802" s="1"/>
      <c r="E802" s="1"/>
      <c r="F802" s="1"/>
      <c r="G802" s="1">
        <f t="shared" si="90"/>
        <v>0</v>
      </c>
      <c r="I802" s="6" t="str">
        <f t="shared" si="84"/>
        <v/>
      </c>
      <c r="J802" s="6" t="str">
        <f t="shared" si="85"/>
        <v/>
      </c>
      <c r="K802" s="6" t="str">
        <f t="shared" si="86"/>
        <v/>
      </c>
      <c r="L802" s="6" t="str">
        <f t="shared" si="87"/>
        <v/>
      </c>
      <c r="M802" s="6" t="str">
        <f t="shared" si="88"/>
        <v/>
      </c>
      <c r="N802" s="6" t="str">
        <f t="shared" si="89"/>
        <v/>
      </c>
      <c r="O802" s="42" t="str">
        <f>IF(G802&gt;0,DT!AC705*I802+DT!AD705*J802+DT!AE705*K802+DT!AF705*L802+DT!AG705*M802+DT!AH705*N802,"")</f>
        <v/>
      </c>
    </row>
    <row r="803" spans="1:15" x14ac:dyDescent="0.35">
      <c r="A803" s="1"/>
      <c r="B803" s="1"/>
      <c r="C803" s="1"/>
      <c r="D803" s="1"/>
      <c r="E803" s="1"/>
      <c r="F803" s="1"/>
      <c r="G803" s="1">
        <f t="shared" si="90"/>
        <v>0</v>
      </c>
      <c r="I803" s="6" t="str">
        <f t="shared" si="84"/>
        <v/>
      </c>
      <c r="J803" s="6" t="str">
        <f t="shared" si="85"/>
        <v/>
      </c>
      <c r="K803" s="6" t="str">
        <f t="shared" si="86"/>
        <v/>
      </c>
      <c r="L803" s="6" t="str">
        <f t="shared" si="87"/>
        <v/>
      </c>
      <c r="M803" s="6" t="str">
        <f t="shared" si="88"/>
        <v/>
      </c>
      <c r="N803" s="6" t="str">
        <f t="shared" si="89"/>
        <v/>
      </c>
      <c r="O803" s="42" t="str">
        <f>IF(G803&gt;0,DT!AC706*I803+DT!AD706*J803+DT!AE706*K803+DT!AF706*L803+DT!AG706*M803+DT!AH706*N803,"")</f>
        <v/>
      </c>
    </row>
    <row r="804" spans="1:15" x14ac:dyDescent="0.35">
      <c r="A804" s="1"/>
      <c r="B804" s="1"/>
      <c r="C804" s="1"/>
      <c r="D804" s="1"/>
      <c r="E804" s="1"/>
      <c r="F804" s="1"/>
      <c r="G804" s="1">
        <f t="shared" si="90"/>
        <v>0</v>
      </c>
      <c r="I804" s="6" t="str">
        <f t="shared" si="84"/>
        <v/>
      </c>
      <c r="J804" s="6" t="str">
        <f t="shared" si="85"/>
        <v/>
      </c>
      <c r="K804" s="6" t="str">
        <f t="shared" si="86"/>
        <v/>
      </c>
      <c r="L804" s="6" t="str">
        <f t="shared" si="87"/>
        <v/>
      </c>
      <c r="M804" s="6" t="str">
        <f t="shared" si="88"/>
        <v/>
      </c>
      <c r="N804" s="6" t="str">
        <f t="shared" si="89"/>
        <v/>
      </c>
      <c r="O804" s="42" t="str">
        <f>IF(G804&gt;0,DT!AC707*I804+DT!AD707*J804+DT!AE707*K804+DT!AF707*L804+DT!AG707*M804+DT!AH707*N804,"")</f>
        <v/>
      </c>
    </row>
    <row r="805" spans="1:15" x14ac:dyDescent="0.35">
      <c r="A805" s="1"/>
      <c r="B805" s="1"/>
      <c r="C805" s="1"/>
      <c r="D805" s="1"/>
      <c r="E805" s="1"/>
      <c r="F805" s="1"/>
      <c r="G805" s="1">
        <f t="shared" si="90"/>
        <v>0</v>
      </c>
      <c r="I805" s="6" t="str">
        <f t="shared" si="84"/>
        <v/>
      </c>
      <c r="J805" s="6" t="str">
        <f t="shared" si="85"/>
        <v/>
      </c>
      <c r="K805" s="6" t="str">
        <f t="shared" si="86"/>
        <v/>
      </c>
      <c r="L805" s="6" t="str">
        <f t="shared" si="87"/>
        <v/>
      </c>
      <c r="M805" s="6" t="str">
        <f t="shared" si="88"/>
        <v/>
      </c>
      <c r="N805" s="6" t="str">
        <f t="shared" si="89"/>
        <v/>
      </c>
      <c r="O805" s="42" t="str">
        <f>IF(G805&gt;0,DT!AC708*I805+DT!AD708*J805+DT!AE708*K805+DT!AF708*L805+DT!AG708*M805+DT!AH708*N805,"")</f>
        <v/>
      </c>
    </row>
    <row r="806" spans="1:15" x14ac:dyDescent="0.35">
      <c r="A806" s="1"/>
      <c r="B806" s="1"/>
      <c r="C806" s="1"/>
      <c r="D806" s="1"/>
      <c r="E806" s="1"/>
      <c r="F806" s="1"/>
      <c r="G806" s="1">
        <f t="shared" si="90"/>
        <v>0</v>
      </c>
      <c r="I806" s="6" t="str">
        <f t="shared" si="84"/>
        <v/>
      </c>
      <c r="J806" s="6" t="str">
        <f t="shared" si="85"/>
        <v/>
      </c>
      <c r="K806" s="6" t="str">
        <f t="shared" si="86"/>
        <v/>
      </c>
      <c r="L806" s="6" t="str">
        <f t="shared" si="87"/>
        <v/>
      </c>
      <c r="M806" s="6" t="str">
        <f t="shared" si="88"/>
        <v/>
      </c>
      <c r="N806" s="6" t="str">
        <f t="shared" si="89"/>
        <v/>
      </c>
      <c r="O806" s="42" t="str">
        <f>IF(G806&gt;0,DT!AC709*I806+DT!AD709*J806+DT!AE709*K806+DT!AF709*L806+DT!AG709*M806+DT!AH709*N806,"")</f>
        <v/>
      </c>
    </row>
    <row r="807" spans="1:15" x14ac:dyDescent="0.35">
      <c r="A807" s="1"/>
      <c r="B807" s="1"/>
      <c r="C807" s="1"/>
      <c r="D807" s="1"/>
      <c r="E807" s="1"/>
      <c r="F807" s="1"/>
      <c r="G807" s="1">
        <f t="shared" si="90"/>
        <v>0</v>
      </c>
      <c r="I807" s="6" t="str">
        <f t="shared" si="84"/>
        <v/>
      </c>
      <c r="J807" s="6" t="str">
        <f t="shared" si="85"/>
        <v/>
      </c>
      <c r="K807" s="6" t="str">
        <f t="shared" si="86"/>
        <v/>
      </c>
      <c r="L807" s="6" t="str">
        <f t="shared" si="87"/>
        <v/>
      </c>
      <c r="M807" s="6" t="str">
        <f t="shared" si="88"/>
        <v/>
      </c>
      <c r="N807" s="6" t="str">
        <f t="shared" si="89"/>
        <v/>
      </c>
      <c r="O807" s="42" t="str">
        <f>IF(G807&gt;0,DT!AC710*I807+DT!AD710*J807+DT!AE710*K807+DT!AF710*L807+DT!AG710*M807+DT!AH710*N807,"")</f>
        <v/>
      </c>
    </row>
    <row r="808" spans="1:15" x14ac:dyDescent="0.35">
      <c r="A808" s="1"/>
      <c r="B808" s="1"/>
      <c r="C808" s="1"/>
      <c r="D808" s="1"/>
      <c r="E808" s="1"/>
      <c r="F808" s="1"/>
      <c r="G808" s="1">
        <f t="shared" si="90"/>
        <v>0</v>
      </c>
      <c r="I808" s="6" t="str">
        <f t="shared" si="84"/>
        <v/>
      </c>
      <c r="J808" s="6" t="str">
        <f t="shared" si="85"/>
        <v/>
      </c>
      <c r="K808" s="6" t="str">
        <f t="shared" si="86"/>
        <v/>
      </c>
      <c r="L808" s="6" t="str">
        <f t="shared" si="87"/>
        <v/>
      </c>
      <c r="M808" s="6" t="str">
        <f t="shared" si="88"/>
        <v/>
      </c>
      <c r="N808" s="6" t="str">
        <f t="shared" si="89"/>
        <v/>
      </c>
      <c r="O808" s="42" t="str">
        <f>IF(G808&gt;0,DT!AC711*I808+DT!AD711*J808+DT!AE711*K808+DT!AF711*L808+DT!AG711*M808+DT!AH711*N808,"")</f>
        <v/>
      </c>
    </row>
    <row r="809" spans="1:15" x14ac:dyDescent="0.35">
      <c r="A809" s="1"/>
      <c r="B809" s="1"/>
      <c r="C809" s="1"/>
      <c r="D809" s="1"/>
      <c r="E809" s="1"/>
      <c r="F809" s="1"/>
      <c r="G809" s="1">
        <f t="shared" si="90"/>
        <v>0</v>
      </c>
      <c r="I809" s="6" t="str">
        <f t="shared" si="84"/>
        <v/>
      </c>
      <c r="J809" s="6" t="str">
        <f t="shared" si="85"/>
        <v/>
      </c>
      <c r="K809" s="6" t="str">
        <f t="shared" si="86"/>
        <v/>
      </c>
      <c r="L809" s="6" t="str">
        <f t="shared" si="87"/>
        <v/>
      </c>
      <c r="M809" s="6" t="str">
        <f t="shared" si="88"/>
        <v/>
      </c>
      <c r="N809" s="6" t="str">
        <f t="shared" si="89"/>
        <v/>
      </c>
      <c r="O809" s="42" t="str">
        <f>IF(G809&gt;0,DT!AC712*I809+DT!AD712*J809+DT!AE712*K809+DT!AF712*L809+DT!AG712*M809+DT!AH712*N809,"")</f>
        <v/>
      </c>
    </row>
    <row r="810" spans="1:15" x14ac:dyDescent="0.35">
      <c r="A810" s="1"/>
      <c r="B810" s="1"/>
      <c r="C810" s="1"/>
      <c r="D810" s="1"/>
      <c r="E810" s="1"/>
      <c r="F810" s="1"/>
      <c r="G810" s="1">
        <f t="shared" si="90"/>
        <v>0</v>
      </c>
      <c r="I810" s="6" t="str">
        <f t="shared" si="84"/>
        <v/>
      </c>
      <c r="J810" s="6" t="str">
        <f t="shared" si="85"/>
        <v/>
      </c>
      <c r="K810" s="6" t="str">
        <f t="shared" si="86"/>
        <v/>
      </c>
      <c r="L810" s="6" t="str">
        <f t="shared" si="87"/>
        <v/>
      </c>
      <c r="M810" s="6" t="str">
        <f t="shared" si="88"/>
        <v/>
      </c>
      <c r="N810" s="6" t="str">
        <f t="shared" si="89"/>
        <v/>
      </c>
      <c r="O810" s="42" t="str">
        <f>IF(G810&gt;0,DT!AC713*I810+DT!AD713*J810+DT!AE713*K810+DT!AF713*L810+DT!AG713*M810+DT!AH713*N810,"")</f>
        <v/>
      </c>
    </row>
    <row r="811" spans="1:15" x14ac:dyDescent="0.35">
      <c r="A811" s="1"/>
      <c r="B811" s="1"/>
      <c r="C811" s="1"/>
      <c r="D811" s="1"/>
      <c r="E811" s="1"/>
      <c r="F811" s="1"/>
      <c r="G811" s="1">
        <f t="shared" si="90"/>
        <v>0</v>
      </c>
      <c r="I811" s="6" t="str">
        <f t="shared" si="84"/>
        <v/>
      </c>
      <c r="J811" s="6" t="str">
        <f t="shared" si="85"/>
        <v/>
      </c>
      <c r="K811" s="6" t="str">
        <f t="shared" si="86"/>
        <v/>
      </c>
      <c r="L811" s="6" t="str">
        <f t="shared" si="87"/>
        <v/>
      </c>
      <c r="M811" s="6" t="str">
        <f t="shared" si="88"/>
        <v/>
      </c>
      <c r="N811" s="6" t="str">
        <f t="shared" si="89"/>
        <v/>
      </c>
      <c r="O811" s="42" t="str">
        <f>IF(G811&gt;0,DT!AC714*I811+DT!AD714*J811+DT!AE714*K811+DT!AF714*L811+DT!AG714*M811+DT!AH714*N811,"")</f>
        <v/>
      </c>
    </row>
    <row r="812" spans="1:15" x14ac:dyDescent="0.35">
      <c r="A812" s="1"/>
      <c r="B812" s="1"/>
      <c r="C812" s="1"/>
      <c r="D812" s="1"/>
      <c r="E812" s="1"/>
      <c r="F812" s="1"/>
      <c r="G812" s="1">
        <f t="shared" si="90"/>
        <v>0</v>
      </c>
      <c r="I812" s="6" t="str">
        <f t="shared" si="84"/>
        <v/>
      </c>
      <c r="J812" s="6" t="str">
        <f t="shared" si="85"/>
        <v/>
      </c>
      <c r="K812" s="6" t="str">
        <f t="shared" si="86"/>
        <v/>
      </c>
      <c r="L812" s="6" t="str">
        <f t="shared" si="87"/>
        <v/>
      </c>
      <c r="M812" s="6" t="str">
        <f t="shared" si="88"/>
        <v/>
      </c>
      <c r="N812" s="6" t="str">
        <f t="shared" si="89"/>
        <v/>
      </c>
      <c r="O812" s="42" t="str">
        <f>IF(G812&gt;0,DT!AC715*I812+DT!AD715*J812+DT!AE715*K812+DT!AF715*L812+DT!AG715*M812+DT!AH715*N812,"")</f>
        <v/>
      </c>
    </row>
    <row r="813" spans="1:15" x14ac:dyDescent="0.35">
      <c r="A813" s="1"/>
      <c r="B813" s="1"/>
      <c r="C813" s="1"/>
      <c r="D813" s="1"/>
      <c r="E813" s="1"/>
      <c r="F813" s="1"/>
      <c r="G813" s="1">
        <f t="shared" si="90"/>
        <v>0</v>
      </c>
      <c r="I813" s="6" t="str">
        <f t="shared" si="84"/>
        <v/>
      </c>
      <c r="J813" s="6" t="str">
        <f t="shared" si="85"/>
        <v/>
      </c>
      <c r="K813" s="6" t="str">
        <f t="shared" si="86"/>
        <v/>
      </c>
      <c r="L813" s="6" t="str">
        <f t="shared" si="87"/>
        <v/>
      </c>
      <c r="M813" s="6" t="str">
        <f t="shared" si="88"/>
        <v/>
      </c>
      <c r="N813" s="6" t="str">
        <f t="shared" si="89"/>
        <v/>
      </c>
      <c r="O813" s="42" t="str">
        <f>IF(G813&gt;0,DT!AC716*I813+DT!AD716*J813+DT!AE716*K813+DT!AF716*L813+DT!AG716*M813+DT!AH716*N813,"")</f>
        <v/>
      </c>
    </row>
    <row r="814" spans="1:15" x14ac:dyDescent="0.35">
      <c r="A814" s="1"/>
      <c r="B814" s="1"/>
      <c r="C814" s="1"/>
      <c r="D814" s="1"/>
      <c r="E814" s="1"/>
      <c r="F814" s="1"/>
      <c r="G814" s="1">
        <f t="shared" si="90"/>
        <v>0</v>
      </c>
      <c r="I814" s="6" t="str">
        <f t="shared" si="84"/>
        <v/>
      </c>
      <c r="J814" s="6" t="str">
        <f t="shared" si="85"/>
        <v/>
      </c>
      <c r="K814" s="6" t="str">
        <f t="shared" si="86"/>
        <v/>
      </c>
      <c r="L814" s="6" t="str">
        <f t="shared" si="87"/>
        <v/>
      </c>
      <c r="M814" s="6" t="str">
        <f t="shared" si="88"/>
        <v/>
      </c>
      <c r="N814" s="6" t="str">
        <f t="shared" si="89"/>
        <v/>
      </c>
      <c r="O814" s="42" t="str">
        <f>IF(G814&gt;0,DT!AC717*I814+DT!AD717*J814+DT!AE717*K814+DT!AF717*L814+DT!AG717*M814+DT!AH717*N814,"")</f>
        <v/>
      </c>
    </row>
    <row r="815" spans="1:15" x14ac:dyDescent="0.35">
      <c r="A815" s="1"/>
      <c r="B815" s="1"/>
      <c r="C815" s="1"/>
      <c r="D815" s="1"/>
      <c r="E815" s="1"/>
      <c r="F815" s="1"/>
      <c r="G815" s="1">
        <f t="shared" si="90"/>
        <v>0</v>
      </c>
      <c r="I815" s="6" t="str">
        <f t="shared" si="84"/>
        <v/>
      </c>
      <c r="J815" s="6" t="str">
        <f t="shared" si="85"/>
        <v/>
      </c>
      <c r="K815" s="6" t="str">
        <f t="shared" si="86"/>
        <v/>
      </c>
      <c r="L815" s="6" t="str">
        <f t="shared" si="87"/>
        <v/>
      </c>
      <c r="M815" s="6" t="str">
        <f t="shared" si="88"/>
        <v/>
      </c>
      <c r="N815" s="6" t="str">
        <f t="shared" si="89"/>
        <v/>
      </c>
      <c r="O815" s="42" t="str">
        <f>IF(G815&gt;0,DT!AC718*I815+DT!AD718*J815+DT!AE718*K815+DT!AF718*L815+DT!AG718*M815+DT!AH718*N815,"")</f>
        <v/>
      </c>
    </row>
    <row r="816" spans="1:15" x14ac:dyDescent="0.35">
      <c r="A816" s="1"/>
      <c r="B816" s="1"/>
      <c r="C816" s="1"/>
      <c r="D816" s="1"/>
      <c r="E816" s="1"/>
      <c r="F816" s="1"/>
      <c r="G816" s="1">
        <f t="shared" si="90"/>
        <v>0</v>
      </c>
      <c r="I816" s="6" t="str">
        <f t="shared" si="84"/>
        <v/>
      </c>
      <c r="J816" s="6" t="str">
        <f t="shared" si="85"/>
        <v/>
      </c>
      <c r="K816" s="6" t="str">
        <f t="shared" si="86"/>
        <v/>
      </c>
      <c r="L816" s="6" t="str">
        <f t="shared" si="87"/>
        <v/>
      </c>
      <c r="M816" s="6" t="str">
        <f t="shared" si="88"/>
        <v/>
      </c>
      <c r="N816" s="6" t="str">
        <f t="shared" si="89"/>
        <v/>
      </c>
      <c r="O816" s="42" t="str">
        <f>IF(G816&gt;0,DT!AC719*I816+DT!AD719*J816+DT!AE719*K816+DT!AF719*L816+DT!AG719*M816+DT!AH719*N816,"")</f>
        <v/>
      </c>
    </row>
    <row r="817" spans="1:15" x14ac:dyDescent="0.35">
      <c r="A817" s="1"/>
      <c r="B817" s="1"/>
      <c r="C817" s="1"/>
      <c r="D817" s="1"/>
      <c r="E817" s="1"/>
      <c r="F817" s="1"/>
      <c r="G817" s="1">
        <f t="shared" si="90"/>
        <v>0</v>
      </c>
      <c r="I817" s="6" t="str">
        <f t="shared" si="84"/>
        <v/>
      </c>
      <c r="J817" s="6" t="str">
        <f t="shared" si="85"/>
        <v/>
      </c>
      <c r="K817" s="6" t="str">
        <f t="shared" si="86"/>
        <v/>
      </c>
      <c r="L817" s="6" t="str">
        <f t="shared" si="87"/>
        <v/>
      </c>
      <c r="M817" s="6" t="str">
        <f t="shared" si="88"/>
        <v/>
      </c>
      <c r="N817" s="6" t="str">
        <f t="shared" si="89"/>
        <v/>
      </c>
      <c r="O817" s="42" t="str">
        <f>IF(G817&gt;0,DT!AC720*I817+DT!AD720*J817+DT!AE720*K817+DT!AF720*L817+DT!AG720*M817+DT!AH720*N817,"")</f>
        <v/>
      </c>
    </row>
    <row r="818" spans="1:15" x14ac:dyDescent="0.35">
      <c r="A818" s="1"/>
      <c r="B818" s="1"/>
      <c r="C818" s="1"/>
      <c r="D818" s="1"/>
      <c r="E818" s="1"/>
      <c r="F818" s="1"/>
      <c r="G818" s="1">
        <f t="shared" si="90"/>
        <v>0</v>
      </c>
      <c r="I818" s="6" t="str">
        <f t="shared" si="84"/>
        <v/>
      </c>
      <c r="J818" s="6" t="str">
        <f t="shared" si="85"/>
        <v/>
      </c>
      <c r="K818" s="6" t="str">
        <f t="shared" si="86"/>
        <v/>
      </c>
      <c r="L818" s="6" t="str">
        <f t="shared" si="87"/>
        <v/>
      </c>
      <c r="M818" s="6" t="str">
        <f t="shared" si="88"/>
        <v/>
      </c>
      <c r="N818" s="6" t="str">
        <f t="shared" si="89"/>
        <v/>
      </c>
      <c r="O818" s="42" t="str">
        <f>IF(G818&gt;0,DT!AC721*I818+DT!AD721*J818+DT!AE721*K818+DT!AF721*L818+DT!AG721*M818+DT!AH721*N818,"")</f>
        <v/>
      </c>
    </row>
    <row r="819" spans="1:15" x14ac:dyDescent="0.35">
      <c r="A819" s="1"/>
      <c r="B819" s="1"/>
      <c r="C819" s="1"/>
      <c r="D819" s="1"/>
      <c r="E819" s="1"/>
      <c r="F819" s="1"/>
      <c r="G819" s="1">
        <f t="shared" si="90"/>
        <v>0</v>
      </c>
      <c r="I819" s="6" t="str">
        <f t="shared" si="84"/>
        <v/>
      </c>
      <c r="J819" s="6" t="str">
        <f t="shared" si="85"/>
        <v/>
      </c>
      <c r="K819" s="6" t="str">
        <f t="shared" si="86"/>
        <v/>
      </c>
      <c r="L819" s="6" t="str">
        <f t="shared" si="87"/>
        <v/>
      </c>
      <c r="M819" s="6" t="str">
        <f t="shared" si="88"/>
        <v/>
      </c>
      <c r="N819" s="6" t="str">
        <f t="shared" si="89"/>
        <v/>
      </c>
      <c r="O819" s="42" t="str">
        <f>IF(G819&gt;0,DT!AC722*I819+DT!AD722*J819+DT!AE722*K819+DT!AF722*L819+DT!AG722*M819+DT!AH722*N819,"")</f>
        <v/>
      </c>
    </row>
    <row r="820" spans="1:15" x14ac:dyDescent="0.35">
      <c r="A820" s="1"/>
      <c r="B820" s="1"/>
      <c r="C820" s="1"/>
      <c r="D820" s="1"/>
      <c r="E820" s="1"/>
      <c r="F820" s="1"/>
      <c r="G820" s="1">
        <f t="shared" si="90"/>
        <v>0</v>
      </c>
      <c r="I820" s="6" t="str">
        <f t="shared" ref="I820:I883" si="91">IF(G820&gt;0,A820/G820,"")</f>
        <v/>
      </c>
      <c r="J820" s="6" t="str">
        <f t="shared" ref="J820:J883" si="92">IF(G820&gt;0,B820/G820,"")</f>
        <v/>
      </c>
      <c r="K820" s="6" t="str">
        <f t="shared" ref="K820:K883" si="93">IF(G820&gt;0,C820/G820,"")</f>
        <v/>
      </c>
      <c r="L820" s="6" t="str">
        <f t="shared" ref="L820:L883" si="94">IF(G820&gt;0,D820/G820,"")</f>
        <v/>
      </c>
      <c r="M820" s="6" t="str">
        <f t="shared" ref="M820:M883" si="95">IF(G820&gt;0,E820/G820,"")</f>
        <v/>
      </c>
      <c r="N820" s="6" t="str">
        <f t="shared" ref="N820:N883" si="96">IF(G820&gt;0,F820/G820,"")</f>
        <v/>
      </c>
      <c r="O820" s="42" t="str">
        <f>IF(G820&gt;0,DT!AC723*I820+DT!AD723*J820+DT!AE723*K820+DT!AF723*L820+DT!AG723*M820+DT!AH723*N820,"")</f>
        <v/>
      </c>
    </row>
    <row r="821" spans="1:15" x14ac:dyDescent="0.35">
      <c r="A821" s="1"/>
      <c r="B821" s="1"/>
      <c r="C821" s="1"/>
      <c r="D821" s="1"/>
      <c r="E821" s="1"/>
      <c r="F821" s="1"/>
      <c r="G821" s="1">
        <f t="shared" si="90"/>
        <v>0</v>
      </c>
      <c r="I821" s="6" t="str">
        <f t="shared" si="91"/>
        <v/>
      </c>
      <c r="J821" s="6" t="str">
        <f t="shared" si="92"/>
        <v/>
      </c>
      <c r="K821" s="6" t="str">
        <f t="shared" si="93"/>
        <v/>
      </c>
      <c r="L821" s="6" t="str">
        <f t="shared" si="94"/>
        <v/>
      </c>
      <c r="M821" s="6" t="str">
        <f t="shared" si="95"/>
        <v/>
      </c>
      <c r="N821" s="6" t="str">
        <f t="shared" si="96"/>
        <v/>
      </c>
      <c r="O821" s="42" t="str">
        <f>IF(G821&gt;0,DT!AC724*I821+DT!AD724*J821+DT!AE724*K821+DT!AF724*L821+DT!AG724*M821+DT!AH724*N821,"")</f>
        <v/>
      </c>
    </row>
    <row r="822" spans="1:15" x14ac:dyDescent="0.35">
      <c r="A822" s="1"/>
      <c r="B822" s="1"/>
      <c r="C822" s="1"/>
      <c r="D822" s="1"/>
      <c r="E822" s="1"/>
      <c r="F822" s="1"/>
      <c r="G822" s="1">
        <f t="shared" si="90"/>
        <v>0</v>
      </c>
      <c r="I822" s="6" t="str">
        <f t="shared" si="91"/>
        <v/>
      </c>
      <c r="J822" s="6" t="str">
        <f t="shared" si="92"/>
        <v/>
      </c>
      <c r="K822" s="6" t="str">
        <f t="shared" si="93"/>
        <v/>
      </c>
      <c r="L822" s="6" t="str">
        <f t="shared" si="94"/>
        <v/>
      </c>
      <c r="M822" s="6" t="str">
        <f t="shared" si="95"/>
        <v/>
      </c>
      <c r="N822" s="6" t="str">
        <f t="shared" si="96"/>
        <v/>
      </c>
      <c r="O822" s="42" t="str">
        <f>IF(G822&gt;0,DT!AC725*I822+DT!AD725*J822+DT!AE725*K822+DT!AF725*L822+DT!AG725*M822+DT!AH725*N822,"")</f>
        <v/>
      </c>
    </row>
    <row r="823" spans="1:15" x14ac:dyDescent="0.35">
      <c r="A823" s="1"/>
      <c r="B823" s="1"/>
      <c r="C823" s="1"/>
      <c r="D823" s="1"/>
      <c r="E823" s="1"/>
      <c r="F823" s="1"/>
      <c r="G823" s="1">
        <f t="shared" si="90"/>
        <v>0</v>
      </c>
      <c r="I823" s="6" t="str">
        <f t="shared" si="91"/>
        <v/>
      </c>
      <c r="J823" s="6" t="str">
        <f t="shared" si="92"/>
        <v/>
      </c>
      <c r="K823" s="6" t="str">
        <f t="shared" si="93"/>
        <v/>
      </c>
      <c r="L823" s="6" t="str">
        <f t="shared" si="94"/>
        <v/>
      </c>
      <c r="M823" s="6" t="str">
        <f t="shared" si="95"/>
        <v/>
      </c>
      <c r="N823" s="6" t="str">
        <f t="shared" si="96"/>
        <v/>
      </c>
      <c r="O823" s="42" t="str">
        <f>IF(G823&gt;0,DT!AC726*I823+DT!AD726*J823+DT!AE726*K823+DT!AF726*L823+DT!AG726*M823+DT!AH726*N823,"")</f>
        <v/>
      </c>
    </row>
    <row r="824" spans="1:15" x14ac:dyDescent="0.35">
      <c r="A824" s="1"/>
      <c r="B824" s="1"/>
      <c r="C824" s="1"/>
      <c r="D824" s="1"/>
      <c r="E824" s="1"/>
      <c r="F824" s="1"/>
      <c r="G824" s="1">
        <f t="shared" si="90"/>
        <v>0</v>
      </c>
      <c r="I824" s="6" t="str">
        <f t="shared" si="91"/>
        <v/>
      </c>
      <c r="J824" s="6" t="str">
        <f t="shared" si="92"/>
        <v/>
      </c>
      <c r="K824" s="6" t="str">
        <f t="shared" si="93"/>
        <v/>
      </c>
      <c r="L824" s="6" t="str">
        <f t="shared" si="94"/>
        <v/>
      </c>
      <c r="M824" s="6" t="str">
        <f t="shared" si="95"/>
        <v/>
      </c>
      <c r="N824" s="6" t="str">
        <f t="shared" si="96"/>
        <v/>
      </c>
      <c r="O824" s="42" t="str">
        <f>IF(G824&gt;0,DT!AC727*I824+DT!AD727*J824+DT!AE727*K824+DT!AF727*L824+DT!AG727*M824+DT!AH727*N824,"")</f>
        <v/>
      </c>
    </row>
    <row r="825" spans="1:15" x14ac:dyDescent="0.35">
      <c r="A825" s="1"/>
      <c r="B825" s="1"/>
      <c r="C825" s="1"/>
      <c r="D825" s="1"/>
      <c r="E825" s="1"/>
      <c r="F825" s="1"/>
      <c r="G825" s="1">
        <f t="shared" si="90"/>
        <v>0</v>
      </c>
      <c r="I825" s="6" t="str">
        <f t="shared" si="91"/>
        <v/>
      </c>
      <c r="J825" s="6" t="str">
        <f t="shared" si="92"/>
        <v/>
      </c>
      <c r="K825" s="6" t="str">
        <f t="shared" si="93"/>
        <v/>
      </c>
      <c r="L825" s="6" t="str">
        <f t="shared" si="94"/>
        <v/>
      </c>
      <c r="M825" s="6" t="str">
        <f t="shared" si="95"/>
        <v/>
      </c>
      <c r="N825" s="6" t="str">
        <f t="shared" si="96"/>
        <v/>
      </c>
      <c r="O825" s="42" t="str">
        <f>IF(G825&gt;0,DT!AC728*I825+DT!AD728*J825+DT!AE728*K825+DT!AF728*L825+DT!AG728*M825+DT!AH728*N825,"")</f>
        <v/>
      </c>
    </row>
    <row r="826" spans="1:15" x14ac:dyDescent="0.35">
      <c r="A826" s="1"/>
      <c r="B826" s="1"/>
      <c r="C826" s="1"/>
      <c r="D826" s="1"/>
      <c r="E826" s="1"/>
      <c r="F826" s="1"/>
      <c r="G826" s="1">
        <f t="shared" si="90"/>
        <v>0</v>
      </c>
      <c r="I826" s="6" t="str">
        <f t="shared" si="91"/>
        <v/>
      </c>
      <c r="J826" s="6" t="str">
        <f t="shared" si="92"/>
        <v/>
      </c>
      <c r="K826" s="6" t="str">
        <f t="shared" si="93"/>
        <v/>
      </c>
      <c r="L826" s="6" t="str">
        <f t="shared" si="94"/>
        <v/>
      </c>
      <c r="M826" s="6" t="str">
        <f t="shared" si="95"/>
        <v/>
      </c>
      <c r="N826" s="6" t="str">
        <f t="shared" si="96"/>
        <v/>
      </c>
      <c r="O826" s="42" t="str">
        <f>IF(G826&gt;0,DT!AC729*I826+DT!AD729*J826+DT!AE729*K826+DT!AF729*L826+DT!AG729*M826+DT!AH729*N826,"")</f>
        <v/>
      </c>
    </row>
    <row r="827" spans="1:15" x14ac:dyDescent="0.35">
      <c r="A827" s="1"/>
      <c r="B827" s="1"/>
      <c r="C827" s="1"/>
      <c r="D827" s="1"/>
      <c r="E827" s="1"/>
      <c r="F827" s="1"/>
      <c r="G827" s="1">
        <f t="shared" si="90"/>
        <v>0</v>
      </c>
      <c r="I827" s="6" t="str">
        <f t="shared" si="91"/>
        <v/>
      </c>
      <c r="J827" s="6" t="str">
        <f t="shared" si="92"/>
        <v/>
      </c>
      <c r="K827" s="6" t="str">
        <f t="shared" si="93"/>
        <v/>
      </c>
      <c r="L827" s="6" t="str">
        <f t="shared" si="94"/>
        <v/>
      </c>
      <c r="M827" s="6" t="str">
        <f t="shared" si="95"/>
        <v/>
      </c>
      <c r="N827" s="6" t="str">
        <f t="shared" si="96"/>
        <v/>
      </c>
      <c r="O827" s="42" t="str">
        <f>IF(G827&gt;0,DT!AC730*I827+DT!AD730*J827+DT!AE730*K827+DT!AF730*L827+DT!AG730*M827+DT!AH730*N827,"")</f>
        <v/>
      </c>
    </row>
    <row r="828" spans="1:15" x14ac:dyDescent="0.35">
      <c r="A828" s="1"/>
      <c r="B828" s="1"/>
      <c r="C828" s="1"/>
      <c r="D828" s="1"/>
      <c r="E828" s="1"/>
      <c r="F828" s="1"/>
      <c r="G828" s="1">
        <f t="shared" si="90"/>
        <v>0</v>
      </c>
      <c r="I828" s="6" t="str">
        <f t="shared" si="91"/>
        <v/>
      </c>
      <c r="J828" s="6" t="str">
        <f t="shared" si="92"/>
        <v/>
      </c>
      <c r="K828" s="6" t="str">
        <f t="shared" si="93"/>
        <v/>
      </c>
      <c r="L828" s="6" t="str">
        <f t="shared" si="94"/>
        <v/>
      </c>
      <c r="M828" s="6" t="str">
        <f t="shared" si="95"/>
        <v/>
      </c>
      <c r="N828" s="6" t="str">
        <f t="shared" si="96"/>
        <v/>
      </c>
      <c r="O828" s="42" t="str">
        <f>IF(G828&gt;0,DT!AC731*I828+DT!AD731*J828+DT!AE731*K828+DT!AF731*L828+DT!AG731*M828+DT!AH731*N828,"")</f>
        <v/>
      </c>
    </row>
    <row r="829" spans="1:15" x14ac:dyDescent="0.35">
      <c r="A829" s="1"/>
      <c r="B829" s="1"/>
      <c r="C829" s="1"/>
      <c r="D829" s="1"/>
      <c r="E829" s="1"/>
      <c r="F829" s="1"/>
      <c r="G829" s="1">
        <f t="shared" si="90"/>
        <v>0</v>
      </c>
      <c r="I829" s="6" t="str">
        <f t="shared" si="91"/>
        <v/>
      </c>
      <c r="J829" s="6" t="str">
        <f t="shared" si="92"/>
        <v/>
      </c>
      <c r="K829" s="6" t="str">
        <f t="shared" si="93"/>
        <v/>
      </c>
      <c r="L829" s="6" t="str">
        <f t="shared" si="94"/>
        <v/>
      </c>
      <c r="M829" s="6" t="str">
        <f t="shared" si="95"/>
        <v/>
      </c>
      <c r="N829" s="6" t="str">
        <f t="shared" si="96"/>
        <v/>
      </c>
      <c r="O829" s="42" t="str">
        <f>IF(G829&gt;0,DT!AC732*I829+DT!AD732*J829+DT!AE732*K829+DT!AF732*L829+DT!AG732*M829+DT!AH732*N829,"")</f>
        <v/>
      </c>
    </row>
    <row r="830" spans="1:15" x14ac:dyDescent="0.35">
      <c r="A830" s="1"/>
      <c r="B830" s="1"/>
      <c r="C830" s="1"/>
      <c r="D830" s="1"/>
      <c r="E830" s="1"/>
      <c r="F830" s="1"/>
      <c r="G830" s="1">
        <f t="shared" si="90"/>
        <v>0</v>
      </c>
      <c r="I830" s="6" t="str">
        <f t="shared" si="91"/>
        <v/>
      </c>
      <c r="J830" s="6" t="str">
        <f t="shared" si="92"/>
        <v/>
      </c>
      <c r="K830" s="6" t="str">
        <f t="shared" si="93"/>
        <v/>
      </c>
      <c r="L830" s="6" t="str">
        <f t="shared" si="94"/>
        <v/>
      </c>
      <c r="M830" s="6" t="str">
        <f t="shared" si="95"/>
        <v/>
      </c>
      <c r="N830" s="6" t="str">
        <f t="shared" si="96"/>
        <v/>
      </c>
      <c r="O830" s="42" t="str">
        <f>IF(G830&gt;0,DT!AC733*I830+DT!AD733*J830+DT!AE733*K830+DT!AF733*L830+DT!AG733*M830+DT!AH733*N830,"")</f>
        <v/>
      </c>
    </row>
    <row r="831" spans="1:15" x14ac:dyDescent="0.35">
      <c r="A831" s="1"/>
      <c r="B831" s="1"/>
      <c r="C831" s="1"/>
      <c r="D831" s="1"/>
      <c r="E831" s="1"/>
      <c r="F831" s="1"/>
      <c r="G831" s="1">
        <f t="shared" si="90"/>
        <v>0</v>
      </c>
      <c r="I831" s="6" t="str">
        <f t="shared" si="91"/>
        <v/>
      </c>
      <c r="J831" s="6" t="str">
        <f t="shared" si="92"/>
        <v/>
      </c>
      <c r="K831" s="6" t="str">
        <f t="shared" si="93"/>
        <v/>
      </c>
      <c r="L831" s="6" t="str">
        <f t="shared" si="94"/>
        <v/>
      </c>
      <c r="M831" s="6" t="str">
        <f t="shared" si="95"/>
        <v/>
      </c>
      <c r="N831" s="6" t="str">
        <f t="shared" si="96"/>
        <v/>
      </c>
      <c r="O831" s="42" t="str">
        <f>IF(G831&gt;0,DT!AC734*I831+DT!AD734*J831+DT!AE734*K831+DT!AF734*L831+DT!AG734*M831+DT!AH734*N831,"")</f>
        <v/>
      </c>
    </row>
    <row r="832" spans="1:15" x14ac:dyDescent="0.35">
      <c r="A832" s="1"/>
      <c r="B832" s="1"/>
      <c r="C832" s="1"/>
      <c r="D832" s="1"/>
      <c r="E832" s="1"/>
      <c r="F832" s="1"/>
      <c r="G832" s="1">
        <f t="shared" si="90"/>
        <v>0</v>
      </c>
      <c r="I832" s="6" t="str">
        <f t="shared" si="91"/>
        <v/>
      </c>
      <c r="J832" s="6" t="str">
        <f t="shared" si="92"/>
        <v/>
      </c>
      <c r="K832" s="6" t="str">
        <f t="shared" si="93"/>
        <v/>
      </c>
      <c r="L832" s="6" t="str">
        <f t="shared" si="94"/>
        <v/>
      </c>
      <c r="M832" s="6" t="str">
        <f t="shared" si="95"/>
        <v/>
      </c>
      <c r="N832" s="6" t="str">
        <f t="shared" si="96"/>
        <v/>
      </c>
      <c r="O832" s="42" t="str">
        <f>IF(G832&gt;0,DT!AC735*I832+DT!AD735*J832+DT!AE735*K832+DT!AF735*L832+DT!AG735*M832+DT!AH735*N832,"")</f>
        <v/>
      </c>
    </row>
    <row r="833" spans="1:15" x14ac:dyDescent="0.35">
      <c r="A833" s="1"/>
      <c r="B833" s="1"/>
      <c r="C833" s="1"/>
      <c r="D833" s="1"/>
      <c r="E833" s="1"/>
      <c r="F833" s="1"/>
      <c r="G833" s="1">
        <f t="shared" si="90"/>
        <v>0</v>
      </c>
      <c r="I833" s="6" t="str">
        <f t="shared" si="91"/>
        <v/>
      </c>
      <c r="J833" s="6" t="str">
        <f t="shared" si="92"/>
        <v/>
      </c>
      <c r="K833" s="6" t="str">
        <f t="shared" si="93"/>
        <v/>
      </c>
      <c r="L833" s="6" t="str">
        <f t="shared" si="94"/>
        <v/>
      </c>
      <c r="M833" s="6" t="str">
        <f t="shared" si="95"/>
        <v/>
      </c>
      <c r="N833" s="6" t="str">
        <f t="shared" si="96"/>
        <v/>
      </c>
      <c r="O833" s="42" t="str">
        <f>IF(G833&gt;0,DT!AC736*I833+DT!AD736*J833+DT!AE736*K833+DT!AF736*L833+DT!AG736*M833+DT!AH736*N833,"")</f>
        <v/>
      </c>
    </row>
    <row r="834" spans="1:15" x14ac:dyDescent="0.35">
      <c r="A834" s="1"/>
      <c r="B834" s="1"/>
      <c r="C834" s="1"/>
      <c r="D834" s="1"/>
      <c r="E834" s="1"/>
      <c r="F834" s="1"/>
      <c r="G834" s="1">
        <f t="shared" si="90"/>
        <v>0</v>
      </c>
      <c r="I834" s="6" t="str">
        <f t="shared" si="91"/>
        <v/>
      </c>
      <c r="J834" s="6" t="str">
        <f t="shared" si="92"/>
        <v/>
      </c>
      <c r="K834" s="6" t="str">
        <f t="shared" si="93"/>
        <v/>
      </c>
      <c r="L834" s="6" t="str">
        <f t="shared" si="94"/>
        <v/>
      </c>
      <c r="M834" s="6" t="str">
        <f t="shared" si="95"/>
        <v/>
      </c>
      <c r="N834" s="6" t="str">
        <f t="shared" si="96"/>
        <v/>
      </c>
      <c r="O834" s="42" t="str">
        <f>IF(G834&gt;0,DT!AC737*I834+DT!AD737*J834+DT!AE737*K834+DT!AF737*L834+DT!AG737*M834+DT!AH737*N834,"")</f>
        <v/>
      </c>
    </row>
    <row r="835" spans="1:15" x14ac:dyDescent="0.35">
      <c r="A835" s="1"/>
      <c r="B835" s="1"/>
      <c r="C835" s="1"/>
      <c r="D835" s="1"/>
      <c r="E835" s="1"/>
      <c r="F835" s="1"/>
      <c r="G835" s="1">
        <f t="shared" si="90"/>
        <v>0</v>
      </c>
      <c r="I835" s="6" t="str">
        <f t="shared" si="91"/>
        <v/>
      </c>
      <c r="J835" s="6" t="str">
        <f t="shared" si="92"/>
        <v/>
      </c>
      <c r="K835" s="6" t="str">
        <f t="shared" si="93"/>
        <v/>
      </c>
      <c r="L835" s="6" t="str">
        <f t="shared" si="94"/>
        <v/>
      </c>
      <c r="M835" s="6" t="str">
        <f t="shared" si="95"/>
        <v/>
      </c>
      <c r="N835" s="6" t="str">
        <f t="shared" si="96"/>
        <v/>
      </c>
      <c r="O835" s="42" t="str">
        <f>IF(G835&gt;0,DT!AC738*I835+DT!AD738*J835+DT!AE738*K835+DT!AF738*L835+DT!AG738*M835+DT!AH738*N835,"")</f>
        <v/>
      </c>
    </row>
    <row r="836" spans="1:15" x14ac:dyDescent="0.35">
      <c r="A836" s="1"/>
      <c r="B836" s="1"/>
      <c r="C836" s="1"/>
      <c r="D836" s="1"/>
      <c r="E836" s="1"/>
      <c r="F836" s="1"/>
      <c r="G836" s="1">
        <f t="shared" si="90"/>
        <v>0</v>
      </c>
      <c r="I836" s="6" t="str">
        <f t="shared" si="91"/>
        <v/>
      </c>
      <c r="J836" s="6" t="str">
        <f t="shared" si="92"/>
        <v/>
      </c>
      <c r="K836" s="6" t="str">
        <f t="shared" si="93"/>
        <v/>
      </c>
      <c r="L836" s="6" t="str">
        <f t="shared" si="94"/>
        <v/>
      </c>
      <c r="M836" s="6" t="str">
        <f t="shared" si="95"/>
        <v/>
      </c>
      <c r="N836" s="6" t="str">
        <f t="shared" si="96"/>
        <v/>
      </c>
      <c r="O836" s="42" t="str">
        <f>IF(G836&gt;0,DT!AC739*I836+DT!AD739*J836+DT!AE739*K836+DT!AF739*L836+DT!AG739*M836+DT!AH739*N836,"")</f>
        <v/>
      </c>
    </row>
    <row r="837" spans="1:15" x14ac:dyDescent="0.35">
      <c r="A837" s="1"/>
      <c r="B837" s="1"/>
      <c r="C837" s="1"/>
      <c r="D837" s="1"/>
      <c r="E837" s="1"/>
      <c r="F837" s="1"/>
      <c r="G837" s="1">
        <f t="shared" ref="G837:G900" si="97">SUM(A837:F837)</f>
        <v>0</v>
      </c>
      <c r="I837" s="6" t="str">
        <f t="shared" si="91"/>
        <v/>
      </c>
      <c r="J837" s="6" t="str">
        <f t="shared" si="92"/>
        <v/>
      </c>
      <c r="K837" s="6" t="str">
        <f t="shared" si="93"/>
        <v/>
      </c>
      <c r="L837" s="6" t="str">
        <f t="shared" si="94"/>
        <v/>
      </c>
      <c r="M837" s="6" t="str">
        <f t="shared" si="95"/>
        <v/>
      </c>
      <c r="N837" s="6" t="str">
        <f t="shared" si="96"/>
        <v/>
      </c>
      <c r="O837" s="42" t="str">
        <f>IF(G837&gt;0,DT!AC740*I837+DT!AD740*J837+DT!AE740*K837+DT!AF740*L837+DT!AG740*M837+DT!AH740*N837,"")</f>
        <v/>
      </c>
    </row>
    <row r="838" spans="1:15" x14ac:dyDescent="0.35">
      <c r="A838" s="1"/>
      <c r="B838" s="1"/>
      <c r="C838" s="1"/>
      <c r="D838" s="1"/>
      <c r="E838" s="1"/>
      <c r="F838" s="1"/>
      <c r="G838" s="1">
        <f t="shared" si="97"/>
        <v>0</v>
      </c>
      <c r="I838" s="6" t="str">
        <f t="shared" si="91"/>
        <v/>
      </c>
      <c r="J838" s="6" t="str">
        <f t="shared" si="92"/>
        <v/>
      </c>
      <c r="K838" s="6" t="str">
        <f t="shared" si="93"/>
        <v/>
      </c>
      <c r="L838" s="6" t="str">
        <f t="shared" si="94"/>
        <v/>
      </c>
      <c r="M838" s="6" t="str">
        <f t="shared" si="95"/>
        <v/>
      </c>
      <c r="N838" s="6" t="str">
        <f t="shared" si="96"/>
        <v/>
      </c>
      <c r="O838" s="42" t="str">
        <f>IF(G838&gt;0,DT!AC741*I838+DT!AD741*J838+DT!AE741*K838+DT!AF741*L838+DT!AG741*M838+DT!AH741*N838,"")</f>
        <v/>
      </c>
    </row>
    <row r="839" spans="1:15" x14ac:dyDescent="0.35">
      <c r="A839" s="1"/>
      <c r="B839" s="1"/>
      <c r="C839" s="1"/>
      <c r="D839" s="1"/>
      <c r="E839" s="1"/>
      <c r="F839" s="1"/>
      <c r="G839" s="1">
        <f t="shared" si="97"/>
        <v>0</v>
      </c>
      <c r="I839" s="6" t="str">
        <f t="shared" si="91"/>
        <v/>
      </c>
      <c r="J839" s="6" t="str">
        <f t="shared" si="92"/>
        <v/>
      </c>
      <c r="K839" s="6" t="str">
        <f t="shared" si="93"/>
        <v/>
      </c>
      <c r="L839" s="6" t="str">
        <f t="shared" si="94"/>
        <v/>
      </c>
      <c r="M839" s="6" t="str">
        <f t="shared" si="95"/>
        <v/>
      </c>
      <c r="N839" s="6" t="str">
        <f t="shared" si="96"/>
        <v/>
      </c>
      <c r="O839" s="42" t="str">
        <f>IF(G839&gt;0,DT!AC742*I839+DT!AD742*J839+DT!AE742*K839+DT!AF742*L839+DT!AG742*M839+DT!AH742*N839,"")</f>
        <v/>
      </c>
    </row>
    <row r="840" spans="1:15" x14ac:dyDescent="0.35">
      <c r="A840" s="1"/>
      <c r="B840" s="1"/>
      <c r="C840" s="1"/>
      <c r="D840" s="1"/>
      <c r="E840" s="1"/>
      <c r="F840" s="1"/>
      <c r="G840" s="1">
        <f t="shared" si="97"/>
        <v>0</v>
      </c>
      <c r="I840" s="6" t="str">
        <f t="shared" si="91"/>
        <v/>
      </c>
      <c r="J840" s="6" t="str">
        <f t="shared" si="92"/>
        <v/>
      </c>
      <c r="K840" s="6" t="str">
        <f t="shared" si="93"/>
        <v/>
      </c>
      <c r="L840" s="6" t="str">
        <f t="shared" si="94"/>
        <v/>
      </c>
      <c r="M840" s="6" t="str">
        <f t="shared" si="95"/>
        <v/>
      </c>
      <c r="N840" s="6" t="str">
        <f t="shared" si="96"/>
        <v/>
      </c>
      <c r="O840" s="42" t="str">
        <f>IF(G840&gt;0,DT!AC743*I840+DT!AD743*J840+DT!AE743*K840+DT!AF743*L840+DT!AG743*M840+DT!AH743*N840,"")</f>
        <v/>
      </c>
    </row>
    <row r="841" spans="1:15" x14ac:dyDescent="0.35">
      <c r="A841" s="1"/>
      <c r="B841" s="1"/>
      <c r="C841" s="1"/>
      <c r="D841" s="1"/>
      <c r="E841" s="1"/>
      <c r="F841" s="1"/>
      <c r="G841" s="1">
        <f t="shared" si="97"/>
        <v>0</v>
      </c>
      <c r="I841" s="6" t="str">
        <f t="shared" si="91"/>
        <v/>
      </c>
      <c r="J841" s="6" t="str">
        <f t="shared" si="92"/>
        <v/>
      </c>
      <c r="K841" s="6" t="str">
        <f t="shared" si="93"/>
        <v/>
      </c>
      <c r="L841" s="6" t="str">
        <f t="shared" si="94"/>
        <v/>
      </c>
      <c r="M841" s="6" t="str">
        <f t="shared" si="95"/>
        <v/>
      </c>
      <c r="N841" s="6" t="str">
        <f t="shared" si="96"/>
        <v/>
      </c>
      <c r="O841" s="42" t="str">
        <f>IF(G841&gt;0,DT!AC744*I841+DT!AD744*J841+DT!AE744*K841+DT!AF744*L841+DT!AG744*M841+DT!AH744*N841,"")</f>
        <v/>
      </c>
    </row>
    <row r="842" spans="1:15" x14ac:dyDescent="0.35">
      <c r="A842" s="1"/>
      <c r="B842" s="1"/>
      <c r="C842" s="1"/>
      <c r="D842" s="1"/>
      <c r="E842" s="1"/>
      <c r="F842" s="1"/>
      <c r="G842" s="1">
        <f t="shared" si="97"/>
        <v>0</v>
      </c>
      <c r="I842" s="6" t="str">
        <f t="shared" si="91"/>
        <v/>
      </c>
      <c r="J842" s="6" t="str">
        <f t="shared" si="92"/>
        <v/>
      </c>
      <c r="K842" s="6" t="str">
        <f t="shared" si="93"/>
        <v/>
      </c>
      <c r="L842" s="6" t="str">
        <f t="shared" si="94"/>
        <v/>
      </c>
      <c r="M842" s="6" t="str">
        <f t="shared" si="95"/>
        <v/>
      </c>
      <c r="N842" s="6" t="str">
        <f t="shared" si="96"/>
        <v/>
      </c>
      <c r="O842" s="42" t="str">
        <f>IF(G842&gt;0,DT!AC745*I842+DT!AD745*J842+DT!AE745*K842+DT!AF745*L842+DT!AG745*M842+DT!AH745*N842,"")</f>
        <v/>
      </c>
    </row>
    <row r="843" spans="1:15" x14ac:dyDescent="0.35">
      <c r="A843" s="1"/>
      <c r="B843" s="1"/>
      <c r="C843" s="1"/>
      <c r="D843" s="1"/>
      <c r="E843" s="1"/>
      <c r="F843" s="1"/>
      <c r="G843" s="1">
        <f t="shared" si="97"/>
        <v>0</v>
      </c>
      <c r="I843" s="6" t="str">
        <f t="shared" si="91"/>
        <v/>
      </c>
      <c r="J843" s="6" t="str">
        <f t="shared" si="92"/>
        <v/>
      </c>
      <c r="K843" s="6" t="str">
        <f t="shared" si="93"/>
        <v/>
      </c>
      <c r="L843" s="6" t="str">
        <f t="shared" si="94"/>
        <v/>
      </c>
      <c r="M843" s="6" t="str">
        <f t="shared" si="95"/>
        <v/>
      </c>
      <c r="N843" s="6" t="str">
        <f t="shared" si="96"/>
        <v/>
      </c>
      <c r="O843" s="42" t="str">
        <f>IF(G843&gt;0,DT!AC746*I843+DT!AD746*J843+DT!AE746*K843+DT!AF746*L843+DT!AG746*M843+DT!AH746*N843,"")</f>
        <v/>
      </c>
    </row>
    <row r="844" spans="1:15" x14ac:dyDescent="0.35">
      <c r="A844" s="1"/>
      <c r="B844" s="1"/>
      <c r="C844" s="1"/>
      <c r="D844" s="1"/>
      <c r="E844" s="1"/>
      <c r="F844" s="1"/>
      <c r="G844" s="1">
        <f t="shared" si="97"/>
        <v>0</v>
      </c>
      <c r="I844" s="6" t="str">
        <f t="shared" si="91"/>
        <v/>
      </c>
      <c r="J844" s="6" t="str">
        <f t="shared" si="92"/>
        <v/>
      </c>
      <c r="K844" s="6" t="str">
        <f t="shared" si="93"/>
        <v/>
      </c>
      <c r="L844" s="6" t="str">
        <f t="shared" si="94"/>
        <v/>
      </c>
      <c r="M844" s="6" t="str">
        <f t="shared" si="95"/>
        <v/>
      </c>
      <c r="N844" s="6" t="str">
        <f t="shared" si="96"/>
        <v/>
      </c>
      <c r="O844" s="42" t="str">
        <f>IF(G844&gt;0,DT!AC747*I844+DT!AD747*J844+DT!AE747*K844+DT!AF747*L844+DT!AG747*M844+DT!AH747*N844,"")</f>
        <v/>
      </c>
    </row>
    <row r="845" spans="1:15" x14ac:dyDescent="0.35">
      <c r="A845" s="1"/>
      <c r="B845" s="1"/>
      <c r="C845" s="1"/>
      <c r="D845" s="1"/>
      <c r="E845" s="1"/>
      <c r="F845" s="1"/>
      <c r="G845" s="1">
        <f t="shared" si="97"/>
        <v>0</v>
      </c>
      <c r="I845" s="6" t="str">
        <f t="shared" si="91"/>
        <v/>
      </c>
      <c r="J845" s="6" t="str">
        <f t="shared" si="92"/>
        <v/>
      </c>
      <c r="K845" s="6" t="str">
        <f t="shared" si="93"/>
        <v/>
      </c>
      <c r="L845" s="6" t="str">
        <f t="shared" si="94"/>
        <v/>
      </c>
      <c r="M845" s="6" t="str">
        <f t="shared" si="95"/>
        <v/>
      </c>
      <c r="N845" s="6" t="str">
        <f t="shared" si="96"/>
        <v/>
      </c>
      <c r="O845" s="42" t="str">
        <f>IF(G845&gt;0,DT!AC748*I845+DT!AD748*J845+DT!AE748*K845+DT!AF748*L845+DT!AG748*M845+DT!AH748*N845,"")</f>
        <v/>
      </c>
    </row>
    <row r="846" spans="1:15" x14ac:dyDescent="0.35">
      <c r="A846" s="1"/>
      <c r="B846" s="1"/>
      <c r="C846" s="1"/>
      <c r="D846" s="1"/>
      <c r="E846" s="1"/>
      <c r="F846" s="1"/>
      <c r="G846" s="1">
        <f t="shared" si="97"/>
        <v>0</v>
      </c>
      <c r="I846" s="6" t="str">
        <f t="shared" si="91"/>
        <v/>
      </c>
      <c r="J846" s="6" t="str">
        <f t="shared" si="92"/>
        <v/>
      </c>
      <c r="K846" s="6" t="str">
        <f t="shared" si="93"/>
        <v/>
      </c>
      <c r="L846" s="6" t="str">
        <f t="shared" si="94"/>
        <v/>
      </c>
      <c r="M846" s="6" t="str">
        <f t="shared" si="95"/>
        <v/>
      </c>
      <c r="N846" s="6" t="str">
        <f t="shared" si="96"/>
        <v/>
      </c>
      <c r="O846" s="42" t="str">
        <f>IF(G846&gt;0,DT!AC749*I846+DT!AD749*J846+DT!AE749*K846+DT!AF749*L846+DT!AG749*M846+DT!AH749*N846,"")</f>
        <v/>
      </c>
    </row>
    <row r="847" spans="1:15" x14ac:dyDescent="0.35">
      <c r="A847" s="1"/>
      <c r="B847" s="1"/>
      <c r="C847" s="1"/>
      <c r="D847" s="1"/>
      <c r="E847" s="1"/>
      <c r="F847" s="1"/>
      <c r="G847" s="1">
        <f t="shared" si="97"/>
        <v>0</v>
      </c>
      <c r="I847" s="6" t="str">
        <f t="shared" si="91"/>
        <v/>
      </c>
      <c r="J847" s="6" t="str">
        <f t="shared" si="92"/>
        <v/>
      </c>
      <c r="K847" s="6" t="str">
        <f t="shared" si="93"/>
        <v/>
      </c>
      <c r="L847" s="6" t="str">
        <f t="shared" si="94"/>
        <v/>
      </c>
      <c r="M847" s="6" t="str">
        <f t="shared" si="95"/>
        <v/>
      </c>
      <c r="N847" s="6" t="str">
        <f t="shared" si="96"/>
        <v/>
      </c>
      <c r="O847" s="42" t="str">
        <f>IF(G847&gt;0,DT!AC750*I847+DT!AD750*J847+DT!AE750*K847+DT!AF750*L847+DT!AG750*M847+DT!AH750*N847,"")</f>
        <v/>
      </c>
    </row>
    <row r="848" spans="1:15" x14ac:dyDescent="0.35">
      <c r="A848" s="1"/>
      <c r="B848" s="1"/>
      <c r="C848" s="1"/>
      <c r="D848" s="1"/>
      <c r="E848" s="1"/>
      <c r="F848" s="1"/>
      <c r="G848" s="1">
        <f t="shared" si="97"/>
        <v>0</v>
      </c>
      <c r="I848" s="6" t="str">
        <f t="shared" si="91"/>
        <v/>
      </c>
      <c r="J848" s="6" t="str">
        <f t="shared" si="92"/>
        <v/>
      </c>
      <c r="K848" s="6" t="str">
        <f t="shared" si="93"/>
        <v/>
      </c>
      <c r="L848" s="6" t="str">
        <f t="shared" si="94"/>
        <v/>
      </c>
      <c r="M848" s="6" t="str">
        <f t="shared" si="95"/>
        <v/>
      </c>
      <c r="N848" s="6" t="str">
        <f t="shared" si="96"/>
        <v/>
      </c>
      <c r="O848" s="42" t="str">
        <f>IF(G848&gt;0,DT!AC751*I848+DT!AD751*J848+DT!AE751*K848+DT!AF751*L848+DT!AG751*M848+DT!AH751*N848,"")</f>
        <v/>
      </c>
    </row>
    <row r="849" spans="1:15" x14ac:dyDescent="0.35">
      <c r="A849" s="1"/>
      <c r="B849" s="1"/>
      <c r="C849" s="1"/>
      <c r="D849" s="1"/>
      <c r="E849" s="1"/>
      <c r="F849" s="1"/>
      <c r="G849" s="1">
        <f t="shared" si="97"/>
        <v>0</v>
      </c>
      <c r="I849" s="6" t="str">
        <f t="shared" si="91"/>
        <v/>
      </c>
      <c r="J849" s="6" t="str">
        <f t="shared" si="92"/>
        <v/>
      </c>
      <c r="K849" s="6" t="str">
        <f t="shared" si="93"/>
        <v/>
      </c>
      <c r="L849" s="6" t="str">
        <f t="shared" si="94"/>
        <v/>
      </c>
      <c r="M849" s="6" t="str">
        <f t="shared" si="95"/>
        <v/>
      </c>
      <c r="N849" s="6" t="str">
        <f t="shared" si="96"/>
        <v/>
      </c>
      <c r="O849" s="42" t="str">
        <f>IF(G849&gt;0,DT!AC752*I849+DT!AD752*J849+DT!AE752*K849+DT!AF752*L849+DT!AG752*M849+DT!AH752*N849,"")</f>
        <v/>
      </c>
    </row>
    <row r="850" spans="1:15" x14ac:dyDescent="0.35">
      <c r="A850" s="1"/>
      <c r="B850" s="1"/>
      <c r="C850" s="1"/>
      <c r="D850" s="1"/>
      <c r="E850" s="1"/>
      <c r="F850" s="1"/>
      <c r="G850" s="1">
        <f t="shared" si="97"/>
        <v>0</v>
      </c>
      <c r="I850" s="6" t="str">
        <f t="shared" si="91"/>
        <v/>
      </c>
      <c r="J850" s="6" t="str">
        <f t="shared" si="92"/>
        <v/>
      </c>
      <c r="K850" s="6" t="str">
        <f t="shared" si="93"/>
        <v/>
      </c>
      <c r="L850" s="6" t="str">
        <f t="shared" si="94"/>
        <v/>
      </c>
      <c r="M850" s="6" t="str">
        <f t="shared" si="95"/>
        <v/>
      </c>
      <c r="N850" s="6" t="str">
        <f t="shared" si="96"/>
        <v/>
      </c>
      <c r="O850" s="42" t="str">
        <f>IF(G850&gt;0,DT!AC753*I850+DT!AD753*J850+DT!AE753*K850+DT!AF753*L850+DT!AG753*M850+DT!AH753*N850,"")</f>
        <v/>
      </c>
    </row>
    <row r="851" spans="1:15" x14ac:dyDescent="0.35">
      <c r="A851" s="1"/>
      <c r="B851" s="1"/>
      <c r="C851" s="1"/>
      <c r="D851" s="1"/>
      <c r="E851" s="1"/>
      <c r="F851" s="1"/>
      <c r="G851" s="1">
        <f t="shared" si="97"/>
        <v>0</v>
      </c>
      <c r="I851" s="6" t="str">
        <f t="shared" si="91"/>
        <v/>
      </c>
      <c r="J851" s="6" t="str">
        <f t="shared" si="92"/>
        <v/>
      </c>
      <c r="K851" s="6" t="str">
        <f t="shared" si="93"/>
        <v/>
      </c>
      <c r="L851" s="6" t="str">
        <f t="shared" si="94"/>
        <v/>
      </c>
      <c r="M851" s="6" t="str">
        <f t="shared" si="95"/>
        <v/>
      </c>
      <c r="N851" s="6" t="str">
        <f t="shared" si="96"/>
        <v/>
      </c>
      <c r="O851" s="42" t="str">
        <f>IF(G851&gt;0,DT!AC754*I851+DT!AD754*J851+DT!AE754*K851+DT!AF754*L851+DT!AG754*M851+DT!AH754*N851,"")</f>
        <v/>
      </c>
    </row>
    <row r="852" spans="1:15" x14ac:dyDescent="0.35">
      <c r="A852" s="1"/>
      <c r="B852" s="1"/>
      <c r="C852" s="1"/>
      <c r="D852" s="1"/>
      <c r="E852" s="1"/>
      <c r="F852" s="1"/>
      <c r="G852" s="1">
        <f t="shared" si="97"/>
        <v>0</v>
      </c>
      <c r="I852" s="6" t="str">
        <f t="shared" si="91"/>
        <v/>
      </c>
      <c r="J852" s="6" t="str">
        <f t="shared" si="92"/>
        <v/>
      </c>
      <c r="K852" s="6" t="str">
        <f t="shared" si="93"/>
        <v/>
      </c>
      <c r="L852" s="6" t="str">
        <f t="shared" si="94"/>
        <v/>
      </c>
      <c r="M852" s="6" t="str">
        <f t="shared" si="95"/>
        <v/>
      </c>
      <c r="N852" s="6" t="str">
        <f t="shared" si="96"/>
        <v/>
      </c>
      <c r="O852" s="42" t="str">
        <f>IF(G852&gt;0,DT!AC755*I852+DT!AD755*J852+DT!AE755*K852+DT!AF755*L852+DT!AG755*M852+DT!AH755*N852,"")</f>
        <v/>
      </c>
    </row>
    <row r="853" spans="1:15" x14ac:dyDescent="0.35">
      <c r="A853" s="1"/>
      <c r="B853" s="1"/>
      <c r="C853" s="1"/>
      <c r="D853" s="1"/>
      <c r="E853" s="1"/>
      <c r="F853" s="1"/>
      <c r="G853" s="1">
        <f t="shared" si="97"/>
        <v>0</v>
      </c>
      <c r="I853" s="6" t="str">
        <f t="shared" si="91"/>
        <v/>
      </c>
      <c r="J853" s="6" t="str">
        <f t="shared" si="92"/>
        <v/>
      </c>
      <c r="K853" s="6" t="str">
        <f t="shared" si="93"/>
        <v/>
      </c>
      <c r="L853" s="6" t="str">
        <f t="shared" si="94"/>
        <v/>
      </c>
      <c r="M853" s="6" t="str">
        <f t="shared" si="95"/>
        <v/>
      </c>
      <c r="N853" s="6" t="str">
        <f t="shared" si="96"/>
        <v/>
      </c>
      <c r="O853" s="42" t="str">
        <f>IF(G853&gt;0,DT!AC756*I853+DT!AD756*J853+DT!AE756*K853+DT!AF756*L853+DT!AG756*M853+DT!AH756*N853,"")</f>
        <v/>
      </c>
    </row>
    <row r="854" spans="1:15" x14ac:dyDescent="0.35">
      <c r="A854" s="1"/>
      <c r="B854" s="1"/>
      <c r="C854" s="1"/>
      <c r="D854" s="1"/>
      <c r="E854" s="1"/>
      <c r="F854" s="1"/>
      <c r="G854" s="1">
        <f t="shared" si="97"/>
        <v>0</v>
      </c>
      <c r="I854" s="6" t="str">
        <f t="shared" si="91"/>
        <v/>
      </c>
      <c r="J854" s="6" t="str">
        <f t="shared" si="92"/>
        <v/>
      </c>
      <c r="K854" s="6" t="str">
        <f t="shared" si="93"/>
        <v/>
      </c>
      <c r="L854" s="6" t="str">
        <f t="shared" si="94"/>
        <v/>
      </c>
      <c r="M854" s="6" t="str">
        <f t="shared" si="95"/>
        <v/>
      </c>
      <c r="N854" s="6" t="str">
        <f t="shared" si="96"/>
        <v/>
      </c>
      <c r="O854" s="42" t="str">
        <f>IF(G854&gt;0,DT!AC757*I854+DT!AD757*J854+DT!AE757*K854+DT!AF757*L854+DT!AG757*M854+DT!AH757*N854,"")</f>
        <v/>
      </c>
    </row>
    <row r="855" spans="1:15" x14ac:dyDescent="0.35">
      <c r="A855" s="1"/>
      <c r="B855" s="1"/>
      <c r="C855" s="1"/>
      <c r="D855" s="1"/>
      <c r="E855" s="1"/>
      <c r="F855" s="1"/>
      <c r="G855" s="1">
        <f t="shared" si="97"/>
        <v>0</v>
      </c>
      <c r="I855" s="6" t="str">
        <f t="shared" si="91"/>
        <v/>
      </c>
      <c r="J855" s="6" t="str">
        <f t="shared" si="92"/>
        <v/>
      </c>
      <c r="K855" s="6" t="str">
        <f t="shared" si="93"/>
        <v/>
      </c>
      <c r="L855" s="6" t="str">
        <f t="shared" si="94"/>
        <v/>
      </c>
      <c r="M855" s="6" t="str">
        <f t="shared" si="95"/>
        <v/>
      </c>
      <c r="N855" s="6" t="str">
        <f t="shared" si="96"/>
        <v/>
      </c>
      <c r="O855" s="42" t="str">
        <f>IF(G855&gt;0,DT!AC758*I855+DT!AD758*J855+DT!AE758*K855+DT!AF758*L855+DT!AG758*M855+DT!AH758*N855,"")</f>
        <v/>
      </c>
    </row>
    <row r="856" spans="1:15" x14ac:dyDescent="0.35">
      <c r="A856" s="1"/>
      <c r="B856" s="1"/>
      <c r="C856" s="1"/>
      <c r="D856" s="1"/>
      <c r="E856" s="1"/>
      <c r="F856" s="1"/>
      <c r="G856" s="1">
        <f t="shared" si="97"/>
        <v>0</v>
      </c>
      <c r="I856" s="6" t="str">
        <f t="shared" si="91"/>
        <v/>
      </c>
      <c r="J856" s="6" t="str">
        <f t="shared" si="92"/>
        <v/>
      </c>
      <c r="K856" s="6" t="str">
        <f t="shared" si="93"/>
        <v/>
      </c>
      <c r="L856" s="6" t="str">
        <f t="shared" si="94"/>
        <v/>
      </c>
      <c r="M856" s="6" t="str">
        <f t="shared" si="95"/>
        <v/>
      </c>
      <c r="N856" s="6" t="str">
        <f t="shared" si="96"/>
        <v/>
      </c>
      <c r="O856" s="42" t="str">
        <f>IF(G856&gt;0,DT!AC759*I856+DT!AD759*J856+DT!AE759*K856+DT!AF759*L856+DT!AG759*M856+DT!AH759*N856,"")</f>
        <v/>
      </c>
    </row>
    <row r="857" spans="1:15" x14ac:dyDescent="0.35">
      <c r="A857" s="1"/>
      <c r="B857" s="1"/>
      <c r="C857" s="1"/>
      <c r="D857" s="1"/>
      <c r="E857" s="1"/>
      <c r="F857" s="1"/>
      <c r="G857" s="1">
        <f t="shared" si="97"/>
        <v>0</v>
      </c>
      <c r="I857" s="6" t="str">
        <f t="shared" si="91"/>
        <v/>
      </c>
      <c r="J857" s="6" t="str">
        <f t="shared" si="92"/>
        <v/>
      </c>
      <c r="K857" s="6" t="str">
        <f t="shared" si="93"/>
        <v/>
      </c>
      <c r="L857" s="6" t="str">
        <f t="shared" si="94"/>
        <v/>
      </c>
      <c r="M857" s="6" t="str">
        <f t="shared" si="95"/>
        <v/>
      </c>
      <c r="N857" s="6" t="str">
        <f t="shared" si="96"/>
        <v/>
      </c>
      <c r="O857" s="42" t="str">
        <f>IF(G857&gt;0,DT!AC760*I857+DT!AD760*J857+DT!AE760*K857+DT!AF760*L857+DT!AG760*M857+DT!AH760*N857,"")</f>
        <v/>
      </c>
    </row>
    <row r="858" spans="1:15" x14ac:dyDescent="0.35">
      <c r="A858" s="1"/>
      <c r="B858" s="1"/>
      <c r="C858" s="1"/>
      <c r="D858" s="1"/>
      <c r="E858" s="1"/>
      <c r="F858" s="1"/>
      <c r="G858" s="1">
        <f t="shared" si="97"/>
        <v>0</v>
      </c>
      <c r="I858" s="6" t="str">
        <f t="shared" si="91"/>
        <v/>
      </c>
      <c r="J858" s="6" t="str">
        <f t="shared" si="92"/>
        <v/>
      </c>
      <c r="K858" s="6" t="str">
        <f t="shared" si="93"/>
        <v/>
      </c>
      <c r="L858" s="6" t="str">
        <f t="shared" si="94"/>
        <v/>
      </c>
      <c r="M858" s="6" t="str">
        <f t="shared" si="95"/>
        <v/>
      </c>
      <c r="N858" s="6" t="str">
        <f t="shared" si="96"/>
        <v/>
      </c>
      <c r="O858" s="42" t="str">
        <f>IF(G858&gt;0,DT!AC761*I858+DT!AD761*J858+DT!AE761*K858+DT!AF761*L858+DT!AG761*M858+DT!AH761*N858,"")</f>
        <v/>
      </c>
    </row>
    <row r="859" spans="1:15" x14ac:dyDescent="0.35">
      <c r="A859" s="1"/>
      <c r="B859" s="1"/>
      <c r="C859" s="1"/>
      <c r="D859" s="1"/>
      <c r="E859" s="1"/>
      <c r="F859" s="1"/>
      <c r="G859" s="1">
        <f t="shared" si="97"/>
        <v>0</v>
      </c>
      <c r="I859" s="6" t="str">
        <f t="shared" si="91"/>
        <v/>
      </c>
      <c r="J859" s="6" t="str">
        <f t="shared" si="92"/>
        <v/>
      </c>
      <c r="K859" s="6" t="str">
        <f t="shared" si="93"/>
        <v/>
      </c>
      <c r="L859" s="6" t="str">
        <f t="shared" si="94"/>
        <v/>
      </c>
      <c r="M859" s="6" t="str">
        <f t="shared" si="95"/>
        <v/>
      </c>
      <c r="N859" s="6" t="str">
        <f t="shared" si="96"/>
        <v/>
      </c>
      <c r="O859" s="42" t="str">
        <f>IF(G859&gt;0,DT!AC762*I859+DT!AD762*J859+DT!AE762*K859+DT!AF762*L859+DT!AG762*M859+DT!AH762*N859,"")</f>
        <v/>
      </c>
    </row>
    <row r="860" spans="1:15" x14ac:dyDescent="0.35">
      <c r="A860" s="1"/>
      <c r="B860" s="1"/>
      <c r="C860" s="1"/>
      <c r="D860" s="1"/>
      <c r="E860" s="1"/>
      <c r="F860" s="1"/>
      <c r="G860" s="1">
        <f t="shared" si="97"/>
        <v>0</v>
      </c>
      <c r="I860" s="6" t="str">
        <f t="shared" si="91"/>
        <v/>
      </c>
      <c r="J860" s="6" t="str">
        <f t="shared" si="92"/>
        <v/>
      </c>
      <c r="K860" s="6" t="str">
        <f t="shared" si="93"/>
        <v/>
      </c>
      <c r="L860" s="6" t="str">
        <f t="shared" si="94"/>
        <v/>
      </c>
      <c r="M860" s="6" t="str">
        <f t="shared" si="95"/>
        <v/>
      </c>
      <c r="N860" s="6" t="str">
        <f t="shared" si="96"/>
        <v/>
      </c>
      <c r="O860" s="42" t="str">
        <f>IF(G860&gt;0,DT!AC763*I860+DT!AD763*J860+DT!AE763*K860+DT!AF763*L860+DT!AG763*M860+DT!AH763*N860,"")</f>
        <v/>
      </c>
    </row>
    <row r="861" spans="1:15" x14ac:dyDescent="0.35">
      <c r="A861" s="1"/>
      <c r="B861" s="1"/>
      <c r="C861" s="1"/>
      <c r="D861" s="1"/>
      <c r="E861" s="1"/>
      <c r="F861" s="1"/>
      <c r="G861" s="1">
        <f t="shared" si="97"/>
        <v>0</v>
      </c>
      <c r="I861" s="6" t="str">
        <f t="shared" si="91"/>
        <v/>
      </c>
      <c r="J861" s="6" t="str">
        <f t="shared" si="92"/>
        <v/>
      </c>
      <c r="K861" s="6" t="str">
        <f t="shared" si="93"/>
        <v/>
      </c>
      <c r="L861" s="6" t="str">
        <f t="shared" si="94"/>
        <v/>
      </c>
      <c r="M861" s="6" t="str">
        <f t="shared" si="95"/>
        <v/>
      </c>
      <c r="N861" s="6" t="str">
        <f t="shared" si="96"/>
        <v/>
      </c>
      <c r="O861" s="42" t="str">
        <f>IF(G861&gt;0,DT!AC764*I861+DT!AD764*J861+DT!AE764*K861+DT!AF764*L861+DT!AG764*M861+DT!AH764*N861,"")</f>
        <v/>
      </c>
    </row>
    <row r="862" spans="1:15" x14ac:dyDescent="0.35">
      <c r="A862" s="1"/>
      <c r="B862" s="1"/>
      <c r="C862" s="1"/>
      <c r="D862" s="1"/>
      <c r="E862" s="1"/>
      <c r="F862" s="1"/>
      <c r="G862" s="1">
        <f t="shared" si="97"/>
        <v>0</v>
      </c>
      <c r="I862" s="6" t="str">
        <f t="shared" si="91"/>
        <v/>
      </c>
      <c r="J862" s="6" t="str">
        <f t="shared" si="92"/>
        <v/>
      </c>
      <c r="K862" s="6" t="str">
        <f t="shared" si="93"/>
        <v/>
      </c>
      <c r="L862" s="6" t="str">
        <f t="shared" si="94"/>
        <v/>
      </c>
      <c r="M862" s="6" t="str">
        <f t="shared" si="95"/>
        <v/>
      </c>
      <c r="N862" s="6" t="str">
        <f t="shared" si="96"/>
        <v/>
      </c>
      <c r="O862" s="42" t="str">
        <f>IF(G862&gt;0,DT!AC765*I862+DT!AD765*J862+DT!AE765*K862+DT!AF765*L862+DT!AG765*M862+DT!AH765*N862,"")</f>
        <v/>
      </c>
    </row>
    <row r="863" spans="1:15" x14ac:dyDescent="0.35">
      <c r="A863" s="1"/>
      <c r="B863" s="1"/>
      <c r="C863" s="1"/>
      <c r="D863" s="1"/>
      <c r="E863" s="1"/>
      <c r="F863" s="1"/>
      <c r="G863" s="1">
        <f t="shared" si="97"/>
        <v>0</v>
      </c>
      <c r="I863" s="6" t="str">
        <f t="shared" si="91"/>
        <v/>
      </c>
      <c r="J863" s="6" t="str">
        <f t="shared" si="92"/>
        <v/>
      </c>
      <c r="K863" s="6" t="str">
        <f t="shared" si="93"/>
        <v/>
      </c>
      <c r="L863" s="6" t="str">
        <f t="shared" si="94"/>
        <v/>
      </c>
      <c r="M863" s="6" t="str">
        <f t="shared" si="95"/>
        <v/>
      </c>
      <c r="N863" s="6" t="str">
        <f t="shared" si="96"/>
        <v/>
      </c>
      <c r="O863" s="42" t="str">
        <f>IF(G863&gt;0,DT!AC766*I863+DT!AD766*J863+DT!AE766*K863+DT!AF766*L863+DT!AG766*M863+DT!AH766*N863,"")</f>
        <v/>
      </c>
    </row>
    <row r="864" spans="1:15" x14ac:dyDescent="0.35">
      <c r="A864" s="1"/>
      <c r="B864" s="1"/>
      <c r="C864" s="1"/>
      <c r="D864" s="1"/>
      <c r="E864" s="1"/>
      <c r="F864" s="1"/>
      <c r="G864" s="1">
        <f t="shared" si="97"/>
        <v>0</v>
      </c>
      <c r="I864" s="6" t="str">
        <f t="shared" si="91"/>
        <v/>
      </c>
      <c r="J864" s="6" t="str">
        <f t="shared" si="92"/>
        <v/>
      </c>
      <c r="K864" s="6" t="str">
        <f t="shared" si="93"/>
        <v/>
      </c>
      <c r="L864" s="6" t="str">
        <f t="shared" si="94"/>
        <v/>
      </c>
      <c r="M864" s="6" t="str">
        <f t="shared" si="95"/>
        <v/>
      </c>
      <c r="N864" s="6" t="str">
        <f t="shared" si="96"/>
        <v/>
      </c>
      <c r="O864" s="42" t="str">
        <f>IF(G864&gt;0,DT!AC767*I864+DT!AD767*J864+DT!AE767*K864+DT!AF767*L864+DT!AG767*M864+DT!AH767*N864,"")</f>
        <v/>
      </c>
    </row>
    <row r="865" spans="1:15" x14ac:dyDescent="0.35">
      <c r="A865" s="1"/>
      <c r="B865" s="1"/>
      <c r="C865" s="1"/>
      <c r="D865" s="1"/>
      <c r="E865" s="1"/>
      <c r="F865" s="1"/>
      <c r="G865" s="1">
        <f t="shared" si="97"/>
        <v>0</v>
      </c>
      <c r="I865" s="6" t="str">
        <f t="shared" si="91"/>
        <v/>
      </c>
      <c r="J865" s="6" t="str">
        <f t="shared" si="92"/>
        <v/>
      </c>
      <c r="K865" s="6" t="str">
        <f t="shared" si="93"/>
        <v/>
      </c>
      <c r="L865" s="6" t="str">
        <f t="shared" si="94"/>
        <v/>
      </c>
      <c r="M865" s="6" t="str">
        <f t="shared" si="95"/>
        <v/>
      </c>
      <c r="N865" s="6" t="str">
        <f t="shared" si="96"/>
        <v/>
      </c>
      <c r="O865" s="42" t="str">
        <f>IF(G865&gt;0,DT!AC768*I865+DT!AD768*J865+DT!AE768*K865+DT!AF768*L865+DT!AG768*M865+DT!AH768*N865,"")</f>
        <v/>
      </c>
    </row>
    <row r="866" spans="1:15" x14ac:dyDescent="0.35">
      <c r="A866" s="1"/>
      <c r="B866" s="1"/>
      <c r="C866" s="1"/>
      <c r="D866" s="1"/>
      <c r="E866" s="1"/>
      <c r="F866" s="1"/>
      <c r="G866" s="1">
        <f t="shared" si="97"/>
        <v>0</v>
      </c>
      <c r="I866" s="6" t="str">
        <f t="shared" si="91"/>
        <v/>
      </c>
      <c r="J866" s="6" t="str">
        <f t="shared" si="92"/>
        <v/>
      </c>
      <c r="K866" s="6" t="str">
        <f t="shared" si="93"/>
        <v/>
      </c>
      <c r="L866" s="6" t="str">
        <f t="shared" si="94"/>
        <v/>
      </c>
      <c r="M866" s="6" t="str">
        <f t="shared" si="95"/>
        <v/>
      </c>
      <c r="N866" s="6" t="str">
        <f t="shared" si="96"/>
        <v/>
      </c>
      <c r="O866" s="42" t="str">
        <f>IF(G866&gt;0,DT!AC769*I866+DT!AD769*J866+DT!AE769*K866+DT!AF769*L866+DT!AG769*M866+DT!AH769*N866,"")</f>
        <v/>
      </c>
    </row>
    <row r="867" spans="1:15" x14ac:dyDescent="0.35">
      <c r="A867" s="1"/>
      <c r="B867" s="1"/>
      <c r="C867" s="1"/>
      <c r="D867" s="1"/>
      <c r="E867" s="1"/>
      <c r="F867" s="1"/>
      <c r="G867" s="1">
        <f t="shared" si="97"/>
        <v>0</v>
      </c>
      <c r="I867" s="6" t="str">
        <f t="shared" si="91"/>
        <v/>
      </c>
      <c r="J867" s="6" t="str">
        <f t="shared" si="92"/>
        <v/>
      </c>
      <c r="K867" s="6" t="str">
        <f t="shared" si="93"/>
        <v/>
      </c>
      <c r="L867" s="6" t="str">
        <f t="shared" si="94"/>
        <v/>
      </c>
      <c r="M867" s="6" t="str">
        <f t="shared" si="95"/>
        <v/>
      </c>
      <c r="N867" s="6" t="str">
        <f t="shared" si="96"/>
        <v/>
      </c>
      <c r="O867" s="42" t="str">
        <f>IF(G867&gt;0,DT!AC770*I867+DT!AD770*J867+DT!AE770*K867+DT!AF770*L867+DT!AG770*M867+DT!AH770*N867,"")</f>
        <v/>
      </c>
    </row>
    <row r="868" spans="1:15" x14ac:dyDescent="0.35">
      <c r="A868" s="1"/>
      <c r="B868" s="1"/>
      <c r="C868" s="1"/>
      <c r="D868" s="1"/>
      <c r="E868" s="1"/>
      <c r="F868" s="1"/>
      <c r="G868" s="1">
        <f t="shared" si="97"/>
        <v>0</v>
      </c>
      <c r="I868" s="6" t="str">
        <f t="shared" si="91"/>
        <v/>
      </c>
      <c r="J868" s="6" t="str">
        <f t="shared" si="92"/>
        <v/>
      </c>
      <c r="K868" s="6" t="str">
        <f t="shared" si="93"/>
        <v/>
      </c>
      <c r="L868" s="6" t="str">
        <f t="shared" si="94"/>
        <v/>
      </c>
      <c r="M868" s="6" t="str">
        <f t="shared" si="95"/>
        <v/>
      </c>
      <c r="N868" s="6" t="str">
        <f t="shared" si="96"/>
        <v/>
      </c>
      <c r="O868" s="42" t="str">
        <f>IF(G868&gt;0,DT!AC771*I868+DT!AD771*J868+DT!AE771*K868+DT!AF771*L868+DT!AG771*M868+DT!AH771*N868,"")</f>
        <v/>
      </c>
    </row>
    <row r="869" spans="1:15" x14ac:dyDescent="0.35">
      <c r="A869" s="1"/>
      <c r="B869" s="1"/>
      <c r="C869" s="1"/>
      <c r="D869" s="1"/>
      <c r="E869" s="1"/>
      <c r="F869" s="1"/>
      <c r="G869" s="1">
        <f t="shared" si="97"/>
        <v>0</v>
      </c>
      <c r="I869" s="6" t="str">
        <f t="shared" si="91"/>
        <v/>
      </c>
      <c r="J869" s="6" t="str">
        <f t="shared" si="92"/>
        <v/>
      </c>
      <c r="K869" s="6" t="str">
        <f t="shared" si="93"/>
        <v/>
      </c>
      <c r="L869" s="6" t="str">
        <f t="shared" si="94"/>
        <v/>
      </c>
      <c r="M869" s="6" t="str">
        <f t="shared" si="95"/>
        <v/>
      </c>
      <c r="N869" s="6" t="str">
        <f t="shared" si="96"/>
        <v/>
      </c>
      <c r="O869" s="42" t="str">
        <f>IF(G869&gt;0,DT!AC772*I869+DT!AD772*J869+DT!AE772*K869+DT!AF772*L869+DT!AG772*M869+DT!AH772*N869,"")</f>
        <v/>
      </c>
    </row>
    <row r="870" spans="1:15" x14ac:dyDescent="0.35">
      <c r="A870" s="1"/>
      <c r="B870" s="1"/>
      <c r="C870" s="1"/>
      <c r="D870" s="1"/>
      <c r="E870" s="1"/>
      <c r="F870" s="1"/>
      <c r="G870" s="1">
        <f t="shared" si="97"/>
        <v>0</v>
      </c>
      <c r="I870" s="6" t="str">
        <f t="shared" si="91"/>
        <v/>
      </c>
      <c r="J870" s="6" t="str">
        <f t="shared" si="92"/>
        <v/>
      </c>
      <c r="K870" s="6" t="str">
        <f t="shared" si="93"/>
        <v/>
      </c>
      <c r="L870" s="6" t="str">
        <f t="shared" si="94"/>
        <v/>
      </c>
      <c r="M870" s="6" t="str">
        <f t="shared" si="95"/>
        <v/>
      </c>
      <c r="N870" s="6" t="str">
        <f t="shared" si="96"/>
        <v/>
      </c>
      <c r="O870" s="42" t="str">
        <f>IF(G870&gt;0,DT!AC773*I870+DT!AD773*J870+DT!AE773*K870+DT!AF773*L870+DT!AG773*M870+DT!AH773*N870,"")</f>
        <v/>
      </c>
    </row>
    <row r="871" spans="1:15" x14ac:dyDescent="0.35">
      <c r="A871" s="1"/>
      <c r="B871" s="1"/>
      <c r="C871" s="1"/>
      <c r="D871" s="1"/>
      <c r="E871" s="1"/>
      <c r="F871" s="1"/>
      <c r="G871" s="1">
        <f t="shared" si="97"/>
        <v>0</v>
      </c>
      <c r="I871" s="6" t="str">
        <f t="shared" si="91"/>
        <v/>
      </c>
      <c r="J871" s="6" t="str">
        <f t="shared" si="92"/>
        <v/>
      </c>
      <c r="K871" s="6" t="str">
        <f t="shared" si="93"/>
        <v/>
      </c>
      <c r="L871" s="6" t="str">
        <f t="shared" si="94"/>
        <v/>
      </c>
      <c r="M871" s="6" t="str">
        <f t="shared" si="95"/>
        <v/>
      </c>
      <c r="N871" s="6" t="str">
        <f t="shared" si="96"/>
        <v/>
      </c>
      <c r="O871" s="42" t="str">
        <f>IF(G871&gt;0,DT!AC774*I871+DT!AD774*J871+DT!AE774*K871+DT!AF774*L871+DT!AG774*M871+DT!AH774*N871,"")</f>
        <v/>
      </c>
    </row>
    <row r="872" spans="1:15" x14ac:dyDescent="0.35">
      <c r="A872" s="1"/>
      <c r="B872" s="1"/>
      <c r="C872" s="1"/>
      <c r="D872" s="1"/>
      <c r="E872" s="1"/>
      <c r="F872" s="1"/>
      <c r="G872" s="1">
        <f t="shared" si="97"/>
        <v>0</v>
      </c>
      <c r="I872" s="6" t="str">
        <f t="shared" si="91"/>
        <v/>
      </c>
      <c r="J872" s="6" t="str">
        <f t="shared" si="92"/>
        <v/>
      </c>
      <c r="K872" s="6" t="str">
        <f t="shared" si="93"/>
        <v/>
      </c>
      <c r="L872" s="6" t="str">
        <f t="shared" si="94"/>
        <v/>
      </c>
      <c r="M872" s="6" t="str">
        <f t="shared" si="95"/>
        <v/>
      </c>
      <c r="N872" s="6" t="str">
        <f t="shared" si="96"/>
        <v/>
      </c>
      <c r="O872" s="42" t="str">
        <f>IF(G872&gt;0,DT!AC775*I872+DT!AD775*J872+DT!AE775*K872+DT!AF775*L872+DT!AG775*M872+DT!AH775*N872,"")</f>
        <v/>
      </c>
    </row>
    <row r="873" spans="1:15" x14ac:dyDescent="0.35">
      <c r="A873" s="1"/>
      <c r="B873" s="1"/>
      <c r="C873" s="1"/>
      <c r="D873" s="1"/>
      <c r="E873" s="1"/>
      <c r="F873" s="1"/>
      <c r="G873" s="1">
        <f t="shared" si="97"/>
        <v>0</v>
      </c>
      <c r="I873" s="6" t="str">
        <f t="shared" si="91"/>
        <v/>
      </c>
      <c r="J873" s="6" t="str">
        <f t="shared" si="92"/>
        <v/>
      </c>
      <c r="K873" s="6" t="str">
        <f t="shared" si="93"/>
        <v/>
      </c>
      <c r="L873" s="6" t="str">
        <f t="shared" si="94"/>
        <v/>
      </c>
      <c r="M873" s="6" t="str">
        <f t="shared" si="95"/>
        <v/>
      </c>
      <c r="N873" s="6" t="str">
        <f t="shared" si="96"/>
        <v/>
      </c>
      <c r="O873" s="42" t="str">
        <f>IF(G873&gt;0,DT!AC776*I873+DT!AD776*J873+DT!AE776*K873+DT!AF776*L873+DT!AG776*M873+DT!AH776*N873,"")</f>
        <v/>
      </c>
    </row>
    <row r="874" spans="1:15" x14ac:dyDescent="0.35">
      <c r="A874" s="1"/>
      <c r="B874" s="1"/>
      <c r="C874" s="1"/>
      <c r="D874" s="1"/>
      <c r="E874" s="1"/>
      <c r="F874" s="1"/>
      <c r="G874" s="1">
        <f t="shared" si="97"/>
        <v>0</v>
      </c>
      <c r="I874" s="6" t="str">
        <f t="shared" si="91"/>
        <v/>
      </c>
      <c r="J874" s="6" t="str">
        <f t="shared" si="92"/>
        <v/>
      </c>
      <c r="K874" s="6" t="str">
        <f t="shared" si="93"/>
        <v/>
      </c>
      <c r="L874" s="6" t="str">
        <f t="shared" si="94"/>
        <v/>
      </c>
      <c r="M874" s="6" t="str">
        <f t="shared" si="95"/>
        <v/>
      </c>
      <c r="N874" s="6" t="str">
        <f t="shared" si="96"/>
        <v/>
      </c>
      <c r="O874" s="42" t="str">
        <f>IF(G874&gt;0,DT!AC777*I874+DT!AD777*J874+DT!AE777*K874+DT!AF777*L874+DT!AG777*M874+DT!AH777*N874,"")</f>
        <v/>
      </c>
    </row>
    <row r="875" spans="1:15" x14ac:dyDescent="0.35">
      <c r="A875" s="1"/>
      <c r="B875" s="1"/>
      <c r="C875" s="1"/>
      <c r="D875" s="1"/>
      <c r="E875" s="1"/>
      <c r="F875" s="1"/>
      <c r="G875" s="1">
        <f t="shared" si="97"/>
        <v>0</v>
      </c>
      <c r="I875" s="6" t="str">
        <f t="shared" si="91"/>
        <v/>
      </c>
      <c r="J875" s="6" t="str">
        <f t="shared" si="92"/>
        <v/>
      </c>
      <c r="K875" s="6" t="str">
        <f t="shared" si="93"/>
        <v/>
      </c>
      <c r="L875" s="6" t="str">
        <f t="shared" si="94"/>
        <v/>
      </c>
      <c r="M875" s="6" t="str">
        <f t="shared" si="95"/>
        <v/>
      </c>
      <c r="N875" s="6" t="str">
        <f t="shared" si="96"/>
        <v/>
      </c>
      <c r="O875" s="42" t="str">
        <f>IF(G875&gt;0,DT!AC778*I875+DT!AD778*J875+DT!AE778*K875+DT!AF778*L875+DT!AG778*M875+DT!AH778*N875,"")</f>
        <v/>
      </c>
    </row>
    <row r="876" spans="1:15" x14ac:dyDescent="0.35">
      <c r="A876" s="1"/>
      <c r="B876" s="1"/>
      <c r="C876" s="1"/>
      <c r="D876" s="1"/>
      <c r="E876" s="1"/>
      <c r="F876" s="1"/>
      <c r="G876" s="1">
        <f t="shared" si="97"/>
        <v>0</v>
      </c>
      <c r="I876" s="6" t="str">
        <f t="shared" si="91"/>
        <v/>
      </c>
      <c r="J876" s="6" t="str">
        <f t="shared" si="92"/>
        <v/>
      </c>
      <c r="K876" s="6" t="str">
        <f t="shared" si="93"/>
        <v/>
      </c>
      <c r="L876" s="6" t="str">
        <f t="shared" si="94"/>
        <v/>
      </c>
      <c r="M876" s="6" t="str">
        <f t="shared" si="95"/>
        <v/>
      </c>
      <c r="N876" s="6" t="str">
        <f t="shared" si="96"/>
        <v/>
      </c>
      <c r="O876" s="42" t="str">
        <f>IF(G876&gt;0,DT!AC779*I876+DT!AD779*J876+DT!AE779*K876+DT!AF779*L876+DT!AG779*M876+DT!AH779*N876,"")</f>
        <v/>
      </c>
    </row>
    <row r="877" spans="1:15" x14ac:dyDescent="0.35">
      <c r="A877" s="1"/>
      <c r="B877" s="1"/>
      <c r="C877" s="1"/>
      <c r="D877" s="1"/>
      <c r="E877" s="1"/>
      <c r="F877" s="1"/>
      <c r="G877" s="1">
        <f t="shared" si="97"/>
        <v>0</v>
      </c>
      <c r="I877" s="6" t="str">
        <f t="shared" si="91"/>
        <v/>
      </c>
      <c r="J877" s="6" t="str">
        <f t="shared" si="92"/>
        <v/>
      </c>
      <c r="K877" s="6" t="str">
        <f t="shared" si="93"/>
        <v/>
      </c>
      <c r="L877" s="6" t="str">
        <f t="shared" si="94"/>
        <v/>
      </c>
      <c r="M877" s="6" t="str">
        <f t="shared" si="95"/>
        <v/>
      </c>
      <c r="N877" s="6" t="str">
        <f t="shared" si="96"/>
        <v/>
      </c>
      <c r="O877" s="42" t="str">
        <f>IF(G877&gt;0,DT!AC780*I877+DT!AD780*J877+DT!AE780*K877+DT!AF780*L877+DT!AG780*M877+DT!AH780*N877,"")</f>
        <v/>
      </c>
    </row>
    <row r="878" spans="1:15" x14ac:dyDescent="0.35">
      <c r="A878" s="1"/>
      <c r="B878" s="1"/>
      <c r="C878" s="1"/>
      <c r="D878" s="1"/>
      <c r="E878" s="1"/>
      <c r="F878" s="1"/>
      <c r="G878" s="1">
        <f t="shared" si="97"/>
        <v>0</v>
      </c>
      <c r="I878" s="6" t="str">
        <f t="shared" si="91"/>
        <v/>
      </c>
      <c r="J878" s="6" t="str">
        <f t="shared" si="92"/>
        <v/>
      </c>
      <c r="K878" s="6" t="str">
        <f t="shared" si="93"/>
        <v/>
      </c>
      <c r="L878" s="6" t="str">
        <f t="shared" si="94"/>
        <v/>
      </c>
      <c r="M878" s="6" t="str">
        <f t="shared" si="95"/>
        <v/>
      </c>
      <c r="N878" s="6" t="str">
        <f t="shared" si="96"/>
        <v/>
      </c>
      <c r="O878" s="42" t="str">
        <f>IF(G878&gt;0,DT!AC781*I878+DT!AD781*J878+DT!AE781*K878+DT!AF781*L878+DT!AG781*M878+DT!AH781*N878,"")</f>
        <v/>
      </c>
    </row>
    <row r="879" spans="1:15" x14ac:dyDescent="0.35">
      <c r="A879" s="1"/>
      <c r="B879" s="1"/>
      <c r="C879" s="1"/>
      <c r="D879" s="1"/>
      <c r="E879" s="1"/>
      <c r="F879" s="1"/>
      <c r="G879" s="1">
        <f t="shared" si="97"/>
        <v>0</v>
      </c>
      <c r="I879" s="6" t="str">
        <f t="shared" si="91"/>
        <v/>
      </c>
      <c r="J879" s="6" t="str">
        <f t="shared" si="92"/>
        <v/>
      </c>
      <c r="K879" s="6" t="str">
        <f t="shared" si="93"/>
        <v/>
      </c>
      <c r="L879" s="6" t="str">
        <f t="shared" si="94"/>
        <v/>
      </c>
      <c r="M879" s="6" t="str">
        <f t="shared" si="95"/>
        <v/>
      </c>
      <c r="N879" s="6" t="str">
        <f t="shared" si="96"/>
        <v/>
      </c>
      <c r="O879" s="42" t="str">
        <f>IF(G879&gt;0,DT!AC782*I879+DT!AD782*J879+DT!AE782*K879+DT!AF782*L879+DT!AG782*M879+DT!AH782*N879,"")</f>
        <v/>
      </c>
    </row>
    <row r="880" spans="1:15" x14ac:dyDescent="0.35">
      <c r="A880" s="1"/>
      <c r="B880" s="1"/>
      <c r="C880" s="1"/>
      <c r="D880" s="1"/>
      <c r="E880" s="1"/>
      <c r="F880" s="1"/>
      <c r="G880" s="1">
        <f t="shared" si="97"/>
        <v>0</v>
      </c>
      <c r="I880" s="6" t="str">
        <f t="shared" si="91"/>
        <v/>
      </c>
      <c r="J880" s="6" t="str">
        <f t="shared" si="92"/>
        <v/>
      </c>
      <c r="K880" s="6" t="str">
        <f t="shared" si="93"/>
        <v/>
      </c>
      <c r="L880" s="6" t="str">
        <f t="shared" si="94"/>
        <v/>
      </c>
      <c r="M880" s="6" t="str">
        <f t="shared" si="95"/>
        <v/>
      </c>
      <c r="N880" s="6" t="str">
        <f t="shared" si="96"/>
        <v/>
      </c>
      <c r="O880" s="42" t="str">
        <f>IF(G880&gt;0,DT!AC783*I880+DT!AD783*J880+DT!AE783*K880+DT!AF783*L880+DT!AG783*M880+DT!AH783*N880,"")</f>
        <v/>
      </c>
    </row>
    <row r="881" spans="1:15" x14ac:dyDescent="0.35">
      <c r="A881" s="1"/>
      <c r="B881" s="1"/>
      <c r="C881" s="1"/>
      <c r="D881" s="1"/>
      <c r="E881" s="1"/>
      <c r="F881" s="1"/>
      <c r="G881" s="1">
        <f t="shared" si="97"/>
        <v>0</v>
      </c>
      <c r="I881" s="6" t="str">
        <f t="shared" si="91"/>
        <v/>
      </c>
      <c r="J881" s="6" t="str">
        <f t="shared" si="92"/>
        <v/>
      </c>
      <c r="K881" s="6" t="str">
        <f t="shared" si="93"/>
        <v/>
      </c>
      <c r="L881" s="6" t="str">
        <f t="shared" si="94"/>
        <v/>
      </c>
      <c r="M881" s="6" t="str">
        <f t="shared" si="95"/>
        <v/>
      </c>
      <c r="N881" s="6" t="str">
        <f t="shared" si="96"/>
        <v/>
      </c>
      <c r="O881" s="42" t="str">
        <f>IF(G881&gt;0,DT!AC784*I881+DT!AD784*J881+DT!AE784*K881+DT!AF784*L881+DT!AG784*M881+DT!AH784*N881,"")</f>
        <v/>
      </c>
    </row>
    <row r="882" spans="1:15" x14ac:dyDescent="0.35">
      <c r="A882" s="1"/>
      <c r="B882" s="1"/>
      <c r="C882" s="1"/>
      <c r="D882" s="1"/>
      <c r="E882" s="1"/>
      <c r="F882" s="1"/>
      <c r="G882" s="1">
        <f t="shared" si="97"/>
        <v>0</v>
      </c>
      <c r="I882" s="6" t="str">
        <f t="shared" si="91"/>
        <v/>
      </c>
      <c r="J882" s="6" t="str">
        <f t="shared" si="92"/>
        <v/>
      </c>
      <c r="K882" s="6" t="str">
        <f t="shared" si="93"/>
        <v/>
      </c>
      <c r="L882" s="6" t="str">
        <f t="shared" si="94"/>
        <v/>
      </c>
      <c r="M882" s="6" t="str">
        <f t="shared" si="95"/>
        <v/>
      </c>
      <c r="N882" s="6" t="str">
        <f t="shared" si="96"/>
        <v/>
      </c>
      <c r="O882" s="42" t="str">
        <f>IF(G882&gt;0,DT!AC785*I882+DT!AD785*J882+DT!AE785*K882+DT!AF785*L882+DT!AG785*M882+DT!AH785*N882,"")</f>
        <v/>
      </c>
    </row>
    <row r="883" spans="1:15" x14ac:dyDescent="0.35">
      <c r="A883" s="1"/>
      <c r="B883" s="1"/>
      <c r="C883" s="1"/>
      <c r="D883" s="1"/>
      <c r="E883" s="1"/>
      <c r="F883" s="1"/>
      <c r="G883" s="1">
        <f t="shared" si="97"/>
        <v>0</v>
      </c>
      <c r="I883" s="6" t="str">
        <f t="shared" si="91"/>
        <v/>
      </c>
      <c r="J883" s="6" t="str">
        <f t="shared" si="92"/>
        <v/>
      </c>
      <c r="K883" s="6" t="str">
        <f t="shared" si="93"/>
        <v/>
      </c>
      <c r="L883" s="6" t="str">
        <f t="shared" si="94"/>
        <v/>
      </c>
      <c r="M883" s="6" t="str">
        <f t="shared" si="95"/>
        <v/>
      </c>
      <c r="N883" s="6" t="str">
        <f t="shared" si="96"/>
        <v/>
      </c>
      <c r="O883" s="42" t="str">
        <f>IF(G883&gt;0,DT!AC786*I883+DT!AD786*J883+DT!AE786*K883+DT!AF786*L883+DT!AG786*M883+DT!AH786*N883,"")</f>
        <v/>
      </c>
    </row>
    <row r="884" spans="1:15" x14ac:dyDescent="0.35">
      <c r="A884" s="1"/>
      <c r="B884" s="1"/>
      <c r="C884" s="1"/>
      <c r="D884" s="1"/>
      <c r="E884" s="1"/>
      <c r="F884" s="1"/>
      <c r="G884" s="1">
        <f t="shared" si="97"/>
        <v>0</v>
      </c>
      <c r="I884" s="6" t="str">
        <f t="shared" ref="I884:I947" si="98">IF(G884&gt;0,A884/G884,"")</f>
        <v/>
      </c>
      <c r="J884" s="6" t="str">
        <f t="shared" ref="J884:J947" si="99">IF(G884&gt;0,B884/G884,"")</f>
        <v/>
      </c>
      <c r="K884" s="6" t="str">
        <f t="shared" ref="K884:K947" si="100">IF(G884&gt;0,C884/G884,"")</f>
        <v/>
      </c>
      <c r="L884" s="6" t="str">
        <f t="shared" ref="L884:L947" si="101">IF(G884&gt;0,D884/G884,"")</f>
        <v/>
      </c>
      <c r="M884" s="6" t="str">
        <f t="shared" ref="M884:M947" si="102">IF(G884&gt;0,E884/G884,"")</f>
        <v/>
      </c>
      <c r="N884" s="6" t="str">
        <f t="shared" ref="N884:N947" si="103">IF(G884&gt;0,F884/G884,"")</f>
        <v/>
      </c>
      <c r="O884" s="42" t="str">
        <f>IF(G884&gt;0,DT!AC787*I884+DT!AD787*J884+DT!AE787*K884+DT!AF787*L884+DT!AG787*M884+DT!AH787*N884,"")</f>
        <v/>
      </c>
    </row>
    <row r="885" spans="1:15" x14ac:dyDescent="0.35">
      <c r="A885" s="1"/>
      <c r="B885" s="1"/>
      <c r="C885" s="1"/>
      <c r="D885" s="1"/>
      <c r="E885" s="1"/>
      <c r="F885" s="1"/>
      <c r="G885" s="1">
        <f t="shared" si="97"/>
        <v>0</v>
      </c>
      <c r="I885" s="6" t="str">
        <f t="shared" si="98"/>
        <v/>
      </c>
      <c r="J885" s="6" t="str">
        <f t="shared" si="99"/>
        <v/>
      </c>
      <c r="K885" s="6" t="str">
        <f t="shared" si="100"/>
        <v/>
      </c>
      <c r="L885" s="6" t="str">
        <f t="shared" si="101"/>
        <v/>
      </c>
      <c r="M885" s="6" t="str">
        <f t="shared" si="102"/>
        <v/>
      </c>
      <c r="N885" s="6" t="str">
        <f t="shared" si="103"/>
        <v/>
      </c>
      <c r="O885" s="42" t="str">
        <f>IF(G885&gt;0,DT!AC788*I885+DT!AD788*J885+DT!AE788*K885+DT!AF788*L885+DT!AG788*M885+DT!AH788*N885,"")</f>
        <v/>
      </c>
    </row>
    <row r="886" spans="1:15" x14ac:dyDescent="0.35">
      <c r="A886" s="1"/>
      <c r="B886" s="1"/>
      <c r="C886" s="1"/>
      <c r="D886" s="1"/>
      <c r="E886" s="1"/>
      <c r="F886" s="1"/>
      <c r="G886" s="1">
        <f t="shared" si="97"/>
        <v>0</v>
      </c>
      <c r="I886" s="6" t="str">
        <f t="shared" si="98"/>
        <v/>
      </c>
      <c r="J886" s="6" t="str">
        <f t="shared" si="99"/>
        <v/>
      </c>
      <c r="K886" s="6" t="str">
        <f t="shared" si="100"/>
        <v/>
      </c>
      <c r="L886" s="6" t="str">
        <f t="shared" si="101"/>
        <v/>
      </c>
      <c r="M886" s="6" t="str">
        <f t="shared" si="102"/>
        <v/>
      </c>
      <c r="N886" s="6" t="str">
        <f t="shared" si="103"/>
        <v/>
      </c>
      <c r="O886" s="42" t="str">
        <f>IF(G886&gt;0,DT!AC789*I886+DT!AD789*J886+DT!AE789*K886+DT!AF789*L886+DT!AG789*M886+DT!AH789*N886,"")</f>
        <v/>
      </c>
    </row>
    <row r="887" spans="1:15" x14ac:dyDescent="0.35">
      <c r="A887" s="1"/>
      <c r="B887" s="1"/>
      <c r="C887" s="1"/>
      <c r="D887" s="1"/>
      <c r="E887" s="1"/>
      <c r="F887" s="1"/>
      <c r="G887" s="1">
        <f t="shared" si="97"/>
        <v>0</v>
      </c>
      <c r="I887" s="6" t="str">
        <f t="shared" si="98"/>
        <v/>
      </c>
      <c r="J887" s="6" t="str">
        <f t="shared" si="99"/>
        <v/>
      </c>
      <c r="K887" s="6" t="str">
        <f t="shared" si="100"/>
        <v/>
      </c>
      <c r="L887" s="6" t="str">
        <f t="shared" si="101"/>
        <v/>
      </c>
      <c r="M887" s="6" t="str">
        <f t="shared" si="102"/>
        <v/>
      </c>
      <c r="N887" s="6" t="str">
        <f t="shared" si="103"/>
        <v/>
      </c>
      <c r="O887" s="42" t="str">
        <f>IF(G887&gt;0,DT!AC790*I887+DT!AD790*J887+DT!AE790*K887+DT!AF790*L887+DT!AG790*M887+DT!AH790*N887,"")</f>
        <v/>
      </c>
    </row>
    <row r="888" spans="1:15" x14ac:dyDescent="0.35">
      <c r="A888" s="1"/>
      <c r="B888" s="1"/>
      <c r="C888" s="1"/>
      <c r="D888" s="1"/>
      <c r="E888" s="1"/>
      <c r="F888" s="1"/>
      <c r="G888" s="1">
        <f t="shared" si="97"/>
        <v>0</v>
      </c>
      <c r="I888" s="6" t="str">
        <f t="shared" si="98"/>
        <v/>
      </c>
      <c r="J888" s="6" t="str">
        <f t="shared" si="99"/>
        <v/>
      </c>
      <c r="K888" s="6" t="str">
        <f t="shared" si="100"/>
        <v/>
      </c>
      <c r="L888" s="6" t="str">
        <f t="shared" si="101"/>
        <v/>
      </c>
      <c r="M888" s="6" t="str">
        <f t="shared" si="102"/>
        <v/>
      </c>
      <c r="N888" s="6" t="str">
        <f t="shared" si="103"/>
        <v/>
      </c>
      <c r="O888" s="42" t="str">
        <f>IF(G888&gt;0,DT!AC791*I888+DT!AD791*J888+DT!AE791*K888+DT!AF791*L888+DT!AG791*M888+DT!AH791*N888,"")</f>
        <v/>
      </c>
    </row>
    <row r="889" spans="1:15" x14ac:dyDescent="0.35">
      <c r="A889" s="1"/>
      <c r="B889" s="1"/>
      <c r="C889" s="1"/>
      <c r="D889" s="1"/>
      <c r="E889" s="1"/>
      <c r="F889" s="1"/>
      <c r="G889" s="1">
        <f t="shared" si="97"/>
        <v>0</v>
      </c>
      <c r="I889" s="6" t="str">
        <f t="shared" si="98"/>
        <v/>
      </c>
      <c r="J889" s="6" t="str">
        <f t="shared" si="99"/>
        <v/>
      </c>
      <c r="K889" s="6" t="str">
        <f t="shared" si="100"/>
        <v/>
      </c>
      <c r="L889" s="6" t="str">
        <f t="shared" si="101"/>
        <v/>
      </c>
      <c r="M889" s="6" t="str">
        <f t="shared" si="102"/>
        <v/>
      </c>
      <c r="N889" s="6" t="str">
        <f t="shared" si="103"/>
        <v/>
      </c>
      <c r="O889" s="42" t="str">
        <f>IF(G889&gt;0,DT!AC792*I889+DT!AD792*J889+DT!AE792*K889+DT!AF792*L889+DT!AG792*M889+DT!AH792*N889,"")</f>
        <v/>
      </c>
    </row>
    <row r="890" spans="1:15" x14ac:dyDescent="0.35">
      <c r="A890" s="1"/>
      <c r="B890" s="1"/>
      <c r="C890" s="1"/>
      <c r="D890" s="1"/>
      <c r="E890" s="1"/>
      <c r="F890" s="1"/>
      <c r="G890" s="1">
        <f t="shared" si="97"/>
        <v>0</v>
      </c>
      <c r="I890" s="6" t="str">
        <f t="shared" si="98"/>
        <v/>
      </c>
      <c r="J890" s="6" t="str">
        <f t="shared" si="99"/>
        <v/>
      </c>
      <c r="K890" s="6" t="str">
        <f t="shared" si="100"/>
        <v/>
      </c>
      <c r="L890" s="6" t="str">
        <f t="shared" si="101"/>
        <v/>
      </c>
      <c r="M890" s="6" t="str">
        <f t="shared" si="102"/>
        <v/>
      </c>
      <c r="N890" s="6" t="str">
        <f t="shared" si="103"/>
        <v/>
      </c>
      <c r="O890" s="42" t="str">
        <f>IF(G890&gt;0,DT!AC793*I890+DT!AD793*J890+DT!AE793*K890+DT!AF793*L890+DT!AG793*M890+DT!AH793*N890,"")</f>
        <v/>
      </c>
    </row>
    <row r="891" spans="1:15" x14ac:dyDescent="0.35">
      <c r="A891" s="1"/>
      <c r="B891" s="1"/>
      <c r="C891" s="1"/>
      <c r="D891" s="1"/>
      <c r="E891" s="1"/>
      <c r="F891" s="1"/>
      <c r="G891" s="1">
        <f t="shared" si="97"/>
        <v>0</v>
      </c>
      <c r="I891" s="6" t="str">
        <f t="shared" si="98"/>
        <v/>
      </c>
      <c r="J891" s="6" t="str">
        <f t="shared" si="99"/>
        <v/>
      </c>
      <c r="K891" s="6" t="str">
        <f t="shared" si="100"/>
        <v/>
      </c>
      <c r="L891" s="6" t="str">
        <f t="shared" si="101"/>
        <v/>
      </c>
      <c r="M891" s="6" t="str">
        <f t="shared" si="102"/>
        <v/>
      </c>
      <c r="N891" s="6" t="str">
        <f t="shared" si="103"/>
        <v/>
      </c>
      <c r="O891" s="42" t="str">
        <f>IF(G891&gt;0,DT!AC794*I891+DT!AD794*J891+DT!AE794*K891+DT!AF794*L891+DT!AG794*M891+DT!AH794*N891,"")</f>
        <v/>
      </c>
    </row>
    <row r="892" spans="1:15" x14ac:dyDescent="0.35">
      <c r="A892" s="1"/>
      <c r="B892" s="1"/>
      <c r="C892" s="1"/>
      <c r="D892" s="1"/>
      <c r="E892" s="1"/>
      <c r="F892" s="1"/>
      <c r="G892" s="1">
        <f t="shared" si="97"/>
        <v>0</v>
      </c>
      <c r="I892" s="6" t="str">
        <f t="shared" si="98"/>
        <v/>
      </c>
      <c r="J892" s="6" t="str">
        <f t="shared" si="99"/>
        <v/>
      </c>
      <c r="K892" s="6" t="str">
        <f t="shared" si="100"/>
        <v/>
      </c>
      <c r="L892" s="6" t="str">
        <f t="shared" si="101"/>
        <v/>
      </c>
      <c r="M892" s="6" t="str">
        <f t="shared" si="102"/>
        <v/>
      </c>
      <c r="N892" s="6" t="str">
        <f t="shared" si="103"/>
        <v/>
      </c>
      <c r="O892" s="42" t="str">
        <f>IF(G892&gt;0,DT!AC795*I892+DT!AD795*J892+DT!AE795*K892+DT!AF795*L892+DT!AG795*M892+DT!AH795*N892,"")</f>
        <v/>
      </c>
    </row>
    <row r="893" spans="1:15" x14ac:dyDescent="0.35">
      <c r="A893" s="1"/>
      <c r="B893" s="1"/>
      <c r="C893" s="1"/>
      <c r="D893" s="1"/>
      <c r="E893" s="1"/>
      <c r="F893" s="1"/>
      <c r="G893" s="1">
        <f t="shared" si="97"/>
        <v>0</v>
      </c>
      <c r="I893" s="6" t="str">
        <f t="shared" si="98"/>
        <v/>
      </c>
      <c r="J893" s="6" t="str">
        <f t="shared" si="99"/>
        <v/>
      </c>
      <c r="K893" s="6" t="str">
        <f t="shared" si="100"/>
        <v/>
      </c>
      <c r="L893" s="6" t="str">
        <f t="shared" si="101"/>
        <v/>
      </c>
      <c r="M893" s="6" t="str">
        <f t="shared" si="102"/>
        <v/>
      </c>
      <c r="N893" s="6" t="str">
        <f t="shared" si="103"/>
        <v/>
      </c>
      <c r="O893" s="42" t="str">
        <f>IF(G893&gt;0,DT!AC796*I893+DT!AD796*J893+DT!AE796*K893+DT!AF796*L893+DT!AG796*M893+DT!AH796*N893,"")</f>
        <v/>
      </c>
    </row>
    <row r="894" spans="1:15" x14ac:dyDescent="0.35">
      <c r="A894" s="1"/>
      <c r="B894" s="1"/>
      <c r="C894" s="1"/>
      <c r="D894" s="1"/>
      <c r="E894" s="1"/>
      <c r="F894" s="1"/>
      <c r="G894" s="1">
        <f t="shared" si="97"/>
        <v>0</v>
      </c>
      <c r="I894" s="6" t="str">
        <f t="shared" si="98"/>
        <v/>
      </c>
      <c r="J894" s="6" t="str">
        <f t="shared" si="99"/>
        <v/>
      </c>
      <c r="K894" s="6" t="str">
        <f t="shared" si="100"/>
        <v/>
      </c>
      <c r="L894" s="6" t="str">
        <f t="shared" si="101"/>
        <v/>
      </c>
      <c r="M894" s="6" t="str">
        <f t="shared" si="102"/>
        <v/>
      </c>
      <c r="N894" s="6" t="str">
        <f t="shared" si="103"/>
        <v/>
      </c>
      <c r="O894" s="42" t="str">
        <f>IF(G894&gt;0,DT!AC797*I894+DT!AD797*J894+DT!AE797*K894+DT!AF797*L894+DT!AG797*M894+DT!AH797*N894,"")</f>
        <v/>
      </c>
    </row>
    <row r="895" spans="1:15" x14ac:dyDescent="0.35">
      <c r="A895" s="1"/>
      <c r="B895" s="1"/>
      <c r="C895" s="1"/>
      <c r="D895" s="1"/>
      <c r="E895" s="1"/>
      <c r="F895" s="1"/>
      <c r="G895" s="1">
        <f t="shared" si="97"/>
        <v>0</v>
      </c>
      <c r="I895" s="6" t="str">
        <f t="shared" si="98"/>
        <v/>
      </c>
      <c r="J895" s="6" t="str">
        <f t="shared" si="99"/>
        <v/>
      </c>
      <c r="K895" s="6" t="str">
        <f t="shared" si="100"/>
        <v/>
      </c>
      <c r="L895" s="6" t="str">
        <f t="shared" si="101"/>
        <v/>
      </c>
      <c r="M895" s="6" t="str">
        <f t="shared" si="102"/>
        <v/>
      </c>
      <c r="N895" s="6" t="str">
        <f t="shared" si="103"/>
        <v/>
      </c>
      <c r="O895" s="42" t="str">
        <f>IF(G895&gt;0,DT!AC798*I895+DT!AD798*J895+DT!AE798*K895+DT!AF798*L895+DT!AG798*M895+DT!AH798*N895,"")</f>
        <v/>
      </c>
    </row>
    <row r="896" spans="1:15" x14ac:dyDescent="0.35">
      <c r="A896" s="1"/>
      <c r="B896" s="1"/>
      <c r="C896" s="1"/>
      <c r="D896" s="1"/>
      <c r="E896" s="1"/>
      <c r="F896" s="1"/>
      <c r="G896" s="1">
        <f t="shared" si="97"/>
        <v>0</v>
      </c>
      <c r="I896" s="6" t="str">
        <f t="shared" si="98"/>
        <v/>
      </c>
      <c r="J896" s="6" t="str">
        <f t="shared" si="99"/>
        <v/>
      </c>
      <c r="K896" s="6" t="str">
        <f t="shared" si="100"/>
        <v/>
      </c>
      <c r="L896" s="6" t="str">
        <f t="shared" si="101"/>
        <v/>
      </c>
      <c r="M896" s="6" t="str">
        <f t="shared" si="102"/>
        <v/>
      </c>
      <c r="N896" s="6" t="str">
        <f t="shared" si="103"/>
        <v/>
      </c>
      <c r="O896" s="42" t="str">
        <f>IF(G896&gt;0,DT!AC799*I896+DT!AD799*J896+DT!AE799*K896+DT!AF799*L896+DT!AG799*M896+DT!AH799*N896,"")</f>
        <v/>
      </c>
    </row>
    <row r="897" spans="1:15" x14ac:dyDescent="0.35">
      <c r="A897" s="1"/>
      <c r="B897" s="1"/>
      <c r="C897" s="1"/>
      <c r="D897" s="1"/>
      <c r="E897" s="1"/>
      <c r="F897" s="1"/>
      <c r="G897" s="1">
        <f t="shared" si="97"/>
        <v>0</v>
      </c>
      <c r="I897" s="6" t="str">
        <f t="shared" si="98"/>
        <v/>
      </c>
      <c r="J897" s="6" t="str">
        <f t="shared" si="99"/>
        <v/>
      </c>
      <c r="K897" s="6" t="str">
        <f t="shared" si="100"/>
        <v/>
      </c>
      <c r="L897" s="6" t="str">
        <f t="shared" si="101"/>
        <v/>
      </c>
      <c r="M897" s="6" t="str">
        <f t="shared" si="102"/>
        <v/>
      </c>
      <c r="N897" s="6" t="str">
        <f t="shared" si="103"/>
        <v/>
      </c>
      <c r="O897" s="42" t="str">
        <f>IF(G897&gt;0,DT!AC800*I897+DT!AD800*J897+DT!AE800*K897+DT!AF800*L897+DT!AG800*M897+DT!AH800*N897,"")</f>
        <v/>
      </c>
    </row>
    <row r="898" spans="1:15" x14ac:dyDescent="0.35">
      <c r="A898" s="1"/>
      <c r="B898" s="1"/>
      <c r="C898" s="1"/>
      <c r="D898" s="1"/>
      <c r="E898" s="1"/>
      <c r="F898" s="1"/>
      <c r="G898" s="1">
        <f t="shared" si="97"/>
        <v>0</v>
      </c>
      <c r="I898" s="6" t="str">
        <f t="shared" si="98"/>
        <v/>
      </c>
      <c r="J898" s="6" t="str">
        <f t="shared" si="99"/>
        <v/>
      </c>
      <c r="K898" s="6" t="str">
        <f t="shared" si="100"/>
        <v/>
      </c>
      <c r="L898" s="6" t="str">
        <f t="shared" si="101"/>
        <v/>
      </c>
      <c r="M898" s="6" t="str">
        <f t="shared" si="102"/>
        <v/>
      </c>
      <c r="N898" s="6" t="str">
        <f t="shared" si="103"/>
        <v/>
      </c>
      <c r="O898" s="42" t="str">
        <f>IF(G898&gt;0,DT!AC801*I898+DT!AD801*J898+DT!AE801*K898+DT!AF801*L898+DT!AG801*M898+DT!AH801*N898,"")</f>
        <v/>
      </c>
    </row>
    <row r="899" spans="1:15" x14ac:dyDescent="0.35">
      <c r="A899" s="1"/>
      <c r="B899" s="1"/>
      <c r="C899" s="1"/>
      <c r="D899" s="1"/>
      <c r="E899" s="1"/>
      <c r="F899" s="1"/>
      <c r="G899" s="1">
        <f t="shared" si="97"/>
        <v>0</v>
      </c>
      <c r="I899" s="6" t="str">
        <f t="shared" si="98"/>
        <v/>
      </c>
      <c r="J899" s="6" t="str">
        <f t="shared" si="99"/>
        <v/>
      </c>
      <c r="K899" s="6" t="str">
        <f t="shared" si="100"/>
        <v/>
      </c>
      <c r="L899" s="6" t="str">
        <f t="shared" si="101"/>
        <v/>
      </c>
      <c r="M899" s="6" t="str">
        <f t="shared" si="102"/>
        <v/>
      </c>
      <c r="N899" s="6" t="str">
        <f t="shared" si="103"/>
        <v/>
      </c>
      <c r="O899" s="42" t="str">
        <f>IF(G899&gt;0,DT!AC802*I899+DT!AD802*J899+DT!AE802*K899+DT!AF802*L899+DT!AG802*M899+DT!AH802*N899,"")</f>
        <v/>
      </c>
    </row>
    <row r="900" spans="1:15" x14ac:dyDescent="0.35">
      <c r="A900" s="1"/>
      <c r="B900" s="1"/>
      <c r="C900" s="1"/>
      <c r="D900" s="1"/>
      <c r="E900" s="1"/>
      <c r="F900" s="1"/>
      <c r="G900" s="1">
        <f t="shared" si="97"/>
        <v>0</v>
      </c>
      <c r="I900" s="6" t="str">
        <f t="shared" si="98"/>
        <v/>
      </c>
      <c r="J900" s="6" t="str">
        <f t="shared" si="99"/>
        <v/>
      </c>
      <c r="K900" s="6" t="str">
        <f t="shared" si="100"/>
        <v/>
      </c>
      <c r="L900" s="6" t="str">
        <f t="shared" si="101"/>
        <v/>
      </c>
      <c r="M900" s="6" t="str">
        <f t="shared" si="102"/>
        <v/>
      </c>
      <c r="N900" s="6" t="str">
        <f t="shared" si="103"/>
        <v/>
      </c>
      <c r="O900" s="42" t="str">
        <f>IF(G900&gt;0,DT!AC803*I900+DT!AD803*J900+DT!AE803*K900+DT!AF803*L900+DT!AG803*M900+DT!AH803*N900,"")</f>
        <v/>
      </c>
    </row>
    <row r="901" spans="1:15" x14ac:dyDescent="0.35">
      <c r="A901" s="1"/>
      <c r="B901" s="1"/>
      <c r="C901" s="1"/>
      <c r="D901" s="1"/>
      <c r="E901" s="1"/>
      <c r="F901" s="1"/>
      <c r="G901" s="1">
        <f t="shared" ref="G901:G964" si="104">SUM(A901:F901)</f>
        <v>0</v>
      </c>
      <c r="I901" s="6" t="str">
        <f t="shared" si="98"/>
        <v/>
      </c>
      <c r="J901" s="6" t="str">
        <f t="shared" si="99"/>
        <v/>
      </c>
      <c r="K901" s="6" t="str">
        <f t="shared" si="100"/>
        <v/>
      </c>
      <c r="L901" s="6" t="str">
        <f t="shared" si="101"/>
        <v/>
      </c>
      <c r="M901" s="6" t="str">
        <f t="shared" si="102"/>
        <v/>
      </c>
      <c r="N901" s="6" t="str">
        <f t="shared" si="103"/>
        <v/>
      </c>
      <c r="O901" s="42" t="str">
        <f>IF(G901&gt;0,DT!AC804*I901+DT!AD804*J901+DT!AE804*K901+DT!AF804*L901+DT!AG804*M901+DT!AH804*N901,"")</f>
        <v/>
      </c>
    </row>
    <row r="902" spans="1:15" x14ac:dyDescent="0.35">
      <c r="A902" s="1"/>
      <c r="B902" s="1"/>
      <c r="C902" s="1"/>
      <c r="D902" s="1"/>
      <c r="E902" s="1"/>
      <c r="F902" s="1"/>
      <c r="G902" s="1">
        <f t="shared" si="104"/>
        <v>0</v>
      </c>
      <c r="I902" s="6" t="str">
        <f t="shared" si="98"/>
        <v/>
      </c>
      <c r="J902" s="6" t="str">
        <f t="shared" si="99"/>
        <v/>
      </c>
      <c r="K902" s="6" t="str">
        <f t="shared" si="100"/>
        <v/>
      </c>
      <c r="L902" s="6" t="str">
        <f t="shared" si="101"/>
        <v/>
      </c>
      <c r="M902" s="6" t="str">
        <f t="shared" si="102"/>
        <v/>
      </c>
      <c r="N902" s="6" t="str">
        <f t="shared" si="103"/>
        <v/>
      </c>
      <c r="O902" s="42" t="str">
        <f>IF(G902&gt;0,DT!AC805*I902+DT!AD805*J902+DT!AE805*K902+DT!AF805*L902+DT!AG805*M902+DT!AH805*N902,"")</f>
        <v/>
      </c>
    </row>
    <row r="903" spans="1:15" x14ac:dyDescent="0.35">
      <c r="A903" s="1"/>
      <c r="B903" s="1"/>
      <c r="C903" s="1"/>
      <c r="D903" s="1"/>
      <c r="E903" s="1"/>
      <c r="F903" s="1"/>
      <c r="G903" s="1">
        <f t="shared" si="104"/>
        <v>0</v>
      </c>
      <c r="I903" s="6" t="str">
        <f t="shared" si="98"/>
        <v/>
      </c>
      <c r="J903" s="6" t="str">
        <f t="shared" si="99"/>
        <v/>
      </c>
      <c r="K903" s="6" t="str">
        <f t="shared" si="100"/>
        <v/>
      </c>
      <c r="L903" s="6" t="str">
        <f t="shared" si="101"/>
        <v/>
      </c>
      <c r="M903" s="6" t="str">
        <f t="shared" si="102"/>
        <v/>
      </c>
      <c r="N903" s="6" t="str">
        <f t="shared" si="103"/>
        <v/>
      </c>
      <c r="O903" s="42" t="str">
        <f>IF(G903&gt;0,DT!AC806*I903+DT!AD806*J903+DT!AE806*K903+DT!AF806*L903+DT!AG806*M903+DT!AH806*N903,"")</f>
        <v/>
      </c>
    </row>
    <row r="904" spans="1:15" x14ac:dyDescent="0.35">
      <c r="A904" s="1"/>
      <c r="B904" s="1"/>
      <c r="C904" s="1"/>
      <c r="D904" s="1"/>
      <c r="E904" s="1"/>
      <c r="F904" s="1"/>
      <c r="G904" s="1">
        <f t="shared" si="104"/>
        <v>0</v>
      </c>
      <c r="I904" s="6" t="str">
        <f t="shared" si="98"/>
        <v/>
      </c>
      <c r="J904" s="6" t="str">
        <f t="shared" si="99"/>
        <v/>
      </c>
      <c r="K904" s="6" t="str">
        <f t="shared" si="100"/>
        <v/>
      </c>
      <c r="L904" s="6" t="str">
        <f t="shared" si="101"/>
        <v/>
      </c>
      <c r="M904" s="6" t="str">
        <f t="shared" si="102"/>
        <v/>
      </c>
      <c r="N904" s="6" t="str">
        <f t="shared" si="103"/>
        <v/>
      </c>
      <c r="O904" s="42" t="str">
        <f>IF(G904&gt;0,DT!AC807*I904+DT!AD807*J904+DT!AE807*K904+DT!AF807*L904+DT!AG807*M904+DT!AH807*N904,"")</f>
        <v/>
      </c>
    </row>
    <row r="905" spans="1:15" x14ac:dyDescent="0.35">
      <c r="A905" s="1"/>
      <c r="B905" s="1"/>
      <c r="C905" s="1"/>
      <c r="D905" s="1"/>
      <c r="E905" s="1"/>
      <c r="F905" s="1"/>
      <c r="G905" s="1">
        <f t="shared" si="104"/>
        <v>0</v>
      </c>
      <c r="I905" s="6" t="str">
        <f t="shared" si="98"/>
        <v/>
      </c>
      <c r="J905" s="6" t="str">
        <f t="shared" si="99"/>
        <v/>
      </c>
      <c r="K905" s="6" t="str">
        <f t="shared" si="100"/>
        <v/>
      </c>
      <c r="L905" s="6" t="str">
        <f t="shared" si="101"/>
        <v/>
      </c>
      <c r="M905" s="6" t="str">
        <f t="shared" si="102"/>
        <v/>
      </c>
      <c r="N905" s="6" t="str">
        <f t="shared" si="103"/>
        <v/>
      </c>
      <c r="O905" s="42" t="str">
        <f>IF(G905&gt;0,DT!AC808*I905+DT!AD808*J905+DT!AE808*K905+DT!AF808*L905+DT!AG808*M905+DT!AH808*N905,"")</f>
        <v/>
      </c>
    </row>
    <row r="906" spans="1:15" x14ac:dyDescent="0.35">
      <c r="A906" s="1"/>
      <c r="B906" s="1"/>
      <c r="C906" s="1"/>
      <c r="D906" s="1"/>
      <c r="E906" s="1"/>
      <c r="F906" s="1"/>
      <c r="G906" s="1">
        <f t="shared" si="104"/>
        <v>0</v>
      </c>
      <c r="I906" s="6" t="str">
        <f t="shared" si="98"/>
        <v/>
      </c>
      <c r="J906" s="6" t="str">
        <f t="shared" si="99"/>
        <v/>
      </c>
      <c r="K906" s="6" t="str">
        <f t="shared" si="100"/>
        <v/>
      </c>
      <c r="L906" s="6" t="str">
        <f t="shared" si="101"/>
        <v/>
      </c>
      <c r="M906" s="6" t="str">
        <f t="shared" si="102"/>
        <v/>
      </c>
      <c r="N906" s="6" t="str">
        <f t="shared" si="103"/>
        <v/>
      </c>
      <c r="O906" s="42" t="str">
        <f>IF(G906&gt;0,DT!AC809*I906+DT!AD809*J906+DT!AE809*K906+DT!AF809*L906+DT!AG809*M906+DT!AH809*N906,"")</f>
        <v/>
      </c>
    </row>
    <row r="907" spans="1:15" x14ac:dyDescent="0.35">
      <c r="A907" s="1"/>
      <c r="B907" s="1"/>
      <c r="C907" s="1"/>
      <c r="D907" s="1"/>
      <c r="E907" s="1"/>
      <c r="F907" s="1"/>
      <c r="G907" s="1">
        <f t="shared" si="104"/>
        <v>0</v>
      </c>
      <c r="I907" s="6" t="str">
        <f t="shared" si="98"/>
        <v/>
      </c>
      <c r="J907" s="6" t="str">
        <f t="shared" si="99"/>
        <v/>
      </c>
      <c r="K907" s="6" t="str">
        <f t="shared" si="100"/>
        <v/>
      </c>
      <c r="L907" s="6" t="str">
        <f t="shared" si="101"/>
        <v/>
      </c>
      <c r="M907" s="6" t="str">
        <f t="shared" si="102"/>
        <v/>
      </c>
      <c r="N907" s="6" t="str">
        <f t="shared" si="103"/>
        <v/>
      </c>
      <c r="O907" s="42" t="str">
        <f>IF(G907&gt;0,DT!AC810*I907+DT!AD810*J907+DT!AE810*K907+DT!AF810*L907+DT!AG810*M907+DT!AH810*N907,"")</f>
        <v/>
      </c>
    </row>
    <row r="908" spans="1:15" x14ac:dyDescent="0.35">
      <c r="A908" s="1"/>
      <c r="B908" s="1"/>
      <c r="C908" s="1"/>
      <c r="D908" s="1"/>
      <c r="E908" s="1"/>
      <c r="F908" s="1"/>
      <c r="G908" s="1">
        <f t="shared" si="104"/>
        <v>0</v>
      </c>
      <c r="I908" s="6" t="str">
        <f t="shared" si="98"/>
        <v/>
      </c>
      <c r="J908" s="6" t="str">
        <f t="shared" si="99"/>
        <v/>
      </c>
      <c r="K908" s="6" t="str">
        <f t="shared" si="100"/>
        <v/>
      </c>
      <c r="L908" s="6" t="str">
        <f t="shared" si="101"/>
        <v/>
      </c>
      <c r="M908" s="6" t="str">
        <f t="shared" si="102"/>
        <v/>
      </c>
      <c r="N908" s="6" t="str">
        <f t="shared" si="103"/>
        <v/>
      </c>
      <c r="O908" s="42" t="str">
        <f>IF(G908&gt;0,DT!AC811*I908+DT!AD811*J908+DT!AE811*K908+DT!AF811*L908+DT!AG811*M908+DT!AH811*N908,"")</f>
        <v/>
      </c>
    </row>
    <row r="909" spans="1:15" x14ac:dyDescent="0.35">
      <c r="A909" s="1"/>
      <c r="B909" s="1"/>
      <c r="C909" s="1"/>
      <c r="D909" s="1"/>
      <c r="E909" s="1"/>
      <c r="F909" s="1"/>
      <c r="G909" s="1">
        <f t="shared" si="104"/>
        <v>0</v>
      </c>
      <c r="I909" s="6" t="str">
        <f t="shared" si="98"/>
        <v/>
      </c>
      <c r="J909" s="6" t="str">
        <f t="shared" si="99"/>
        <v/>
      </c>
      <c r="K909" s="6" t="str">
        <f t="shared" si="100"/>
        <v/>
      </c>
      <c r="L909" s="6" t="str">
        <f t="shared" si="101"/>
        <v/>
      </c>
      <c r="M909" s="6" t="str">
        <f t="shared" si="102"/>
        <v/>
      </c>
      <c r="N909" s="6" t="str">
        <f t="shared" si="103"/>
        <v/>
      </c>
      <c r="O909" s="42" t="str">
        <f>IF(G909&gt;0,DT!AC812*I909+DT!AD812*J909+DT!AE812*K909+DT!AF812*L909+DT!AG812*M909+DT!AH812*N909,"")</f>
        <v/>
      </c>
    </row>
    <row r="910" spans="1:15" x14ac:dyDescent="0.35">
      <c r="A910" s="1"/>
      <c r="B910" s="1"/>
      <c r="C910" s="1"/>
      <c r="D910" s="1"/>
      <c r="E910" s="1"/>
      <c r="F910" s="1"/>
      <c r="G910" s="1">
        <f t="shared" si="104"/>
        <v>0</v>
      </c>
      <c r="I910" s="6" t="str">
        <f t="shared" si="98"/>
        <v/>
      </c>
      <c r="J910" s="6" t="str">
        <f t="shared" si="99"/>
        <v/>
      </c>
      <c r="K910" s="6" t="str">
        <f t="shared" si="100"/>
        <v/>
      </c>
      <c r="L910" s="6" t="str">
        <f t="shared" si="101"/>
        <v/>
      </c>
      <c r="M910" s="6" t="str">
        <f t="shared" si="102"/>
        <v/>
      </c>
      <c r="N910" s="6" t="str">
        <f t="shared" si="103"/>
        <v/>
      </c>
      <c r="O910" s="42" t="str">
        <f>IF(G910&gt;0,DT!AC813*I910+DT!AD813*J910+DT!AE813*K910+DT!AF813*L910+DT!AG813*M910+DT!AH813*N910,"")</f>
        <v/>
      </c>
    </row>
    <row r="911" spans="1:15" x14ac:dyDescent="0.35">
      <c r="A911" s="1"/>
      <c r="B911" s="1"/>
      <c r="C911" s="1"/>
      <c r="D911" s="1"/>
      <c r="E911" s="1"/>
      <c r="F911" s="1"/>
      <c r="G911" s="1">
        <f t="shared" si="104"/>
        <v>0</v>
      </c>
      <c r="I911" s="6" t="str">
        <f t="shared" si="98"/>
        <v/>
      </c>
      <c r="J911" s="6" t="str">
        <f t="shared" si="99"/>
        <v/>
      </c>
      <c r="K911" s="6" t="str">
        <f t="shared" si="100"/>
        <v/>
      </c>
      <c r="L911" s="6" t="str">
        <f t="shared" si="101"/>
        <v/>
      </c>
      <c r="M911" s="6" t="str">
        <f t="shared" si="102"/>
        <v/>
      </c>
      <c r="N911" s="6" t="str">
        <f t="shared" si="103"/>
        <v/>
      </c>
      <c r="O911" s="42" t="str">
        <f>IF(G911&gt;0,DT!AC814*I911+DT!AD814*J911+DT!AE814*K911+DT!AF814*L911+DT!AG814*M911+DT!AH814*N911,"")</f>
        <v/>
      </c>
    </row>
    <row r="912" spans="1:15" x14ac:dyDescent="0.35">
      <c r="A912" s="1"/>
      <c r="B912" s="1"/>
      <c r="C912" s="1"/>
      <c r="D912" s="1"/>
      <c r="E912" s="1"/>
      <c r="F912" s="1"/>
      <c r="G912" s="1">
        <f t="shared" si="104"/>
        <v>0</v>
      </c>
      <c r="I912" s="6" t="str">
        <f t="shared" si="98"/>
        <v/>
      </c>
      <c r="J912" s="6" t="str">
        <f t="shared" si="99"/>
        <v/>
      </c>
      <c r="K912" s="6" t="str">
        <f t="shared" si="100"/>
        <v/>
      </c>
      <c r="L912" s="6" t="str">
        <f t="shared" si="101"/>
        <v/>
      </c>
      <c r="M912" s="6" t="str">
        <f t="shared" si="102"/>
        <v/>
      </c>
      <c r="N912" s="6" t="str">
        <f t="shared" si="103"/>
        <v/>
      </c>
      <c r="O912" s="42" t="str">
        <f>IF(G912&gt;0,DT!AC815*I912+DT!AD815*J912+DT!AE815*K912+DT!AF815*L912+DT!AG815*M912+DT!AH815*N912,"")</f>
        <v/>
      </c>
    </row>
    <row r="913" spans="1:15" x14ac:dyDescent="0.35">
      <c r="A913" s="1"/>
      <c r="B913" s="1"/>
      <c r="C913" s="1"/>
      <c r="D913" s="1"/>
      <c r="E913" s="1"/>
      <c r="F913" s="1"/>
      <c r="G913" s="1">
        <f t="shared" si="104"/>
        <v>0</v>
      </c>
      <c r="I913" s="6" t="str">
        <f t="shared" si="98"/>
        <v/>
      </c>
      <c r="J913" s="6" t="str">
        <f t="shared" si="99"/>
        <v/>
      </c>
      <c r="K913" s="6" t="str">
        <f t="shared" si="100"/>
        <v/>
      </c>
      <c r="L913" s="6" t="str">
        <f t="shared" si="101"/>
        <v/>
      </c>
      <c r="M913" s="6" t="str">
        <f t="shared" si="102"/>
        <v/>
      </c>
      <c r="N913" s="6" t="str">
        <f t="shared" si="103"/>
        <v/>
      </c>
      <c r="O913" s="42" t="str">
        <f>IF(G913&gt;0,DT!AC816*I913+DT!AD816*J913+DT!AE816*K913+DT!AF816*L913+DT!AG816*M913+DT!AH816*N913,"")</f>
        <v/>
      </c>
    </row>
    <row r="914" spans="1:15" x14ac:dyDescent="0.35">
      <c r="A914" s="1"/>
      <c r="B914" s="1"/>
      <c r="C914" s="1"/>
      <c r="D914" s="1"/>
      <c r="E914" s="1"/>
      <c r="F914" s="1"/>
      <c r="G914" s="1">
        <f t="shared" si="104"/>
        <v>0</v>
      </c>
      <c r="I914" s="6" t="str">
        <f t="shared" si="98"/>
        <v/>
      </c>
      <c r="J914" s="6" t="str">
        <f t="shared" si="99"/>
        <v/>
      </c>
      <c r="K914" s="6" t="str">
        <f t="shared" si="100"/>
        <v/>
      </c>
      <c r="L914" s="6" t="str">
        <f t="shared" si="101"/>
        <v/>
      </c>
      <c r="M914" s="6" t="str">
        <f t="shared" si="102"/>
        <v/>
      </c>
      <c r="N914" s="6" t="str">
        <f t="shared" si="103"/>
        <v/>
      </c>
      <c r="O914" s="42" t="str">
        <f>IF(G914&gt;0,DT!AC817*I914+DT!AD817*J914+DT!AE817*K914+DT!AF817*L914+DT!AG817*M914+DT!AH817*N914,"")</f>
        <v/>
      </c>
    </row>
    <row r="915" spans="1:15" x14ac:dyDescent="0.35">
      <c r="A915" s="1"/>
      <c r="B915" s="1"/>
      <c r="C915" s="1"/>
      <c r="D915" s="1"/>
      <c r="E915" s="1"/>
      <c r="F915" s="1"/>
      <c r="G915" s="1">
        <f t="shared" si="104"/>
        <v>0</v>
      </c>
      <c r="I915" s="6" t="str">
        <f t="shared" si="98"/>
        <v/>
      </c>
      <c r="J915" s="6" t="str">
        <f t="shared" si="99"/>
        <v/>
      </c>
      <c r="K915" s="6" t="str">
        <f t="shared" si="100"/>
        <v/>
      </c>
      <c r="L915" s="6" t="str">
        <f t="shared" si="101"/>
        <v/>
      </c>
      <c r="M915" s="6" t="str">
        <f t="shared" si="102"/>
        <v/>
      </c>
      <c r="N915" s="6" t="str">
        <f t="shared" si="103"/>
        <v/>
      </c>
      <c r="O915" s="42" t="str">
        <f>IF(G915&gt;0,DT!AC818*I915+DT!AD818*J915+DT!AE818*K915+DT!AF818*L915+DT!AG818*M915+DT!AH818*N915,"")</f>
        <v/>
      </c>
    </row>
    <row r="916" spans="1:15" x14ac:dyDescent="0.35">
      <c r="A916" s="1"/>
      <c r="B916" s="1"/>
      <c r="C916" s="1"/>
      <c r="D916" s="1"/>
      <c r="E916" s="1"/>
      <c r="F916" s="1"/>
      <c r="G916" s="1">
        <f t="shared" si="104"/>
        <v>0</v>
      </c>
      <c r="I916" s="6" t="str">
        <f t="shared" si="98"/>
        <v/>
      </c>
      <c r="J916" s="6" t="str">
        <f t="shared" si="99"/>
        <v/>
      </c>
      <c r="K916" s="6" t="str">
        <f t="shared" si="100"/>
        <v/>
      </c>
      <c r="L916" s="6" t="str">
        <f t="shared" si="101"/>
        <v/>
      </c>
      <c r="M916" s="6" t="str">
        <f t="shared" si="102"/>
        <v/>
      </c>
      <c r="N916" s="6" t="str">
        <f t="shared" si="103"/>
        <v/>
      </c>
      <c r="O916" s="42" t="str">
        <f>IF(G916&gt;0,DT!AC819*I916+DT!AD819*J916+DT!AE819*K916+DT!AF819*L916+DT!AG819*M916+DT!AH819*N916,"")</f>
        <v/>
      </c>
    </row>
    <row r="917" spans="1:15" x14ac:dyDescent="0.35">
      <c r="A917" s="1"/>
      <c r="B917" s="1"/>
      <c r="C917" s="1"/>
      <c r="D917" s="1"/>
      <c r="E917" s="1"/>
      <c r="F917" s="1"/>
      <c r="G917" s="1">
        <f t="shared" si="104"/>
        <v>0</v>
      </c>
      <c r="I917" s="6" t="str">
        <f t="shared" si="98"/>
        <v/>
      </c>
      <c r="J917" s="6" t="str">
        <f t="shared" si="99"/>
        <v/>
      </c>
      <c r="K917" s="6" t="str">
        <f t="shared" si="100"/>
        <v/>
      </c>
      <c r="L917" s="6" t="str">
        <f t="shared" si="101"/>
        <v/>
      </c>
      <c r="M917" s="6" t="str">
        <f t="shared" si="102"/>
        <v/>
      </c>
      <c r="N917" s="6" t="str">
        <f t="shared" si="103"/>
        <v/>
      </c>
      <c r="O917" s="42" t="str">
        <f>IF(G917&gt;0,DT!AC820*I917+DT!AD820*J917+DT!AE820*K917+DT!AF820*L917+DT!AG820*M917+DT!AH820*N917,"")</f>
        <v/>
      </c>
    </row>
    <row r="918" spans="1:15" x14ac:dyDescent="0.35">
      <c r="A918" s="1"/>
      <c r="B918" s="1"/>
      <c r="C918" s="1"/>
      <c r="D918" s="1"/>
      <c r="E918" s="1"/>
      <c r="F918" s="1"/>
      <c r="G918" s="1">
        <f t="shared" si="104"/>
        <v>0</v>
      </c>
      <c r="I918" s="6" t="str">
        <f t="shared" si="98"/>
        <v/>
      </c>
      <c r="J918" s="6" t="str">
        <f t="shared" si="99"/>
        <v/>
      </c>
      <c r="K918" s="6" t="str">
        <f t="shared" si="100"/>
        <v/>
      </c>
      <c r="L918" s="6" t="str">
        <f t="shared" si="101"/>
        <v/>
      </c>
      <c r="M918" s="6" t="str">
        <f t="shared" si="102"/>
        <v/>
      </c>
      <c r="N918" s="6" t="str">
        <f t="shared" si="103"/>
        <v/>
      </c>
      <c r="O918" s="42" t="str">
        <f>IF(G918&gt;0,DT!AC821*I918+DT!AD821*J918+DT!AE821*K918+DT!AF821*L918+DT!AG821*M918+DT!AH821*N918,"")</f>
        <v/>
      </c>
    </row>
    <row r="919" spans="1:15" x14ac:dyDescent="0.35">
      <c r="A919" s="1"/>
      <c r="B919" s="1"/>
      <c r="C919" s="1"/>
      <c r="D919" s="1"/>
      <c r="E919" s="1"/>
      <c r="F919" s="1"/>
      <c r="G919" s="1">
        <f t="shared" si="104"/>
        <v>0</v>
      </c>
      <c r="I919" s="6" t="str">
        <f t="shared" si="98"/>
        <v/>
      </c>
      <c r="J919" s="6" t="str">
        <f t="shared" si="99"/>
        <v/>
      </c>
      <c r="K919" s="6" t="str">
        <f t="shared" si="100"/>
        <v/>
      </c>
      <c r="L919" s="6" t="str">
        <f t="shared" si="101"/>
        <v/>
      </c>
      <c r="M919" s="6" t="str">
        <f t="shared" si="102"/>
        <v/>
      </c>
      <c r="N919" s="6" t="str">
        <f t="shared" si="103"/>
        <v/>
      </c>
      <c r="O919" s="42" t="str">
        <f>IF(G919&gt;0,DT!AC822*I919+DT!AD822*J919+DT!AE822*K919+DT!AF822*L919+DT!AG822*M919+DT!AH822*N919,"")</f>
        <v/>
      </c>
    </row>
    <row r="920" spans="1:15" x14ac:dyDescent="0.35">
      <c r="A920" s="1"/>
      <c r="B920" s="1"/>
      <c r="C920" s="1"/>
      <c r="D920" s="1"/>
      <c r="E920" s="1"/>
      <c r="F920" s="1"/>
      <c r="G920" s="1">
        <f t="shared" si="104"/>
        <v>0</v>
      </c>
      <c r="I920" s="6" t="str">
        <f t="shared" si="98"/>
        <v/>
      </c>
      <c r="J920" s="6" t="str">
        <f t="shared" si="99"/>
        <v/>
      </c>
      <c r="K920" s="6" t="str">
        <f t="shared" si="100"/>
        <v/>
      </c>
      <c r="L920" s="6" t="str">
        <f t="shared" si="101"/>
        <v/>
      </c>
      <c r="M920" s="6" t="str">
        <f t="shared" si="102"/>
        <v/>
      </c>
      <c r="N920" s="6" t="str">
        <f t="shared" si="103"/>
        <v/>
      </c>
      <c r="O920" s="42" t="str">
        <f>IF(G920&gt;0,DT!AC823*I920+DT!AD823*J920+DT!AE823*K920+DT!AF823*L920+DT!AG823*M920+DT!AH823*N920,"")</f>
        <v/>
      </c>
    </row>
    <row r="921" spans="1:15" x14ac:dyDescent="0.35">
      <c r="A921" s="1"/>
      <c r="B921" s="1"/>
      <c r="C921" s="1"/>
      <c r="D921" s="1"/>
      <c r="E921" s="1"/>
      <c r="F921" s="1"/>
      <c r="G921" s="1">
        <f t="shared" si="104"/>
        <v>0</v>
      </c>
      <c r="I921" s="6" t="str">
        <f t="shared" si="98"/>
        <v/>
      </c>
      <c r="J921" s="6" t="str">
        <f t="shared" si="99"/>
        <v/>
      </c>
      <c r="K921" s="6" t="str">
        <f t="shared" si="100"/>
        <v/>
      </c>
      <c r="L921" s="6" t="str">
        <f t="shared" si="101"/>
        <v/>
      </c>
      <c r="M921" s="6" t="str">
        <f t="shared" si="102"/>
        <v/>
      </c>
      <c r="N921" s="6" t="str">
        <f t="shared" si="103"/>
        <v/>
      </c>
      <c r="O921" s="42" t="str">
        <f>IF(G921&gt;0,DT!AC824*I921+DT!AD824*J921+DT!AE824*K921+DT!AF824*L921+DT!AG824*M921+DT!AH824*N921,"")</f>
        <v/>
      </c>
    </row>
    <row r="922" spans="1:15" x14ac:dyDescent="0.35">
      <c r="A922" s="1"/>
      <c r="B922" s="1"/>
      <c r="C922" s="1"/>
      <c r="D922" s="1"/>
      <c r="E922" s="1"/>
      <c r="F922" s="1"/>
      <c r="G922" s="1">
        <f t="shared" si="104"/>
        <v>0</v>
      </c>
      <c r="I922" s="6" t="str">
        <f t="shared" si="98"/>
        <v/>
      </c>
      <c r="J922" s="6" t="str">
        <f t="shared" si="99"/>
        <v/>
      </c>
      <c r="K922" s="6" t="str">
        <f t="shared" si="100"/>
        <v/>
      </c>
      <c r="L922" s="6" t="str">
        <f t="shared" si="101"/>
        <v/>
      </c>
      <c r="M922" s="6" t="str">
        <f t="shared" si="102"/>
        <v/>
      </c>
      <c r="N922" s="6" t="str">
        <f t="shared" si="103"/>
        <v/>
      </c>
      <c r="O922" s="42" t="str">
        <f>IF(G922&gt;0,DT!AC825*I922+DT!AD825*J922+DT!AE825*K922+DT!AF825*L922+DT!AG825*M922+DT!AH825*N922,"")</f>
        <v/>
      </c>
    </row>
    <row r="923" spans="1:15" x14ac:dyDescent="0.35">
      <c r="A923" s="1"/>
      <c r="B923" s="1"/>
      <c r="C923" s="1"/>
      <c r="D923" s="1"/>
      <c r="E923" s="1"/>
      <c r="F923" s="1"/>
      <c r="G923" s="1">
        <f t="shared" si="104"/>
        <v>0</v>
      </c>
      <c r="I923" s="6" t="str">
        <f t="shared" si="98"/>
        <v/>
      </c>
      <c r="J923" s="6" t="str">
        <f t="shared" si="99"/>
        <v/>
      </c>
      <c r="K923" s="6" t="str">
        <f t="shared" si="100"/>
        <v/>
      </c>
      <c r="L923" s="6" t="str">
        <f t="shared" si="101"/>
        <v/>
      </c>
      <c r="M923" s="6" t="str">
        <f t="shared" si="102"/>
        <v/>
      </c>
      <c r="N923" s="6" t="str">
        <f t="shared" si="103"/>
        <v/>
      </c>
      <c r="O923" s="42" t="str">
        <f>IF(G923&gt;0,DT!AC826*I923+DT!AD826*J923+DT!AE826*K923+DT!AF826*L923+DT!AG826*M923+DT!AH826*N923,"")</f>
        <v/>
      </c>
    </row>
    <row r="924" spans="1:15" x14ac:dyDescent="0.35">
      <c r="A924" s="1"/>
      <c r="B924" s="1"/>
      <c r="C924" s="1"/>
      <c r="D924" s="1"/>
      <c r="E924" s="1"/>
      <c r="F924" s="1"/>
      <c r="G924" s="1">
        <f t="shared" si="104"/>
        <v>0</v>
      </c>
      <c r="I924" s="6" t="str">
        <f t="shared" si="98"/>
        <v/>
      </c>
      <c r="J924" s="6" t="str">
        <f t="shared" si="99"/>
        <v/>
      </c>
      <c r="K924" s="6" t="str">
        <f t="shared" si="100"/>
        <v/>
      </c>
      <c r="L924" s="6" t="str">
        <f t="shared" si="101"/>
        <v/>
      </c>
      <c r="M924" s="6" t="str">
        <f t="shared" si="102"/>
        <v/>
      </c>
      <c r="N924" s="6" t="str">
        <f t="shared" si="103"/>
        <v/>
      </c>
      <c r="O924" s="42" t="str">
        <f>IF(G924&gt;0,DT!AC827*I924+DT!AD827*J924+DT!AE827*K924+DT!AF827*L924+DT!AG827*M924+DT!AH827*N924,"")</f>
        <v/>
      </c>
    </row>
    <row r="925" spans="1:15" x14ac:dyDescent="0.35">
      <c r="A925" s="1"/>
      <c r="B925" s="1"/>
      <c r="C925" s="1"/>
      <c r="D925" s="1"/>
      <c r="E925" s="1"/>
      <c r="F925" s="1"/>
      <c r="G925" s="1">
        <f t="shared" si="104"/>
        <v>0</v>
      </c>
      <c r="I925" s="6" t="str">
        <f t="shared" si="98"/>
        <v/>
      </c>
      <c r="J925" s="6" t="str">
        <f t="shared" si="99"/>
        <v/>
      </c>
      <c r="K925" s="6" t="str">
        <f t="shared" si="100"/>
        <v/>
      </c>
      <c r="L925" s="6" t="str">
        <f t="shared" si="101"/>
        <v/>
      </c>
      <c r="M925" s="6" t="str">
        <f t="shared" si="102"/>
        <v/>
      </c>
      <c r="N925" s="6" t="str">
        <f t="shared" si="103"/>
        <v/>
      </c>
      <c r="O925" s="42" t="str">
        <f>IF(G925&gt;0,DT!AC828*I925+DT!AD828*J925+DT!AE828*K925+DT!AF828*L925+DT!AG828*M925+DT!AH828*N925,"")</f>
        <v/>
      </c>
    </row>
    <row r="926" spans="1:15" x14ac:dyDescent="0.35">
      <c r="A926" s="1"/>
      <c r="B926" s="1"/>
      <c r="C926" s="1"/>
      <c r="D926" s="1"/>
      <c r="E926" s="1"/>
      <c r="F926" s="1"/>
      <c r="G926" s="1">
        <f t="shared" si="104"/>
        <v>0</v>
      </c>
      <c r="I926" s="6" t="str">
        <f t="shared" si="98"/>
        <v/>
      </c>
      <c r="J926" s="6" t="str">
        <f t="shared" si="99"/>
        <v/>
      </c>
      <c r="K926" s="6" t="str">
        <f t="shared" si="100"/>
        <v/>
      </c>
      <c r="L926" s="6" t="str">
        <f t="shared" si="101"/>
        <v/>
      </c>
      <c r="M926" s="6" t="str">
        <f t="shared" si="102"/>
        <v/>
      </c>
      <c r="N926" s="6" t="str">
        <f t="shared" si="103"/>
        <v/>
      </c>
      <c r="O926" s="42" t="str">
        <f>IF(G926&gt;0,DT!AC829*I926+DT!AD829*J926+DT!AE829*K926+DT!AF829*L926+DT!AG829*M926+DT!AH829*N926,"")</f>
        <v/>
      </c>
    </row>
    <row r="927" spans="1:15" x14ac:dyDescent="0.35">
      <c r="A927" s="1"/>
      <c r="B927" s="1"/>
      <c r="C927" s="1"/>
      <c r="D927" s="1"/>
      <c r="E927" s="1"/>
      <c r="F927" s="1"/>
      <c r="G927" s="1">
        <f t="shared" si="104"/>
        <v>0</v>
      </c>
      <c r="I927" s="6" t="str">
        <f t="shared" si="98"/>
        <v/>
      </c>
      <c r="J927" s="6" t="str">
        <f t="shared" si="99"/>
        <v/>
      </c>
      <c r="K927" s="6" t="str">
        <f t="shared" si="100"/>
        <v/>
      </c>
      <c r="L927" s="6" t="str">
        <f t="shared" si="101"/>
        <v/>
      </c>
      <c r="M927" s="6" t="str">
        <f t="shared" si="102"/>
        <v/>
      </c>
      <c r="N927" s="6" t="str">
        <f t="shared" si="103"/>
        <v/>
      </c>
      <c r="O927" s="42" t="str">
        <f>IF(G927&gt;0,DT!AC830*I927+DT!AD830*J927+DT!AE830*K927+DT!AF830*L927+DT!AG830*M927+DT!AH830*N927,"")</f>
        <v/>
      </c>
    </row>
    <row r="928" spans="1:15" x14ac:dyDescent="0.35">
      <c r="A928" s="1"/>
      <c r="B928" s="1"/>
      <c r="C928" s="1"/>
      <c r="D928" s="1"/>
      <c r="E928" s="1"/>
      <c r="F928" s="1"/>
      <c r="G928" s="1">
        <f t="shared" si="104"/>
        <v>0</v>
      </c>
      <c r="I928" s="6" t="str">
        <f t="shared" si="98"/>
        <v/>
      </c>
      <c r="J928" s="6" t="str">
        <f t="shared" si="99"/>
        <v/>
      </c>
      <c r="K928" s="6" t="str">
        <f t="shared" si="100"/>
        <v/>
      </c>
      <c r="L928" s="6" t="str">
        <f t="shared" si="101"/>
        <v/>
      </c>
      <c r="M928" s="6" t="str">
        <f t="shared" si="102"/>
        <v/>
      </c>
      <c r="N928" s="6" t="str">
        <f t="shared" si="103"/>
        <v/>
      </c>
      <c r="O928" s="42" t="str">
        <f>IF(G928&gt;0,DT!AC831*I928+DT!AD831*J928+DT!AE831*K928+DT!AF831*L928+DT!AG831*M928+DT!AH831*N928,"")</f>
        <v/>
      </c>
    </row>
    <row r="929" spans="1:15" x14ac:dyDescent="0.35">
      <c r="A929" s="1"/>
      <c r="B929" s="1"/>
      <c r="C929" s="1"/>
      <c r="D929" s="1"/>
      <c r="E929" s="1"/>
      <c r="F929" s="1"/>
      <c r="G929" s="1">
        <f t="shared" si="104"/>
        <v>0</v>
      </c>
      <c r="I929" s="6" t="str">
        <f t="shared" si="98"/>
        <v/>
      </c>
      <c r="J929" s="6" t="str">
        <f t="shared" si="99"/>
        <v/>
      </c>
      <c r="K929" s="6" t="str">
        <f t="shared" si="100"/>
        <v/>
      </c>
      <c r="L929" s="6" t="str">
        <f t="shared" si="101"/>
        <v/>
      </c>
      <c r="M929" s="6" t="str">
        <f t="shared" si="102"/>
        <v/>
      </c>
      <c r="N929" s="6" t="str">
        <f t="shared" si="103"/>
        <v/>
      </c>
      <c r="O929" s="42" t="str">
        <f>IF(G929&gt;0,DT!AC832*I929+DT!AD832*J929+DT!AE832*K929+DT!AF832*L929+DT!AG832*M929+DT!AH832*N929,"")</f>
        <v/>
      </c>
    </row>
    <row r="930" spans="1:15" x14ac:dyDescent="0.35">
      <c r="A930" s="1"/>
      <c r="B930" s="1"/>
      <c r="C930" s="1"/>
      <c r="D930" s="1"/>
      <c r="E930" s="1"/>
      <c r="F930" s="1"/>
      <c r="G930" s="1">
        <f t="shared" si="104"/>
        <v>0</v>
      </c>
      <c r="I930" s="6" t="str">
        <f t="shared" si="98"/>
        <v/>
      </c>
      <c r="J930" s="6" t="str">
        <f t="shared" si="99"/>
        <v/>
      </c>
      <c r="K930" s="6" t="str">
        <f t="shared" si="100"/>
        <v/>
      </c>
      <c r="L930" s="6" t="str">
        <f t="shared" si="101"/>
        <v/>
      </c>
      <c r="M930" s="6" t="str">
        <f t="shared" si="102"/>
        <v/>
      </c>
      <c r="N930" s="6" t="str">
        <f t="shared" si="103"/>
        <v/>
      </c>
      <c r="O930" s="42" t="str">
        <f>IF(G930&gt;0,DT!AC833*I930+DT!AD833*J930+DT!AE833*K930+DT!AF833*L930+DT!AG833*M930+DT!AH833*N930,"")</f>
        <v/>
      </c>
    </row>
    <row r="931" spans="1:15" x14ac:dyDescent="0.35">
      <c r="A931" s="1"/>
      <c r="B931" s="1"/>
      <c r="C931" s="1"/>
      <c r="D931" s="1"/>
      <c r="E931" s="1"/>
      <c r="F931" s="1"/>
      <c r="G931" s="1">
        <f t="shared" si="104"/>
        <v>0</v>
      </c>
      <c r="I931" s="6" t="str">
        <f t="shared" si="98"/>
        <v/>
      </c>
      <c r="J931" s="6" t="str">
        <f t="shared" si="99"/>
        <v/>
      </c>
      <c r="K931" s="6" t="str">
        <f t="shared" si="100"/>
        <v/>
      </c>
      <c r="L931" s="6" t="str">
        <f t="shared" si="101"/>
        <v/>
      </c>
      <c r="M931" s="6" t="str">
        <f t="shared" si="102"/>
        <v/>
      </c>
      <c r="N931" s="6" t="str">
        <f t="shared" si="103"/>
        <v/>
      </c>
      <c r="O931" s="42" t="str">
        <f>IF(G931&gt;0,DT!AC834*I931+DT!AD834*J931+DT!AE834*K931+DT!AF834*L931+DT!AG834*M931+DT!AH834*N931,"")</f>
        <v/>
      </c>
    </row>
    <row r="932" spans="1:15" x14ac:dyDescent="0.35">
      <c r="A932" s="1"/>
      <c r="B932" s="1"/>
      <c r="C932" s="1"/>
      <c r="D932" s="1"/>
      <c r="E932" s="1"/>
      <c r="F932" s="1"/>
      <c r="G932" s="1">
        <f t="shared" si="104"/>
        <v>0</v>
      </c>
      <c r="I932" s="6" t="str">
        <f t="shared" si="98"/>
        <v/>
      </c>
      <c r="J932" s="6" t="str">
        <f t="shared" si="99"/>
        <v/>
      </c>
      <c r="K932" s="6" t="str">
        <f t="shared" si="100"/>
        <v/>
      </c>
      <c r="L932" s="6" t="str">
        <f t="shared" si="101"/>
        <v/>
      </c>
      <c r="M932" s="6" t="str">
        <f t="shared" si="102"/>
        <v/>
      </c>
      <c r="N932" s="6" t="str">
        <f t="shared" si="103"/>
        <v/>
      </c>
      <c r="O932" s="42" t="str">
        <f>IF(G932&gt;0,DT!AC835*I932+DT!AD835*J932+DT!AE835*K932+DT!AF835*L932+DT!AG835*M932+DT!AH835*N932,"")</f>
        <v/>
      </c>
    </row>
    <row r="933" spans="1:15" x14ac:dyDescent="0.35">
      <c r="A933" s="1"/>
      <c r="B933" s="1"/>
      <c r="C933" s="1"/>
      <c r="D933" s="1"/>
      <c r="E933" s="1"/>
      <c r="F933" s="1"/>
      <c r="G933" s="1">
        <f t="shared" si="104"/>
        <v>0</v>
      </c>
      <c r="I933" s="6" t="str">
        <f t="shared" si="98"/>
        <v/>
      </c>
      <c r="J933" s="6" t="str">
        <f t="shared" si="99"/>
        <v/>
      </c>
      <c r="K933" s="6" t="str">
        <f t="shared" si="100"/>
        <v/>
      </c>
      <c r="L933" s="6" t="str">
        <f t="shared" si="101"/>
        <v/>
      </c>
      <c r="M933" s="6" t="str">
        <f t="shared" si="102"/>
        <v/>
      </c>
      <c r="N933" s="6" t="str">
        <f t="shared" si="103"/>
        <v/>
      </c>
      <c r="O933" s="42" t="str">
        <f>IF(G933&gt;0,DT!AC836*I933+DT!AD836*J933+DT!AE836*K933+DT!AF836*L933+DT!AG836*M933+DT!AH836*N933,"")</f>
        <v/>
      </c>
    </row>
    <row r="934" spans="1:15" x14ac:dyDescent="0.35">
      <c r="A934" s="1"/>
      <c r="B934" s="1"/>
      <c r="C934" s="1"/>
      <c r="D934" s="1"/>
      <c r="E934" s="1"/>
      <c r="F934" s="1"/>
      <c r="G934" s="1">
        <f t="shared" si="104"/>
        <v>0</v>
      </c>
      <c r="I934" s="6" t="str">
        <f t="shared" si="98"/>
        <v/>
      </c>
      <c r="J934" s="6" t="str">
        <f t="shared" si="99"/>
        <v/>
      </c>
      <c r="K934" s="6" t="str">
        <f t="shared" si="100"/>
        <v/>
      </c>
      <c r="L934" s="6" t="str">
        <f t="shared" si="101"/>
        <v/>
      </c>
      <c r="M934" s="6" t="str">
        <f t="shared" si="102"/>
        <v/>
      </c>
      <c r="N934" s="6" t="str">
        <f t="shared" si="103"/>
        <v/>
      </c>
      <c r="O934" s="42" t="str">
        <f>IF(G934&gt;0,DT!AC837*I934+DT!AD837*J934+DT!AE837*K934+DT!AF837*L934+DT!AG837*M934+DT!AH837*N934,"")</f>
        <v/>
      </c>
    </row>
    <row r="935" spans="1:15" x14ac:dyDescent="0.35">
      <c r="A935" s="1"/>
      <c r="B935" s="1"/>
      <c r="C935" s="1"/>
      <c r="D935" s="1"/>
      <c r="E935" s="1"/>
      <c r="F935" s="1"/>
      <c r="G935" s="1">
        <f t="shared" si="104"/>
        <v>0</v>
      </c>
      <c r="I935" s="6" t="str">
        <f t="shared" si="98"/>
        <v/>
      </c>
      <c r="J935" s="6" t="str">
        <f t="shared" si="99"/>
        <v/>
      </c>
      <c r="K935" s="6" t="str">
        <f t="shared" si="100"/>
        <v/>
      </c>
      <c r="L935" s="6" t="str">
        <f t="shared" si="101"/>
        <v/>
      </c>
      <c r="M935" s="6" t="str">
        <f t="shared" si="102"/>
        <v/>
      </c>
      <c r="N935" s="6" t="str">
        <f t="shared" si="103"/>
        <v/>
      </c>
      <c r="O935" s="42" t="str">
        <f>IF(G935&gt;0,DT!AC838*I935+DT!AD838*J935+DT!AE838*K935+DT!AF838*L935+DT!AG838*M935+DT!AH838*N935,"")</f>
        <v/>
      </c>
    </row>
    <row r="936" spans="1:15" x14ac:dyDescent="0.35">
      <c r="A936" s="1"/>
      <c r="B936" s="1"/>
      <c r="C936" s="1"/>
      <c r="D936" s="1"/>
      <c r="E936" s="1"/>
      <c r="F936" s="1"/>
      <c r="G936" s="1">
        <f t="shared" si="104"/>
        <v>0</v>
      </c>
      <c r="I936" s="6" t="str">
        <f t="shared" si="98"/>
        <v/>
      </c>
      <c r="J936" s="6" t="str">
        <f t="shared" si="99"/>
        <v/>
      </c>
      <c r="K936" s="6" t="str">
        <f t="shared" si="100"/>
        <v/>
      </c>
      <c r="L936" s="6" t="str">
        <f t="shared" si="101"/>
        <v/>
      </c>
      <c r="M936" s="6" t="str">
        <f t="shared" si="102"/>
        <v/>
      </c>
      <c r="N936" s="6" t="str">
        <f t="shared" si="103"/>
        <v/>
      </c>
      <c r="O936" s="42" t="str">
        <f>IF(G936&gt;0,DT!AC839*I936+DT!AD839*J936+DT!AE839*K936+DT!AF839*L936+DT!AG839*M936+DT!AH839*N936,"")</f>
        <v/>
      </c>
    </row>
    <row r="937" spans="1:15" x14ac:dyDescent="0.35">
      <c r="A937" s="1"/>
      <c r="B937" s="1"/>
      <c r="C937" s="1"/>
      <c r="D937" s="1"/>
      <c r="E937" s="1"/>
      <c r="F937" s="1"/>
      <c r="G937" s="1">
        <f t="shared" si="104"/>
        <v>0</v>
      </c>
      <c r="I937" s="6" t="str">
        <f t="shared" si="98"/>
        <v/>
      </c>
      <c r="J937" s="6" t="str">
        <f t="shared" si="99"/>
        <v/>
      </c>
      <c r="K937" s="6" t="str">
        <f t="shared" si="100"/>
        <v/>
      </c>
      <c r="L937" s="6" t="str">
        <f t="shared" si="101"/>
        <v/>
      </c>
      <c r="M937" s="6" t="str">
        <f t="shared" si="102"/>
        <v/>
      </c>
      <c r="N937" s="6" t="str">
        <f t="shared" si="103"/>
        <v/>
      </c>
      <c r="O937" s="42" t="str">
        <f>IF(G937&gt;0,DT!AC840*I937+DT!AD840*J937+DT!AE840*K937+DT!AF840*L937+DT!AG840*M937+DT!AH840*N937,"")</f>
        <v/>
      </c>
    </row>
    <row r="938" spans="1:15" x14ac:dyDescent="0.35">
      <c r="A938" s="1"/>
      <c r="B938" s="1"/>
      <c r="C938" s="1"/>
      <c r="D938" s="1"/>
      <c r="E938" s="1"/>
      <c r="F938" s="1"/>
      <c r="G938" s="1">
        <f t="shared" si="104"/>
        <v>0</v>
      </c>
      <c r="I938" s="6" t="str">
        <f t="shared" si="98"/>
        <v/>
      </c>
      <c r="J938" s="6" t="str">
        <f t="shared" si="99"/>
        <v/>
      </c>
      <c r="K938" s="6" t="str">
        <f t="shared" si="100"/>
        <v/>
      </c>
      <c r="L938" s="6" t="str">
        <f t="shared" si="101"/>
        <v/>
      </c>
      <c r="M938" s="6" t="str">
        <f t="shared" si="102"/>
        <v/>
      </c>
      <c r="N938" s="6" t="str">
        <f t="shared" si="103"/>
        <v/>
      </c>
      <c r="O938" s="42" t="str">
        <f>IF(G938&gt;0,DT!AC841*I938+DT!AD841*J938+DT!AE841*K938+DT!AF841*L938+DT!AG841*M938+DT!AH841*N938,"")</f>
        <v/>
      </c>
    </row>
    <row r="939" spans="1:15" x14ac:dyDescent="0.35">
      <c r="A939" s="1"/>
      <c r="B939" s="1"/>
      <c r="C939" s="1"/>
      <c r="D939" s="1"/>
      <c r="E939" s="1"/>
      <c r="F939" s="1"/>
      <c r="G939" s="1">
        <f t="shared" si="104"/>
        <v>0</v>
      </c>
      <c r="I939" s="6" t="str">
        <f t="shared" si="98"/>
        <v/>
      </c>
      <c r="J939" s="6" t="str">
        <f t="shared" si="99"/>
        <v/>
      </c>
      <c r="K939" s="6" t="str">
        <f t="shared" si="100"/>
        <v/>
      </c>
      <c r="L939" s="6" t="str">
        <f t="shared" si="101"/>
        <v/>
      </c>
      <c r="M939" s="6" t="str">
        <f t="shared" si="102"/>
        <v/>
      </c>
      <c r="N939" s="6" t="str">
        <f t="shared" si="103"/>
        <v/>
      </c>
      <c r="O939" s="42" t="str">
        <f>IF(G939&gt;0,DT!AC842*I939+DT!AD842*J939+DT!AE842*K939+DT!AF842*L939+DT!AG842*M939+DT!AH842*N939,"")</f>
        <v/>
      </c>
    </row>
    <row r="940" spans="1:15" x14ac:dyDescent="0.35">
      <c r="A940" s="1"/>
      <c r="B940" s="1"/>
      <c r="C940" s="1"/>
      <c r="D940" s="1"/>
      <c r="E940" s="1"/>
      <c r="F940" s="1"/>
      <c r="G940" s="1">
        <f t="shared" si="104"/>
        <v>0</v>
      </c>
      <c r="I940" s="6" t="str">
        <f t="shared" si="98"/>
        <v/>
      </c>
      <c r="J940" s="6" t="str">
        <f t="shared" si="99"/>
        <v/>
      </c>
      <c r="K940" s="6" t="str">
        <f t="shared" si="100"/>
        <v/>
      </c>
      <c r="L940" s="6" t="str">
        <f t="shared" si="101"/>
        <v/>
      </c>
      <c r="M940" s="6" t="str">
        <f t="shared" si="102"/>
        <v/>
      </c>
      <c r="N940" s="6" t="str">
        <f t="shared" si="103"/>
        <v/>
      </c>
      <c r="O940" s="42" t="str">
        <f>IF(G940&gt;0,DT!AC843*I940+DT!AD843*J940+DT!AE843*K940+DT!AF843*L940+DT!AG843*M940+DT!AH843*N940,"")</f>
        <v/>
      </c>
    </row>
    <row r="941" spans="1:15" x14ac:dyDescent="0.35">
      <c r="A941" s="1"/>
      <c r="B941" s="1"/>
      <c r="C941" s="1"/>
      <c r="D941" s="1"/>
      <c r="E941" s="1"/>
      <c r="F941" s="1"/>
      <c r="G941" s="1">
        <f t="shared" si="104"/>
        <v>0</v>
      </c>
      <c r="I941" s="6" t="str">
        <f t="shared" si="98"/>
        <v/>
      </c>
      <c r="J941" s="6" t="str">
        <f t="shared" si="99"/>
        <v/>
      </c>
      <c r="K941" s="6" t="str">
        <f t="shared" si="100"/>
        <v/>
      </c>
      <c r="L941" s="6" t="str">
        <f t="shared" si="101"/>
        <v/>
      </c>
      <c r="M941" s="6" t="str">
        <f t="shared" si="102"/>
        <v/>
      </c>
      <c r="N941" s="6" t="str">
        <f t="shared" si="103"/>
        <v/>
      </c>
      <c r="O941" s="42" t="str">
        <f>IF(G941&gt;0,DT!AC844*I941+DT!AD844*J941+DT!AE844*K941+DT!AF844*L941+DT!AG844*M941+DT!AH844*N941,"")</f>
        <v/>
      </c>
    </row>
    <row r="942" spans="1:15" x14ac:dyDescent="0.35">
      <c r="A942" s="1"/>
      <c r="B942" s="1"/>
      <c r="C942" s="1"/>
      <c r="D942" s="1"/>
      <c r="E942" s="1"/>
      <c r="F942" s="1"/>
      <c r="G942" s="1">
        <f t="shared" si="104"/>
        <v>0</v>
      </c>
      <c r="I942" s="6" t="str">
        <f t="shared" si="98"/>
        <v/>
      </c>
      <c r="J942" s="6" t="str">
        <f t="shared" si="99"/>
        <v/>
      </c>
      <c r="K942" s="6" t="str">
        <f t="shared" si="100"/>
        <v/>
      </c>
      <c r="L942" s="6" t="str">
        <f t="shared" si="101"/>
        <v/>
      </c>
      <c r="M942" s="6" t="str">
        <f t="shared" si="102"/>
        <v/>
      </c>
      <c r="N942" s="6" t="str">
        <f t="shared" si="103"/>
        <v/>
      </c>
      <c r="O942" s="42" t="str">
        <f>IF(G942&gt;0,DT!AC845*I942+DT!AD845*J942+DT!AE845*K942+DT!AF845*L942+DT!AG845*M942+DT!AH845*N942,"")</f>
        <v/>
      </c>
    </row>
    <row r="943" spans="1:15" x14ac:dyDescent="0.35">
      <c r="A943" s="1"/>
      <c r="B943" s="1"/>
      <c r="C943" s="1"/>
      <c r="D943" s="1"/>
      <c r="E943" s="1"/>
      <c r="F943" s="1"/>
      <c r="G943" s="1">
        <f t="shared" si="104"/>
        <v>0</v>
      </c>
      <c r="I943" s="6" t="str">
        <f t="shared" si="98"/>
        <v/>
      </c>
      <c r="J943" s="6" t="str">
        <f t="shared" si="99"/>
        <v/>
      </c>
      <c r="K943" s="6" t="str">
        <f t="shared" si="100"/>
        <v/>
      </c>
      <c r="L943" s="6" t="str">
        <f t="shared" si="101"/>
        <v/>
      </c>
      <c r="M943" s="6" t="str">
        <f t="shared" si="102"/>
        <v/>
      </c>
      <c r="N943" s="6" t="str">
        <f t="shared" si="103"/>
        <v/>
      </c>
      <c r="O943" s="42" t="str">
        <f>IF(G943&gt;0,DT!AC846*I943+DT!AD846*J943+DT!AE846*K943+DT!AF846*L943+DT!AG846*M943+DT!AH846*N943,"")</f>
        <v/>
      </c>
    </row>
    <row r="944" spans="1:15" x14ac:dyDescent="0.35">
      <c r="A944" s="1"/>
      <c r="B944" s="1"/>
      <c r="C944" s="1"/>
      <c r="D944" s="1"/>
      <c r="E944" s="1"/>
      <c r="F944" s="1"/>
      <c r="G944" s="1">
        <f t="shared" si="104"/>
        <v>0</v>
      </c>
      <c r="I944" s="6" t="str">
        <f t="shared" si="98"/>
        <v/>
      </c>
      <c r="J944" s="6" t="str">
        <f t="shared" si="99"/>
        <v/>
      </c>
      <c r="K944" s="6" t="str">
        <f t="shared" si="100"/>
        <v/>
      </c>
      <c r="L944" s="6" t="str">
        <f t="shared" si="101"/>
        <v/>
      </c>
      <c r="M944" s="6" t="str">
        <f t="shared" si="102"/>
        <v/>
      </c>
      <c r="N944" s="6" t="str">
        <f t="shared" si="103"/>
        <v/>
      </c>
      <c r="O944" s="42" t="str">
        <f>IF(G944&gt;0,DT!AC847*I944+DT!AD847*J944+DT!AE847*K944+DT!AF847*L944+DT!AG847*M944+DT!AH847*N944,"")</f>
        <v/>
      </c>
    </row>
    <row r="945" spans="1:15" x14ac:dyDescent="0.35">
      <c r="A945" s="1"/>
      <c r="B945" s="1"/>
      <c r="C945" s="1"/>
      <c r="D945" s="1"/>
      <c r="E945" s="1"/>
      <c r="F945" s="1"/>
      <c r="G945" s="1">
        <f t="shared" si="104"/>
        <v>0</v>
      </c>
      <c r="I945" s="6" t="str">
        <f t="shared" si="98"/>
        <v/>
      </c>
      <c r="J945" s="6" t="str">
        <f t="shared" si="99"/>
        <v/>
      </c>
      <c r="K945" s="6" t="str">
        <f t="shared" si="100"/>
        <v/>
      </c>
      <c r="L945" s="6" t="str">
        <f t="shared" si="101"/>
        <v/>
      </c>
      <c r="M945" s="6" t="str">
        <f t="shared" si="102"/>
        <v/>
      </c>
      <c r="N945" s="6" t="str">
        <f t="shared" si="103"/>
        <v/>
      </c>
      <c r="O945" s="42" t="str">
        <f>IF(G945&gt;0,DT!AC848*I945+DT!AD848*J945+DT!AE848*K945+DT!AF848*L945+DT!AG848*M945+DT!AH848*N945,"")</f>
        <v/>
      </c>
    </row>
    <row r="946" spans="1:15" x14ac:dyDescent="0.35">
      <c r="A946" s="1"/>
      <c r="B946" s="1"/>
      <c r="C946" s="1"/>
      <c r="D946" s="1"/>
      <c r="E946" s="1"/>
      <c r="F946" s="1"/>
      <c r="G946" s="1">
        <f t="shared" si="104"/>
        <v>0</v>
      </c>
      <c r="I946" s="6" t="str">
        <f t="shared" si="98"/>
        <v/>
      </c>
      <c r="J946" s="6" t="str">
        <f t="shared" si="99"/>
        <v/>
      </c>
      <c r="K946" s="6" t="str">
        <f t="shared" si="100"/>
        <v/>
      </c>
      <c r="L946" s="6" t="str">
        <f t="shared" si="101"/>
        <v/>
      </c>
      <c r="M946" s="6" t="str">
        <f t="shared" si="102"/>
        <v/>
      </c>
      <c r="N946" s="6" t="str">
        <f t="shared" si="103"/>
        <v/>
      </c>
      <c r="O946" s="42" t="str">
        <f>IF(G946&gt;0,DT!AC849*I946+DT!AD849*J946+DT!AE849*K946+DT!AF849*L946+DT!AG849*M946+DT!AH849*N946,"")</f>
        <v/>
      </c>
    </row>
    <row r="947" spans="1:15" x14ac:dyDescent="0.35">
      <c r="A947" s="1"/>
      <c r="B947" s="1"/>
      <c r="C947" s="1"/>
      <c r="D947" s="1"/>
      <c r="E947" s="1"/>
      <c r="F947" s="1"/>
      <c r="G947" s="1">
        <f t="shared" si="104"/>
        <v>0</v>
      </c>
      <c r="I947" s="6" t="str">
        <f t="shared" si="98"/>
        <v/>
      </c>
      <c r="J947" s="6" t="str">
        <f t="shared" si="99"/>
        <v/>
      </c>
      <c r="K947" s="6" t="str">
        <f t="shared" si="100"/>
        <v/>
      </c>
      <c r="L947" s="6" t="str">
        <f t="shared" si="101"/>
        <v/>
      </c>
      <c r="M947" s="6" t="str">
        <f t="shared" si="102"/>
        <v/>
      </c>
      <c r="N947" s="6" t="str">
        <f t="shared" si="103"/>
        <v/>
      </c>
      <c r="O947" s="42" t="str">
        <f>IF(G947&gt;0,DT!AC850*I947+DT!AD850*J947+DT!AE850*K947+DT!AF850*L947+DT!AG850*M947+DT!AH850*N947,"")</f>
        <v/>
      </c>
    </row>
    <row r="948" spans="1:15" x14ac:dyDescent="0.35">
      <c r="A948" s="1"/>
      <c r="B948" s="1"/>
      <c r="C948" s="1"/>
      <c r="D948" s="1"/>
      <c r="E948" s="1"/>
      <c r="F948" s="1"/>
      <c r="G948" s="1">
        <f t="shared" si="104"/>
        <v>0</v>
      </c>
      <c r="I948" s="6" t="str">
        <f t="shared" ref="I948:I1004" si="105">IF(G948&gt;0,A948/G948,"")</f>
        <v/>
      </c>
      <c r="J948" s="6" t="str">
        <f t="shared" ref="J948:J1004" si="106">IF(G948&gt;0,B948/G948,"")</f>
        <v/>
      </c>
      <c r="K948" s="6" t="str">
        <f t="shared" ref="K948:K1004" si="107">IF(G948&gt;0,C948/G948,"")</f>
        <v/>
      </c>
      <c r="L948" s="6" t="str">
        <f t="shared" ref="L948:L1004" si="108">IF(G948&gt;0,D948/G948,"")</f>
        <v/>
      </c>
      <c r="M948" s="6" t="str">
        <f t="shared" ref="M948:M1004" si="109">IF(G948&gt;0,E948/G948,"")</f>
        <v/>
      </c>
      <c r="N948" s="6" t="str">
        <f t="shared" ref="N948:N1004" si="110">IF(G948&gt;0,F948/G948,"")</f>
        <v/>
      </c>
      <c r="O948" s="42" t="str">
        <f>IF(G948&gt;0,DT!AC851*I948+DT!AD851*J948+DT!AE851*K948+DT!AF851*L948+DT!AG851*M948+DT!AH851*N948,"")</f>
        <v/>
      </c>
    </row>
    <row r="949" spans="1:15" x14ac:dyDescent="0.35">
      <c r="A949" s="1"/>
      <c r="B949" s="1"/>
      <c r="C949" s="1"/>
      <c r="D949" s="1"/>
      <c r="E949" s="1"/>
      <c r="F949" s="1"/>
      <c r="G949" s="1">
        <f t="shared" si="104"/>
        <v>0</v>
      </c>
      <c r="I949" s="6" t="str">
        <f t="shared" si="105"/>
        <v/>
      </c>
      <c r="J949" s="6" t="str">
        <f t="shared" si="106"/>
        <v/>
      </c>
      <c r="K949" s="6" t="str">
        <f t="shared" si="107"/>
        <v/>
      </c>
      <c r="L949" s="6" t="str">
        <f t="shared" si="108"/>
        <v/>
      </c>
      <c r="M949" s="6" t="str">
        <f t="shared" si="109"/>
        <v/>
      </c>
      <c r="N949" s="6" t="str">
        <f t="shared" si="110"/>
        <v/>
      </c>
      <c r="O949" s="42" t="str">
        <f>IF(G949&gt;0,DT!AC852*I949+DT!AD852*J949+DT!AE852*K949+DT!AF852*L949+DT!AG852*M949+DT!AH852*N949,"")</f>
        <v/>
      </c>
    </row>
    <row r="950" spans="1:15" x14ac:dyDescent="0.35">
      <c r="A950" s="1"/>
      <c r="B950" s="1"/>
      <c r="C950" s="1"/>
      <c r="D950" s="1"/>
      <c r="E950" s="1"/>
      <c r="F950" s="1"/>
      <c r="G950" s="1">
        <f t="shared" si="104"/>
        <v>0</v>
      </c>
      <c r="I950" s="6" t="str">
        <f t="shared" si="105"/>
        <v/>
      </c>
      <c r="J950" s="6" t="str">
        <f t="shared" si="106"/>
        <v/>
      </c>
      <c r="K950" s="6" t="str">
        <f t="shared" si="107"/>
        <v/>
      </c>
      <c r="L950" s="6" t="str">
        <f t="shared" si="108"/>
        <v/>
      </c>
      <c r="M950" s="6" t="str">
        <f t="shared" si="109"/>
        <v/>
      </c>
      <c r="N950" s="6" t="str">
        <f t="shared" si="110"/>
        <v/>
      </c>
      <c r="O950" s="42" t="str">
        <f>IF(G950&gt;0,DT!AC853*I950+DT!AD853*J950+DT!AE853*K950+DT!AF853*L950+DT!AG853*M950+DT!AH853*N950,"")</f>
        <v/>
      </c>
    </row>
    <row r="951" spans="1:15" x14ac:dyDescent="0.35">
      <c r="A951" s="1"/>
      <c r="B951" s="1"/>
      <c r="C951" s="1"/>
      <c r="D951" s="1"/>
      <c r="E951" s="1"/>
      <c r="F951" s="1"/>
      <c r="G951" s="1">
        <f t="shared" si="104"/>
        <v>0</v>
      </c>
      <c r="I951" s="6" t="str">
        <f t="shared" si="105"/>
        <v/>
      </c>
      <c r="J951" s="6" t="str">
        <f t="shared" si="106"/>
        <v/>
      </c>
      <c r="K951" s="6" t="str">
        <f t="shared" si="107"/>
        <v/>
      </c>
      <c r="L951" s="6" t="str">
        <f t="shared" si="108"/>
        <v/>
      </c>
      <c r="M951" s="6" t="str">
        <f t="shared" si="109"/>
        <v/>
      </c>
      <c r="N951" s="6" t="str">
        <f t="shared" si="110"/>
        <v/>
      </c>
      <c r="O951" s="42" t="str">
        <f>IF(G951&gt;0,DT!AC854*I951+DT!AD854*J951+DT!AE854*K951+DT!AF854*L951+DT!AG854*M951+DT!AH854*N951,"")</f>
        <v/>
      </c>
    </row>
    <row r="952" spans="1:15" x14ac:dyDescent="0.35">
      <c r="A952" s="1"/>
      <c r="B952" s="1"/>
      <c r="C952" s="1"/>
      <c r="D952" s="1"/>
      <c r="E952" s="1"/>
      <c r="F952" s="1"/>
      <c r="G952" s="1">
        <f t="shared" si="104"/>
        <v>0</v>
      </c>
      <c r="I952" s="6" t="str">
        <f t="shared" si="105"/>
        <v/>
      </c>
      <c r="J952" s="6" t="str">
        <f t="shared" si="106"/>
        <v/>
      </c>
      <c r="K952" s="6" t="str">
        <f t="shared" si="107"/>
        <v/>
      </c>
      <c r="L952" s="6" t="str">
        <f t="shared" si="108"/>
        <v/>
      </c>
      <c r="M952" s="6" t="str">
        <f t="shared" si="109"/>
        <v/>
      </c>
      <c r="N952" s="6" t="str">
        <f t="shared" si="110"/>
        <v/>
      </c>
      <c r="O952" s="42" t="str">
        <f>IF(G952&gt;0,DT!AC855*I952+DT!AD855*J952+DT!AE855*K952+DT!AF855*L952+DT!AG855*M952+DT!AH855*N952,"")</f>
        <v/>
      </c>
    </row>
    <row r="953" spans="1:15" x14ac:dyDescent="0.35">
      <c r="A953" s="1"/>
      <c r="B953" s="1"/>
      <c r="C953" s="1"/>
      <c r="D953" s="1"/>
      <c r="E953" s="1"/>
      <c r="F953" s="1"/>
      <c r="G953" s="1">
        <f t="shared" si="104"/>
        <v>0</v>
      </c>
      <c r="I953" s="6" t="str">
        <f t="shared" si="105"/>
        <v/>
      </c>
      <c r="J953" s="6" t="str">
        <f t="shared" si="106"/>
        <v/>
      </c>
      <c r="K953" s="6" t="str">
        <f t="shared" si="107"/>
        <v/>
      </c>
      <c r="L953" s="6" t="str">
        <f t="shared" si="108"/>
        <v/>
      </c>
      <c r="M953" s="6" t="str">
        <f t="shared" si="109"/>
        <v/>
      </c>
      <c r="N953" s="6" t="str">
        <f t="shared" si="110"/>
        <v/>
      </c>
      <c r="O953" s="42" t="str">
        <f>IF(G953&gt;0,DT!AC856*I953+DT!AD856*J953+DT!AE856*K953+DT!AF856*L953+DT!AG856*M953+DT!AH856*N953,"")</f>
        <v/>
      </c>
    </row>
    <row r="954" spans="1:15" x14ac:dyDescent="0.35">
      <c r="A954" s="1"/>
      <c r="B954" s="1"/>
      <c r="C954" s="1"/>
      <c r="D954" s="1"/>
      <c r="E954" s="1"/>
      <c r="F954" s="1"/>
      <c r="G954" s="1">
        <f t="shared" si="104"/>
        <v>0</v>
      </c>
      <c r="I954" s="6" t="str">
        <f t="shared" si="105"/>
        <v/>
      </c>
      <c r="J954" s="6" t="str">
        <f t="shared" si="106"/>
        <v/>
      </c>
      <c r="K954" s="6" t="str">
        <f t="shared" si="107"/>
        <v/>
      </c>
      <c r="L954" s="6" t="str">
        <f t="shared" si="108"/>
        <v/>
      </c>
      <c r="M954" s="6" t="str">
        <f t="shared" si="109"/>
        <v/>
      </c>
      <c r="N954" s="6" t="str">
        <f t="shared" si="110"/>
        <v/>
      </c>
      <c r="O954" s="42" t="str">
        <f>IF(G954&gt;0,DT!AC857*I954+DT!AD857*J954+DT!AE857*K954+DT!AF857*L954+DT!AG857*M954+DT!AH857*N954,"")</f>
        <v/>
      </c>
    </row>
    <row r="955" spans="1:15" x14ac:dyDescent="0.35">
      <c r="A955" s="1"/>
      <c r="B955" s="1"/>
      <c r="C955" s="1"/>
      <c r="D955" s="1"/>
      <c r="E955" s="1"/>
      <c r="F955" s="1"/>
      <c r="G955" s="1">
        <f t="shared" si="104"/>
        <v>0</v>
      </c>
      <c r="I955" s="6" t="str">
        <f t="shared" si="105"/>
        <v/>
      </c>
      <c r="J955" s="6" t="str">
        <f t="shared" si="106"/>
        <v/>
      </c>
      <c r="K955" s="6" t="str">
        <f t="shared" si="107"/>
        <v/>
      </c>
      <c r="L955" s="6" t="str">
        <f t="shared" si="108"/>
        <v/>
      </c>
      <c r="M955" s="6" t="str">
        <f t="shared" si="109"/>
        <v/>
      </c>
      <c r="N955" s="6" t="str">
        <f t="shared" si="110"/>
        <v/>
      </c>
      <c r="O955" s="42" t="str">
        <f>IF(G955&gt;0,DT!AC858*I955+DT!AD858*J955+DT!AE858*K955+DT!AF858*L955+DT!AG858*M955+DT!AH858*N955,"")</f>
        <v/>
      </c>
    </row>
    <row r="956" spans="1:15" x14ac:dyDescent="0.35">
      <c r="A956" s="1"/>
      <c r="B956" s="1"/>
      <c r="C956" s="1"/>
      <c r="D956" s="1"/>
      <c r="E956" s="1"/>
      <c r="F956" s="1"/>
      <c r="G956" s="1">
        <f t="shared" si="104"/>
        <v>0</v>
      </c>
      <c r="I956" s="6" t="str">
        <f t="shared" si="105"/>
        <v/>
      </c>
      <c r="J956" s="6" t="str">
        <f t="shared" si="106"/>
        <v/>
      </c>
      <c r="K956" s="6" t="str">
        <f t="shared" si="107"/>
        <v/>
      </c>
      <c r="L956" s="6" t="str">
        <f t="shared" si="108"/>
        <v/>
      </c>
      <c r="M956" s="6" t="str">
        <f t="shared" si="109"/>
        <v/>
      </c>
      <c r="N956" s="6" t="str">
        <f t="shared" si="110"/>
        <v/>
      </c>
      <c r="O956" s="42" t="str">
        <f>IF(G956&gt;0,DT!AC859*I956+DT!AD859*J956+DT!AE859*K956+DT!AF859*L956+DT!AG859*M956+DT!AH859*N956,"")</f>
        <v/>
      </c>
    </row>
    <row r="957" spans="1:15" x14ac:dyDescent="0.35">
      <c r="A957" s="1"/>
      <c r="B957" s="1"/>
      <c r="C957" s="1"/>
      <c r="D957" s="1"/>
      <c r="E957" s="1"/>
      <c r="F957" s="1"/>
      <c r="G957" s="1">
        <f t="shared" si="104"/>
        <v>0</v>
      </c>
      <c r="I957" s="6" t="str">
        <f t="shared" si="105"/>
        <v/>
      </c>
      <c r="J957" s="6" t="str">
        <f t="shared" si="106"/>
        <v/>
      </c>
      <c r="K957" s="6" t="str">
        <f t="shared" si="107"/>
        <v/>
      </c>
      <c r="L957" s="6" t="str">
        <f t="shared" si="108"/>
        <v/>
      </c>
      <c r="M957" s="6" t="str">
        <f t="shared" si="109"/>
        <v/>
      </c>
      <c r="N957" s="6" t="str">
        <f t="shared" si="110"/>
        <v/>
      </c>
      <c r="O957" s="42" t="str">
        <f>IF(G957&gt;0,DT!AC860*I957+DT!AD860*J957+DT!AE860*K957+DT!AF860*L957+DT!AG860*M957+DT!AH860*N957,"")</f>
        <v/>
      </c>
    </row>
    <row r="958" spans="1:15" x14ac:dyDescent="0.35">
      <c r="A958" s="1"/>
      <c r="B958" s="1"/>
      <c r="C958" s="1"/>
      <c r="D958" s="1"/>
      <c r="E958" s="1"/>
      <c r="F958" s="1"/>
      <c r="G958" s="1">
        <f t="shared" si="104"/>
        <v>0</v>
      </c>
      <c r="I958" s="6" t="str">
        <f t="shared" si="105"/>
        <v/>
      </c>
      <c r="J958" s="6" t="str">
        <f t="shared" si="106"/>
        <v/>
      </c>
      <c r="K958" s="6" t="str">
        <f t="shared" si="107"/>
        <v/>
      </c>
      <c r="L958" s="6" t="str">
        <f t="shared" si="108"/>
        <v/>
      </c>
      <c r="M958" s="6" t="str">
        <f t="shared" si="109"/>
        <v/>
      </c>
      <c r="N958" s="6" t="str">
        <f t="shared" si="110"/>
        <v/>
      </c>
      <c r="O958" s="42" t="str">
        <f>IF(G958&gt;0,DT!AC861*I958+DT!AD861*J958+DT!AE861*K958+DT!AF861*L958+DT!AG861*M958+DT!AH861*N958,"")</f>
        <v/>
      </c>
    </row>
    <row r="959" spans="1:15" x14ac:dyDescent="0.35">
      <c r="A959" s="1"/>
      <c r="B959" s="1"/>
      <c r="C959" s="1"/>
      <c r="D959" s="1"/>
      <c r="E959" s="1"/>
      <c r="F959" s="1"/>
      <c r="G959" s="1">
        <f t="shared" si="104"/>
        <v>0</v>
      </c>
      <c r="I959" s="6" t="str">
        <f t="shared" si="105"/>
        <v/>
      </c>
      <c r="J959" s="6" t="str">
        <f t="shared" si="106"/>
        <v/>
      </c>
      <c r="K959" s="6" t="str">
        <f t="shared" si="107"/>
        <v/>
      </c>
      <c r="L959" s="6" t="str">
        <f t="shared" si="108"/>
        <v/>
      </c>
      <c r="M959" s="6" t="str">
        <f t="shared" si="109"/>
        <v/>
      </c>
      <c r="N959" s="6" t="str">
        <f t="shared" si="110"/>
        <v/>
      </c>
      <c r="O959" s="42" t="str">
        <f>IF(G959&gt;0,DT!AC862*I959+DT!AD862*J959+DT!AE862*K959+DT!AF862*L959+DT!AG862*M959+DT!AH862*N959,"")</f>
        <v/>
      </c>
    </row>
    <row r="960" spans="1:15" x14ac:dyDescent="0.35">
      <c r="A960" s="1"/>
      <c r="B960" s="1"/>
      <c r="C960" s="1"/>
      <c r="D960" s="1"/>
      <c r="E960" s="1"/>
      <c r="F960" s="1"/>
      <c r="G960" s="1">
        <f t="shared" si="104"/>
        <v>0</v>
      </c>
      <c r="I960" s="6" t="str">
        <f t="shared" si="105"/>
        <v/>
      </c>
      <c r="J960" s="6" t="str">
        <f t="shared" si="106"/>
        <v/>
      </c>
      <c r="K960" s="6" t="str">
        <f t="shared" si="107"/>
        <v/>
      </c>
      <c r="L960" s="6" t="str">
        <f t="shared" si="108"/>
        <v/>
      </c>
      <c r="M960" s="6" t="str">
        <f t="shared" si="109"/>
        <v/>
      </c>
      <c r="N960" s="6" t="str">
        <f t="shared" si="110"/>
        <v/>
      </c>
      <c r="O960" s="42" t="str">
        <f>IF(G960&gt;0,DT!AC863*I960+DT!AD863*J960+DT!AE863*K960+DT!AF863*L960+DT!AG863*M960+DT!AH863*N960,"")</f>
        <v/>
      </c>
    </row>
    <row r="961" spans="1:15" x14ac:dyDescent="0.35">
      <c r="A961" s="1"/>
      <c r="B961" s="1"/>
      <c r="C961" s="1"/>
      <c r="D961" s="1"/>
      <c r="E961" s="1"/>
      <c r="F961" s="1"/>
      <c r="G961" s="1">
        <f t="shared" si="104"/>
        <v>0</v>
      </c>
      <c r="I961" s="6" t="str">
        <f t="shared" si="105"/>
        <v/>
      </c>
      <c r="J961" s="6" t="str">
        <f t="shared" si="106"/>
        <v/>
      </c>
      <c r="K961" s="6" t="str">
        <f t="shared" si="107"/>
        <v/>
      </c>
      <c r="L961" s="6" t="str">
        <f t="shared" si="108"/>
        <v/>
      </c>
      <c r="M961" s="6" t="str">
        <f t="shared" si="109"/>
        <v/>
      </c>
      <c r="N961" s="6" t="str">
        <f t="shared" si="110"/>
        <v/>
      </c>
      <c r="O961" s="42" t="str">
        <f>IF(G961&gt;0,DT!AC864*I961+DT!AD864*J961+DT!AE864*K961+DT!AF864*L961+DT!AG864*M961+DT!AH864*N961,"")</f>
        <v/>
      </c>
    </row>
    <row r="962" spans="1:15" x14ac:dyDescent="0.35">
      <c r="A962" s="1"/>
      <c r="B962" s="1"/>
      <c r="C962" s="1"/>
      <c r="D962" s="1"/>
      <c r="E962" s="1"/>
      <c r="F962" s="1"/>
      <c r="G962" s="1">
        <f t="shared" si="104"/>
        <v>0</v>
      </c>
      <c r="I962" s="6" t="str">
        <f t="shared" si="105"/>
        <v/>
      </c>
      <c r="J962" s="6" t="str">
        <f t="shared" si="106"/>
        <v/>
      </c>
      <c r="K962" s="6" t="str">
        <f t="shared" si="107"/>
        <v/>
      </c>
      <c r="L962" s="6" t="str">
        <f t="shared" si="108"/>
        <v/>
      </c>
      <c r="M962" s="6" t="str">
        <f t="shared" si="109"/>
        <v/>
      </c>
      <c r="N962" s="6" t="str">
        <f t="shared" si="110"/>
        <v/>
      </c>
      <c r="O962" s="42" t="str">
        <f>IF(G962&gt;0,DT!AC865*I962+DT!AD865*J962+DT!AE865*K962+DT!AF865*L962+DT!AG865*M962+DT!AH865*N962,"")</f>
        <v/>
      </c>
    </row>
    <row r="963" spans="1:15" x14ac:dyDescent="0.35">
      <c r="A963" s="1"/>
      <c r="B963" s="1"/>
      <c r="C963" s="1"/>
      <c r="D963" s="1"/>
      <c r="E963" s="1"/>
      <c r="F963" s="1"/>
      <c r="G963" s="1">
        <f t="shared" si="104"/>
        <v>0</v>
      </c>
      <c r="I963" s="6" t="str">
        <f t="shared" si="105"/>
        <v/>
      </c>
      <c r="J963" s="6" t="str">
        <f t="shared" si="106"/>
        <v/>
      </c>
      <c r="K963" s="6" t="str">
        <f t="shared" si="107"/>
        <v/>
      </c>
      <c r="L963" s="6" t="str">
        <f t="shared" si="108"/>
        <v/>
      </c>
      <c r="M963" s="6" t="str">
        <f t="shared" si="109"/>
        <v/>
      </c>
      <c r="N963" s="6" t="str">
        <f t="shared" si="110"/>
        <v/>
      </c>
      <c r="O963" s="42" t="str">
        <f>IF(G963&gt;0,DT!AC866*I963+DT!AD866*J963+DT!AE866*K963+DT!AF866*L963+DT!AG866*M963+DT!AH866*N963,"")</f>
        <v/>
      </c>
    </row>
    <row r="964" spans="1:15" x14ac:dyDescent="0.35">
      <c r="A964" s="1"/>
      <c r="B964" s="1"/>
      <c r="C964" s="1"/>
      <c r="D964" s="1"/>
      <c r="E964" s="1"/>
      <c r="F964" s="1"/>
      <c r="G964" s="1">
        <f t="shared" si="104"/>
        <v>0</v>
      </c>
      <c r="I964" s="6" t="str">
        <f t="shared" si="105"/>
        <v/>
      </c>
      <c r="J964" s="6" t="str">
        <f t="shared" si="106"/>
        <v/>
      </c>
      <c r="K964" s="6" t="str">
        <f t="shared" si="107"/>
        <v/>
      </c>
      <c r="L964" s="6" t="str">
        <f t="shared" si="108"/>
        <v/>
      </c>
      <c r="M964" s="6" t="str">
        <f t="shared" si="109"/>
        <v/>
      </c>
      <c r="N964" s="6" t="str">
        <f t="shared" si="110"/>
        <v/>
      </c>
      <c r="O964" s="42" t="str">
        <f>IF(G964&gt;0,DT!AC867*I964+DT!AD867*J964+DT!AE867*K964+DT!AF867*L964+DT!AG867*M964+DT!AH867*N964,"")</f>
        <v/>
      </c>
    </row>
    <row r="965" spans="1:15" x14ac:dyDescent="0.35">
      <c r="A965" s="1"/>
      <c r="B965" s="1"/>
      <c r="C965" s="1"/>
      <c r="D965" s="1"/>
      <c r="E965" s="1"/>
      <c r="F965" s="1"/>
      <c r="G965" s="1">
        <f t="shared" ref="G965:G1004" si="111">SUM(A965:F965)</f>
        <v>0</v>
      </c>
      <c r="I965" s="6" t="str">
        <f t="shared" si="105"/>
        <v/>
      </c>
      <c r="J965" s="6" t="str">
        <f t="shared" si="106"/>
        <v/>
      </c>
      <c r="K965" s="6" t="str">
        <f t="shared" si="107"/>
        <v/>
      </c>
      <c r="L965" s="6" t="str">
        <f t="shared" si="108"/>
        <v/>
      </c>
      <c r="M965" s="6" t="str">
        <f t="shared" si="109"/>
        <v/>
      </c>
      <c r="N965" s="6" t="str">
        <f t="shared" si="110"/>
        <v/>
      </c>
      <c r="O965" s="42" t="str">
        <f>IF(G965&gt;0,DT!AC868*I965+DT!AD868*J965+DT!AE868*K965+DT!AF868*L965+DT!AG868*M965+DT!AH868*N965,"")</f>
        <v/>
      </c>
    </row>
    <row r="966" spans="1:15" x14ac:dyDescent="0.35">
      <c r="A966" s="1"/>
      <c r="B966" s="1"/>
      <c r="C966" s="1"/>
      <c r="D966" s="1"/>
      <c r="E966" s="1"/>
      <c r="F966" s="1"/>
      <c r="G966" s="1">
        <f t="shared" si="111"/>
        <v>0</v>
      </c>
      <c r="I966" s="6" t="str">
        <f t="shared" si="105"/>
        <v/>
      </c>
      <c r="J966" s="6" t="str">
        <f t="shared" si="106"/>
        <v/>
      </c>
      <c r="K966" s="6" t="str">
        <f t="shared" si="107"/>
        <v/>
      </c>
      <c r="L966" s="6" t="str">
        <f t="shared" si="108"/>
        <v/>
      </c>
      <c r="M966" s="6" t="str">
        <f t="shared" si="109"/>
        <v/>
      </c>
      <c r="N966" s="6" t="str">
        <f t="shared" si="110"/>
        <v/>
      </c>
      <c r="O966" s="42" t="str">
        <f>IF(G966&gt;0,DT!AC869*I966+DT!AD869*J966+DT!AE869*K966+DT!AF869*L966+DT!AG869*M966+DT!AH869*N966,"")</f>
        <v/>
      </c>
    </row>
    <row r="967" spans="1:15" x14ac:dyDescent="0.35">
      <c r="A967" s="1"/>
      <c r="B967" s="1"/>
      <c r="C967" s="1"/>
      <c r="D967" s="1"/>
      <c r="E967" s="1"/>
      <c r="F967" s="1"/>
      <c r="G967" s="1">
        <f t="shared" si="111"/>
        <v>0</v>
      </c>
      <c r="I967" s="6" t="str">
        <f t="shared" si="105"/>
        <v/>
      </c>
      <c r="J967" s="6" t="str">
        <f t="shared" si="106"/>
        <v/>
      </c>
      <c r="K967" s="6" t="str">
        <f t="shared" si="107"/>
        <v/>
      </c>
      <c r="L967" s="6" t="str">
        <f t="shared" si="108"/>
        <v/>
      </c>
      <c r="M967" s="6" t="str">
        <f t="shared" si="109"/>
        <v/>
      </c>
      <c r="N967" s="6" t="str">
        <f t="shared" si="110"/>
        <v/>
      </c>
      <c r="O967" s="42" t="str">
        <f>IF(G967&gt;0,DT!AC870*I967+DT!AD870*J967+DT!AE870*K967+DT!AF870*L967+DT!AG870*M967+DT!AH870*N967,"")</f>
        <v/>
      </c>
    </row>
    <row r="968" spans="1:15" x14ac:dyDescent="0.35">
      <c r="A968" s="1"/>
      <c r="B968" s="1"/>
      <c r="C968" s="1"/>
      <c r="D968" s="1"/>
      <c r="E968" s="1"/>
      <c r="F968" s="1"/>
      <c r="G968" s="1">
        <f t="shared" si="111"/>
        <v>0</v>
      </c>
      <c r="I968" s="6" t="str">
        <f t="shared" si="105"/>
        <v/>
      </c>
      <c r="J968" s="6" t="str">
        <f t="shared" si="106"/>
        <v/>
      </c>
      <c r="K968" s="6" t="str">
        <f t="shared" si="107"/>
        <v/>
      </c>
      <c r="L968" s="6" t="str">
        <f t="shared" si="108"/>
        <v/>
      </c>
      <c r="M968" s="6" t="str">
        <f t="shared" si="109"/>
        <v/>
      </c>
      <c r="N968" s="6" t="str">
        <f t="shared" si="110"/>
        <v/>
      </c>
      <c r="O968" s="42" t="str">
        <f>IF(G968&gt;0,DT!AC871*I968+DT!AD871*J968+DT!AE871*K968+DT!AF871*L968+DT!AG871*M968+DT!AH871*N968,"")</f>
        <v/>
      </c>
    </row>
    <row r="969" spans="1:15" x14ac:dyDescent="0.35">
      <c r="A969" s="1"/>
      <c r="B969" s="1"/>
      <c r="C969" s="1"/>
      <c r="D969" s="1"/>
      <c r="E969" s="1"/>
      <c r="F969" s="1"/>
      <c r="G969" s="1">
        <f t="shared" si="111"/>
        <v>0</v>
      </c>
      <c r="I969" s="6" t="str">
        <f t="shared" si="105"/>
        <v/>
      </c>
      <c r="J969" s="6" t="str">
        <f t="shared" si="106"/>
        <v/>
      </c>
      <c r="K969" s="6" t="str">
        <f t="shared" si="107"/>
        <v/>
      </c>
      <c r="L969" s="6" t="str">
        <f t="shared" si="108"/>
        <v/>
      </c>
      <c r="M969" s="6" t="str">
        <f t="shared" si="109"/>
        <v/>
      </c>
      <c r="N969" s="6" t="str">
        <f t="shared" si="110"/>
        <v/>
      </c>
      <c r="O969" s="42" t="str">
        <f>IF(G969&gt;0,DT!AC872*I969+DT!AD872*J969+DT!AE872*K969+DT!AF872*L969+DT!AG872*M969+DT!AH872*N969,"")</f>
        <v/>
      </c>
    </row>
    <row r="970" spans="1:15" x14ac:dyDescent="0.35">
      <c r="A970" s="1"/>
      <c r="B970" s="1"/>
      <c r="C970" s="1"/>
      <c r="D970" s="1"/>
      <c r="E970" s="1"/>
      <c r="F970" s="1"/>
      <c r="G970" s="1">
        <f t="shared" si="111"/>
        <v>0</v>
      </c>
      <c r="I970" s="6" t="str">
        <f t="shared" si="105"/>
        <v/>
      </c>
      <c r="J970" s="6" t="str">
        <f t="shared" si="106"/>
        <v/>
      </c>
      <c r="K970" s="6" t="str">
        <f t="shared" si="107"/>
        <v/>
      </c>
      <c r="L970" s="6" t="str">
        <f t="shared" si="108"/>
        <v/>
      </c>
      <c r="M970" s="6" t="str">
        <f t="shared" si="109"/>
        <v/>
      </c>
      <c r="N970" s="6" t="str">
        <f t="shared" si="110"/>
        <v/>
      </c>
      <c r="O970" s="42" t="str">
        <f>IF(G970&gt;0,DT!AC873*I970+DT!AD873*J970+DT!AE873*K970+DT!AF873*L970+DT!AG873*M970+DT!AH873*N970,"")</f>
        <v/>
      </c>
    </row>
    <row r="971" spans="1:15" x14ac:dyDescent="0.35">
      <c r="A971" s="1"/>
      <c r="B971" s="1"/>
      <c r="C971" s="1"/>
      <c r="D971" s="1"/>
      <c r="E971" s="1"/>
      <c r="F971" s="1"/>
      <c r="G971" s="1">
        <f t="shared" si="111"/>
        <v>0</v>
      </c>
      <c r="I971" s="6" t="str">
        <f t="shared" si="105"/>
        <v/>
      </c>
      <c r="J971" s="6" t="str">
        <f t="shared" si="106"/>
        <v/>
      </c>
      <c r="K971" s="6" t="str">
        <f t="shared" si="107"/>
        <v/>
      </c>
      <c r="L971" s="6" t="str">
        <f t="shared" si="108"/>
        <v/>
      </c>
      <c r="M971" s="6" t="str">
        <f t="shared" si="109"/>
        <v/>
      </c>
      <c r="N971" s="6" t="str">
        <f t="shared" si="110"/>
        <v/>
      </c>
      <c r="O971" s="42" t="str">
        <f>IF(G971&gt;0,DT!AC874*I971+DT!AD874*J971+DT!AE874*K971+DT!AF874*L971+DT!AG874*M971+DT!AH874*N971,"")</f>
        <v/>
      </c>
    </row>
    <row r="972" spans="1:15" x14ac:dyDescent="0.35">
      <c r="A972" s="1"/>
      <c r="B972" s="1"/>
      <c r="C972" s="1"/>
      <c r="D972" s="1"/>
      <c r="E972" s="1"/>
      <c r="F972" s="1"/>
      <c r="G972" s="1">
        <f t="shared" si="111"/>
        <v>0</v>
      </c>
      <c r="I972" s="6" t="str">
        <f t="shared" si="105"/>
        <v/>
      </c>
      <c r="J972" s="6" t="str">
        <f t="shared" si="106"/>
        <v/>
      </c>
      <c r="K972" s="6" t="str">
        <f t="shared" si="107"/>
        <v/>
      </c>
      <c r="L972" s="6" t="str">
        <f t="shared" si="108"/>
        <v/>
      </c>
      <c r="M972" s="6" t="str">
        <f t="shared" si="109"/>
        <v/>
      </c>
      <c r="N972" s="6" t="str">
        <f t="shared" si="110"/>
        <v/>
      </c>
      <c r="O972" s="42" t="str">
        <f>IF(G972&gt;0,DT!AC875*I972+DT!AD875*J972+DT!AE875*K972+DT!AF875*L972+DT!AG875*M972+DT!AH875*N972,"")</f>
        <v/>
      </c>
    </row>
    <row r="973" spans="1:15" x14ac:dyDescent="0.35">
      <c r="A973" s="1"/>
      <c r="B973" s="1"/>
      <c r="C973" s="1"/>
      <c r="D973" s="1"/>
      <c r="E973" s="1"/>
      <c r="F973" s="1"/>
      <c r="G973" s="1">
        <f t="shared" si="111"/>
        <v>0</v>
      </c>
      <c r="I973" s="6" t="str">
        <f t="shared" si="105"/>
        <v/>
      </c>
      <c r="J973" s="6" t="str">
        <f t="shared" si="106"/>
        <v/>
      </c>
      <c r="K973" s="6" t="str">
        <f t="shared" si="107"/>
        <v/>
      </c>
      <c r="L973" s="6" t="str">
        <f t="shared" si="108"/>
        <v/>
      </c>
      <c r="M973" s="6" t="str">
        <f t="shared" si="109"/>
        <v/>
      </c>
      <c r="N973" s="6" t="str">
        <f t="shared" si="110"/>
        <v/>
      </c>
      <c r="O973" s="42" t="str">
        <f>IF(G973&gt;0,DT!AC876*I973+DT!AD876*J973+DT!AE876*K973+DT!AF876*L973+DT!AG876*M973+DT!AH876*N973,"")</f>
        <v/>
      </c>
    </row>
    <row r="974" spans="1:15" x14ac:dyDescent="0.35">
      <c r="A974" s="1"/>
      <c r="B974" s="1"/>
      <c r="C974" s="1"/>
      <c r="D974" s="1"/>
      <c r="E974" s="1"/>
      <c r="F974" s="1"/>
      <c r="G974" s="1">
        <f t="shared" si="111"/>
        <v>0</v>
      </c>
      <c r="I974" s="6" t="str">
        <f t="shared" si="105"/>
        <v/>
      </c>
      <c r="J974" s="6" t="str">
        <f t="shared" si="106"/>
        <v/>
      </c>
      <c r="K974" s="6" t="str">
        <f t="shared" si="107"/>
        <v/>
      </c>
      <c r="L974" s="6" t="str">
        <f t="shared" si="108"/>
        <v/>
      </c>
      <c r="M974" s="6" t="str">
        <f t="shared" si="109"/>
        <v/>
      </c>
      <c r="N974" s="6" t="str">
        <f t="shared" si="110"/>
        <v/>
      </c>
      <c r="O974" s="42" t="str">
        <f>IF(G974&gt;0,DT!AC877*I974+DT!AD877*J974+DT!AE877*K974+DT!AF877*L974+DT!AG877*M974+DT!AH877*N974,"")</f>
        <v/>
      </c>
    </row>
    <row r="975" spans="1:15" x14ac:dyDescent="0.35">
      <c r="A975" s="1"/>
      <c r="B975" s="1"/>
      <c r="C975" s="1"/>
      <c r="D975" s="1"/>
      <c r="E975" s="1"/>
      <c r="F975" s="1"/>
      <c r="G975" s="1">
        <f t="shared" si="111"/>
        <v>0</v>
      </c>
      <c r="I975" s="6" t="str">
        <f t="shared" si="105"/>
        <v/>
      </c>
      <c r="J975" s="6" t="str">
        <f t="shared" si="106"/>
        <v/>
      </c>
      <c r="K975" s="6" t="str">
        <f t="shared" si="107"/>
        <v/>
      </c>
      <c r="L975" s="6" t="str">
        <f t="shared" si="108"/>
        <v/>
      </c>
      <c r="M975" s="6" t="str">
        <f t="shared" si="109"/>
        <v/>
      </c>
      <c r="N975" s="6" t="str">
        <f t="shared" si="110"/>
        <v/>
      </c>
      <c r="O975" s="42" t="str">
        <f>IF(G975&gt;0,DT!AC878*I975+DT!AD878*J975+DT!AE878*K975+DT!AF878*L975+DT!AG878*M975+DT!AH878*N975,"")</f>
        <v/>
      </c>
    </row>
    <row r="976" spans="1:15" x14ac:dyDescent="0.35">
      <c r="A976" s="1"/>
      <c r="B976" s="1"/>
      <c r="C976" s="1"/>
      <c r="D976" s="1"/>
      <c r="E976" s="1"/>
      <c r="F976" s="1"/>
      <c r="G976" s="1">
        <f t="shared" si="111"/>
        <v>0</v>
      </c>
      <c r="I976" s="6" t="str">
        <f t="shared" si="105"/>
        <v/>
      </c>
      <c r="J976" s="6" t="str">
        <f t="shared" si="106"/>
        <v/>
      </c>
      <c r="K976" s="6" t="str">
        <f t="shared" si="107"/>
        <v/>
      </c>
      <c r="L976" s="6" t="str">
        <f t="shared" si="108"/>
        <v/>
      </c>
      <c r="M976" s="6" t="str">
        <f t="shared" si="109"/>
        <v/>
      </c>
      <c r="N976" s="6" t="str">
        <f t="shared" si="110"/>
        <v/>
      </c>
      <c r="O976" s="42" t="str">
        <f>IF(G976&gt;0,DT!AC879*I976+DT!AD879*J976+DT!AE879*K976+DT!AF879*L976+DT!AG879*M976+DT!AH879*N976,"")</f>
        <v/>
      </c>
    </row>
    <row r="977" spans="1:15" x14ac:dyDescent="0.35">
      <c r="A977" s="1"/>
      <c r="B977" s="1"/>
      <c r="C977" s="1"/>
      <c r="D977" s="1"/>
      <c r="E977" s="1"/>
      <c r="F977" s="1"/>
      <c r="G977" s="1">
        <f t="shared" si="111"/>
        <v>0</v>
      </c>
      <c r="I977" s="6" t="str">
        <f t="shared" si="105"/>
        <v/>
      </c>
      <c r="J977" s="6" t="str">
        <f t="shared" si="106"/>
        <v/>
      </c>
      <c r="K977" s="6" t="str">
        <f t="shared" si="107"/>
        <v/>
      </c>
      <c r="L977" s="6" t="str">
        <f t="shared" si="108"/>
        <v/>
      </c>
      <c r="M977" s="6" t="str">
        <f t="shared" si="109"/>
        <v/>
      </c>
      <c r="N977" s="6" t="str">
        <f t="shared" si="110"/>
        <v/>
      </c>
      <c r="O977" s="42" t="str">
        <f>IF(G977&gt;0,DT!AC880*I977+DT!AD880*J977+DT!AE880*K977+DT!AF880*L977+DT!AG880*M977+DT!AH880*N977,"")</f>
        <v/>
      </c>
    </row>
    <row r="978" spans="1:15" x14ac:dyDescent="0.35">
      <c r="A978" s="1"/>
      <c r="B978" s="1"/>
      <c r="C978" s="1"/>
      <c r="D978" s="1"/>
      <c r="E978" s="1"/>
      <c r="F978" s="1"/>
      <c r="G978" s="1">
        <f t="shared" si="111"/>
        <v>0</v>
      </c>
      <c r="I978" s="6" t="str">
        <f t="shared" si="105"/>
        <v/>
      </c>
      <c r="J978" s="6" t="str">
        <f t="shared" si="106"/>
        <v/>
      </c>
      <c r="K978" s="6" t="str">
        <f t="shared" si="107"/>
        <v/>
      </c>
      <c r="L978" s="6" t="str">
        <f t="shared" si="108"/>
        <v/>
      </c>
      <c r="M978" s="6" t="str">
        <f t="shared" si="109"/>
        <v/>
      </c>
      <c r="N978" s="6" t="str">
        <f t="shared" si="110"/>
        <v/>
      </c>
      <c r="O978" s="42" t="str">
        <f>IF(G978&gt;0,DT!AC881*I978+DT!AD881*J978+DT!AE881*K978+DT!AF881*L978+DT!AG881*M978+DT!AH881*N978,"")</f>
        <v/>
      </c>
    </row>
    <row r="979" spans="1:15" x14ac:dyDescent="0.35">
      <c r="A979" s="1"/>
      <c r="B979" s="1"/>
      <c r="C979" s="1"/>
      <c r="D979" s="1"/>
      <c r="E979" s="1"/>
      <c r="F979" s="1"/>
      <c r="G979" s="1">
        <f t="shared" si="111"/>
        <v>0</v>
      </c>
      <c r="I979" s="6" t="str">
        <f t="shared" si="105"/>
        <v/>
      </c>
      <c r="J979" s="6" t="str">
        <f t="shared" si="106"/>
        <v/>
      </c>
      <c r="K979" s="6" t="str">
        <f t="shared" si="107"/>
        <v/>
      </c>
      <c r="L979" s="6" t="str">
        <f t="shared" si="108"/>
        <v/>
      </c>
      <c r="M979" s="6" t="str">
        <f t="shared" si="109"/>
        <v/>
      </c>
      <c r="N979" s="6" t="str">
        <f t="shared" si="110"/>
        <v/>
      </c>
      <c r="O979" s="42" t="str">
        <f>IF(G979&gt;0,DT!AC882*I979+DT!AD882*J979+DT!AE882*K979+DT!AF882*L979+DT!AG882*M979+DT!AH882*N979,"")</f>
        <v/>
      </c>
    </row>
    <row r="980" spans="1:15" x14ac:dyDescent="0.35">
      <c r="A980" s="1"/>
      <c r="B980" s="1"/>
      <c r="C980" s="1"/>
      <c r="D980" s="1"/>
      <c r="E980" s="1"/>
      <c r="F980" s="1"/>
      <c r="G980" s="1">
        <f t="shared" si="111"/>
        <v>0</v>
      </c>
      <c r="I980" s="6" t="str">
        <f t="shared" si="105"/>
        <v/>
      </c>
      <c r="J980" s="6" t="str">
        <f t="shared" si="106"/>
        <v/>
      </c>
      <c r="K980" s="6" t="str">
        <f t="shared" si="107"/>
        <v/>
      </c>
      <c r="L980" s="6" t="str">
        <f t="shared" si="108"/>
        <v/>
      </c>
      <c r="M980" s="6" t="str">
        <f t="shared" si="109"/>
        <v/>
      </c>
      <c r="N980" s="6" t="str">
        <f t="shared" si="110"/>
        <v/>
      </c>
      <c r="O980" s="42" t="str">
        <f>IF(G980&gt;0,DT!AC883*I980+DT!AD883*J980+DT!AE883*K980+DT!AF883*L980+DT!AG883*M980+DT!AH883*N980,"")</f>
        <v/>
      </c>
    </row>
    <row r="981" spans="1:15" x14ac:dyDescent="0.35">
      <c r="A981" s="1"/>
      <c r="B981" s="1"/>
      <c r="C981" s="1"/>
      <c r="D981" s="1"/>
      <c r="E981" s="1"/>
      <c r="F981" s="1"/>
      <c r="G981" s="1">
        <f t="shared" si="111"/>
        <v>0</v>
      </c>
      <c r="I981" s="6" t="str">
        <f t="shared" si="105"/>
        <v/>
      </c>
      <c r="J981" s="6" t="str">
        <f t="shared" si="106"/>
        <v/>
      </c>
      <c r="K981" s="6" t="str">
        <f t="shared" si="107"/>
        <v/>
      </c>
      <c r="L981" s="6" t="str">
        <f t="shared" si="108"/>
        <v/>
      </c>
      <c r="M981" s="6" t="str">
        <f t="shared" si="109"/>
        <v/>
      </c>
      <c r="N981" s="6" t="str">
        <f t="shared" si="110"/>
        <v/>
      </c>
      <c r="O981" s="42" t="str">
        <f>IF(G981&gt;0,DT!AC884*I981+DT!AD884*J981+DT!AE884*K981+DT!AF884*L981+DT!AG884*M981+DT!AH884*N981,"")</f>
        <v/>
      </c>
    </row>
    <row r="982" spans="1:15" x14ac:dyDescent="0.35">
      <c r="A982" s="1"/>
      <c r="B982" s="1"/>
      <c r="C982" s="1"/>
      <c r="D982" s="1"/>
      <c r="E982" s="1"/>
      <c r="F982" s="1"/>
      <c r="G982" s="1">
        <f t="shared" si="111"/>
        <v>0</v>
      </c>
      <c r="I982" s="6" t="str">
        <f t="shared" si="105"/>
        <v/>
      </c>
      <c r="J982" s="6" t="str">
        <f t="shared" si="106"/>
        <v/>
      </c>
      <c r="K982" s="6" t="str">
        <f t="shared" si="107"/>
        <v/>
      </c>
      <c r="L982" s="6" t="str">
        <f t="shared" si="108"/>
        <v/>
      </c>
      <c r="M982" s="6" t="str">
        <f t="shared" si="109"/>
        <v/>
      </c>
      <c r="N982" s="6" t="str">
        <f t="shared" si="110"/>
        <v/>
      </c>
      <c r="O982" s="42" t="str">
        <f>IF(G982&gt;0,DT!AC885*I982+DT!AD885*J982+DT!AE885*K982+DT!AF885*L982+DT!AG885*M982+DT!AH885*N982,"")</f>
        <v/>
      </c>
    </row>
    <row r="983" spans="1:15" x14ac:dyDescent="0.35">
      <c r="A983" s="1"/>
      <c r="B983" s="1"/>
      <c r="C983" s="1"/>
      <c r="D983" s="1"/>
      <c r="E983" s="1"/>
      <c r="F983" s="1"/>
      <c r="G983" s="1">
        <f t="shared" si="111"/>
        <v>0</v>
      </c>
      <c r="I983" s="6" t="str">
        <f t="shared" si="105"/>
        <v/>
      </c>
      <c r="J983" s="6" t="str">
        <f t="shared" si="106"/>
        <v/>
      </c>
      <c r="K983" s="6" t="str">
        <f t="shared" si="107"/>
        <v/>
      </c>
      <c r="L983" s="6" t="str">
        <f t="shared" si="108"/>
        <v/>
      </c>
      <c r="M983" s="6" t="str">
        <f t="shared" si="109"/>
        <v/>
      </c>
      <c r="N983" s="6" t="str">
        <f t="shared" si="110"/>
        <v/>
      </c>
      <c r="O983" s="42" t="str">
        <f>IF(G983&gt;0,DT!AC886*I983+DT!AD886*J983+DT!AE886*K983+DT!AF886*L983+DT!AG886*M983+DT!AH886*N983,"")</f>
        <v/>
      </c>
    </row>
    <row r="984" spans="1:15" x14ac:dyDescent="0.35">
      <c r="A984" s="1"/>
      <c r="B984" s="1"/>
      <c r="C984" s="1"/>
      <c r="D984" s="1"/>
      <c r="E984" s="1"/>
      <c r="F984" s="1"/>
      <c r="G984" s="1">
        <f t="shared" si="111"/>
        <v>0</v>
      </c>
      <c r="I984" s="6" t="str">
        <f t="shared" si="105"/>
        <v/>
      </c>
      <c r="J984" s="6" t="str">
        <f t="shared" si="106"/>
        <v/>
      </c>
      <c r="K984" s="6" t="str">
        <f t="shared" si="107"/>
        <v/>
      </c>
      <c r="L984" s="6" t="str">
        <f t="shared" si="108"/>
        <v/>
      </c>
      <c r="M984" s="6" t="str">
        <f t="shared" si="109"/>
        <v/>
      </c>
      <c r="N984" s="6" t="str">
        <f t="shared" si="110"/>
        <v/>
      </c>
      <c r="O984" s="42" t="str">
        <f>IF(G984&gt;0,DT!AC887*I984+DT!AD887*J984+DT!AE887*K984+DT!AF887*L984+DT!AG887*M984+DT!AH887*N984,"")</f>
        <v/>
      </c>
    </row>
    <row r="985" spans="1:15" x14ac:dyDescent="0.35">
      <c r="A985" s="1"/>
      <c r="B985" s="1"/>
      <c r="C985" s="1"/>
      <c r="D985" s="1"/>
      <c r="E985" s="1"/>
      <c r="F985" s="1"/>
      <c r="G985" s="1">
        <f t="shared" si="111"/>
        <v>0</v>
      </c>
      <c r="I985" s="6" t="str">
        <f t="shared" si="105"/>
        <v/>
      </c>
      <c r="J985" s="6" t="str">
        <f t="shared" si="106"/>
        <v/>
      </c>
      <c r="K985" s="6" t="str">
        <f t="shared" si="107"/>
        <v/>
      </c>
      <c r="L985" s="6" t="str">
        <f t="shared" si="108"/>
        <v/>
      </c>
      <c r="M985" s="6" t="str">
        <f t="shared" si="109"/>
        <v/>
      </c>
      <c r="N985" s="6" t="str">
        <f t="shared" si="110"/>
        <v/>
      </c>
      <c r="O985" s="42" t="str">
        <f>IF(G985&gt;0,DT!AC888*I985+DT!AD888*J985+DT!AE888*K985+DT!AF888*L985+DT!AG888*M985+DT!AH888*N985,"")</f>
        <v/>
      </c>
    </row>
    <row r="986" spans="1:15" x14ac:dyDescent="0.35">
      <c r="A986" s="1"/>
      <c r="B986" s="1"/>
      <c r="C986" s="1"/>
      <c r="D986" s="1"/>
      <c r="E986" s="1"/>
      <c r="F986" s="1"/>
      <c r="G986" s="1">
        <f t="shared" si="111"/>
        <v>0</v>
      </c>
      <c r="I986" s="6" t="str">
        <f t="shared" si="105"/>
        <v/>
      </c>
      <c r="J986" s="6" t="str">
        <f t="shared" si="106"/>
        <v/>
      </c>
      <c r="K986" s="6" t="str">
        <f t="shared" si="107"/>
        <v/>
      </c>
      <c r="L986" s="6" t="str">
        <f t="shared" si="108"/>
        <v/>
      </c>
      <c r="M986" s="6" t="str">
        <f t="shared" si="109"/>
        <v/>
      </c>
      <c r="N986" s="6" t="str">
        <f t="shared" si="110"/>
        <v/>
      </c>
      <c r="O986" s="42" t="str">
        <f>IF(G986&gt;0,DT!AC889*I986+DT!AD889*J986+DT!AE889*K986+DT!AF889*L986+DT!AG889*M986+DT!AH889*N986,"")</f>
        <v/>
      </c>
    </row>
    <row r="987" spans="1:15" x14ac:dyDescent="0.35">
      <c r="A987" s="1"/>
      <c r="B987" s="1"/>
      <c r="C987" s="1"/>
      <c r="D987" s="1"/>
      <c r="E987" s="1"/>
      <c r="F987" s="1"/>
      <c r="G987" s="1">
        <f t="shared" si="111"/>
        <v>0</v>
      </c>
      <c r="I987" s="6" t="str">
        <f t="shared" si="105"/>
        <v/>
      </c>
      <c r="J987" s="6" t="str">
        <f t="shared" si="106"/>
        <v/>
      </c>
      <c r="K987" s="6" t="str">
        <f t="shared" si="107"/>
        <v/>
      </c>
      <c r="L987" s="6" t="str">
        <f t="shared" si="108"/>
        <v/>
      </c>
      <c r="M987" s="6" t="str">
        <f t="shared" si="109"/>
        <v/>
      </c>
      <c r="N987" s="6" t="str">
        <f t="shared" si="110"/>
        <v/>
      </c>
      <c r="O987" s="42" t="str">
        <f>IF(G987&gt;0,DT!AC890*I987+DT!AD890*J987+DT!AE890*K987+DT!AF890*L987+DT!AG890*M987+DT!AH890*N987,"")</f>
        <v/>
      </c>
    </row>
    <row r="988" spans="1:15" x14ac:dyDescent="0.35">
      <c r="A988" s="1"/>
      <c r="B988" s="1"/>
      <c r="C988" s="1"/>
      <c r="D988" s="1"/>
      <c r="E988" s="1"/>
      <c r="F988" s="1"/>
      <c r="G988" s="1">
        <f t="shared" si="111"/>
        <v>0</v>
      </c>
      <c r="I988" s="6" t="str">
        <f t="shared" si="105"/>
        <v/>
      </c>
      <c r="J988" s="6" t="str">
        <f t="shared" si="106"/>
        <v/>
      </c>
      <c r="K988" s="6" t="str">
        <f t="shared" si="107"/>
        <v/>
      </c>
      <c r="L988" s="6" t="str">
        <f t="shared" si="108"/>
        <v/>
      </c>
      <c r="M988" s="6" t="str">
        <f t="shared" si="109"/>
        <v/>
      </c>
      <c r="N988" s="6" t="str">
        <f t="shared" si="110"/>
        <v/>
      </c>
      <c r="O988" s="42" t="str">
        <f>IF(G988&gt;0,DT!AC891*I988+DT!AD891*J988+DT!AE891*K988+DT!AF891*L988+DT!AG891*M988+DT!AH891*N988,"")</f>
        <v/>
      </c>
    </row>
    <row r="989" spans="1:15" x14ac:dyDescent="0.35">
      <c r="A989" s="1"/>
      <c r="B989" s="1"/>
      <c r="C989" s="1"/>
      <c r="D989" s="1"/>
      <c r="E989" s="1"/>
      <c r="F989" s="1"/>
      <c r="G989" s="1">
        <f t="shared" si="111"/>
        <v>0</v>
      </c>
      <c r="I989" s="6" t="str">
        <f t="shared" si="105"/>
        <v/>
      </c>
      <c r="J989" s="6" t="str">
        <f t="shared" si="106"/>
        <v/>
      </c>
      <c r="K989" s="6" t="str">
        <f t="shared" si="107"/>
        <v/>
      </c>
      <c r="L989" s="6" t="str">
        <f t="shared" si="108"/>
        <v/>
      </c>
      <c r="M989" s="6" t="str">
        <f t="shared" si="109"/>
        <v/>
      </c>
      <c r="N989" s="6" t="str">
        <f t="shared" si="110"/>
        <v/>
      </c>
      <c r="O989" s="42" t="str">
        <f>IF(G989&gt;0,DT!AC892*I989+DT!AD892*J989+DT!AE892*K989+DT!AF892*L989+DT!AG892*M989+DT!AH892*N989,"")</f>
        <v/>
      </c>
    </row>
    <row r="990" spans="1:15" x14ac:dyDescent="0.35">
      <c r="A990" s="1"/>
      <c r="B990" s="1"/>
      <c r="C990" s="1"/>
      <c r="D990" s="1"/>
      <c r="E990" s="1"/>
      <c r="F990" s="1"/>
      <c r="G990" s="1">
        <f t="shared" si="111"/>
        <v>0</v>
      </c>
      <c r="I990" s="6" t="str">
        <f t="shared" si="105"/>
        <v/>
      </c>
      <c r="J990" s="6" t="str">
        <f t="shared" si="106"/>
        <v/>
      </c>
      <c r="K990" s="6" t="str">
        <f t="shared" si="107"/>
        <v/>
      </c>
      <c r="L990" s="6" t="str">
        <f t="shared" si="108"/>
        <v/>
      </c>
      <c r="M990" s="6" t="str">
        <f t="shared" si="109"/>
        <v/>
      </c>
      <c r="N990" s="6" t="str">
        <f t="shared" si="110"/>
        <v/>
      </c>
      <c r="O990" s="42" t="str">
        <f>IF(G990&gt;0,DT!AC893*I990+DT!AD893*J990+DT!AE893*K990+DT!AF893*L990+DT!AG893*M990+DT!AH893*N990,"")</f>
        <v/>
      </c>
    </row>
    <row r="991" spans="1:15" x14ac:dyDescent="0.35">
      <c r="A991" s="1"/>
      <c r="B991" s="1"/>
      <c r="C991" s="1"/>
      <c r="D991" s="1"/>
      <c r="E991" s="1"/>
      <c r="F991" s="1"/>
      <c r="G991" s="1">
        <f t="shared" si="111"/>
        <v>0</v>
      </c>
      <c r="I991" s="6" t="str">
        <f t="shared" si="105"/>
        <v/>
      </c>
      <c r="J991" s="6" t="str">
        <f t="shared" si="106"/>
        <v/>
      </c>
      <c r="K991" s="6" t="str">
        <f t="shared" si="107"/>
        <v/>
      </c>
      <c r="L991" s="6" t="str">
        <f t="shared" si="108"/>
        <v/>
      </c>
      <c r="M991" s="6" t="str">
        <f t="shared" si="109"/>
        <v/>
      </c>
      <c r="N991" s="6" t="str">
        <f t="shared" si="110"/>
        <v/>
      </c>
      <c r="O991" s="42" t="str">
        <f>IF(G991&gt;0,DT!AC894*I991+DT!AD894*J991+DT!AE894*K991+DT!AF894*L991+DT!AG894*M991+DT!AH894*N991,"")</f>
        <v/>
      </c>
    </row>
    <row r="992" spans="1:15" x14ac:dyDescent="0.35">
      <c r="A992" s="1"/>
      <c r="B992" s="1"/>
      <c r="C992" s="1"/>
      <c r="D992" s="1"/>
      <c r="E992" s="1"/>
      <c r="F992" s="1"/>
      <c r="G992" s="1">
        <f t="shared" si="111"/>
        <v>0</v>
      </c>
      <c r="I992" s="6" t="str">
        <f t="shared" si="105"/>
        <v/>
      </c>
      <c r="J992" s="6" t="str">
        <f t="shared" si="106"/>
        <v/>
      </c>
      <c r="K992" s="6" t="str">
        <f t="shared" si="107"/>
        <v/>
      </c>
      <c r="L992" s="6" t="str">
        <f t="shared" si="108"/>
        <v/>
      </c>
      <c r="M992" s="6" t="str">
        <f t="shared" si="109"/>
        <v/>
      </c>
      <c r="N992" s="6" t="str">
        <f t="shared" si="110"/>
        <v/>
      </c>
      <c r="O992" s="42" t="str">
        <f>IF(G992&gt;0,DT!AC895*I992+DT!AD895*J992+DT!AE895*K992+DT!AF895*L992+DT!AG895*M992+DT!AH895*N992,"")</f>
        <v/>
      </c>
    </row>
    <row r="993" spans="1:15" x14ac:dyDescent="0.35">
      <c r="A993" s="1"/>
      <c r="B993" s="1"/>
      <c r="C993" s="1"/>
      <c r="D993" s="1"/>
      <c r="E993" s="1"/>
      <c r="F993" s="1"/>
      <c r="G993" s="1">
        <f t="shared" si="111"/>
        <v>0</v>
      </c>
      <c r="I993" s="6" t="str">
        <f t="shared" si="105"/>
        <v/>
      </c>
      <c r="J993" s="6" t="str">
        <f t="shared" si="106"/>
        <v/>
      </c>
      <c r="K993" s="6" t="str">
        <f t="shared" si="107"/>
        <v/>
      </c>
      <c r="L993" s="6" t="str">
        <f t="shared" si="108"/>
        <v/>
      </c>
      <c r="M993" s="6" t="str">
        <f t="shared" si="109"/>
        <v/>
      </c>
      <c r="N993" s="6" t="str">
        <f t="shared" si="110"/>
        <v/>
      </c>
      <c r="O993" s="42" t="str">
        <f>IF(G993&gt;0,DT!AC896*I993+DT!AD896*J993+DT!AE896*K993+DT!AF896*L993+DT!AG896*M993+DT!AH896*N993,"")</f>
        <v/>
      </c>
    </row>
    <row r="994" spans="1:15" x14ac:dyDescent="0.35">
      <c r="A994" s="1"/>
      <c r="B994" s="1"/>
      <c r="C994" s="1"/>
      <c r="D994" s="1"/>
      <c r="E994" s="1"/>
      <c r="F994" s="1"/>
      <c r="G994" s="1">
        <f t="shared" si="111"/>
        <v>0</v>
      </c>
      <c r="I994" s="6" t="str">
        <f t="shared" si="105"/>
        <v/>
      </c>
      <c r="J994" s="6" t="str">
        <f t="shared" si="106"/>
        <v/>
      </c>
      <c r="K994" s="6" t="str">
        <f t="shared" si="107"/>
        <v/>
      </c>
      <c r="L994" s="6" t="str">
        <f t="shared" si="108"/>
        <v/>
      </c>
      <c r="M994" s="6" t="str">
        <f t="shared" si="109"/>
        <v/>
      </c>
      <c r="N994" s="6" t="str">
        <f t="shared" si="110"/>
        <v/>
      </c>
      <c r="O994" s="42" t="str">
        <f>IF(G994&gt;0,DT!AC897*I994+DT!AD897*J994+DT!AE897*K994+DT!AF897*L994+DT!AG897*M994+DT!AH897*N994,"")</f>
        <v/>
      </c>
    </row>
    <row r="995" spans="1:15" x14ac:dyDescent="0.35">
      <c r="A995" s="1"/>
      <c r="B995" s="1"/>
      <c r="C995" s="1"/>
      <c r="D995" s="1"/>
      <c r="E995" s="1"/>
      <c r="F995" s="1"/>
      <c r="G995" s="1">
        <f t="shared" si="111"/>
        <v>0</v>
      </c>
      <c r="I995" s="6" t="str">
        <f t="shared" si="105"/>
        <v/>
      </c>
      <c r="J995" s="6" t="str">
        <f t="shared" si="106"/>
        <v/>
      </c>
      <c r="K995" s="6" t="str">
        <f t="shared" si="107"/>
        <v/>
      </c>
      <c r="L995" s="6" t="str">
        <f t="shared" si="108"/>
        <v/>
      </c>
      <c r="M995" s="6" t="str">
        <f t="shared" si="109"/>
        <v/>
      </c>
      <c r="N995" s="6" t="str">
        <f t="shared" si="110"/>
        <v/>
      </c>
      <c r="O995" s="42" t="str">
        <f>IF(G995&gt;0,DT!AC898*I995+DT!AD898*J995+DT!AE898*K995+DT!AF898*L995+DT!AG898*M995+DT!AH898*N995,"")</f>
        <v/>
      </c>
    </row>
    <row r="996" spans="1:15" x14ac:dyDescent="0.35">
      <c r="A996" s="1"/>
      <c r="B996" s="1"/>
      <c r="C996" s="1"/>
      <c r="D996" s="1"/>
      <c r="E996" s="1"/>
      <c r="F996" s="1"/>
      <c r="G996" s="1">
        <f t="shared" si="111"/>
        <v>0</v>
      </c>
      <c r="I996" s="6" t="str">
        <f t="shared" si="105"/>
        <v/>
      </c>
      <c r="J996" s="6" t="str">
        <f t="shared" si="106"/>
        <v/>
      </c>
      <c r="K996" s="6" t="str">
        <f t="shared" si="107"/>
        <v/>
      </c>
      <c r="L996" s="6" t="str">
        <f t="shared" si="108"/>
        <v/>
      </c>
      <c r="M996" s="6" t="str">
        <f t="shared" si="109"/>
        <v/>
      </c>
      <c r="N996" s="6" t="str">
        <f t="shared" si="110"/>
        <v/>
      </c>
      <c r="O996" s="42" t="str">
        <f>IF(G996&gt;0,DT!AC899*I996+DT!AD899*J996+DT!AE899*K996+DT!AF899*L996+DT!AG899*M996+DT!AH899*N996,"")</f>
        <v/>
      </c>
    </row>
    <row r="997" spans="1:15" x14ac:dyDescent="0.35">
      <c r="A997" s="1"/>
      <c r="B997" s="1"/>
      <c r="C997" s="1"/>
      <c r="D997" s="1"/>
      <c r="E997" s="1"/>
      <c r="F997" s="1"/>
      <c r="G997" s="1">
        <f t="shared" si="111"/>
        <v>0</v>
      </c>
      <c r="I997" s="6" t="str">
        <f t="shared" si="105"/>
        <v/>
      </c>
      <c r="J997" s="6" t="str">
        <f t="shared" si="106"/>
        <v/>
      </c>
      <c r="K997" s="6" t="str">
        <f t="shared" si="107"/>
        <v/>
      </c>
      <c r="L997" s="6" t="str">
        <f t="shared" si="108"/>
        <v/>
      </c>
      <c r="M997" s="6" t="str">
        <f t="shared" si="109"/>
        <v/>
      </c>
      <c r="N997" s="6" t="str">
        <f t="shared" si="110"/>
        <v/>
      </c>
      <c r="O997" s="42" t="str">
        <f>IF(G997&gt;0,DT!AC900*I997+DT!AD900*J997+DT!AE900*K997+DT!AF900*L997+DT!AG900*M997+DT!AH900*N997,"")</f>
        <v/>
      </c>
    </row>
    <row r="998" spans="1:15" x14ac:dyDescent="0.35">
      <c r="A998" s="1"/>
      <c r="B998" s="1"/>
      <c r="C998" s="1"/>
      <c r="D998" s="1"/>
      <c r="E998" s="1"/>
      <c r="F998" s="1"/>
      <c r="G998" s="1">
        <f t="shared" si="111"/>
        <v>0</v>
      </c>
      <c r="I998" s="6" t="str">
        <f t="shared" si="105"/>
        <v/>
      </c>
      <c r="J998" s="6" t="str">
        <f t="shared" si="106"/>
        <v/>
      </c>
      <c r="K998" s="6" t="str">
        <f t="shared" si="107"/>
        <v/>
      </c>
      <c r="L998" s="6" t="str">
        <f t="shared" si="108"/>
        <v/>
      </c>
      <c r="M998" s="6" t="str">
        <f t="shared" si="109"/>
        <v/>
      </c>
      <c r="N998" s="6" t="str">
        <f t="shared" si="110"/>
        <v/>
      </c>
      <c r="O998" s="42" t="str">
        <f>IF(G998&gt;0,DT!AC901*I998+DT!AD901*J998+DT!AE901*K998+DT!AF901*L998+DT!AG901*M998+DT!AH901*N998,"")</f>
        <v/>
      </c>
    </row>
    <row r="999" spans="1:15" x14ac:dyDescent="0.35">
      <c r="A999" s="1"/>
      <c r="B999" s="1"/>
      <c r="C999" s="1"/>
      <c r="D999" s="1"/>
      <c r="E999" s="1"/>
      <c r="F999" s="1"/>
      <c r="G999" s="1">
        <f t="shared" si="111"/>
        <v>0</v>
      </c>
      <c r="I999" s="6" t="str">
        <f t="shared" si="105"/>
        <v/>
      </c>
      <c r="J999" s="6" t="str">
        <f t="shared" si="106"/>
        <v/>
      </c>
      <c r="K999" s="6" t="str">
        <f t="shared" si="107"/>
        <v/>
      </c>
      <c r="L999" s="6" t="str">
        <f t="shared" si="108"/>
        <v/>
      </c>
      <c r="M999" s="6" t="str">
        <f t="shared" si="109"/>
        <v/>
      </c>
      <c r="N999" s="6" t="str">
        <f t="shared" si="110"/>
        <v/>
      </c>
      <c r="O999" s="42" t="str">
        <f>IF(G999&gt;0,DT!AC902*I999+DT!AD902*J999+DT!AE902*K999+DT!AF902*L999+DT!AG902*M999+DT!AH902*N999,"")</f>
        <v/>
      </c>
    </row>
    <row r="1000" spans="1:15" x14ac:dyDescent="0.35">
      <c r="A1000" s="1"/>
      <c r="B1000" s="1"/>
      <c r="C1000" s="1"/>
      <c r="D1000" s="1"/>
      <c r="E1000" s="1"/>
      <c r="F1000" s="1"/>
      <c r="G1000" s="1">
        <f t="shared" si="111"/>
        <v>0</v>
      </c>
      <c r="I1000" s="6" t="str">
        <f t="shared" si="105"/>
        <v/>
      </c>
      <c r="J1000" s="6" t="str">
        <f t="shared" si="106"/>
        <v/>
      </c>
      <c r="K1000" s="6" t="str">
        <f t="shared" si="107"/>
        <v/>
      </c>
      <c r="L1000" s="6" t="str">
        <f t="shared" si="108"/>
        <v/>
      </c>
      <c r="M1000" s="6" t="str">
        <f t="shared" si="109"/>
        <v/>
      </c>
      <c r="N1000" s="6" t="str">
        <f t="shared" si="110"/>
        <v/>
      </c>
      <c r="O1000" s="42" t="str">
        <f>IF(G1000&gt;0,DT!AC903*I1000+DT!AD903*J1000+DT!AE903*K1000+DT!AF903*L1000+DT!AG903*M1000+DT!AH903*N1000,"")</f>
        <v/>
      </c>
    </row>
    <row r="1001" spans="1:15" x14ac:dyDescent="0.35">
      <c r="A1001" s="1"/>
      <c r="B1001" s="1"/>
      <c r="C1001" s="1"/>
      <c r="D1001" s="1"/>
      <c r="E1001" s="1"/>
      <c r="F1001" s="1"/>
      <c r="G1001" s="1">
        <f t="shared" si="111"/>
        <v>0</v>
      </c>
      <c r="I1001" s="6" t="str">
        <f t="shared" si="105"/>
        <v/>
      </c>
      <c r="J1001" s="6" t="str">
        <f t="shared" si="106"/>
        <v/>
      </c>
      <c r="K1001" s="6" t="str">
        <f t="shared" si="107"/>
        <v/>
      </c>
      <c r="L1001" s="6" t="str">
        <f t="shared" si="108"/>
        <v/>
      </c>
      <c r="M1001" s="6" t="str">
        <f t="shared" si="109"/>
        <v/>
      </c>
      <c r="N1001" s="6" t="str">
        <f t="shared" si="110"/>
        <v/>
      </c>
      <c r="O1001" s="42" t="str">
        <f>IF(G1001&gt;0,DT!AC904*I1001+DT!AD904*J1001+DT!AE904*K1001+DT!AF904*L1001+DT!AG904*M1001+DT!AH904*N1001,"")</f>
        <v/>
      </c>
    </row>
    <row r="1002" spans="1:15" x14ac:dyDescent="0.35">
      <c r="A1002" s="1"/>
      <c r="B1002" s="1"/>
      <c r="C1002" s="1"/>
      <c r="D1002" s="1"/>
      <c r="E1002" s="1"/>
      <c r="F1002" s="1"/>
      <c r="G1002" s="1">
        <f t="shared" si="111"/>
        <v>0</v>
      </c>
      <c r="I1002" s="6" t="str">
        <f t="shared" si="105"/>
        <v/>
      </c>
      <c r="J1002" s="6" t="str">
        <f t="shared" si="106"/>
        <v/>
      </c>
      <c r="K1002" s="6" t="str">
        <f t="shared" si="107"/>
        <v/>
      </c>
      <c r="L1002" s="6" t="str">
        <f t="shared" si="108"/>
        <v/>
      </c>
      <c r="M1002" s="6" t="str">
        <f t="shared" si="109"/>
        <v/>
      </c>
      <c r="N1002" s="6" t="str">
        <f t="shared" si="110"/>
        <v/>
      </c>
      <c r="O1002" s="42" t="str">
        <f>IF(G1002&gt;0,DT!AC905*I1002+DT!AD905*J1002+DT!AE905*K1002+DT!AF905*L1002+DT!AG905*M1002+DT!AH905*N1002,"")</f>
        <v/>
      </c>
    </row>
    <row r="1003" spans="1:15" x14ac:dyDescent="0.35">
      <c r="A1003" s="1"/>
      <c r="B1003" s="1"/>
      <c r="C1003" s="1"/>
      <c r="D1003" s="1"/>
      <c r="E1003" s="1"/>
      <c r="F1003" s="1"/>
      <c r="G1003" s="1">
        <f t="shared" si="111"/>
        <v>0</v>
      </c>
      <c r="I1003" s="6" t="str">
        <f t="shared" si="105"/>
        <v/>
      </c>
      <c r="J1003" s="6" t="str">
        <f t="shared" si="106"/>
        <v/>
      </c>
      <c r="K1003" s="6" t="str">
        <f t="shared" si="107"/>
        <v/>
      </c>
      <c r="L1003" s="6" t="str">
        <f t="shared" si="108"/>
        <v/>
      </c>
      <c r="M1003" s="6" t="str">
        <f t="shared" si="109"/>
        <v/>
      </c>
      <c r="N1003" s="6" t="str">
        <f t="shared" si="110"/>
        <v/>
      </c>
      <c r="O1003" s="42" t="str">
        <f>IF(G1003&gt;0,DT!AC906*I1003+DT!AD906*J1003+DT!AE906*K1003+DT!AF906*L1003+DT!AG906*M1003+DT!AH906*N1003,"")</f>
        <v/>
      </c>
    </row>
    <row r="1004" spans="1:15" x14ac:dyDescent="0.35">
      <c r="A1004" s="1"/>
      <c r="B1004" s="1"/>
      <c r="C1004" s="1"/>
      <c r="D1004" s="1"/>
      <c r="E1004" s="1"/>
      <c r="F1004" s="1"/>
      <c r="G1004" s="1">
        <f t="shared" si="111"/>
        <v>0</v>
      </c>
      <c r="I1004" s="6" t="str">
        <f t="shared" si="105"/>
        <v/>
      </c>
      <c r="J1004" s="6" t="str">
        <f t="shared" si="106"/>
        <v/>
      </c>
      <c r="K1004" s="6" t="str">
        <f t="shared" si="107"/>
        <v/>
      </c>
      <c r="L1004" s="6" t="str">
        <f t="shared" si="108"/>
        <v/>
      </c>
      <c r="M1004" s="6" t="str">
        <f t="shared" si="109"/>
        <v/>
      </c>
      <c r="N1004" s="6" t="str">
        <f t="shared" si="110"/>
        <v/>
      </c>
      <c r="O1004" s="42" t="str">
        <f>IF(G1004&gt;0,DT!AC907*I1004+DT!AD907*J1004+DT!AE907*K1004+DT!AF907*L1004+DT!AG907*M1004+DT!AH907*N1004,"")</f>
        <v/>
      </c>
    </row>
  </sheetData>
  <mergeCells count="3">
    <mergeCell ref="A1:F1"/>
    <mergeCell ref="A2:F2"/>
    <mergeCell ref="I2:N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21"/>
  <sheetViews>
    <sheetView zoomScale="150" zoomScaleNormal="150" workbookViewId="0">
      <selection activeCell="H25" sqref="H25"/>
    </sheetView>
  </sheetViews>
  <sheetFormatPr baseColWidth="10" defaultColWidth="9.1796875" defaultRowHeight="14.5" x14ac:dyDescent="0.35"/>
  <cols>
    <col min="1" max="1" width="18.36328125" customWidth="1"/>
    <col min="2" max="53" width="15.6328125" customWidth="1"/>
    <col min="54" max="54" width="18.81640625" customWidth="1"/>
    <col min="55" max="55" width="18.453125" customWidth="1"/>
    <col min="56" max="57" width="18.36328125" customWidth="1"/>
    <col min="58" max="59" width="18.453125" customWidth="1"/>
    <col min="60" max="61" width="18.36328125" customWidth="1"/>
  </cols>
  <sheetData>
    <row r="1" spans="1:61" x14ac:dyDescent="0.35">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2" t="s">
        <v>50</v>
      </c>
      <c r="BD1" s="22" t="s">
        <v>51</v>
      </c>
      <c r="BE1" s="23" t="s">
        <v>52</v>
      </c>
      <c r="BF1" s="23" t="s">
        <v>1</v>
      </c>
      <c r="BG1" s="22" t="s">
        <v>53</v>
      </c>
      <c r="BH1" t="s">
        <v>239</v>
      </c>
      <c r="BI1" t="s">
        <v>242</v>
      </c>
    </row>
    <row r="2" spans="1:61" x14ac:dyDescent="0.35">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x14ac:dyDescent="0.35">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2" t="s">
        <v>49</v>
      </c>
      <c r="BC3" s="22" t="s">
        <v>50</v>
      </c>
      <c r="BD3" s="22" t="s">
        <v>51</v>
      </c>
      <c r="BE3" s="23" t="s">
        <v>52</v>
      </c>
      <c r="BF3" s="23" t="s">
        <v>1</v>
      </c>
      <c r="BG3" s="22" t="s">
        <v>53</v>
      </c>
      <c r="BH3" t="s">
        <v>239</v>
      </c>
      <c r="BI3" t="s">
        <v>242</v>
      </c>
    </row>
    <row r="4" spans="1:61" x14ac:dyDescent="0.35">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t="s">
        <v>417</v>
      </c>
      <c r="BC4" t="s">
        <v>418</v>
      </c>
      <c r="BD4" t="s">
        <v>419</v>
      </c>
      <c r="BE4" t="s">
        <v>420</v>
      </c>
      <c r="BF4" t="s">
        <v>421</v>
      </c>
      <c r="BG4" t="s">
        <v>422</v>
      </c>
      <c r="BH4" t="s">
        <v>807</v>
      </c>
      <c r="BI4" t="s">
        <v>814</v>
      </c>
    </row>
    <row r="5" spans="1:61" x14ac:dyDescent="0.35">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t="s">
        <v>474</v>
      </c>
      <c r="BC5" t="s">
        <v>475</v>
      </c>
      <c r="BD5" t="s">
        <v>476</v>
      </c>
      <c r="BE5" t="s">
        <v>477</v>
      </c>
      <c r="BF5" t="s">
        <v>478</v>
      </c>
      <c r="BG5" t="s">
        <v>479</v>
      </c>
      <c r="BH5" t="s">
        <v>808</v>
      </c>
      <c r="BI5" t="s">
        <v>815</v>
      </c>
    </row>
    <row r="6" spans="1:61" x14ac:dyDescent="0.35">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2" t="s">
        <v>360</v>
      </c>
      <c r="BC6" s="22" t="s">
        <v>361</v>
      </c>
      <c r="BD6" s="22" t="s">
        <v>362</v>
      </c>
      <c r="BE6" s="22" t="s">
        <v>363</v>
      </c>
      <c r="BF6" s="22" t="s">
        <v>364</v>
      </c>
      <c r="BG6" s="22" t="s">
        <v>365</v>
      </c>
      <c r="BH6" t="s">
        <v>806</v>
      </c>
      <c r="BI6" t="s">
        <v>816</v>
      </c>
    </row>
    <row r="7" spans="1:61" x14ac:dyDescent="0.35">
      <c r="A7" t="s">
        <v>246</v>
      </c>
      <c r="B7" t="s">
        <v>480</v>
      </c>
      <c r="C7" t="s">
        <v>498</v>
      </c>
      <c r="D7" t="s">
        <v>481</v>
      </c>
      <c r="E7" t="s">
        <v>482</v>
      </c>
      <c r="F7" t="s">
        <v>1203</v>
      </c>
      <c r="G7" t="s">
        <v>1204</v>
      </c>
      <c r="H7" t="s">
        <v>1216</v>
      </c>
      <c r="I7" t="s">
        <v>1217</v>
      </c>
      <c r="J7" t="s">
        <v>1205</v>
      </c>
      <c r="K7" t="s">
        <v>1206</v>
      </c>
      <c r="L7" t="s">
        <v>484</v>
      </c>
      <c r="M7" t="s">
        <v>485</v>
      </c>
      <c r="N7" t="s">
        <v>486</v>
      </c>
      <c r="O7" t="s">
        <v>487</v>
      </c>
      <c r="P7" t="s">
        <v>488</v>
      </c>
      <c r="Q7" t="s">
        <v>489</v>
      </c>
      <c r="R7" t="s">
        <v>490</v>
      </c>
      <c r="S7" t="s">
        <v>491</v>
      </c>
      <c r="T7" t="s">
        <v>441</v>
      </c>
      <c r="U7" t="s">
        <v>492</v>
      </c>
      <c r="V7" t="s">
        <v>1207</v>
      </c>
      <c r="W7" t="s">
        <v>1208</v>
      </c>
      <c r="X7" t="s">
        <v>493</v>
      </c>
      <c r="Y7" t="s">
        <v>483</v>
      </c>
      <c r="Z7" t="s">
        <v>494</v>
      </c>
      <c r="AA7" t="s">
        <v>495</v>
      </c>
      <c r="AB7" t="s">
        <v>496</v>
      </c>
      <c r="AC7" t="s">
        <v>1209</v>
      </c>
      <c r="AD7" t="s">
        <v>1210</v>
      </c>
      <c r="AE7" t="s">
        <v>1211</v>
      </c>
      <c r="AF7" t="s">
        <v>497</v>
      </c>
      <c r="AG7" t="s">
        <v>498</v>
      </c>
      <c r="AH7" t="s">
        <v>1212</v>
      </c>
      <c r="AI7" t="s">
        <v>1213</v>
      </c>
      <c r="AJ7" t="s">
        <v>499</v>
      </c>
      <c r="AK7" t="s">
        <v>500</v>
      </c>
      <c r="AL7" t="s">
        <v>501</v>
      </c>
      <c r="AM7" t="s">
        <v>502</v>
      </c>
      <c r="AN7" t="s">
        <v>503</v>
      </c>
      <c r="AO7" t="s">
        <v>504</v>
      </c>
      <c r="AP7" t="s">
        <v>505</v>
      </c>
      <c r="AQ7" t="s">
        <v>1214</v>
      </c>
      <c r="AR7" t="s">
        <v>506</v>
      </c>
      <c r="AS7" t="s">
        <v>507</v>
      </c>
      <c r="AT7" t="s">
        <v>508</v>
      </c>
      <c r="AU7" t="s">
        <v>509</v>
      </c>
      <c r="AV7" t="s">
        <v>510</v>
      </c>
      <c r="AW7" t="s">
        <v>511</v>
      </c>
      <c r="AX7" t="s">
        <v>512</v>
      </c>
      <c r="AY7" t="s">
        <v>1215</v>
      </c>
      <c r="AZ7" t="s">
        <v>513</v>
      </c>
      <c r="BA7" t="s">
        <v>514</v>
      </c>
      <c r="BB7" s="22" t="s">
        <v>515</v>
      </c>
      <c r="BC7" s="22" t="s">
        <v>516</v>
      </c>
      <c r="BD7" s="22" t="s">
        <v>517</v>
      </c>
      <c r="BE7" s="23" t="s">
        <v>518</v>
      </c>
      <c r="BF7" s="23" t="s">
        <v>1</v>
      </c>
      <c r="BG7" s="22" t="s">
        <v>519</v>
      </c>
      <c r="BH7" t="s">
        <v>809</v>
      </c>
      <c r="BI7" t="s">
        <v>817</v>
      </c>
    </row>
    <row r="8" spans="1:61" x14ac:dyDescent="0.35">
      <c r="A8" t="s">
        <v>247</v>
      </c>
      <c r="B8" t="s">
        <v>521</v>
      </c>
      <c r="C8" t="s">
        <v>522</v>
      </c>
      <c r="D8" t="s">
        <v>523</v>
      </c>
      <c r="E8" t="s">
        <v>524</v>
      </c>
      <c r="F8" t="s">
        <v>370</v>
      </c>
      <c r="G8" t="s">
        <v>525</v>
      </c>
      <c r="H8" t="s">
        <v>526</v>
      </c>
      <c r="I8" t="s">
        <v>527</v>
      </c>
      <c r="J8" t="s">
        <v>528</v>
      </c>
      <c r="K8" t="s">
        <v>529</v>
      </c>
      <c r="L8" t="s">
        <v>530</v>
      </c>
      <c r="M8" t="s">
        <v>531</v>
      </c>
      <c r="N8" t="s">
        <v>532</v>
      </c>
      <c r="O8" t="s">
        <v>533</v>
      </c>
      <c r="P8" t="s">
        <v>534</v>
      </c>
      <c r="Q8" t="s">
        <v>535</v>
      </c>
      <c r="R8" t="s">
        <v>536</v>
      </c>
      <c r="S8" t="s">
        <v>383</v>
      </c>
      <c r="T8" t="s">
        <v>537</v>
      </c>
      <c r="U8" t="s">
        <v>538</v>
      </c>
      <c r="V8" t="s">
        <v>539</v>
      </c>
      <c r="W8" t="s">
        <v>540</v>
      </c>
      <c r="X8" t="s">
        <v>541</v>
      </c>
      <c r="Y8" t="s">
        <v>542</v>
      </c>
      <c r="Z8" t="s">
        <v>543</v>
      </c>
      <c r="AA8" t="s">
        <v>544</v>
      </c>
      <c r="AB8" t="s">
        <v>545</v>
      </c>
      <c r="AC8" t="s">
        <v>546</v>
      </c>
      <c r="AD8" t="s">
        <v>547</v>
      </c>
      <c r="AE8" t="s">
        <v>548</v>
      </c>
      <c r="AF8" t="s">
        <v>549</v>
      </c>
      <c r="AG8" t="s">
        <v>550</v>
      </c>
      <c r="AH8" t="s">
        <v>551</v>
      </c>
      <c r="AI8" t="s">
        <v>552</v>
      </c>
      <c r="AJ8" t="s">
        <v>553</v>
      </c>
      <c r="AK8" t="s">
        <v>554</v>
      </c>
      <c r="AL8" t="s">
        <v>555</v>
      </c>
      <c r="AM8" t="s">
        <v>556</v>
      </c>
      <c r="AN8" t="s">
        <v>557</v>
      </c>
      <c r="AO8" t="s">
        <v>558</v>
      </c>
      <c r="AP8" t="s">
        <v>559</v>
      </c>
      <c r="AQ8" t="s">
        <v>406</v>
      </c>
      <c r="AR8" t="s">
        <v>560</v>
      </c>
      <c r="AS8" t="s">
        <v>408</v>
      </c>
      <c r="AT8" t="s">
        <v>561</v>
      </c>
      <c r="AU8" t="s">
        <v>562</v>
      </c>
      <c r="AV8" t="s">
        <v>563</v>
      </c>
      <c r="AW8" t="s">
        <v>564</v>
      </c>
      <c r="AX8" t="s">
        <v>413</v>
      </c>
      <c r="AY8" t="s">
        <v>414</v>
      </c>
      <c r="AZ8" t="s">
        <v>565</v>
      </c>
      <c r="BA8" t="s">
        <v>566</v>
      </c>
      <c r="BB8" s="22" t="s">
        <v>567</v>
      </c>
      <c r="BC8" s="22" t="s">
        <v>568</v>
      </c>
      <c r="BD8" s="22" t="s">
        <v>569</v>
      </c>
      <c r="BE8" s="23" t="s">
        <v>570</v>
      </c>
      <c r="BF8" s="23" t="s">
        <v>571</v>
      </c>
      <c r="BG8" s="22" t="s">
        <v>572</v>
      </c>
      <c r="BH8" t="s">
        <v>810</v>
      </c>
      <c r="BI8" t="s">
        <v>818</v>
      </c>
    </row>
    <row r="9" spans="1:61" x14ac:dyDescent="0.35">
      <c r="A9" t="s">
        <v>248</v>
      </c>
      <c r="B9" t="s">
        <v>632</v>
      </c>
      <c r="C9" t="s">
        <v>633</v>
      </c>
      <c r="D9" t="s">
        <v>634</v>
      </c>
      <c r="E9" t="s">
        <v>635</v>
      </c>
      <c r="F9" t="s">
        <v>636</v>
      </c>
      <c r="G9" t="s">
        <v>637</v>
      </c>
      <c r="H9" t="s">
        <v>638</v>
      </c>
      <c r="I9" t="s">
        <v>639</v>
      </c>
      <c r="J9" t="s">
        <v>640</v>
      </c>
      <c r="K9" t="s">
        <v>641</v>
      </c>
      <c r="L9" t="s">
        <v>642</v>
      </c>
      <c r="M9" t="s">
        <v>643</v>
      </c>
      <c r="N9" t="s">
        <v>644</v>
      </c>
      <c r="O9" t="s">
        <v>645</v>
      </c>
      <c r="P9" t="s">
        <v>646</v>
      </c>
      <c r="Q9" t="s">
        <v>647</v>
      </c>
      <c r="R9" t="s">
        <v>648</v>
      </c>
      <c r="S9" t="s">
        <v>649</v>
      </c>
      <c r="T9" t="s">
        <v>650</v>
      </c>
      <c r="U9" t="s">
        <v>651</v>
      </c>
      <c r="V9" t="s">
        <v>652</v>
      </c>
      <c r="W9" t="s">
        <v>653</v>
      </c>
      <c r="X9" t="s">
        <v>654</v>
      </c>
      <c r="Y9" t="s">
        <v>655</v>
      </c>
      <c r="Z9" t="s">
        <v>656</v>
      </c>
      <c r="AA9" t="s">
        <v>657</v>
      </c>
      <c r="AB9" t="s">
        <v>658</v>
      </c>
      <c r="AC9" t="s">
        <v>659</v>
      </c>
      <c r="AD9" t="s">
        <v>660</v>
      </c>
      <c r="AE9" t="s">
        <v>661</v>
      </c>
      <c r="AF9" t="s">
        <v>632</v>
      </c>
      <c r="AG9" t="s">
        <v>662</v>
      </c>
      <c r="AH9" t="s">
        <v>663</v>
      </c>
      <c r="AI9" t="s">
        <v>664</v>
      </c>
      <c r="AJ9" t="s">
        <v>665</v>
      </c>
      <c r="AK9" t="s">
        <v>666</v>
      </c>
      <c r="AL9" t="s">
        <v>667</v>
      </c>
      <c r="AM9" t="s">
        <v>668</v>
      </c>
      <c r="AN9" t="s">
        <v>669</v>
      </c>
      <c r="AO9" t="s">
        <v>670</v>
      </c>
      <c r="AP9" t="s">
        <v>671</v>
      </c>
      <c r="AQ9" t="s">
        <v>672</v>
      </c>
      <c r="AR9" t="s">
        <v>673</v>
      </c>
      <c r="AS9" t="s">
        <v>674</v>
      </c>
      <c r="AT9" t="s">
        <v>675</v>
      </c>
      <c r="AU9" t="s">
        <v>676</v>
      </c>
      <c r="AV9" t="s">
        <v>677</v>
      </c>
      <c r="AW9" t="s">
        <v>678</v>
      </c>
      <c r="AX9" t="s">
        <v>679</v>
      </c>
      <c r="AY9" t="s">
        <v>680</v>
      </c>
      <c r="AZ9" t="s">
        <v>681</v>
      </c>
      <c r="BA9" t="s">
        <v>682</v>
      </c>
      <c r="BB9" s="22" t="s">
        <v>795</v>
      </c>
      <c r="BC9" s="22" t="s">
        <v>796</v>
      </c>
      <c r="BD9" s="22" t="s">
        <v>797</v>
      </c>
      <c r="BE9" s="23" t="s">
        <v>798</v>
      </c>
      <c r="BF9" s="23" t="s">
        <v>799</v>
      </c>
      <c r="BG9" s="22" t="s">
        <v>800</v>
      </c>
      <c r="BH9" t="s">
        <v>801</v>
      </c>
      <c r="BI9" t="s">
        <v>802</v>
      </c>
    </row>
    <row r="10" spans="1:61" x14ac:dyDescent="0.35">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1218</v>
      </c>
      <c r="AY10" t="s">
        <v>299</v>
      </c>
      <c r="AZ10" t="s">
        <v>300</v>
      </c>
      <c r="BA10" t="s">
        <v>301</v>
      </c>
      <c r="BB10" s="19" t="s">
        <v>302</v>
      </c>
      <c r="BC10" t="s">
        <v>303</v>
      </c>
      <c r="BD10" s="19" t="s">
        <v>304</v>
      </c>
      <c r="BE10" s="20" t="s">
        <v>305</v>
      </c>
      <c r="BF10" s="20" t="s">
        <v>306</v>
      </c>
      <c r="BG10" s="26" t="s">
        <v>307</v>
      </c>
      <c r="BH10" t="s">
        <v>804</v>
      </c>
      <c r="BI10" t="s">
        <v>812</v>
      </c>
    </row>
    <row r="11" spans="1:61" x14ac:dyDescent="0.35">
      <c r="A11" t="s">
        <v>250</v>
      </c>
      <c r="B11" t="s">
        <v>738</v>
      </c>
      <c r="C11" t="s">
        <v>739</v>
      </c>
      <c r="D11" t="s">
        <v>740</v>
      </c>
      <c r="E11" t="s">
        <v>741</v>
      </c>
      <c r="F11" t="s">
        <v>742</v>
      </c>
      <c r="G11" t="s">
        <v>743</v>
      </c>
      <c r="H11" t="s">
        <v>744</v>
      </c>
      <c r="I11" t="s">
        <v>745</v>
      </c>
      <c r="J11" t="s">
        <v>746</v>
      </c>
      <c r="K11" t="s">
        <v>747</v>
      </c>
      <c r="L11" t="s">
        <v>748</v>
      </c>
      <c r="M11" t="s">
        <v>749</v>
      </c>
      <c r="N11" t="s">
        <v>750</v>
      </c>
      <c r="O11" t="s">
        <v>751</v>
      </c>
      <c r="P11" t="s">
        <v>752</v>
      </c>
      <c r="Q11" t="s">
        <v>753</v>
      </c>
      <c r="R11" t="s">
        <v>754</v>
      </c>
      <c r="S11" t="s">
        <v>755</v>
      </c>
      <c r="T11" t="s">
        <v>756</v>
      </c>
      <c r="U11" t="s">
        <v>757</v>
      </c>
      <c r="V11" t="s">
        <v>758</v>
      </c>
      <c r="W11" t="s">
        <v>759</v>
      </c>
      <c r="X11" t="s">
        <v>760</v>
      </c>
      <c r="Y11" t="s">
        <v>761</v>
      </c>
      <c r="Z11" t="s">
        <v>762</v>
      </c>
      <c r="AA11" t="s">
        <v>763</v>
      </c>
      <c r="AB11" t="s">
        <v>764</v>
      </c>
      <c r="AC11" t="s">
        <v>765</v>
      </c>
      <c r="AD11" t="s">
        <v>766</v>
      </c>
      <c r="AE11" t="s">
        <v>767</v>
      </c>
      <c r="AF11" t="s">
        <v>768</v>
      </c>
      <c r="AG11" t="s">
        <v>769</v>
      </c>
      <c r="AH11" t="s">
        <v>770</v>
      </c>
      <c r="AI11" t="s">
        <v>771</v>
      </c>
      <c r="AJ11" t="s">
        <v>772</v>
      </c>
      <c r="AK11" t="s">
        <v>773</v>
      </c>
      <c r="AL11" t="s">
        <v>774</v>
      </c>
      <c r="AM11" t="s">
        <v>775</v>
      </c>
      <c r="AN11" t="s">
        <v>776</v>
      </c>
      <c r="AO11" t="s">
        <v>777</v>
      </c>
      <c r="AP11" t="s">
        <v>778</v>
      </c>
      <c r="AQ11" t="s">
        <v>779</v>
      </c>
      <c r="AR11" t="s">
        <v>780</v>
      </c>
      <c r="AS11" t="s">
        <v>781</v>
      </c>
      <c r="AT11" t="s">
        <v>782</v>
      </c>
      <c r="AU11" t="s">
        <v>783</v>
      </c>
      <c r="AV11" t="s">
        <v>784</v>
      </c>
      <c r="AW11" t="s">
        <v>785</v>
      </c>
      <c r="AX11" t="s">
        <v>786</v>
      </c>
      <c r="AY11" t="s">
        <v>787</v>
      </c>
      <c r="AZ11" t="s">
        <v>300</v>
      </c>
      <c r="BA11" t="s">
        <v>788</v>
      </c>
      <c r="BB11" s="19" t="s">
        <v>789</v>
      </c>
      <c r="BC11" s="19" t="s">
        <v>790</v>
      </c>
      <c r="BD11" s="19" t="s">
        <v>791</v>
      </c>
      <c r="BE11" s="20" t="s">
        <v>792</v>
      </c>
      <c r="BF11" s="20" t="s">
        <v>793</v>
      </c>
      <c r="BG11" s="19" t="s">
        <v>794</v>
      </c>
      <c r="BH11" t="s">
        <v>803</v>
      </c>
      <c r="BI11" t="s">
        <v>813</v>
      </c>
    </row>
    <row r="12" spans="1:61" x14ac:dyDescent="0.35">
      <c r="A12" t="s">
        <v>520</v>
      </c>
      <c r="B12" t="s">
        <v>574</v>
      </c>
      <c r="C12" t="s">
        <v>575</v>
      </c>
      <c r="D12" t="s">
        <v>576</v>
      </c>
      <c r="E12" t="s">
        <v>577</v>
      </c>
      <c r="F12" t="s">
        <v>578</v>
      </c>
      <c r="G12" t="s">
        <v>579</v>
      </c>
      <c r="H12" t="s">
        <v>580</v>
      </c>
      <c r="I12" t="s">
        <v>581</v>
      </c>
      <c r="J12" t="s">
        <v>582</v>
      </c>
      <c r="K12" t="s">
        <v>583</v>
      </c>
      <c r="L12" t="s">
        <v>584</v>
      </c>
      <c r="M12" t="s">
        <v>585</v>
      </c>
      <c r="N12" t="s">
        <v>586</v>
      </c>
      <c r="O12" t="s">
        <v>587</v>
      </c>
      <c r="P12" t="s">
        <v>588</v>
      </c>
      <c r="Q12" t="s">
        <v>589</v>
      </c>
      <c r="R12" t="s">
        <v>590</v>
      </c>
      <c r="S12" t="s">
        <v>591</v>
      </c>
      <c r="T12" t="s">
        <v>592</v>
      </c>
      <c r="U12" t="s">
        <v>593</v>
      </c>
      <c r="V12" t="s">
        <v>594</v>
      </c>
      <c r="W12" t="s">
        <v>595</v>
      </c>
      <c r="X12" t="s">
        <v>596</v>
      </c>
      <c r="Y12" t="s">
        <v>597</v>
      </c>
      <c r="Z12" t="s">
        <v>598</v>
      </c>
      <c r="AA12" t="s">
        <v>599</v>
      </c>
      <c r="AB12" t="s">
        <v>600</v>
      </c>
      <c r="AC12" t="s">
        <v>601</v>
      </c>
      <c r="AD12" t="s">
        <v>602</v>
      </c>
      <c r="AE12" t="s">
        <v>603</v>
      </c>
      <c r="AF12" t="s">
        <v>604</v>
      </c>
      <c r="AG12" t="s">
        <v>605</v>
      </c>
      <c r="AH12" t="s">
        <v>606</v>
      </c>
      <c r="AI12" t="s">
        <v>607</v>
      </c>
      <c r="AJ12" t="s">
        <v>608</v>
      </c>
      <c r="AK12" t="s">
        <v>609</v>
      </c>
      <c r="AL12" t="s">
        <v>610</v>
      </c>
      <c r="AM12" t="s">
        <v>611</v>
      </c>
      <c r="AN12" t="s">
        <v>612</v>
      </c>
      <c r="AO12" t="s">
        <v>613</v>
      </c>
      <c r="AP12" t="s">
        <v>614</v>
      </c>
      <c r="AQ12" t="s">
        <v>615</v>
      </c>
      <c r="AR12" t="s">
        <v>616</v>
      </c>
      <c r="AS12" t="s">
        <v>617</v>
      </c>
      <c r="AT12" t="s">
        <v>618</v>
      </c>
      <c r="AU12" t="s">
        <v>619</v>
      </c>
      <c r="AV12" t="s">
        <v>620</v>
      </c>
      <c r="AW12" t="s">
        <v>621</v>
      </c>
      <c r="AX12" t="s">
        <v>622</v>
      </c>
      <c r="AY12" t="s">
        <v>623</v>
      </c>
      <c r="AZ12" t="s">
        <v>624</v>
      </c>
      <c r="BA12" t="s">
        <v>625</v>
      </c>
      <c r="BB12" t="s">
        <v>626</v>
      </c>
      <c r="BC12" t="s">
        <v>627</v>
      </c>
      <c r="BD12" t="s">
        <v>628</v>
      </c>
      <c r="BE12" t="s">
        <v>629</v>
      </c>
      <c r="BF12" t="s">
        <v>630</v>
      </c>
      <c r="BG12" t="s">
        <v>631</v>
      </c>
      <c r="BH12" t="s">
        <v>811</v>
      </c>
      <c r="BI12" t="s">
        <v>819</v>
      </c>
    </row>
    <row r="13" spans="1:61" x14ac:dyDescent="0.35">
      <c r="A13" t="s">
        <v>573</v>
      </c>
      <c r="B13" t="s">
        <v>683</v>
      </c>
      <c r="C13" t="s">
        <v>684</v>
      </c>
      <c r="D13" t="s">
        <v>685</v>
      </c>
      <c r="E13" t="s">
        <v>686</v>
      </c>
      <c r="F13" t="s">
        <v>687</v>
      </c>
      <c r="G13" t="s">
        <v>688</v>
      </c>
      <c r="H13" t="s">
        <v>689</v>
      </c>
      <c r="I13" t="s">
        <v>690</v>
      </c>
      <c r="J13" t="s">
        <v>691</v>
      </c>
      <c r="K13" t="s">
        <v>692</v>
      </c>
      <c r="L13" t="s">
        <v>693</v>
      </c>
      <c r="M13" t="s">
        <v>140</v>
      </c>
      <c r="N13" t="s">
        <v>694</v>
      </c>
      <c r="O13" t="s">
        <v>142</v>
      </c>
      <c r="P13" t="s">
        <v>695</v>
      </c>
      <c r="Q13" t="s">
        <v>696</v>
      </c>
      <c r="R13" t="s">
        <v>697</v>
      </c>
      <c r="S13" t="s">
        <v>698</v>
      </c>
      <c r="T13" t="s">
        <v>699</v>
      </c>
      <c r="U13" t="s">
        <v>700</v>
      </c>
      <c r="V13" t="s">
        <v>701</v>
      </c>
      <c r="W13" t="s">
        <v>702</v>
      </c>
      <c r="X13" t="s">
        <v>703</v>
      </c>
      <c r="Y13" t="s">
        <v>704</v>
      </c>
      <c r="Z13" t="s">
        <v>705</v>
      </c>
      <c r="AA13" t="s">
        <v>706</v>
      </c>
      <c r="AB13" t="s">
        <v>707</v>
      </c>
      <c r="AC13" t="s">
        <v>708</v>
      </c>
      <c r="AD13" t="s">
        <v>709</v>
      </c>
      <c r="AE13" t="s">
        <v>710</v>
      </c>
      <c r="AF13" t="s">
        <v>711</v>
      </c>
      <c r="AG13" t="s">
        <v>712</v>
      </c>
      <c r="AH13" t="s">
        <v>713</v>
      </c>
      <c r="AI13" t="s">
        <v>714</v>
      </c>
      <c r="AJ13" t="s">
        <v>715</v>
      </c>
      <c r="AK13" t="s">
        <v>716</v>
      </c>
      <c r="AL13" t="s">
        <v>717</v>
      </c>
      <c r="AM13" t="s">
        <v>718</v>
      </c>
      <c r="AN13" t="s">
        <v>719</v>
      </c>
      <c r="AO13" t="s">
        <v>720</v>
      </c>
      <c r="AP13" t="s">
        <v>721</v>
      </c>
      <c r="AQ13" t="s">
        <v>722</v>
      </c>
      <c r="AR13" t="s">
        <v>723</v>
      </c>
      <c r="AS13" t="s">
        <v>724</v>
      </c>
      <c r="AT13" t="s">
        <v>725</v>
      </c>
      <c r="AU13" t="s">
        <v>726</v>
      </c>
      <c r="AV13" t="s">
        <v>708</v>
      </c>
      <c r="AW13" t="s">
        <v>727</v>
      </c>
      <c r="AX13" t="s">
        <v>728</v>
      </c>
      <c r="AY13" t="s">
        <v>729</v>
      </c>
      <c r="AZ13" t="s">
        <v>730</v>
      </c>
      <c r="BA13" t="s">
        <v>731</v>
      </c>
      <c r="BB13" s="22" t="s">
        <v>732</v>
      </c>
      <c r="BC13" s="22" t="s">
        <v>733</v>
      </c>
      <c r="BD13" s="22" t="s">
        <v>734</v>
      </c>
      <c r="BE13" s="23" t="s">
        <v>735</v>
      </c>
      <c r="BF13" s="23" t="s">
        <v>736</v>
      </c>
      <c r="BG13" s="22" t="s">
        <v>737</v>
      </c>
      <c r="BH13" t="s">
        <v>805</v>
      </c>
      <c r="BI13" t="s">
        <v>820</v>
      </c>
    </row>
    <row r="14" spans="1:61" x14ac:dyDescent="0.35">
      <c r="A14" t="s">
        <v>844</v>
      </c>
      <c r="B14" s="39" t="s">
        <v>845</v>
      </c>
      <c r="C14" s="39" t="s">
        <v>846</v>
      </c>
      <c r="D14" s="39" t="s">
        <v>847</v>
      </c>
      <c r="E14" s="39" t="s">
        <v>848</v>
      </c>
      <c r="F14" s="39" t="s">
        <v>849</v>
      </c>
      <c r="G14" s="39" t="s">
        <v>850</v>
      </c>
      <c r="H14" s="39" t="s">
        <v>851</v>
      </c>
      <c r="I14" s="39" t="s">
        <v>852</v>
      </c>
      <c r="J14" s="39" t="s">
        <v>853</v>
      </c>
      <c r="K14" s="39" t="s">
        <v>854</v>
      </c>
      <c r="L14" s="39" t="s">
        <v>855</v>
      </c>
      <c r="M14" s="39" t="s">
        <v>856</v>
      </c>
      <c r="N14" s="39" t="s">
        <v>857</v>
      </c>
      <c r="O14" s="39" t="s">
        <v>858</v>
      </c>
      <c r="P14" s="39" t="s">
        <v>859</v>
      </c>
      <c r="Q14" s="39" t="s">
        <v>860</v>
      </c>
      <c r="R14" s="39" t="s">
        <v>861</v>
      </c>
      <c r="S14" s="39" t="s">
        <v>862</v>
      </c>
      <c r="T14" s="39" t="s">
        <v>863</v>
      </c>
      <c r="U14" s="39" t="s">
        <v>864</v>
      </c>
      <c r="V14" s="39" t="s">
        <v>865</v>
      </c>
      <c r="W14" s="39" t="s">
        <v>866</v>
      </c>
      <c r="X14" s="39" t="s">
        <v>867</v>
      </c>
      <c r="Y14" s="39" t="s">
        <v>868</v>
      </c>
      <c r="Z14" s="39" t="s">
        <v>869</v>
      </c>
      <c r="AA14" s="39" t="s">
        <v>870</v>
      </c>
      <c r="AB14" s="39" t="s">
        <v>871</v>
      </c>
      <c r="AC14" s="39" t="s">
        <v>872</v>
      </c>
      <c r="AD14" s="39" t="s">
        <v>850</v>
      </c>
      <c r="AE14" s="39" t="s">
        <v>873</v>
      </c>
      <c r="AF14" s="39" t="s">
        <v>874</v>
      </c>
      <c r="AG14" s="39" t="s">
        <v>875</v>
      </c>
      <c r="AH14" s="39" t="s">
        <v>876</v>
      </c>
      <c r="AI14" s="39" t="s">
        <v>877</v>
      </c>
      <c r="AJ14" s="39" t="s">
        <v>878</v>
      </c>
      <c r="AK14" s="39" t="s">
        <v>879</v>
      </c>
      <c r="AL14" s="39" t="s">
        <v>880</v>
      </c>
      <c r="AM14" s="39" t="s">
        <v>881</v>
      </c>
      <c r="AN14" s="39" t="s">
        <v>882</v>
      </c>
      <c r="AO14" s="39" t="s">
        <v>883</v>
      </c>
      <c r="AP14" s="39" t="s">
        <v>884</v>
      </c>
      <c r="AQ14" s="39" t="s">
        <v>885</v>
      </c>
      <c r="AR14" s="39" t="s">
        <v>886</v>
      </c>
      <c r="AS14" s="39" t="s">
        <v>887</v>
      </c>
      <c r="AT14" s="39" t="s">
        <v>888</v>
      </c>
      <c r="AU14" s="39" t="s">
        <v>889</v>
      </c>
      <c r="AV14" s="39" t="s">
        <v>890</v>
      </c>
      <c r="AW14" s="39" t="s">
        <v>891</v>
      </c>
      <c r="AX14" s="39" t="s">
        <v>892</v>
      </c>
      <c r="AY14" s="39" t="s">
        <v>893</v>
      </c>
      <c r="AZ14" s="39" t="s">
        <v>864</v>
      </c>
      <c r="BA14" s="39" t="s">
        <v>873</v>
      </c>
      <c r="BB14" t="s">
        <v>894</v>
      </c>
      <c r="BC14" t="s">
        <v>895</v>
      </c>
      <c r="BD14" t="s">
        <v>896</v>
      </c>
      <c r="BE14" t="s">
        <v>897</v>
      </c>
      <c r="BF14" t="s">
        <v>898</v>
      </c>
      <c r="BG14" t="s">
        <v>899</v>
      </c>
      <c r="BH14" t="s">
        <v>900</v>
      </c>
      <c r="BI14" t="s">
        <v>901</v>
      </c>
    </row>
    <row r="15" spans="1:61" x14ac:dyDescent="0.35">
      <c r="A15" t="s">
        <v>954</v>
      </c>
      <c r="B15" s="39" t="s">
        <v>902</v>
      </c>
      <c r="C15" s="39" t="s">
        <v>903</v>
      </c>
      <c r="D15" s="39" t="s">
        <v>904</v>
      </c>
      <c r="E15" s="39" t="s">
        <v>905</v>
      </c>
      <c r="F15" s="39" t="s">
        <v>906</v>
      </c>
      <c r="G15" s="39" t="s">
        <v>907</v>
      </c>
      <c r="H15" s="39" t="s">
        <v>908</v>
      </c>
      <c r="I15" s="39" t="s">
        <v>909</v>
      </c>
      <c r="J15" s="39" t="s">
        <v>910</v>
      </c>
      <c r="K15" s="39" t="s">
        <v>911</v>
      </c>
      <c r="L15" s="39" t="s">
        <v>912</v>
      </c>
      <c r="M15" s="39" t="s">
        <v>913</v>
      </c>
      <c r="N15" s="39" t="s">
        <v>914</v>
      </c>
      <c r="O15" s="39" t="s">
        <v>915</v>
      </c>
      <c r="P15" s="39" t="s">
        <v>916</v>
      </c>
      <c r="Q15" s="39" t="s">
        <v>917</v>
      </c>
      <c r="R15" s="39" t="s">
        <v>918</v>
      </c>
      <c r="S15" s="39" t="s">
        <v>919</v>
      </c>
      <c r="T15" s="39" t="s">
        <v>920</v>
      </c>
      <c r="U15" s="39" t="s">
        <v>921</v>
      </c>
      <c r="V15" s="39" t="s">
        <v>922</v>
      </c>
      <c r="W15" s="39" t="s">
        <v>923</v>
      </c>
      <c r="X15" s="39" t="s">
        <v>924</v>
      </c>
      <c r="Y15" s="39" t="s">
        <v>925</v>
      </c>
      <c r="Z15" s="39" t="s">
        <v>926</v>
      </c>
      <c r="AA15" s="39" t="s">
        <v>927</v>
      </c>
      <c r="AB15" s="39" t="s">
        <v>928</v>
      </c>
      <c r="AC15" s="39" t="s">
        <v>929</v>
      </c>
      <c r="AD15" s="39" t="s">
        <v>930</v>
      </c>
      <c r="AE15" s="39" t="s">
        <v>931</v>
      </c>
      <c r="AF15" s="39" t="s">
        <v>932</v>
      </c>
      <c r="AG15" s="39" t="s">
        <v>933</v>
      </c>
      <c r="AH15" s="39" t="s">
        <v>934</v>
      </c>
      <c r="AI15" s="39" t="s">
        <v>935</v>
      </c>
      <c r="AJ15" s="39" t="s">
        <v>936</v>
      </c>
      <c r="AK15" s="39" t="s">
        <v>937</v>
      </c>
      <c r="AL15" s="39" t="s">
        <v>938</v>
      </c>
      <c r="AM15" s="39" t="s">
        <v>939</v>
      </c>
      <c r="AN15" s="39" t="s">
        <v>940</v>
      </c>
      <c r="AO15" s="39" t="s">
        <v>941</v>
      </c>
      <c r="AP15" s="39" t="s">
        <v>942</v>
      </c>
      <c r="AQ15" s="39" t="s">
        <v>943</v>
      </c>
      <c r="AR15" s="39" t="s">
        <v>944</v>
      </c>
      <c r="AS15" s="39" t="s">
        <v>945</v>
      </c>
      <c r="AT15" s="39" t="s">
        <v>946</v>
      </c>
      <c r="AU15" s="39" t="s">
        <v>947</v>
      </c>
      <c r="AV15" s="39" t="s">
        <v>948</v>
      </c>
      <c r="AW15" s="39" t="s">
        <v>949</v>
      </c>
      <c r="AX15" s="39" t="s">
        <v>950</v>
      </c>
      <c r="AY15" s="39" t="s">
        <v>951</v>
      </c>
      <c r="AZ15" s="39" t="s">
        <v>952</v>
      </c>
      <c r="BA15" s="39" t="s">
        <v>953</v>
      </c>
      <c r="BB15" s="40" t="s">
        <v>955</v>
      </c>
      <c r="BC15" s="22" t="s">
        <v>957</v>
      </c>
      <c r="BD15" s="22" t="s">
        <v>956</v>
      </c>
      <c r="BE15" s="23" t="s">
        <v>958</v>
      </c>
      <c r="BF15" s="23" t="s">
        <v>959</v>
      </c>
      <c r="BG15" s="22" t="s">
        <v>960</v>
      </c>
      <c r="BH15" t="s">
        <v>961</v>
      </c>
      <c r="BI15" t="s">
        <v>962</v>
      </c>
    </row>
    <row r="16" spans="1:61" x14ac:dyDescent="0.35">
      <c r="A16" t="s">
        <v>963</v>
      </c>
      <c r="B16" s="39" t="s">
        <v>972</v>
      </c>
      <c r="C16" s="39" t="s">
        <v>973</v>
      </c>
      <c r="D16" s="39" t="s">
        <v>974</v>
      </c>
      <c r="E16" s="39" t="s">
        <v>975</v>
      </c>
      <c r="F16" s="39" t="s">
        <v>976</v>
      </c>
      <c r="G16" s="39" t="s">
        <v>977</v>
      </c>
      <c r="H16" s="39" t="s">
        <v>978</v>
      </c>
      <c r="I16" s="39" t="s">
        <v>979</v>
      </c>
      <c r="J16" s="39" t="s">
        <v>980</v>
      </c>
      <c r="K16" s="39" t="s">
        <v>981</v>
      </c>
      <c r="L16" s="39" t="s">
        <v>977</v>
      </c>
      <c r="M16" s="39" t="s">
        <v>982</v>
      </c>
      <c r="N16" s="39" t="s">
        <v>983</v>
      </c>
      <c r="O16" s="39" t="s">
        <v>984</v>
      </c>
      <c r="P16" s="39" t="s">
        <v>985</v>
      </c>
      <c r="Q16" s="39" t="s">
        <v>986</v>
      </c>
      <c r="R16" s="39" t="s">
        <v>987</v>
      </c>
      <c r="S16" s="39" t="s">
        <v>988</v>
      </c>
      <c r="T16" s="39" t="s">
        <v>989</v>
      </c>
      <c r="U16" s="39" t="s">
        <v>990</v>
      </c>
      <c r="V16" s="39" t="s">
        <v>991</v>
      </c>
      <c r="W16" s="39" t="s">
        <v>992</v>
      </c>
      <c r="X16" s="39" t="s">
        <v>993</v>
      </c>
      <c r="Y16" s="39" t="s">
        <v>994</v>
      </c>
      <c r="Z16" s="39" t="s">
        <v>995</v>
      </c>
      <c r="AA16" s="39" t="s">
        <v>996</v>
      </c>
      <c r="AB16" s="39" t="s">
        <v>997</v>
      </c>
      <c r="AC16" s="39" t="s">
        <v>998</v>
      </c>
      <c r="AD16" s="39" t="s">
        <v>999</v>
      </c>
      <c r="AE16" s="39" t="s">
        <v>1000</v>
      </c>
      <c r="AF16" s="39" t="s">
        <v>1001</v>
      </c>
      <c r="AG16" s="39" t="s">
        <v>1002</v>
      </c>
      <c r="AH16" s="39" t="s">
        <v>1003</v>
      </c>
      <c r="AI16" s="39" t="s">
        <v>1004</v>
      </c>
      <c r="AJ16" s="39" t="s">
        <v>1005</v>
      </c>
      <c r="AK16" s="39" t="s">
        <v>1006</v>
      </c>
      <c r="AL16" s="39" t="s">
        <v>1007</v>
      </c>
      <c r="AM16" s="39" t="s">
        <v>1008</v>
      </c>
      <c r="AN16" s="39" t="s">
        <v>1009</v>
      </c>
      <c r="AO16" s="39" t="s">
        <v>1010</v>
      </c>
      <c r="AP16" s="39" t="s">
        <v>1011</v>
      </c>
      <c r="AQ16" s="39" t="s">
        <v>1012</v>
      </c>
      <c r="AR16" s="39" t="s">
        <v>1013</v>
      </c>
      <c r="AS16" s="39" t="s">
        <v>1014</v>
      </c>
      <c r="AT16" s="39" t="s">
        <v>1015</v>
      </c>
      <c r="AU16" s="39" t="s">
        <v>1016</v>
      </c>
      <c r="AV16" s="39" t="s">
        <v>1017</v>
      </c>
      <c r="AW16" s="39" t="s">
        <v>1018</v>
      </c>
      <c r="AX16" s="39" t="s">
        <v>1019</v>
      </c>
      <c r="AY16" s="39" t="s">
        <v>1020</v>
      </c>
      <c r="AZ16" s="39" t="s">
        <v>1021</v>
      </c>
      <c r="BA16" s="39" t="s">
        <v>1022</v>
      </c>
      <c r="BB16" s="19" t="s">
        <v>966</v>
      </c>
      <c r="BC16" t="s">
        <v>970</v>
      </c>
      <c r="BD16" s="20" t="s">
        <v>969</v>
      </c>
      <c r="BE16" t="s">
        <v>971</v>
      </c>
      <c r="BF16" t="s">
        <v>968</v>
      </c>
      <c r="BG16" t="s">
        <v>967</v>
      </c>
      <c r="BH16" t="s">
        <v>965</v>
      </c>
      <c r="BI16" t="s">
        <v>964</v>
      </c>
    </row>
    <row r="17" spans="1:61" x14ac:dyDescent="0.35">
      <c r="A17" t="s">
        <v>1075</v>
      </c>
      <c r="B17" s="39" t="s">
        <v>1023</v>
      </c>
      <c r="C17" s="39" t="s">
        <v>1024</v>
      </c>
      <c r="D17" s="39" t="s">
        <v>1025</v>
      </c>
      <c r="E17" s="39" t="s">
        <v>1026</v>
      </c>
      <c r="F17" s="39" t="s">
        <v>1027</v>
      </c>
      <c r="G17" s="39" t="s">
        <v>1028</v>
      </c>
      <c r="H17" s="39" t="s">
        <v>1029</v>
      </c>
      <c r="I17" s="39" t="s">
        <v>1030</v>
      </c>
      <c r="J17" s="39" t="s">
        <v>1031</v>
      </c>
      <c r="K17" s="39" t="s">
        <v>1032</v>
      </c>
      <c r="L17" s="39" t="s">
        <v>1033</v>
      </c>
      <c r="M17" s="39" t="s">
        <v>1034</v>
      </c>
      <c r="N17" s="39" t="s">
        <v>1035</v>
      </c>
      <c r="O17" s="39" t="s">
        <v>1036</v>
      </c>
      <c r="P17" s="39" t="s">
        <v>1037</v>
      </c>
      <c r="Q17" s="39" t="s">
        <v>1038</v>
      </c>
      <c r="R17" s="39" t="s">
        <v>1039</v>
      </c>
      <c r="S17" s="39" t="s">
        <v>1040</v>
      </c>
      <c r="T17" s="39" t="s">
        <v>1041</v>
      </c>
      <c r="U17" s="39" t="s">
        <v>1042</v>
      </c>
      <c r="V17" s="39" t="s">
        <v>1043</v>
      </c>
      <c r="W17" s="39" t="s">
        <v>1044</v>
      </c>
      <c r="X17" s="39" t="s">
        <v>1045</v>
      </c>
      <c r="Y17" s="39" t="s">
        <v>1046</v>
      </c>
      <c r="Z17" s="39" t="s">
        <v>1047</v>
      </c>
      <c r="AA17" s="39" t="s">
        <v>1048</v>
      </c>
      <c r="AB17" s="39" t="s">
        <v>1049</v>
      </c>
      <c r="AC17" s="39" t="s">
        <v>1050</v>
      </c>
      <c r="AD17" s="39" t="s">
        <v>1051</v>
      </c>
      <c r="AE17" s="39" t="s">
        <v>1052</v>
      </c>
      <c r="AF17" s="39" t="s">
        <v>1053</v>
      </c>
      <c r="AG17" s="39" t="s">
        <v>1054</v>
      </c>
      <c r="AH17" s="39" t="s">
        <v>1055</v>
      </c>
      <c r="AI17" s="39" t="s">
        <v>1056</v>
      </c>
      <c r="AJ17" s="39" t="s">
        <v>1057</v>
      </c>
      <c r="AK17" s="39" t="s">
        <v>1058</v>
      </c>
      <c r="AL17" s="39" t="s">
        <v>1059</v>
      </c>
      <c r="AM17" s="39" t="s">
        <v>1060</v>
      </c>
      <c r="AN17" s="39" t="s">
        <v>1061</v>
      </c>
      <c r="AO17" s="39" t="s">
        <v>1062</v>
      </c>
      <c r="AP17" s="39" t="s">
        <v>1063</v>
      </c>
      <c r="AQ17" s="39" t="s">
        <v>1064</v>
      </c>
      <c r="AR17" s="39" t="s">
        <v>1065</v>
      </c>
      <c r="AS17" s="39" t="s">
        <v>1066</v>
      </c>
      <c r="AT17" s="39" t="s">
        <v>1067</v>
      </c>
      <c r="AU17" s="39" t="s">
        <v>1068</v>
      </c>
      <c r="AV17" s="39" t="s">
        <v>1069</v>
      </c>
      <c r="AW17" s="39" t="s">
        <v>1070</v>
      </c>
      <c r="AX17" s="39" t="s">
        <v>1071</v>
      </c>
      <c r="AY17" s="39" t="s">
        <v>1072</v>
      </c>
      <c r="AZ17" s="39" t="s">
        <v>1073</v>
      </c>
      <c r="BA17" s="39" t="s">
        <v>1074</v>
      </c>
      <c r="BB17" s="39" t="s">
        <v>1076</v>
      </c>
      <c r="BC17" t="s">
        <v>1077</v>
      </c>
      <c r="BD17" s="20" t="s">
        <v>1078</v>
      </c>
      <c r="BE17" t="s">
        <v>1079</v>
      </c>
      <c r="BF17" t="s">
        <v>1080</v>
      </c>
      <c r="BG17" t="s">
        <v>1081</v>
      </c>
      <c r="BH17" t="s">
        <v>1082</v>
      </c>
      <c r="BI17" t="s">
        <v>1083</v>
      </c>
    </row>
    <row r="18" spans="1:61" x14ac:dyDescent="0.35">
      <c r="A18" t="s">
        <v>1084</v>
      </c>
      <c r="B18" s="39" t="s">
        <v>1085</v>
      </c>
      <c r="C18" s="39" t="s">
        <v>1086</v>
      </c>
      <c r="D18" s="39" t="s">
        <v>1087</v>
      </c>
      <c r="E18" s="39" t="s">
        <v>1088</v>
      </c>
      <c r="F18" s="39" t="s">
        <v>1089</v>
      </c>
      <c r="G18" s="39" t="s">
        <v>1090</v>
      </c>
      <c r="H18" s="39" t="s">
        <v>1091</v>
      </c>
      <c r="I18" s="39" t="s">
        <v>1092</v>
      </c>
      <c r="J18" s="39" t="s">
        <v>1093</v>
      </c>
      <c r="K18" s="39" t="s">
        <v>1094</v>
      </c>
      <c r="L18" s="39" t="s">
        <v>1090</v>
      </c>
      <c r="M18" s="39" t="s">
        <v>1095</v>
      </c>
      <c r="N18" s="39" t="s">
        <v>1096</v>
      </c>
      <c r="O18" s="39" t="s">
        <v>1097</v>
      </c>
      <c r="P18" s="39" t="s">
        <v>1098</v>
      </c>
      <c r="Q18" s="39" t="s">
        <v>1099</v>
      </c>
      <c r="R18" s="39" t="s">
        <v>1100</v>
      </c>
      <c r="S18" s="39" t="s">
        <v>1101</v>
      </c>
      <c r="T18" s="39" t="s">
        <v>1102</v>
      </c>
      <c r="U18" s="39" t="s">
        <v>1103</v>
      </c>
      <c r="V18" s="39" t="s">
        <v>1104</v>
      </c>
      <c r="W18" s="39" t="s">
        <v>1105</v>
      </c>
      <c r="X18" s="39" t="s">
        <v>1106</v>
      </c>
      <c r="Y18" s="39" t="s">
        <v>1107</v>
      </c>
      <c r="Z18" s="39" t="s">
        <v>1108</v>
      </c>
      <c r="AA18" s="39" t="s">
        <v>1109</v>
      </c>
      <c r="AB18" s="39" t="s">
        <v>1110</v>
      </c>
      <c r="AC18" s="39" t="s">
        <v>1086</v>
      </c>
      <c r="AD18" s="39" t="s">
        <v>1111</v>
      </c>
      <c r="AE18" s="39" t="s">
        <v>1112</v>
      </c>
      <c r="AF18" s="39" t="s">
        <v>1113</v>
      </c>
      <c r="AG18" s="39" t="s">
        <v>1114</v>
      </c>
      <c r="AH18" s="39" t="s">
        <v>1115</v>
      </c>
      <c r="AI18" s="39" t="s">
        <v>1116</v>
      </c>
      <c r="AJ18" s="39" t="s">
        <v>1117</v>
      </c>
      <c r="AK18" s="39" t="s">
        <v>1118</v>
      </c>
      <c r="AL18" s="39" t="s">
        <v>1119</v>
      </c>
      <c r="AM18" s="39" t="s">
        <v>1120</v>
      </c>
      <c r="AN18" s="39" t="s">
        <v>1121</v>
      </c>
      <c r="AO18" s="39" t="s">
        <v>1122</v>
      </c>
      <c r="AP18" s="39" t="s">
        <v>1123</v>
      </c>
      <c r="AQ18" s="39" t="s">
        <v>1124</v>
      </c>
      <c r="AR18" s="39" t="s">
        <v>1125</v>
      </c>
      <c r="AS18" s="39" t="s">
        <v>1126</v>
      </c>
      <c r="AT18" s="39" t="s">
        <v>1127</v>
      </c>
      <c r="AU18" s="39" t="s">
        <v>1128</v>
      </c>
      <c r="AV18" s="39" t="s">
        <v>1129</v>
      </c>
      <c r="AW18" s="39" t="s">
        <v>1130</v>
      </c>
      <c r="AX18" s="39" t="s">
        <v>1131</v>
      </c>
      <c r="AY18" s="39" t="s">
        <v>1132</v>
      </c>
      <c r="AZ18" s="39" t="s">
        <v>1133</v>
      </c>
      <c r="BA18" s="39" t="s">
        <v>1134</v>
      </c>
      <c r="BB18" t="s">
        <v>1135</v>
      </c>
      <c r="BC18" t="s">
        <v>1136</v>
      </c>
      <c r="BD18" t="s">
        <v>1137</v>
      </c>
      <c r="BE18" t="s">
        <v>1138</v>
      </c>
      <c r="BF18" t="s">
        <v>1140</v>
      </c>
      <c r="BG18" t="s">
        <v>1139</v>
      </c>
      <c r="BH18" t="s">
        <v>1141</v>
      </c>
      <c r="BI18" t="s">
        <v>1142</v>
      </c>
    </row>
    <row r="19" spans="1:61" x14ac:dyDescent="0.35">
      <c r="A19" t="s">
        <v>1143</v>
      </c>
      <c r="B19" s="39" t="s">
        <v>1144</v>
      </c>
      <c r="C19" s="39" t="s">
        <v>1145</v>
      </c>
      <c r="D19" s="39" t="s">
        <v>1146</v>
      </c>
      <c r="E19" s="39" t="s">
        <v>1147</v>
      </c>
      <c r="F19" s="39" t="s">
        <v>1148</v>
      </c>
      <c r="G19" s="39" t="s">
        <v>1149</v>
      </c>
      <c r="H19" s="39" t="s">
        <v>1150</v>
      </c>
      <c r="I19" s="39" t="s">
        <v>1151</v>
      </c>
      <c r="J19" s="39" t="s">
        <v>1152</v>
      </c>
      <c r="K19" s="39" t="s">
        <v>1153</v>
      </c>
      <c r="L19" s="39" t="s">
        <v>1154</v>
      </c>
      <c r="M19" s="39" t="s">
        <v>1155</v>
      </c>
      <c r="N19" s="39" t="s">
        <v>1156</v>
      </c>
      <c r="O19" s="39" t="s">
        <v>1155</v>
      </c>
      <c r="P19" s="39" t="s">
        <v>1157</v>
      </c>
      <c r="Q19" s="39" t="s">
        <v>1158</v>
      </c>
      <c r="R19" s="39" t="s">
        <v>1159</v>
      </c>
      <c r="S19" s="39" t="s">
        <v>1160</v>
      </c>
      <c r="T19" s="39" t="s">
        <v>1161</v>
      </c>
      <c r="U19" s="39" t="s">
        <v>1162</v>
      </c>
      <c r="V19" s="39" t="s">
        <v>1163</v>
      </c>
      <c r="W19" s="39" t="s">
        <v>1164</v>
      </c>
      <c r="X19" s="39" t="s">
        <v>1165</v>
      </c>
      <c r="Y19" s="39" t="s">
        <v>1166</v>
      </c>
      <c r="Z19" s="39" t="s">
        <v>1167</v>
      </c>
      <c r="AA19" s="39" t="s">
        <v>1168</v>
      </c>
      <c r="AB19" s="39" t="s">
        <v>1169</v>
      </c>
      <c r="AC19" s="39" t="s">
        <v>1170</v>
      </c>
      <c r="AD19" s="39" t="s">
        <v>1171</v>
      </c>
      <c r="AE19" s="39" t="s">
        <v>1172</v>
      </c>
      <c r="AF19" s="39" t="s">
        <v>1173</v>
      </c>
      <c r="AG19" s="39" t="s">
        <v>1174</v>
      </c>
      <c r="AH19" s="39" t="s">
        <v>1175</v>
      </c>
      <c r="AI19" s="39" t="s">
        <v>1176</v>
      </c>
      <c r="AJ19" s="39" t="s">
        <v>1177</v>
      </c>
      <c r="AK19" s="39" t="s">
        <v>1178</v>
      </c>
      <c r="AL19" s="39" t="s">
        <v>1179</v>
      </c>
      <c r="AM19" s="39" t="s">
        <v>1180</v>
      </c>
      <c r="AN19" s="39" t="s">
        <v>1181</v>
      </c>
      <c r="AO19" s="39" t="s">
        <v>1182</v>
      </c>
      <c r="AP19" s="39" t="s">
        <v>1183</v>
      </c>
      <c r="AQ19" s="39" t="s">
        <v>1184</v>
      </c>
      <c r="AR19" s="39" t="s">
        <v>1185</v>
      </c>
      <c r="AS19" s="39" t="s">
        <v>1186</v>
      </c>
      <c r="AT19" s="39" t="s">
        <v>1187</v>
      </c>
      <c r="AU19" s="39" t="s">
        <v>1188</v>
      </c>
      <c r="AV19" s="39" t="s">
        <v>1189</v>
      </c>
      <c r="AW19" s="39" t="s">
        <v>1190</v>
      </c>
      <c r="AX19" s="39" t="s">
        <v>1191</v>
      </c>
      <c r="AY19" s="39" t="s">
        <v>1192</v>
      </c>
      <c r="AZ19" s="39" t="s">
        <v>1193</v>
      </c>
      <c r="BA19" s="39" t="s">
        <v>1194</v>
      </c>
      <c r="BB19" s="20" t="s">
        <v>1195</v>
      </c>
      <c r="BC19" t="s">
        <v>1196</v>
      </c>
      <c r="BD19" t="s">
        <v>1197</v>
      </c>
      <c r="BE19" t="s">
        <v>1198</v>
      </c>
      <c r="BF19" t="s">
        <v>1199</v>
      </c>
      <c r="BG19" t="s">
        <v>1200</v>
      </c>
      <c r="BH19" t="s">
        <v>1201</v>
      </c>
      <c r="BI19" t="s">
        <v>1202</v>
      </c>
    </row>
    <row r="20" spans="1:61" x14ac:dyDescent="0.35">
      <c r="A20" t="s">
        <v>1219</v>
      </c>
      <c r="B20" s="39" t="s">
        <v>1267</v>
      </c>
      <c r="C20" s="39" t="s">
        <v>1220</v>
      </c>
      <c r="D20" s="39" t="s">
        <v>1221</v>
      </c>
      <c r="E20" s="39" t="s">
        <v>1222</v>
      </c>
      <c r="F20" s="39" t="s">
        <v>1223</v>
      </c>
      <c r="G20" s="39" t="s">
        <v>1224</v>
      </c>
      <c r="H20" s="39" t="s">
        <v>1225</v>
      </c>
      <c r="I20" s="39" t="s">
        <v>1226</v>
      </c>
      <c r="J20" s="39" t="s">
        <v>1227</v>
      </c>
      <c r="K20" s="39" t="s">
        <v>1228</v>
      </c>
      <c r="L20" s="39" t="s">
        <v>1224</v>
      </c>
      <c r="M20" s="39" t="s">
        <v>1229</v>
      </c>
      <c r="N20" s="39" t="s">
        <v>1230</v>
      </c>
      <c r="O20" s="39" t="s">
        <v>1231</v>
      </c>
      <c r="P20" s="39" t="s">
        <v>1232</v>
      </c>
      <c r="Q20" s="39" t="s">
        <v>1233</v>
      </c>
      <c r="R20" s="39" t="s">
        <v>1234</v>
      </c>
      <c r="S20" s="39" t="s">
        <v>1235</v>
      </c>
      <c r="T20" s="39" t="s">
        <v>1236</v>
      </c>
      <c r="U20" s="39" t="s">
        <v>1237</v>
      </c>
      <c r="V20" s="39" t="s">
        <v>1238</v>
      </c>
      <c r="W20" s="39" t="s">
        <v>1268</v>
      </c>
      <c r="X20" s="39" t="s">
        <v>1239</v>
      </c>
      <c r="Y20" s="39" t="s">
        <v>1240</v>
      </c>
      <c r="Z20" s="39" t="s">
        <v>1241</v>
      </c>
      <c r="AA20" s="39" t="s">
        <v>1242</v>
      </c>
      <c r="AB20" s="39" t="s">
        <v>1243</v>
      </c>
      <c r="AC20" s="39" t="s">
        <v>1220</v>
      </c>
      <c r="AD20" s="39" t="s">
        <v>1244</v>
      </c>
      <c r="AE20" s="39" t="s">
        <v>1245</v>
      </c>
      <c r="AF20" s="39" t="s">
        <v>1246</v>
      </c>
      <c r="AG20" s="39" t="s">
        <v>1220</v>
      </c>
      <c r="AH20" s="39" t="s">
        <v>1247</v>
      </c>
      <c r="AI20" s="39" t="s">
        <v>1248</v>
      </c>
      <c r="AJ20" s="39" t="s">
        <v>1249</v>
      </c>
      <c r="AK20" s="39" t="s">
        <v>1250</v>
      </c>
      <c r="AL20" s="39" t="s">
        <v>1251</v>
      </c>
      <c r="AM20" s="39" t="s">
        <v>1252</v>
      </c>
      <c r="AN20" s="39" t="s">
        <v>1253</v>
      </c>
      <c r="AO20" s="39" t="s">
        <v>1254</v>
      </c>
      <c r="AP20" s="39" t="s">
        <v>1255</v>
      </c>
      <c r="AQ20" s="39" t="s">
        <v>1256</v>
      </c>
      <c r="AR20" s="39" t="s">
        <v>1257</v>
      </c>
      <c r="AS20" s="39" t="s">
        <v>1258</v>
      </c>
      <c r="AT20" s="39" t="s">
        <v>1259</v>
      </c>
      <c r="AU20" s="39" t="s">
        <v>1260</v>
      </c>
      <c r="AV20" s="39" t="s">
        <v>1261</v>
      </c>
      <c r="AW20" s="39" t="s">
        <v>1262</v>
      </c>
      <c r="AX20" s="39" t="s">
        <v>1263</v>
      </c>
      <c r="AY20" s="39" t="s">
        <v>1264</v>
      </c>
      <c r="AZ20" s="39" t="s">
        <v>1265</v>
      </c>
      <c r="BA20" s="39" t="s">
        <v>1266</v>
      </c>
      <c r="BB20" s="39" t="s">
        <v>1269</v>
      </c>
      <c r="BC20" t="s">
        <v>1271</v>
      </c>
      <c r="BD20" t="s">
        <v>1270</v>
      </c>
      <c r="BE20" t="s">
        <v>1272</v>
      </c>
      <c r="BF20" t="s">
        <v>1273</v>
      </c>
      <c r="BG20" t="s">
        <v>1274</v>
      </c>
      <c r="BH20" t="s">
        <v>1275</v>
      </c>
      <c r="BI20" t="s">
        <v>1276</v>
      </c>
    </row>
    <row r="21" spans="1:61" x14ac:dyDescent="0.35">
      <c r="BB21" s="2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2149"/>
  <sheetViews>
    <sheetView tabSelected="1" zoomScale="77" zoomScaleNormal="70" workbookViewId="0">
      <selection activeCell="B4" sqref="B4"/>
    </sheetView>
  </sheetViews>
  <sheetFormatPr baseColWidth="10" defaultColWidth="9.1796875" defaultRowHeight="14.5" x14ac:dyDescent="0.35"/>
  <cols>
    <col min="1" max="26" width="3.6328125" style="1" customWidth="1"/>
  </cols>
  <sheetData>
    <row r="1" spans="1:64" ht="144" customHeight="1" x14ac:dyDescent="0.35">
      <c r="A1" s="136" t="s">
        <v>1289</v>
      </c>
      <c r="B1" s="137"/>
      <c r="C1" s="137"/>
      <c r="D1" s="137"/>
      <c r="E1" s="137"/>
      <c r="F1" s="137"/>
      <c r="G1" s="137"/>
      <c r="H1" s="137"/>
      <c r="I1" s="137"/>
      <c r="J1" s="137"/>
      <c r="K1" s="137"/>
      <c r="L1" s="137"/>
      <c r="M1" s="137"/>
      <c r="N1" s="137"/>
      <c r="O1" s="137"/>
      <c r="P1" s="137"/>
      <c r="Q1" s="137"/>
      <c r="R1" s="137"/>
      <c r="S1" s="137"/>
      <c r="T1" s="137"/>
      <c r="U1" s="137"/>
      <c r="V1" s="137"/>
      <c r="W1" s="137"/>
      <c r="X1" s="137"/>
      <c r="Y1" s="137"/>
      <c r="Z1" s="137"/>
    </row>
    <row r="2" spans="1:64" x14ac:dyDescent="0.35">
      <c r="A2" s="138" t="s">
        <v>0</v>
      </c>
      <c r="B2" s="138"/>
      <c r="C2" s="138"/>
      <c r="D2" s="138"/>
      <c r="E2" s="138"/>
      <c r="F2" s="138"/>
      <c r="G2" s="138"/>
      <c r="H2" s="138"/>
      <c r="I2" s="138"/>
      <c r="J2" s="138"/>
      <c r="K2" s="138"/>
      <c r="L2" s="138"/>
      <c r="M2" s="138"/>
      <c r="N2" s="138"/>
      <c r="O2" s="138"/>
      <c r="P2" s="138"/>
      <c r="Q2" s="138"/>
      <c r="R2" s="138"/>
      <c r="S2" s="138"/>
      <c r="T2" s="138"/>
      <c r="U2" s="138"/>
      <c r="V2" s="138"/>
      <c r="W2" s="138"/>
      <c r="X2" s="138"/>
      <c r="Y2" s="138"/>
      <c r="Z2" s="138"/>
    </row>
    <row r="3" spans="1:64" x14ac:dyDescent="0.35">
      <c r="A3" s="94">
        <v>1</v>
      </c>
      <c r="B3" s="94">
        <v>2</v>
      </c>
      <c r="C3" s="94">
        <v>3</v>
      </c>
      <c r="D3" s="94">
        <v>4</v>
      </c>
      <c r="E3" s="95">
        <v>5</v>
      </c>
      <c r="F3" s="95">
        <v>6</v>
      </c>
      <c r="G3" s="96">
        <v>7</v>
      </c>
      <c r="H3" s="94">
        <v>8</v>
      </c>
      <c r="I3" s="94">
        <v>9</v>
      </c>
      <c r="J3" s="94">
        <v>10</v>
      </c>
      <c r="K3" s="94">
        <v>11</v>
      </c>
      <c r="L3" s="94">
        <v>12</v>
      </c>
      <c r="M3" s="95">
        <v>13</v>
      </c>
      <c r="N3" s="96">
        <v>14</v>
      </c>
      <c r="O3" s="94">
        <v>15</v>
      </c>
      <c r="P3" s="94">
        <v>16</v>
      </c>
      <c r="Q3" s="95">
        <v>17</v>
      </c>
      <c r="R3" s="96">
        <v>18</v>
      </c>
      <c r="S3" s="94">
        <v>19</v>
      </c>
      <c r="T3" s="94">
        <v>20</v>
      </c>
      <c r="U3" s="95">
        <v>21</v>
      </c>
      <c r="V3" s="94">
        <v>22</v>
      </c>
      <c r="W3" s="94">
        <v>23</v>
      </c>
      <c r="X3" s="94">
        <v>24</v>
      </c>
      <c r="Y3" s="94">
        <v>25</v>
      </c>
      <c r="Z3" s="97">
        <v>26</v>
      </c>
      <c r="AA3" s="55"/>
    </row>
    <row r="4" spans="1:64" x14ac:dyDescent="0.35">
      <c r="A4" s="54">
        <v>5</v>
      </c>
      <c r="B4" s="54">
        <v>7</v>
      </c>
      <c r="C4" s="54">
        <v>4</v>
      </c>
      <c r="D4" s="54">
        <v>2</v>
      </c>
      <c r="E4" s="54">
        <v>2</v>
      </c>
      <c r="F4" s="54">
        <v>7</v>
      </c>
      <c r="G4" s="54">
        <v>7</v>
      </c>
      <c r="H4" s="54">
        <v>4</v>
      </c>
      <c r="I4" s="54">
        <v>3</v>
      </c>
      <c r="J4" s="54">
        <v>3</v>
      </c>
      <c r="K4" s="54">
        <v>7</v>
      </c>
      <c r="L4" s="54">
        <v>1</v>
      </c>
      <c r="M4" s="54">
        <v>7</v>
      </c>
      <c r="N4" s="54">
        <v>4</v>
      </c>
      <c r="O4" s="54">
        <v>6</v>
      </c>
      <c r="P4" s="54">
        <v>6</v>
      </c>
      <c r="Q4" s="54">
        <v>3</v>
      </c>
      <c r="R4" s="54">
        <v>2</v>
      </c>
      <c r="S4" s="54">
        <v>2</v>
      </c>
      <c r="T4" s="54">
        <v>6</v>
      </c>
      <c r="U4" s="54">
        <v>1</v>
      </c>
      <c r="V4" s="54">
        <v>7</v>
      </c>
      <c r="W4" s="54">
        <v>4</v>
      </c>
      <c r="X4" s="54">
        <v>1</v>
      </c>
      <c r="Y4" s="54">
        <v>1</v>
      </c>
      <c r="Z4" s="54">
        <v>7</v>
      </c>
    </row>
    <row r="5" spans="1:64" x14ac:dyDescent="0.35">
      <c r="A5" s="54">
        <v>6</v>
      </c>
      <c r="B5" s="54">
        <v>7</v>
      </c>
      <c r="C5" s="54">
        <v>2</v>
      </c>
      <c r="D5" s="54">
        <v>1</v>
      </c>
      <c r="E5" s="54">
        <v>1</v>
      </c>
      <c r="F5" s="54">
        <v>6</v>
      </c>
      <c r="G5" s="54">
        <v>6</v>
      </c>
      <c r="H5" s="54">
        <v>4</v>
      </c>
      <c r="I5" s="54">
        <v>2</v>
      </c>
      <c r="J5" s="54">
        <v>2</v>
      </c>
      <c r="K5" s="54">
        <v>7</v>
      </c>
      <c r="L5" s="54">
        <v>1</v>
      </c>
      <c r="M5" s="54">
        <v>7</v>
      </c>
      <c r="N5" s="54">
        <v>6</v>
      </c>
      <c r="O5" s="54">
        <v>6</v>
      </c>
      <c r="P5" s="54">
        <v>7</v>
      </c>
      <c r="Q5" s="54">
        <v>1</v>
      </c>
      <c r="R5" s="54">
        <v>1</v>
      </c>
      <c r="S5" s="54">
        <v>1</v>
      </c>
      <c r="T5" s="54">
        <v>7</v>
      </c>
      <c r="U5" s="54">
        <v>1</v>
      </c>
      <c r="V5" s="54">
        <v>7</v>
      </c>
      <c r="W5" s="54">
        <v>1</v>
      </c>
      <c r="X5" s="54">
        <v>2</v>
      </c>
      <c r="Y5" s="54">
        <v>1</v>
      </c>
      <c r="Z5" s="54">
        <v>7</v>
      </c>
    </row>
    <row r="6" spans="1:64" x14ac:dyDescent="0.35">
      <c r="A6" s="129">
        <v>7</v>
      </c>
      <c r="B6" s="129">
        <v>6</v>
      </c>
      <c r="C6" s="129">
        <v>1</v>
      </c>
      <c r="D6" s="129">
        <v>1</v>
      </c>
      <c r="E6" s="129">
        <v>1</v>
      </c>
      <c r="F6" s="129">
        <v>5</v>
      </c>
      <c r="G6" s="129">
        <v>6</v>
      </c>
      <c r="H6" s="129">
        <v>7</v>
      </c>
      <c r="I6" s="129">
        <v>1</v>
      </c>
      <c r="J6" s="129">
        <v>3</v>
      </c>
      <c r="K6" s="129">
        <v>7</v>
      </c>
      <c r="L6" s="129">
        <v>1</v>
      </c>
      <c r="M6" s="129">
        <v>7</v>
      </c>
      <c r="N6" s="129">
        <v>7</v>
      </c>
      <c r="O6" s="129">
        <v>6</v>
      </c>
      <c r="P6" s="129">
        <v>7</v>
      </c>
      <c r="Q6" s="129">
        <v>1</v>
      </c>
      <c r="R6" s="129">
        <v>2</v>
      </c>
      <c r="S6" s="129">
        <v>1</v>
      </c>
      <c r="T6" s="129">
        <v>7</v>
      </c>
      <c r="U6" s="129">
        <v>1</v>
      </c>
      <c r="V6" s="129">
        <v>7</v>
      </c>
      <c r="W6" s="129">
        <v>1</v>
      </c>
      <c r="X6" s="129">
        <v>1</v>
      </c>
      <c r="Y6" s="129">
        <v>1</v>
      </c>
      <c r="Z6" s="129">
        <v>6</v>
      </c>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row>
    <row r="7" spans="1:64" x14ac:dyDescent="0.35">
      <c r="A7" s="1">
        <v>6</v>
      </c>
      <c r="B7" s="1">
        <v>7</v>
      </c>
      <c r="C7" s="1">
        <v>3</v>
      </c>
      <c r="D7" s="1">
        <v>1</v>
      </c>
      <c r="E7" s="1">
        <v>4</v>
      </c>
      <c r="F7" s="1">
        <v>5</v>
      </c>
      <c r="G7" s="1">
        <v>4</v>
      </c>
      <c r="H7" s="1">
        <v>7</v>
      </c>
      <c r="I7" s="1">
        <v>2</v>
      </c>
      <c r="J7" s="1">
        <v>2</v>
      </c>
      <c r="K7" s="1">
        <v>7</v>
      </c>
      <c r="L7" s="1">
        <v>1</v>
      </c>
      <c r="M7" s="1">
        <v>6</v>
      </c>
      <c r="N7" s="1">
        <v>5</v>
      </c>
      <c r="O7" s="1">
        <v>6</v>
      </c>
      <c r="P7" s="1">
        <v>7</v>
      </c>
      <c r="Q7" s="1">
        <v>1</v>
      </c>
      <c r="R7" s="1">
        <v>3</v>
      </c>
      <c r="S7" s="1">
        <v>5</v>
      </c>
      <c r="T7" s="1">
        <v>6</v>
      </c>
      <c r="U7" s="1">
        <v>1</v>
      </c>
      <c r="V7" s="1">
        <v>7</v>
      </c>
      <c r="W7" s="1">
        <v>4</v>
      </c>
      <c r="X7" s="1">
        <v>5</v>
      </c>
      <c r="Y7" s="1">
        <v>1</v>
      </c>
      <c r="Z7" s="1">
        <v>5</v>
      </c>
    </row>
    <row r="8" spans="1:64" x14ac:dyDescent="0.35">
      <c r="A8" s="54">
        <v>6</v>
      </c>
      <c r="B8" s="54">
        <v>7</v>
      </c>
      <c r="C8" s="54">
        <v>2</v>
      </c>
      <c r="D8" s="54">
        <v>1</v>
      </c>
      <c r="E8" s="54">
        <v>2</v>
      </c>
      <c r="F8" s="54">
        <v>5</v>
      </c>
      <c r="G8" s="54">
        <v>5</v>
      </c>
      <c r="H8" s="54">
        <v>5</v>
      </c>
      <c r="I8" s="54">
        <v>4</v>
      </c>
      <c r="J8" s="54">
        <v>3</v>
      </c>
      <c r="K8" s="54">
        <v>6</v>
      </c>
      <c r="L8" s="54">
        <v>2</v>
      </c>
      <c r="M8" s="54">
        <v>5</v>
      </c>
      <c r="N8" s="54">
        <v>6</v>
      </c>
      <c r="O8" s="54">
        <v>5</v>
      </c>
      <c r="P8" s="54">
        <v>2</v>
      </c>
      <c r="Q8" s="54">
        <v>2</v>
      </c>
      <c r="R8" s="54">
        <v>2</v>
      </c>
      <c r="S8" s="54">
        <v>2</v>
      </c>
      <c r="T8" s="54">
        <v>6</v>
      </c>
      <c r="U8" s="54">
        <v>1</v>
      </c>
      <c r="V8" s="54">
        <v>7</v>
      </c>
      <c r="W8" s="54">
        <v>2</v>
      </c>
      <c r="X8" s="54">
        <v>3</v>
      </c>
      <c r="Y8" s="54">
        <v>1</v>
      </c>
      <c r="Z8" s="54">
        <v>5</v>
      </c>
    </row>
    <row r="9" spans="1:64" x14ac:dyDescent="0.35">
      <c r="A9" s="54">
        <v>7</v>
      </c>
      <c r="B9" s="54">
        <v>5</v>
      </c>
      <c r="C9" s="54">
        <v>2</v>
      </c>
      <c r="D9" s="54">
        <v>2</v>
      </c>
      <c r="E9" s="54">
        <v>2</v>
      </c>
      <c r="F9" s="54">
        <v>6</v>
      </c>
      <c r="G9" s="54">
        <v>7</v>
      </c>
      <c r="H9" s="54">
        <v>2</v>
      </c>
      <c r="I9" s="54">
        <v>4</v>
      </c>
      <c r="J9" s="54">
        <v>2</v>
      </c>
      <c r="K9" s="54">
        <v>7</v>
      </c>
      <c r="L9" s="54">
        <v>1</v>
      </c>
      <c r="M9" s="54">
        <v>4</v>
      </c>
      <c r="N9" s="54">
        <v>7</v>
      </c>
      <c r="O9" s="54">
        <v>4</v>
      </c>
      <c r="P9" s="54">
        <v>6</v>
      </c>
      <c r="Q9" s="54">
        <v>3</v>
      </c>
      <c r="R9" s="54">
        <v>1</v>
      </c>
      <c r="S9" s="54">
        <v>2</v>
      </c>
      <c r="T9" s="54">
        <v>7</v>
      </c>
      <c r="U9" s="54">
        <v>3</v>
      </c>
      <c r="V9" s="54">
        <v>6</v>
      </c>
      <c r="W9" s="54">
        <v>2</v>
      </c>
      <c r="X9" s="54">
        <v>1</v>
      </c>
      <c r="Y9" s="54">
        <v>1</v>
      </c>
      <c r="Z9" s="54">
        <v>7</v>
      </c>
    </row>
    <row r="10" spans="1:64" x14ac:dyDescent="0.35">
      <c r="A10">
        <v>6</v>
      </c>
      <c r="B10">
        <v>7</v>
      </c>
      <c r="C10">
        <v>2</v>
      </c>
      <c r="D10">
        <v>1</v>
      </c>
      <c r="E10">
        <v>2</v>
      </c>
      <c r="F10">
        <v>6</v>
      </c>
      <c r="G10">
        <v>6</v>
      </c>
      <c r="H10">
        <v>7</v>
      </c>
      <c r="I10">
        <v>2</v>
      </c>
      <c r="J10">
        <v>1</v>
      </c>
      <c r="K10">
        <v>6</v>
      </c>
      <c r="L10">
        <v>1</v>
      </c>
      <c r="M10">
        <v>7</v>
      </c>
      <c r="N10">
        <v>6</v>
      </c>
      <c r="O10">
        <v>5</v>
      </c>
      <c r="P10">
        <v>6</v>
      </c>
      <c r="Q10">
        <v>1</v>
      </c>
      <c r="R10">
        <v>2</v>
      </c>
      <c r="S10">
        <v>2</v>
      </c>
      <c r="T10">
        <v>7</v>
      </c>
      <c r="U10">
        <v>2</v>
      </c>
      <c r="V10">
        <v>7</v>
      </c>
      <c r="W10">
        <v>4</v>
      </c>
      <c r="X10">
        <v>2</v>
      </c>
      <c r="Y10">
        <v>1</v>
      </c>
      <c r="Z10">
        <v>6</v>
      </c>
    </row>
    <row r="11" spans="1:64" x14ac:dyDescent="0.35">
      <c r="A11" s="54">
        <v>5</v>
      </c>
      <c r="B11" s="54">
        <v>4</v>
      </c>
      <c r="C11" s="54">
        <v>2</v>
      </c>
      <c r="D11" s="54">
        <v>2</v>
      </c>
      <c r="E11" s="54">
        <v>3</v>
      </c>
      <c r="F11" s="54">
        <v>6</v>
      </c>
      <c r="G11" s="54">
        <v>4</v>
      </c>
      <c r="H11" s="54">
        <v>7</v>
      </c>
      <c r="I11" s="54">
        <v>2</v>
      </c>
      <c r="J11" s="54">
        <v>1</v>
      </c>
      <c r="K11" s="54">
        <v>6</v>
      </c>
      <c r="L11" s="54">
        <v>3</v>
      </c>
      <c r="M11" s="54">
        <v>3</v>
      </c>
      <c r="N11" s="54">
        <v>6</v>
      </c>
      <c r="O11" s="54">
        <v>5</v>
      </c>
      <c r="P11" s="54">
        <v>5</v>
      </c>
      <c r="Q11" s="54">
        <v>1</v>
      </c>
      <c r="R11" s="54">
        <v>1</v>
      </c>
      <c r="S11" s="54">
        <v>3</v>
      </c>
      <c r="T11" s="54">
        <v>6</v>
      </c>
      <c r="U11" s="54">
        <v>5</v>
      </c>
      <c r="V11" s="54">
        <v>5</v>
      </c>
      <c r="W11" s="54">
        <v>1</v>
      </c>
      <c r="X11" s="54">
        <v>1</v>
      </c>
      <c r="Y11" s="54">
        <v>3</v>
      </c>
      <c r="Z11" s="54">
        <v>6</v>
      </c>
    </row>
    <row r="12" spans="1:64" x14ac:dyDescent="0.35">
      <c r="A12" s="54">
        <v>3</v>
      </c>
      <c r="B12" s="54">
        <v>2</v>
      </c>
      <c r="C12" s="54">
        <v>6</v>
      </c>
      <c r="D12" s="54">
        <v>6</v>
      </c>
      <c r="E12" s="54">
        <v>3</v>
      </c>
      <c r="F12" s="54">
        <v>4</v>
      </c>
      <c r="G12" s="54">
        <v>4</v>
      </c>
      <c r="H12" s="54">
        <v>3</v>
      </c>
      <c r="I12" s="54">
        <v>7</v>
      </c>
      <c r="J12" s="54">
        <v>3</v>
      </c>
      <c r="K12" s="54">
        <v>4</v>
      </c>
      <c r="L12" s="54">
        <v>4</v>
      </c>
      <c r="M12" s="54">
        <v>2</v>
      </c>
      <c r="N12" s="54">
        <v>3</v>
      </c>
      <c r="O12" s="54">
        <v>6</v>
      </c>
      <c r="P12" s="54">
        <v>3</v>
      </c>
      <c r="Q12" s="54">
        <v>5</v>
      </c>
      <c r="R12" s="54">
        <v>5</v>
      </c>
      <c r="S12" s="54">
        <v>3</v>
      </c>
      <c r="T12" s="54">
        <v>3</v>
      </c>
      <c r="U12" s="54">
        <v>7</v>
      </c>
      <c r="V12" s="54">
        <v>5</v>
      </c>
      <c r="W12" s="54">
        <v>7</v>
      </c>
      <c r="X12" s="54">
        <v>5</v>
      </c>
      <c r="Y12" s="54">
        <v>4</v>
      </c>
      <c r="Z12" s="54">
        <v>7</v>
      </c>
    </row>
    <row r="13" spans="1:64" x14ac:dyDescent="0.35">
      <c r="A13" s="54">
        <v>5</v>
      </c>
      <c r="B13" s="54">
        <v>7</v>
      </c>
      <c r="C13" s="54">
        <v>4</v>
      </c>
      <c r="D13" s="54">
        <v>2</v>
      </c>
      <c r="E13" s="54">
        <v>3</v>
      </c>
      <c r="F13" s="54">
        <v>2</v>
      </c>
      <c r="G13" s="54">
        <v>5</v>
      </c>
      <c r="H13" s="54">
        <v>7</v>
      </c>
      <c r="I13" s="54">
        <v>1</v>
      </c>
      <c r="J13" s="54">
        <v>7</v>
      </c>
      <c r="K13" s="54">
        <v>2</v>
      </c>
      <c r="L13" s="54">
        <v>3</v>
      </c>
      <c r="M13" s="54">
        <v>7</v>
      </c>
      <c r="N13" s="54">
        <v>6</v>
      </c>
      <c r="O13" s="54">
        <v>5</v>
      </c>
      <c r="P13" s="54">
        <v>6</v>
      </c>
      <c r="Q13" s="54">
        <v>1</v>
      </c>
      <c r="R13" s="54">
        <v>4</v>
      </c>
      <c r="S13" s="54">
        <v>1</v>
      </c>
      <c r="T13" s="54">
        <v>6</v>
      </c>
      <c r="U13" s="54">
        <v>1</v>
      </c>
      <c r="V13" s="54">
        <v>6</v>
      </c>
      <c r="W13" s="54">
        <v>1</v>
      </c>
      <c r="X13" s="54">
        <v>2</v>
      </c>
      <c r="Y13" s="54">
        <v>3</v>
      </c>
      <c r="Z13" s="54">
        <v>4</v>
      </c>
    </row>
    <row r="14" spans="1:64" x14ac:dyDescent="0.35">
      <c r="A14" s="54">
        <v>5</v>
      </c>
      <c r="B14" s="54">
        <v>6</v>
      </c>
      <c r="C14" s="54">
        <v>4</v>
      </c>
      <c r="D14" s="54">
        <v>2</v>
      </c>
      <c r="E14" s="54">
        <v>3</v>
      </c>
      <c r="F14" s="54">
        <v>4</v>
      </c>
      <c r="G14" s="54">
        <v>5</v>
      </c>
      <c r="H14" s="54">
        <v>6</v>
      </c>
      <c r="I14" s="54">
        <v>3</v>
      </c>
      <c r="J14" s="54">
        <v>3</v>
      </c>
      <c r="K14" s="54">
        <v>6</v>
      </c>
      <c r="L14" s="54">
        <v>2</v>
      </c>
      <c r="M14" s="54">
        <v>6</v>
      </c>
      <c r="N14" s="54">
        <v>5</v>
      </c>
      <c r="O14" s="54">
        <v>3</v>
      </c>
      <c r="P14" s="54">
        <v>7</v>
      </c>
      <c r="Q14" s="54">
        <v>2</v>
      </c>
      <c r="R14" s="54">
        <v>3</v>
      </c>
      <c r="S14" s="54">
        <v>3</v>
      </c>
      <c r="T14" s="54">
        <v>6</v>
      </c>
      <c r="U14" s="54">
        <v>1</v>
      </c>
      <c r="V14" s="54">
        <v>5</v>
      </c>
      <c r="W14" s="54">
        <v>2</v>
      </c>
      <c r="X14" s="54">
        <v>2</v>
      </c>
      <c r="Y14" s="54">
        <v>2</v>
      </c>
      <c r="Z14" s="54">
        <v>6</v>
      </c>
    </row>
    <row r="15" spans="1:64" x14ac:dyDescent="0.35">
      <c r="A15" s="54">
        <v>6</v>
      </c>
      <c r="B15" s="54">
        <v>7</v>
      </c>
      <c r="C15" s="54">
        <v>1</v>
      </c>
      <c r="D15" s="54">
        <v>1</v>
      </c>
      <c r="E15" s="54">
        <v>2</v>
      </c>
      <c r="F15" s="54">
        <v>6</v>
      </c>
      <c r="G15" s="54">
        <v>6</v>
      </c>
      <c r="H15" s="54">
        <v>3</v>
      </c>
      <c r="I15" s="54">
        <v>1</v>
      </c>
      <c r="J15" s="54">
        <v>1</v>
      </c>
      <c r="K15" s="54">
        <v>7</v>
      </c>
      <c r="L15" s="54">
        <v>1</v>
      </c>
      <c r="M15" s="54">
        <v>7</v>
      </c>
      <c r="N15" s="54">
        <v>7</v>
      </c>
      <c r="O15" s="54">
        <v>6</v>
      </c>
      <c r="P15" s="54">
        <v>6</v>
      </c>
      <c r="Q15" s="54">
        <v>4</v>
      </c>
      <c r="R15" s="54">
        <v>1</v>
      </c>
      <c r="S15" s="54">
        <v>4</v>
      </c>
      <c r="T15" s="54">
        <v>7</v>
      </c>
      <c r="U15" s="54">
        <v>2</v>
      </c>
      <c r="V15" s="54">
        <v>6</v>
      </c>
      <c r="W15" s="54">
        <v>5</v>
      </c>
      <c r="X15" s="54">
        <v>1</v>
      </c>
      <c r="Y15" s="54">
        <v>1</v>
      </c>
      <c r="Z15" s="54">
        <v>7</v>
      </c>
    </row>
    <row r="16" spans="1:64" x14ac:dyDescent="0.35">
      <c r="A16" s="54">
        <v>6</v>
      </c>
      <c r="B16" s="54">
        <v>6</v>
      </c>
      <c r="C16" s="54">
        <v>2</v>
      </c>
      <c r="D16" s="54">
        <v>1</v>
      </c>
      <c r="E16" s="54">
        <v>2</v>
      </c>
      <c r="F16" s="54">
        <v>4</v>
      </c>
      <c r="G16" s="54">
        <v>5</v>
      </c>
      <c r="H16" s="54">
        <v>5</v>
      </c>
      <c r="I16" s="54">
        <v>3</v>
      </c>
      <c r="J16" s="54">
        <v>5</v>
      </c>
      <c r="K16" s="54">
        <v>6</v>
      </c>
      <c r="L16" s="54">
        <v>2</v>
      </c>
      <c r="M16" s="54">
        <v>7</v>
      </c>
      <c r="N16" s="54">
        <v>4</v>
      </c>
      <c r="O16" s="54">
        <v>3</v>
      </c>
      <c r="P16" s="54">
        <v>6</v>
      </c>
      <c r="Q16" s="54">
        <v>3</v>
      </c>
      <c r="R16" s="54">
        <v>2</v>
      </c>
      <c r="S16" s="54">
        <v>3</v>
      </c>
      <c r="T16" s="54">
        <v>6</v>
      </c>
      <c r="U16" s="54">
        <v>2</v>
      </c>
      <c r="V16" s="54">
        <v>2</v>
      </c>
      <c r="W16" s="54">
        <v>2</v>
      </c>
      <c r="X16" s="54">
        <v>3</v>
      </c>
      <c r="Y16" s="54">
        <v>3</v>
      </c>
      <c r="Z16" s="54">
        <v>4</v>
      </c>
    </row>
    <row r="17" spans="1:26" x14ac:dyDescent="0.35">
      <c r="A17" s="54">
        <v>5</v>
      </c>
      <c r="B17" s="54">
        <v>7</v>
      </c>
      <c r="C17" s="54">
        <v>5</v>
      </c>
      <c r="D17" s="54">
        <v>1</v>
      </c>
      <c r="E17" s="54">
        <v>1</v>
      </c>
      <c r="F17" s="54">
        <v>1</v>
      </c>
      <c r="G17" s="54">
        <v>2</v>
      </c>
      <c r="H17" s="54">
        <v>2</v>
      </c>
      <c r="I17" s="54">
        <v>1</v>
      </c>
      <c r="J17" s="54">
        <v>4</v>
      </c>
      <c r="K17" s="54">
        <v>7</v>
      </c>
      <c r="L17" s="54">
        <v>1</v>
      </c>
      <c r="M17" s="54">
        <v>5</v>
      </c>
      <c r="N17" s="54">
        <v>4</v>
      </c>
      <c r="O17" s="54">
        <v>2</v>
      </c>
      <c r="P17" s="54">
        <v>6</v>
      </c>
      <c r="Q17" s="54">
        <v>2</v>
      </c>
      <c r="R17" s="54">
        <v>4</v>
      </c>
      <c r="S17" s="54">
        <v>4</v>
      </c>
      <c r="T17" s="54">
        <v>6</v>
      </c>
      <c r="U17" s="54">
        <v>1</v>
      </c>
      <c r="V17" s="54">
        <v>7</v>
      </c>
      <c r="W17" s="54">
        <v>2</v>
      </c>
      <c r="X17" s="54">
        <v>1</v>
      </c>
      <c r="Y17" s="54">
        <v>1</v>
      </c>
      <c r="Z17" s="54">
        <v>5</v>
      </c>
    </row>
    <row r="18" spans="1:26" x14ac:dyDescent="0.35">
      <c r="A18" s="54">
        <v>5</v>
      </c>
      <c r="B18" s="54">
        <v>3</v>
      </c>
      <c r="C18" s="54">
        <v>3</v>
      </c>
      <c r="D18" s="54">
        <v>3</v>
      </c>
      <c r="E18" s="54">
        <v>2</v>
      </c>
      <c r="F18" s="54">
        <v>5</v>
      </c>
      <c r="G18" s="54">
        <v>5</v>
      </c>
      <c r="H18" s="54">
        <v>4</v>
      </c>
      <c r="I18" s="54">
        <v>2</v>
      </c>
      <c r="J18" s="54">
        <v>4</v>
      </c>
      <c r="K18" s="54">
        <v>5</v>
      </c>
      <c r="L18" s="54">
        <v>3</v>
      </c>
      <c r="M18" s="54">
        <v>4</v>
      </c>
      <c r="N18" s="54">
        <v>5</v>
      </c>
      <c r="O18" s="54">
        <v>4</v>
      </c>
      <c r="P18" s="54">
        <v>6</v>
      </c>
      <c r="Q18" s="54">
        <v>4</v>
      </c>
      <c r="R18" s="54">
        <v>3</v>
      </c>
      <c r="S18" s="54">
        <v>3</v>
      </c>
      <c r="T18" s="54">
        <v>4</v>
      </c>
      <c r="U18" s="54">
        <v>3</v>
      </c>
      <c r="V18" s="54">
        <v>4</v>
      </c>
      <c r="W18" s="54">
        <v>3</v>
      </c>
      <c r="X18" s="54">
        <v>5</v>
      </c>
      <c r="Y18" s="54">
        <v>2</v>
      </c>
      <c r="Z18" s="54">
        <v>5</v>
      </c>
    </row>
    <row r="19" spans="1:26" x14ac:dyDescent="0.35">
      <c r="A19" s="54">
        <v>6</v>
      </c>
      <c r="B19" s="54">
        <v>2</v>
      </c>
      <c r="C19" s="54">
        <v>2</v>
      </c>
      <c r="D19" s="54">
        <v>5</v>
      </c>
      <c r="E19" s="54">
        <v>1</v>
      </c>
      <c r="F19" s="54">
        <v>5</v>
      </c>
      <c r="G19" s="54">
        <v>5</v>
      </c>
      <c r="H19" s="54">
        <v>5</v>
      </c>
      <c r="I19" s="54">
        <v>5</v>
      </c>
      <c r="J19" s="54">
        <v>2</v>
      </c>
      <c r="K19" s="54">
        <v>6</v>
      </c>
      <c r="L19" s="54">
        <v>2</v>
      </c>
      <c r="M19" s="54">
        <v>2</v>
      </c>
      <c r="N19" s="54">
        <v>5</v>
      </c>
      <c r="O19" s="54">
        <v>5</v>
      </c>
      <c r="P19" s="54">
        <v>5</v>
      </c>
      <c r="Q19" s="54">
        <v>5</v>
      </c>
      <c r="R19" s="54">
        <v>2</v>
      </c>
      <c r="S19" s="54">
        <v>3</v>
      </c>
      <c r="T19" s="54">
        <v>5</v>
      </c>
      <c r="U19" s="54">
        <v>6</v>
      </c>
      <c r="V19" s="54">
        <v>5</v>
      </c>
      <c r="W19" s="54">
        <v>5</v>
      </c>
      <c r="X19" s="54">
        <v>2</v>
      </c>
      <c r="Y19" s="54">
        <v>2</v>
      </c>
      <c r="Z19" s="54">
        <v>5</v>
      </c>
    </row>
    <row r="20" spans="1:26" x14ac:dyDescent="0.35">
      <c r="A20" s="54">
        <v>4</v>
      </c>
      <c r="B20" s="54">
        <v>6</v>
      </c>
      <c r="C20" s="54">
        <v>3</v>
      </c>
      <c r="D20" s="54">
        <v>1</v>
      </c>
      <c r="E20" s="54">
        <v>3</v>
      </c>
      <c r="F20" s="54">
        <v>6</v>
      </c>
      <c r="G20" s="54">
        <v>6</v>
      </c>
      <c r="H20" s="54">
        <v>5</v>
      </c>
      <c r="I20" s="54">
        <v>5</v>
      </c>
      <c r="J20" s="54">
        <v>3</v>
      </c>
      <c r="K20" s="54">
        <v>6</v>
      </c>
      <c r="L20" s="54">
        <v>2</v>
      </c>
      <c r="M20" s="54">
        <v>6</v>
      </c>
      <c r="N20" s="54">
        <v>5</v>
      </c>
      <c r="O20" s="54">
        <v>3</v>
      </c>
      <c r="P20" s="54">
        <v>6</v>
      </c>
      <c r="Q20" s="54">
        <v>4</v>
      </c>
      <c r="R20" s="54">
        <v>1</v>
      </c>
      <c r="S20" s="54">
        <v>4</v>
      </c>
      <c r="T20" s="54">
        <v>5</v>
      </c>
      <c r="U20" s="54">
        <v>6</v>
      </c>
      <c r="V20" s="54">
        <v>4</v>
      </c>
      <c r="W20" s="54">
        <v>3</v>
      </c>
      <c r="X20" s="54">
        <v>6</v>
      </c>
      <c r="Y20" s="54">
        <v>5</v>
      </c>
      <c r="Z20" s="54">
        <v>5</v>
      </c>
    </row>
    <row r="21" spans="1:26" x14ac:dyDescent="0.35">
      <c r="A21" s="54">
        <v>3</v>
      </c>
      <c r="B21" s="54">
        <v>3</v>
      </c>
      <c r="C21" s="54">
        <v>3</v>
      </c>
      <c r="D21" s="54">
        <v>3</v>
      </c>
      <c r="E21" s="54">
        <v>4</v>
      </c>
      <c r="F21" s="54">
        <v>4</v>
      </c>
      <c r="G21" s="54">
        <v>4</v>
      </c>
      <c r="H21" s="54">
        <v>3</v>
      </c>
      <c r="I21" s="54">
        <v>2</v>
      </c>
      <c r="J21" s="54">
        <v>4</v>
      </c>
      <c r="K21" s="54">
        <v>4</v>
      </c>
      <c r="L21" s="54">
        <v>3</v>
      </c>
      <c r="M21" s="54">
        <v>5</v>
      </c>
      <c r="N21" s="54">
        <v>5</v>
      </c>
      <c r="O21" s="54">
        <v>2</v>
      </c>
      <c r="P21" s="54">
        <v>3</v>
      </c>
      <c r="Q21" s="54">
        <v>5</v>
      </c>
      <c r="R21" s="54">
        <v>2</v>
      </c>
      <c r="S21" s="54">
        <v>3</v>
      </c>
      <c r="T21" s="54">
        <v>3</v>
      </c>
      <c r="U21" s="54">
        <v>3</v>
      </c>
      <c r="V21" s="54">
        <v>4</v>
      </c>
      <c r="W21" s="54">
        <v>4</v>
      </c>
      <c r="X21" s="54">
        <v>5</v>
      </c>
      <c r="Y21" s="54">
        <v>5</v>
      </c>
      <c r="Z21" s="54">
        <v>3</v>
      </c>
    </row>
    <row r="22" spans="1:26" x14ac:dyDescent="0.35">
      <c r="A22" s="54">
        <v>6</v>
      </c>
      <c r="B22" s="54">
        <v>7</v>
      </c>
      <c r="C22" s="54">
        <v>1</v>
      </c>
      <c r="D22" s="54">
        <v>1</v>
      </c>
      <c r="E22" s="54">
        <v>1</v>
      </c>
      <c r="F22" s="54">
        <v>6</v>
      </c>
      <c r="G22" s="54">
        <v>7</v>
      </c>
      <c r="H22" s="54">
        <v>6</v>
      </c>
      <c r="I22" s="54">
        <v>2</v>
      </c>
      <c r="J22" s="54">
        <v>2</v>
      </c>
      <c r="K22" s="54">
        <v>7</v>
      </c>
      <c r="L22" s="54">
        <v>1</v>
      </c>
      <c r="M22" s="54">
        <v>7</v>
      </c>
      <c r="N22" s="54">
        <v>6</v>
      </c>
      <c r="O22" s="54">
        <v>6</v>
      </c>
      <c r="P22" s="54">
        <v>6</v>
      </c>
      <c r="Q22" s="54">
        <v>1</v>
      </c>
      <c r="R22" s="54">
        <v>2</v>
      </c>
      <c r="S22" s="54">
        <v>2</v>
      </c>
      <c r="T22" s="54">
        <v>6</v>
      </c>
      <c r="U22" s="54">
        <v>1</v>
      </c>
      <c r="V22" s="54">
        <v>7</v>
      </c>
      <c r="W22" s="54">
        <v>2</v>
      </c>
      <c r="X22" s="54">
        <v>1</v>
      </c>
      <c r="Y22" s="54">
        <v>1</v>
      </c>
      <c r="Z22" s="54">
        <v>7</v>
      </c>
    </row>
    <row r="23" spans="1:26" x14ac:dyDescent="0.35">
      <c r="A23" s="49">
        <v>7</v>
      </c>
      <c r="B23" s="49">
        <v>7</v>
      </c>
      <c r="C23" s="49">
        <v>1</v>
      </c>
      <c r="D23" s="49">
        <v>1</v>
      </c>
      <c r="E23" s="49">
        <v>2</v>
      </c>
      <c r="F23" s="49">
        <v>7</v>
      </c>
      <c r="G23" s="49">
        <v>7</v>
      </c>
      <c r="H23" s="49">
        <v>5</v>
      </c>
      <c r="I23" s="49">
        <v>1</v>
      </c>
      <c r="J23" s="49">
        <v>3</v>
      </c>
      <c r="K23" s="49">
        <v>5</v>
      </c>
      <c r="L23" s="49">
        <v>3</v>
      </c>
      <c r="M23" s="49">
        <v>7</v>
      </c>
      <c r="N23" s="49">
        <v>4</v>
      </c>
      <c r="O23" s="49">
        <v>7</v>
      </c>
      <c r="P23" s="49">
        <v>7</v>
      </c>
      <c r="Q23" s="49">
        <v>2</v>
      </c>
      <c r="R23" s="49">
        <v>3</v>
      </c>
      <c r="S23" s="49">
        <v>1</v>
      </c>
      <c r="T23" s="49">
        <v>5</v>
      </c>
      <c r="U23" s="49">
        <v>3</v>
      </c>
      <c r="V23" s="49">
        <v>5</v>
      </c>
      <c r="W23" s="49">
        <v>1</v>
      </c>
      <c r="X23" s="49">
        <v>3</v>
      </c>
      <c r="Y23" s="49">
        <v>4</v>
      </c>
      <c r="Z23" s="49">
        <v>5</v>
      </c>
    </row>
    <row r="24" spans="1:26" x14ac:dyDescent="0.3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x14ac:dyDescent="0.3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x14ac:dyDescent="0.35">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x14ac:dyDescent="0.35">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x14ac:dyDescent="0.35">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x14ac:dyDescent="0.35">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x14ac:dyDescent="0.35">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x14ac:dyDescent="0.35">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x14ac:dyDescent="0.35">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x14ac:dyDescent="0.35">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x14ac:dyDescent="0.35">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x14ac:dyDescent="0.3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x14ac:dyDescent="0.35">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x14ac:dyDescent="0.35">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x14ac:dyDescent="0.35">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x14ac:dyDescent="0.35">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x14ac:dyDescent="0.35">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x14ac:dyDescent="0.35">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x14ac:dyDescent="0.35">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x14ac:dyDescent="0.35">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x14ac:dyDescent="0.35">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x14ac:dyDescent="0.3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x14ac:dyDescent="0.35">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x14ac:dyDescent="0.35">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x14ac:dyDescent="0.35">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x14ac:dyDescent="0.35">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x14ac:dyDescent="0.35">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x14ac:dyDescent="0.35">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x14ac:dyDescent="0.35">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x14ac:dyDescent="0.35">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x14ac:dyDescent="0.35">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x14ac:dyDescent="0.3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x14ac:dyDescent="0.35">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x14ac:dyDescent="0.35">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x14ac:dyDescent="0.35">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x14ac:dyDescent="0.35">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x14ac:dyDescent="0.35">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x14ac:dyDescent="0.35">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x14ac:dyDescent="0.35">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x14ac:dyDescent="0.35">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x14ac:dyDescent="0.35">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x14ac:dyDescent="0.3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x14ac:dyDescent="0.35">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x14ac:dyDescent="0.35">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x14ac:dyDescent="0.35">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x14ac:dyDescent="0.35">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x14ac:dyDescent="0.35">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x14ac:dyDescent="0.35">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x14ac:dyDescent="0.35">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x14ac:dyDescent="0.35">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x14ac:dyDescent="0.3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x14ac:dyDescent="0.3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x14ac:dyDescent="0.35">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x14ac:dyDescent="0.35">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x14ac:dyDescent="0.35">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x14ac:dyDescent="0.35">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x14ac:dyDescent="0.3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x14ac:dyDescent="0.3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x14ac:dyDescent="0.3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x14ac:dyDescent="0.3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x14ac:dyDescent="0.3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x14ac:dyDescent="0.3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x14ac:dyDescent="0.3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x14ac:dyDescent="0.3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x14ac:dyDescent="0.3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x14ac:dyDescent="0.3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x14ac:dyDescent="0.3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x14ac:dyDescent="0.35">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x14ac:dyDescent="0.35">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x14ac:dyDescent="0.35">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x14ac:dyDescent="0.35">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x14ac:dyDescent="0.3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x14ac:dyDescent="0.35">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x14ac:dyDescent="0.35">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x14ac:dyDescent="0.35">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x14ac:dyDescent="0.35">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x14ac:dyDescent="0.35">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x14ac:dyDescent="0.35">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x14ac:dyDescent="0.35">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x14ac:dyDescent="0.35">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x14ac:dyDescent="0.35">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x14ac:dyDescent="0.3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x14ac:dyDescent="0.35">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x14ac:dyDescent="0.35">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x14ac:dyDescent="0.35">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x14ac:dyDescent="0.35">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x14ac:dyDescent="0.35">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x14ac:dyDescent="0.35">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x14ac:dyDescent="0.35">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x14ac:dyDescent="0.35">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x14ac:dyDescent="0.35">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x14ac:dyDescent="0.3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x14ac:dyDescent="0.35">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x14ac:dyDescent="0.35">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x14ac:dyDescent="0.35">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x14ac:dyDescent="0.35">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x14ac:dyDescent="0.35">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x14ac:dyDescent="0.35">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x14ac:dyDescent="0.35">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x14ac:dyDescent="0.35">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x14ac:dyDescent="0.35">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x14ac:dyDescent="0.3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x14ac:dyDescent="0.35">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x14ac:dyDescent="0.35">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x14ac:dyDescent="0.35">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x14ac:dyDescent="0.35">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x14ac:dyDescent="0.35">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x14ac:dyDescent="0.35">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x14ac:dyDescent="0.35">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x14ac:dyDescent="0.35">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x14ac:dyDescent="0.35">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x14ac:dyDescent="0.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x14ac:dyDescent="0.35">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x14ac:dyDescent="0.35">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x14ac:dyDescent="0.35">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x14ac:dyDescent="0.35">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x14ac:dyDescent="0.35">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x14ac:dyDescent="0.35">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x14ac:dyDescent="0.35">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x14ac:dyDescent="0.35">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x14ac:dyDescent="0.35">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x14ac:dyDescent="0.3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x14ac:dyDescent="0.35">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x14ac:dyDescent="0.35">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x14ac:dyDescent="0.35">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x14ac:dyDescent="0.35">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x14ac:dyDescent="0.35">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x14ac:dyDescent="0.35">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x14ac:dyDescent="0.35">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x14ac:dyDescent="0.35">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x14ac:dyDescent="0.35">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x14ac:dyDescent="0.3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x14ac:dyDescent="0.35">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x14ac:dyDescent="0.35">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x14ac:dyDescent="0.35">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x14ac:dyDescent="0.35">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x14ac:dyDescent="0.35">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x14ac:dyDescent="0.35">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908" customFormat="1" x14ac:dyDescent="0.35"/>
    <row r="909" customFormat="1" x14ac:dyDescent="0.35"/>
    <row r="910" customFormat="1" x14ac:dyDescent="0.35"/>
    <row r="911" customFormat="1" x14ac:dyDescent="0.35"/>
    <row r="912" customFormat="1" x14ac:dyDescent="0.35"/>
    <row r="913" customFormat="1" x14ac:dyDescent="0.35"/>
    <row r="914" customFormat="1" x14ac:dyDescent="0.35"/>
    <row r="915" customFormat="1" x14ac:dyDescent="0.35"/>
    <row r="916" customFormat="1" x14ac:dyDescent="0.35"/>
    <row r="917" customFormat="1" x14ac:dyDescent="0.35"/>
    <row r="918" customFormat="1" x14ac:dyDescent="0.35"/>
    <row r="919" customFormat="1" x14ac:dyDescent="0.35"/>
    <row r="920" customFormat="1" x14ac:dyDescent="0.35"/>
    <row r="921" customFormat="1" x14ac:dyDescent="0.35"/>
    <row r="922" customFormat="1" x14ac:dyDescent="0.35"/>
    <row r="923" customFormat="1" x14ac:dyDescent="0.35"/>
    <row r="924" customFormat="1" x14ac:dyDescent="0.35"/>
    <row r="925" customFormat="1" x14ac:dyDescent="0.35"/>
    <row r="926" customFormat="1" x14ac:dyDescent="0.35"/>
    <row r="927" customFormat="1" x14ac:dyDescent="0.35"/>
    <row r="928" customFormat="1" x14ac:dyDescent="0.35"/>
    <row r="929" customFormat="1" x14ac:dyDescent="0.35"/>
    <row r="930" customFormat="1" x14ac:dyDescent="0.35"/>
    <row r="931" customFormat="1" x14ac:dyDescent="0.35"/>
    <row r="932" customFormat="1" x14ac:dyDescent="0.35"/>
    <row r="933" customFormat="1" x14ac:dyDescent="0.35"/>
    <row r="934" customFormat="1" x14ac:dyDescent="0.35"/>
    <row r="935" customFormat="1" x14ac:dyDescent="0.35"/>
    <row r="936" customFormat="1" x14ac:dyDescent="0.35"/>
    <row r="937" customFormat="1" x14ac:dyDescent="0.35"/>
    <row r="938" customFormat="1" x14ac:dyDescent="0.35"/>
    <row r="939" customFormat="1" x14ac:dyDescent="0.35"/>
    <row r="940" customFormat="1" x14ac:dyDescent="0.35"/>
    <row r="941" customFormat="1" x14ac:dyDescent="0.35"/>
    <row r="942" customFormat="1" x14ac:dyDescent="0.35"/>
    <row r="943" customFormat="1" x14ac:dyDescent="0.35"/>
    <row r="944" customFormat="1" x14ac:dyDescent="0.35"/>
    <row r="945" customFormat="1" x14ac:dyDescent="0.35"/>
    <row r="946" customFormat="1" x14ac:dyDescent="0.35"/>
    <row r="947" customFormat="1" x14ac:dyDescent="0.35"/>
    <row r="948" customFormat="1" x14ac:dyDescent="0.35"/>
    <row r="949" customFormat="1" x14ac:dyDescent="0.35"/>
    <row r="950" customFormat="1" x14ac:dyDescent="0.35"/>
    <row r="951" customFormat="1" x14ac:dyDescent="0.35"/>
    <row r="952" customFormat="1" x14ac:dyDescent="0.35"/>
    <row r="953" customFormat="1" x14ac:dyDescent="0.35"/>
    <row r="954" customFormat="1" x14ac:dyDescent="0.35"/>
    <row r="955" customFormat="1" x14ac:dyDescent="0.35"/>
    <row r="956" customFormat="1" x14ac:dyDescent="0.35"/>
    <row r="957" customFormat="1" x14ac:dyDescent="0.35"/>
    <row r="958" customFormat="1" x14ac:dyDescent="0.35"/>
    <row r="959" customFormat="1" x14ac:dyDescent="0.35"/>
    <row r="960" customFormat="1" x14ac:dyDescent="0.35"/>
    <row r="961" customFormat="1" x14ac:dyDescent="0.35"/>
    <row r="962" customFormat="1" x14ac:dyDescent="0.35"/>
    <row r="963" customFormat="1" x14ac:dyDescent="0.35"/>
    <row r="964" customFormat="1" x14ac:dyDescent="0.35"/>
    <row r="965" customFormat="1" x14ac:dyDescent="0.35"/>
    <row r="966" customFormat="1" x14ac:dyDescent="0.35"/>
    <row r="967" customFormat="1" x14ac:dyDescent="0.35"/>
    <row r="968" customFormat="1" x14ac:dyDescent="0.35"/>
    <row r="969" customFormat="1" x14ac:dyDescent="0.35"/>
    <row r="970" customFormat="1" x14ac:dyDescent="0.35"/>
    <row r="971" customFormat="1" x14ac:dyDescent="0.35"/>
    <row r="972" customFormat="1" x14ac:dyDescent="0.35"/>
    <row r="973" customFormat="1" x14ac:dyDescent="0.35"/>
    <row r="974" customFormat="1" x14ac:dyDescent="0.35"/>
    <row r="975" customFormat="1" x14ac:dyDescent="0.35"/>
    <row r="976" customFormat="1" x14ac:dyDescent="0.35"/>
    <row r="977" customFormat="1" x14ac:dyDescent="0.35"/>
    <row r="978" customFormat="1" x14ac:dyDescent="0.35"/>
    <row r="979" customFormat="1" x14ac:dyDescent="0.35"/>
    <row r="980" customFormat="1" x14ac:dyDescent="0.35"/>
    <row r="981" customFormat="1" x14ac:dyDescent="0.35"/>
    <row r="982" customFormat="1" x14ac:dyDescent="0.35"/>
    <row r="983" customFormat="1" x14ac:dyDescent="0.35"/>
    <row r="984" customFormat="1" x14ac:dyDescent="0.35"/>
    <row r="985" customFormat="1" x14ac:dyDescent="0.35"/>
    <row r="986" customFormat="1" x14ac:dyDescent="0.35"/>
    <row r="987" customFormat="1" x14ac:dyDescent="0.35"/>
    <row r="988" customFormat="1" x14ac:dyDescent="0.35"/>
    <row r="989" customFormat="1" x14ac:dyDescent="0.35"/>
    <row r="990" customFormat="1" x14ac:dyDescent="0.35"/>
    <row r="991" customFormat="1" x14ac:dyDescent="0.35"/>
    <row r="992" customFormat="1" x14ac:dyDescent="0.35"/>
    <row r="993" customFormat="1" x14ac:dyDescent="0.35"/>
    <row r="994" customFormat="1" x14ac:dyDescent="0.35"/>
    <row r="995" customFormat="1" x14ac:dyDescent="0.35"/>
    <row r="996" customFormat="1" x14ac:dyDescent="0.35"/>
    <row r="997" customFormat="1" x14ac:dyDescent="0.35"/>
    <row r="998" customFormat="1" x14ac:dyDescent="0.35"/>
    <row r="999" customFormat="1" x14ac:dyDescent="0.35"/>
    <row r="1000" customFormat="1" x14ac:dyDescent="0.35"/>
    <row r="1001" customFormat="1" x14ac:dyDescent="0.35"/>
    <row r="1002" customFormat="1" x14ac:dyDescent="0.35"/>
    <row r="1003" customFormat="1" x14ac:dyDescent="0.35"/>
    <row r="1004" customFormat="1" x14ac:dyDescent="0.35"/>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row r="1175" customFormat="1" x14ac:dyDescent="0.35"/>
    <row r="1176" customFormat="1" x14ac:dyDescent="0.35"/>
    <row r="1177" customFormat="1" x14ac:dyDescent="0.35"/>
    <row r="1178" customFormat="1" x14ac:dyDescent="0.35"/>
    <row r="1179" customFormat="1" x14ac:dyDescent="0.35"/>
    <row r="1180" customFormat="1" x14ac:dyDescent="0.35"/>
    <row r="1181" customFormat="1" x14ac:dyDescent="0.35"/>
    <row r="1182" customFormat="1" x14ac:dyDescent="0.35"/>
    <row r="1183" customFormat="1" x14ac:dyDescent="0.35"/>
    <row r="1184" customFormat="1" x14ac:dyDescent="0.35"/>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customFormat="1" x14ac:dyDescent="0.35"/>
    <row r="1266" customFormat="1" x14ac:dyDescent="0.35"/>
    <row r="1267" customFormat="1" x14ac:dyDescent="0.35"/>
    <row r="1268" customFormat="1" x14ac:dyDescent="0.35"/>
    <row r="1269" customFormat="1" x14ac:dyDescent="0.35"/>
    <row r="1270" customFormat="1" x14ac:dyDescent="0.35"/>
    <row r="1271" customFormat="1" x14ac:dyDescent="0.35"/>
    <row r="1272" customFormat="1" x14ac:dyDescent="0.35"/>
    <row r="1273" customFormat="1" x14ac:dyDescent="0.35"/>
    <row r="1274" customFormat="1" x14ac:dyDescent="0.35"/>
    <row r="1275" customFormat="1" x14ac:dyDescent="0.35"/>
    <row r="1276" customFormat="1" x14ac:dyDescent="0.35"/>
    <row r="1277" customFormat="1" x14ac:dyDescent="0.35"/>
    <row r="1278" customFormat="1" x14ac:dyDescent="0.35"/>
    <row r="1279" customFormat="1" x14ac:dyDescent="0.35"/>
    <row r="1280" customFormat="1" x14ac:dyDescent="0.35"/>
    <row r="1281" customFormat="1" x14ac:dyDescent="0.35"/>
    <row r="1282" customFormat="1" x14ac:dyDescent="0.35"/>
    <row r="1283" customFormat="1" x14ac:dyDescent="0.35"/>
    <row r="1284" customFormat="1" x14ac:dyDescent="0.35"/>
    <row r="1285" customFormat="1" x14ac:dyDescent="0.35"/>
    <row r="1286" customFormat="1" x14ac:dyDescent="0.35"/>
    <row r="1287" customFormat="1" x14ac:dyDescent="0.35"/>
    <row r="1288" customFormat="1" x14ac:dyDescent="0.35"/>
    <row r="1289" customFormat="1" x14ac:dyDescent="0.35"/>
    <row r="1290" customFormat="1" x14ac:dyDescent="0.35"/>
    <row r="1291" customFormat="1" x14ac:dyDescent="0.35"/>
    <row r="1292" customFormat="1" x14ac:dyDescent="0.35"/>
    <row r="1293" customFormat="1" x14ac:dyDescent="0.35"/>
    <row r="1294" customFormat="1" x14ac:dyDescent="0.35"/>
    <row r="1295" customFormat="1" x14ac:dyDescent="0.35"/>
    <row r="1296" customFormat="1" x14ac:dyDescent="0.35"/>
    <row r="1297" customFormat="1" x14ac:dyDescent="0.35"/>
    <row r="1298" customFormat="1" x14ac:dyDescent="0.35"/>
    <row r="1299" customFormat="1" x14ac:dyDescent="0.35"/>
    <row r="1300" customFormat="1" x14ac:dyDescent="0.35"/>
    <row r="1301" customFormat="1" x14ac:dyDescent="0.35"/>
    <row r="1302" customFormat="1" x14ac:dyDescent="0.35"/>
    <row r="1303" customFormat="1" x14ac:dyDescent="0.35"/>
    <row r="1304" customFormat="1" x14ac:dyDescent="0.35"/>
    <row r="1305" customFormat="1" x14ac:dyDescent="0.35"/>
    <row r="1306" customFormat="1" x14ac:dyDescent="0.35"/>
    <row r="1307" customFormat="1" x14ac:dyDescent="0.35"/>
    <row r="1308" customFormat="1" x14ac:dyDescent="0.35"/>
    <row r="1309" customFormat="1" x14ac:dyDescent="0.35"/>
    <row r="1310" customFormat="1" x14ac:dyDescent="0.35"/>
    <row r="1311" customFormat="1" x14ac:dyDescent="0.35"/>
    <row r="1312" customFormat="1" x14ac:dyDescent="0.35"/>
    <row r="1313" customFormat="1" x14ac:dyDescent="0.35"/>
    <row r="1314" customFormat="1" x14ac:dyDescent="0.35"/>
    <row r="1315" customFormat="1" x14ac:dyDescent="0.35"/>
    <row r="1316" customFormat="1" x14ac:dyDescent="0.35"/>
    <row r="1317" customFormat="1" x14ac:dyDescent="0.35"/>
    <row r="1318" customFormat="1" x14ac:dyDescent="0.35"/>
    <row r="1319" customFormat="1" x14ac:dyDescent="0.35"/>
    <row r="1320" customFormat="1" x14ac:dyDescent="0.35"/>
    <row r="1321" customFormat="1" x14ac:dyDescent="0.35"/>
    <row r="1322" customFormat="1" x14ac:dyDescent="0.35"/>
    <row r="1323" customFormat="1" x14ac:dyDescent="0.35"/>
    <row r="1324" customFormat="1" x14ac:dyDescent="0.35"/>
    <row r="1325" customFormat="1" x14ac:dyDescent="0.35"/>
    <row r="1326" customFormat="1" x14ac:dyDescent="0.35"/>
    <row r="1327" customFormat="1" x14ac:dyDescent="0.35"/>
    <row r="1328" customFormat="1" x14ac:dyDescent="0.35"/>
    <row r="1329" customFormat="1" x14ac:dyDescent="0.35"/>
    <row r="1330" customFormat="1" x14ac:dyDescent="0.35"/>
    <row r="1331" customFormat="1" x14ac:dyDescent="0.35"/>
    <row r="1332" customFormat="1" x14ac:dyDescent="0.35"/>
    <row r="1333" customFormat="1" x14ac:dyDescent="0.35"/>
    <row r="1334" customFormat="1" x14ac:dyDescent="0.35"/>
    <row r="1335" customFormat="1" x14ac:dyDescent="0.35"/>
    <row r="1336" customFormat="1" x14ac:dyDescent="0.35"/>
    <row r="1337" customFormat="1" x14ac:dyDescent="0.35"/>
    <row r="1338" customFormat="1" x14ac:dyDescent="0.35"/>
    <row r="1339" customFormat="1" x14ac:dyDescent="0.35"/>
    <row r="1340" customFormat="1" x14ac:dyDescent="0.35"/>
    <row r="1341" customFormat="1" x14ac:dyDescent="0.35"/>
    <row r="1342" customFormat="1" x14ac:dyDescent="0.35"/>
    <row r="1343" customFormat="1" x14ac:dyDescent="0.35"/>
    <row r="1344" customFormat="1" x14ac:dyDescent="0.35"/>
    <row r="1345" customFormat="1" x14ac:dyDescent="0.35"/>
    <row r="1346" customFormat="1" x14ac:dyDescent="0.35"/>
    <row r="1347" customFormat="1" x14ac:dyDescent="0.35"/>
    <row r="1348" customFormat="1" x14ac:dyDescent="0.35"/>
    <row r="1349" customFormat="1" x14ac:dyDescent="0.35"/>
    <row r="1350" customFormat="1" x14ac:dyDescent="0.35"/>
    <row r="1351" customFormat="1" x14ac:dyDescent="0.35"/>
    <row r="1352" customFormat="1" x14ac:dyDescent="0.35"/>
    <row r="1353" customFormat="1" x14ac:dyDescent="0.35"/>
    <row r="1354" customFormat="1" x14ac:dyDescent="0.35"/>
    <row r="1355" customFormat="1" x14ac:dyDescent="0.35"/>
    <row r="1356" customFormat="1" x14ac:dyDescent="0.35"/>
    <row r="1357" customFormat="1" x14ac:dyDescent="0.35"/>
    <row r="1358" customFormat="1" x14ac:dyDescent="0.35"/>
    <row r="1359" customFormat="1" x14ac:dyDescent="0.35"/>
    <row r="1360" customFormat="1" x14ac:dyDescent="0.35"/>
    <row r="1361" customFormat="1" x14ac:dyDescent="0.35"/>
    <row r="1362" customFormat="1" x14ac:dyDescent="0.35"/>
    <row r="1363" customFormat="1" x14ac:dyDescent="0.35"/>
    <row r="1364" customFormat="1" x14ac:dyDescent="0.35"/>
    <row r="1365" customFormat="1" x14ac:dyDescent="0.35"/>
    <row r="1366" customFormat="1" x14ac:dyDescent="0.35"/>
    <row r="1367" customFormat="1" x14ac:dyDescent="0.35"/>
    <row r="1368" customFormat="1" x14ac:dyDescent="0.35"/>
    <row r="1369" customFormat="1" x14ac:dyDescent="0.35"/>
    <row r="1370" customFormat="1" x14ac:dyDescent="0.35"/>
    <row r="1371" customFormat="1" x14ac:dyDescent="0.35"/>
    <row r="1372" customFormat="1" x14ac:dyDescent="0.35"/>
    <row r="1373" customFormat="1" x14ac:dyDescent="0.35"/>
    <row r="1374" customFormat="1" x14ac:dyDescent="0.35"/>
    <row r="1375" customFormat="1" x14ac:dyDescent="0.35"/>
    <row r="1376" customFormat="1" x14ac:dyDescent="0.35"/>
    <row r="1377" customFormat="1" x14ac:dyDescent="0.35"/>
    <row r="1378" customFormat="1" x14ac:dyDescent="0.35"/>
    <row r="1379" customFormat="1" x14ac:dyDescent="0.35"/>
    <row r="1380" customFormat="1" x14ac:dyDescent="0.35"/>
    <row r="1381" customFormat="1" x14ac:dyDescent="0.35"/>
    <row r="1382" customFormat="1" x14ac:dyDescent="0.35"/>
    <row r="1383" customFormat="1" x14ac:dyDescent="0.35"/>
    <row r="1384" customFormat="1" x14ac:dyDescent="0.35"/>
    <row r="1385" customFormat="1" x14ac:dyDescent="0.35"/>
    <row r="1386" customFormat="1" x14ac:dyDescent="0.35"/>
    <row r="1387" customFormat="1" x14ac:dyDescent="0.35"/>
    <row r="1388" customFormat="1" x14ac:dyDescent="0.35"/>
    <row r="1389" customFormat="1" x14ac:dyDescent="0.35"/>
    <row r="1390" customFormat="1" x14ac:dyDescent="0.35"/>
    <row r="1391" customFormat="1" x14ac:dyDescent="0.35"/>
    <row r="1392" customFormat="1" x14ac:dyDescent="0.35"/>
    <row r="1393" customFormat="1" x14ac:dyDescent="0.35"/>
    <row r="1394" customFormat="1" x14ac:dyDescent="0.35"/>
    <row r="1395" customFormat="1" x14ac:dyDescent="0.35"/>
    <row r="1396" customFormat="1" x14ac:dyDescent="0.35"/>
    <row r="1397" customFormat="1" x14ac:dyDescent="0.35"/>
    <row r="1398" customFormat="1" x14ac:dyDescent="0.35"/>
    <row r="1399" customFormat="1" x14ac:dyDescent="0.35"/>
    <row r="1400" customFormat="1" x14ac:dyDescent="0.35"/>
    <row r="1401" customFormat="1" x14ac:dyDescent="0.35"/>
    <row r="1402" customFormat="1" x14ac:dyDescent="0.35"/>
    <row r="1403" customFormat="1" x14ac:dyDescent="0.35"/>
    <row r="1404" customFormat="1" x14ac:dyDescent="0.35"/>
    <row r="1405" customFormat="1" x14ac:dyDescent="0.35"/>
    <row r="1406" customFormat="1" x14ac:dyDescent="0.35"/>
    <row r="1407" customFormat="1" x14ac:dyDescent="0.35"/>
    <row r="1408" customFormat="1" x14ac:dyDescent="0.35"/>
    <row r="1409" customFormat="1" x14ac:dyDescent="0.35"/>
    <row r="1410" customFormat="1" x14ac:dyDescent="0.35"/>
    <row r="1411" customFormat="1" x14ac:dyDescent="0.35"/>
    <row r="1412" customFormat="1" x14ac:dyDescent="0.35"/>
    <row r="1413" customFormat="1" x14ac:dyDescent="0.35"/>
    <row r="1414" customFormat="1" x14ac:dyDescent="0.35"/>
    <row r="1415" customFormat="1" x14ac:dyDescent="0.35"/>
    <row r="1416" customFormat="1" x14ac:dyDescent="0.35"/>
    <row r="1417" customFormat="1" x14ac:dyDescent="0.35"/>
    <row r="1418" customFormat="1" x14ac:dyDescent="0.35"/>
    <row r="1419" customFormat="1" x14ac:dyDescent="0.35"/>
    <row r="1420" customFormat="1" x14ac:dyDescent="0.35"/>
    <row r="1421" customFormat="1" x14ac:dyDescent="0.35"/>
    <row r="1422" customFormat="1" x14ac:dyDescent="0.35"/>
    <row r="1423" customFormat="1" x14ac:dyDescent="0.35"/>
    <row r="1424" customFormat="1" x14ac:dyDescent="0.35"/>
    <row r="1425" customFormat="1" x14ac:dyDescent="0.35"/>
    <row r="1426" customFormat="1" x14ac:dyDescent="0.35"/>
    <row r="1427" customFormat="1" x14ac:dyDescent="0.35"/>
    <row r="1428" customFormat="1" x14ac:dyDescent="0.35"/>
    <row r="1429" customFormat="1" x14ac:dyDescent="0.35"/>
    <row r="1430" customFormat="1" x14ac:dyDescent="0.35"/>
    <row r="1431" customFormat="1" x14ac:dyDescent="0.35"/>
    <row r="1432" customFormat="1" x14ac:dyDescent="0.35"/>
    <row r="1433" customFormat="1" x14ac:dyDescent="0.35"/>
    <row r="1434" customFormat="1" x14ac:dyDescent="0.35"/>
    <row r="1435" customFormat="1" x14ac:dyDescent="0.35"/>
    <row r="1436" customFormat="1" x14ac:dyDescent="0.35"/>
    <row r="1437" customFormat="1" x14ac:dyDescent="0.35"/>
    <row r="1438" customFormat="1" x14ac:dyDescent="0.35"/>
    <row r="1439" customFormat="1" x14ac:dyDescent="0.35"/>
    <row r="1440" customFormat="1" x14ac:dyDescent="0.35"/>
    <row r="1441" customFormat="1" x14ac:dyDescent="0.35"/>
    <row r="1442" customFormat="1" x14ac:dyDescent="0.35"/>
    <row r="1443" customFormat="1" x14ac:dyDescent="0.35"/>
    <row r="1444" customFormat="1" x14ac:dyDescent="0.35"/>
    <row r="1445" customFormat="1" x14ac:dyDescent="0.35"/>
    <row r="1446" customFormat="1" x14ac:dyDescent="0.35"/>
    <row r="1447" customFormat="1" x14ac:dyDescent="0.35"/>
    <row r="1448" customFormat="1" x14ac:dyDescent="0.35"/>
    <row r="1449" customFormat="1" x14ac:dyDescent="0.35"/>
    <row r="1450" customFormat="1" x14ac:dyDescent="0.35"/>
    <row r="1451" customFormat="1" x14ac:dyDescent="0.35"/>
    <row r="1452" customFormat="1" x14ac:dyDescent="0.35"/>
    <row r="1453" customFormat="1" x14ac:dyDescent="0.35"/>
    <row r="1454" customFormat="1" x14ac:dyDescent="0.35"/>
    <row r="1455" customFormat="1" x14ac:dyDescent="0.35"/>
    <row r="1456" customFormat="1" x14ac:dyDescent="0.35"/>
    <row r="1457" customFormat="1" x14ac:dyDescent="0.35"/>
    <row r="1458" customFormat="1" x14ac:dyDescent="0.35"/>
    <row r="1459" customFormat="1" x14ac:dyDescent="0.35"/>
    <row r="1460" customFormat="1" x14ac:dyDescent="0.35"/>
    <row r="1461" customFormat="1" x14ac:dyDescent="0.35"/>
    <row r="1462" customFormat="1" x14ac:dyDescent="0.35"/>
    <row r="1463" customFormat="1" x14ac:dyDescent="0.35"/>
    <row r="1464" customFormat="1" x14ac:dyDescent="0.35"/>
    <row r="1465" customFormat="1" x14ac:dyDescent="0.35"/>
    <row r="1466" customFormat="1" x14ac:dyDescent="0.35"/>
    <row r="1467" customFormat="1" x14ac:dyDescent="0.35"/>
    <row r="1468" customFormat="1" x14ac:dyDescent="0.35"/>
    <row r="1469" customFormat="1" x14ac:dyDescent="0.35"/>
    <row r="1470" customFormat="1" x14ac:dyDescent="0.35"/>
    <row r="1471" customFormat="1" x14ac:dyDescent="0.35"/>
    <row r="1472" customFormat="1" x14ac:dyDescent="0.35"/>
    <row r="1473" customFormat="1" x14ac:dyDescent="0.35"/>
    <row r="1474" customFormat="1" x14ac:dyDescent="0.35"/>
    <row r="1475" customFormat="1" x14ac:dyDescent="0.35"/>
    <row r="1476" customFormat="1" x14ac:dyDescent="0.35"/>
    <row r="1477" customFormat="1" x14ac:dyDescent="0.35"/>
    <row r="1478" customFormat="1" x14ac:dyDescent="0.35"/>
    <row r="1479" customFormat="1" x14ac:dyDescent="0.35"/>
    <row r="1480" customFormat="1" x14ac:dyDescent="0.35"/>
    <row r="1481" customFormat="1" x14ac:dyDescent="0.35"/>
    <row r="1482" customFormat="1" x14ac:dyDescent="0.35"/>
    <row r="1483" customFormat="1" x14ac:dyDescent="0.35"/>
    <row r="1484" customFormat="1" x14ac:dyDescent="0.35"/>
    <row r="1485" customFormat="1" x14ac:dyDescent="0.35"/>
    <row r="1486" customFormat="1" x14ac:dyDescent="0.35"/>
    <row r="1487" customFormat="1" x14ac:dyDescent="0.35"/>
    <row r="1488" customFormat="1" x14ac:dyDescent="0.35"/>
    <row r="1489" customFormat="1" x14ac:dyDescent="0.35"/>
    <row r="1490" customFormat="1" x14ac:dyDescent="0.35"/>
    <row r="1491" customFormat="1" x14ac:dyDescent="0.35"/>
    <row r="1492" customFormat="1" x14ac:dyDescent="0.35"/>
    <row r="1493" customFormat="1" x14ac:dyDescent="0.35"/>
    <row r="1494" customFormat="1" x14ac:dyDescent="0.35"/>
    <row r="1495" customFormat="1" x14ac:dyDescent="0.35"/>
    <row r="1496" customFormat="1" x14ac:dyDescent="0.35"/>
    <row r="1497" customFormat="1" x14ac:dyDescent="0.35"/>
    <row r="1498" customFormat="1" x14ac:dyDescent="0.35"/>
    <row r="1499" customFormat="1" x14ac:dyDescent="0.35"/>
    <row r="1500" customFormat="1" x14ac:dyDescent="0.35"/>
    <row r="1501" customFormat="1" x14ac:dyDescent="0.35"/>
    <row r="1502" customFormat="1" x14ac:dyDescent="0.35"/>
    <row r="1503" customFormat="1" x14ac:dyDescent="0.35"/>
    <row r="1504" customFormat="1" x14ac:dyDescent="0.35"/>
    <row r="1505" customFormat="1" x14ac:dyDescent="0.35"/>
    <row r="1506" customFormat="1" x14ac:dyDescent="0.35"/>
    <row r="1507" customFormat="1" x14ac:dyDescent="0.35"/>
    <row r="1508" customFormat="1" x14ac:dyDescent="0.35"/>
    <row r="1509" customFormat="1" x14ac:dyDescent="0.35"/>
    <row r="1510" customFormat="1" x14ac:dyDescent="0.35"/>
    <row r="1511" customFormat="1" x14ac:dyDescent="0.35"/>
    <row r="1512" customFormat="1" x14ac:dyDescent="0.35"/>
    <row r="1513" customFormat="1" x14ac:dyDescent="0.35"/>
    <row r="1514" customFormat="1" x14ac:dyDescent="0.35"/>
    <row r="1515" customFormat="1" x14ac:dyDescent="0.35"/>
    <row r="1516" customFormat="1" x14ac:dyDescent="0.35"/>
    <row r="1517" customFormat="1" x14ac:dyDescent="0.35"/>
    <row r="1518" customFormat="1" x14ac:dyDescent="0.35"/>
    <row r="1519" customFormat="1" x14ac:dyDescent="0.35"/>
    <row r="1520" customFormat="1" x14ac:dyDescent="0.35"/>
    <row r="1521" customFormat="1" x14ac:dyDescent="0.35"/>
    <row r="1522" customFormat="1" x14ac:dyDescent="0.35"/>
    <row r="1523" customFormat="1" x14ac:dyDescent="0.35"/>
    <row r="1524" customFormat="1" x14ac:dyDescent="0.35"/>
    <row r="1525" customFormat="1" x14ac:dyDescent="0.35"/>
    <row r="1526" customFormat="1" x14ac:dyDescent="0.35"/>
    <row r="1527" customFormat="1" x14ac:dyDescent="0.35"/>
    <row r="1528" customFormat="1" x14ac:dyDescent="0.35"/>
    <row r="1529" customFormat="1" x14ac:dyDescent="0.35"/>
    <row r="1530" customFormat="1" x14ac:dyDescent="0.35"/>
    <row r="1531" customFormat="1" x14ac:dyDescent="0.35"/>
    <row r="1532" customFormat="1" x14ac:dyDescent="0.35"/>
    <row r="1533" customFormat="1" x14ac:dyDescent="0.35"/>
    <row r="1534" customFormat="1" x14ac:dyDescent="0.35"/>
    <row r="1535" customFormat="1" x14ac:dyDescent="0.35"/>
    <row r="1536" customFormat="1" x14ac:dyDescent="0.35"/>
    <row r="1537" customFormat="1" x14ac:dyDescent="0.35"/>
    <row r="1538" customFormat="1" x14ac:dyDescent="0.35"/>
    <row r="1539" customFormat="1" x14ac:dyDescent="0.35"/>
    <row r="1540" customFormat="1" x14ac:dyDescent="0.35"/>
    <row r="1541" customFormat="1" x14ac:dyDescent="0.35"/>
    <row r="1542" customFormat="1" x14ac:dyDescent="0.35"/>
    <row r="1543" customFormat="1" x14ac:dyDescent="0.35"/>
    <row r="1544" customFormat="1" x14ac:dyDescent="0.35"/>
    <row r="1545" customFormat="1" x14ac:dyDescent="0.35"/>
    <row r="1546" customFormat="1" x14ac:dyDescent="0.35"/>
    <row r="1547" customFormat="1" x14ac:dyDescent="0.35"/>
    <row r="1548" customFormat="1" x14ac:dyDescent="0.35"/>
    <row r="1549" customFormat="1" x14ac:dyDescent="0.35"/>
    <row r="1550" customFormat="1" x14ac:dyDescent="0.35"/>
    <row r="1551" customFormat="1" x14ac:dyDescent="0.35"/>
    <row r="1552" customFormat="1" x14ac:dyDescent="0.35"/>
    <row r="1553" customFormat="1" x14ac:dyDescent="0.35"/>
    <row r="1554" customFormat="1" x14ac:dyDescent="0.35"/>
    <row r="1555" customFormat="1" x14ac:dyDescent="0.35"/>
    <row r="1556" customFormat="1" x14ac:dyDescent="0.35"/>
    <row r="1557" customFormat="1" x14ac:dyDescent="0.35"/>
    <row r="1558" customFormat="1" x14ac:dyDescent="0.35"/>
    <row r="1559" customFormat="1" x14ac:dyDescent="0.35"/>
    <row r="1560" customFormat="1" x14ac:dyDescent="0.35"/>
    <row r="1561" customFormat="1" x14ac:dyDescent="0.35"/>
    <row r="1562" customFormat="1" x14ac:dyDescent="0.35"/>
    <row r="1563" customFormat="1" x14ac:dyDescent="0.35"/>
    <row r="1564" customFormat="1" x14ac:dyDescent="0.35"/>
    <row r="1565" customFormat="1" x14ac:dyDescent="0.35"/>
    <row r="1566" customFormat="1" x14ac:dyDescent="0.35"/>
    <row r="1567" customFormat="1" x14ac:dyDescent="0.35"/>
    <row r="1568" customFormat="1" x14ac:dyDescent="0.35"/>
    <row r="1569" customFormat="1" x14ac:dyDescent="0.35"/>
    <row r="1570" customFormat="1" x14ac:dyDescent="0.35"/>
    <row r="1571" customFormat="1" x14ac:dyDescent="0.35"/>
    <row r="1572" customFormat="1" x14ac:dyDescent="0.35"/>
    <row r="1573" customFormat="1" x14ac:dyDescent="0.35"/>
    <row r="1574" customFormat="1" x14ac:dyDescent="0.35"/>
    <row r="1575" customFormat="1" x14ac:dyDescent="0.35"/>
    <row r="1576" customFormat="1" x14ac:dyDescent="0.35"/>
    <row r="1577" customFormat="1" x14ac:dyDescent="0.35"/>
    <row r="1578" customFormat="1" x14ac:dyDescent="0.35"/>
    <row r="1579" customFormat="1" x14ac:dyDescent="0.35"/>
    <row r="1580" customFormat="1" x14ac:dyDescent="0.35"/>
    <row r="1581" customFormat="1" x14ac:dyDescent="0.35"/>
    <row r="1582" customFormat="1" x14ac:dyDescent="0.35"/>
    <row r="1583" customFormat="1" x14ac:dyDescent="0.35"/>
    <row r="1584" customFormat="1" x14ac:dyDescent="0.35"/>
    <row r="1585" customFormat="1" x14ac:dyDescent="0.35"/>
    <row r="1586" customFormat="1" x14ac:dyDescent="0.35"/>
    <row r="1587" customFormat="1" x14ac:dyDescent="0.35"/>
    <row r="1588" customFormat="1" x14ac:dyDescent="0.35"/>
    <row r="1589" customFormat="1" x14ac:dyDescent="0.35"/>
    <row r="1590" customFormat="1" x14ac:dyDescent="0.35"/>
    <row r="1591" customFormat="1" x14ac:dyDescent="0.35"/>
    <row r="1592" customFormat="1" x14ac:dyDescent="0.35"/>
    <row r="1593" customFormat="1" x14ac:dyDescent="0.35"/>
    <row r="1594" customFormat="1" x14ac:dyDescent="0.35"/>
    <row r="1595" customFormat="1" x14ac:dyDescent="0.35"/>
    <row r="1596" customFormat="1" x14ac:dyDescent="0.35"/>
    <row r="1597" customFormat="1" x14ac:dyDescent="0.35"/>
    <row r="1598" customFormat="1" x14ac:dyDescent="0.35"/>
    <row r="1599" customFormat="1" x14ac:dyDescent="0.35"/>
    <row r="1600" customFormat="1" x14ac:dyDescent="0.35"/>
    <row r="1601" customFormat="1" x14ac:dyDescent="0.35"/>
    <row r="1602" customFormat="1" x14ac:dyDescent="0.35"/>
    <row r="1603" customFormat="1" x14ac:dyDescent="0.35"/>
    <row r="1604" customFormat="1" x14ac:dyDescent="0.35"/>
    <row r="1605" customFormat="1" x14ac:dyDescent="0.35"/>
    <row r="1606" customFormat="1" x14ac:dyDescent="0.35"/>
    <row r="1607" customFormat="1" x14ac:dyDescent="0.35"/>
    <row r="1608" customFormat="1" x14ac:dyDescent="0.35"/>
    <row r="1609" customFormat="1" x14ac:dyDescent="0.35"/>
    <row r="1610" customFormat="1" x14ac:dyDescent="0.35"/>
    <row r="1611" customFormat="1" x14ac:dyDescent="0.35"/>
    <row r="1612" customFormat="1" x14ac:dyDescent="0.35"/>
    <row r="1613" customFormat="1" x14ac:dyDescent="0.35"/>
    <row r="1614" customFormat="1" x14ac:dyDescent="0.35"/>
    <row r="1615" customFormat="1" x14ac:dyDescent="0.35"/>
    <row r="1616" customFormat="1" x14ac:dyDescent="0.35"/>
    <row r="1617" customFormat="1" x14ac:dyDescent="0.35"/>
    <row r="1618" customFormat="1" x14ac:dyDescent="0.35"/>
    <row r="1619" customFormat="1" x14ac:dyDescent="0.35"/>
    <row r="1620" customFormat="1" x14ac:dyDescent="0.35"/>
    <row r="1621" customFormat="1" x14ac:dyDescent="0.35"/>
    <row r="1622" customFormat="1" x14ac:dyDescent="0.35"/>
    <row r="1623" customFormat="1" x14ac:dyDescent="0.35"/>
    <row r="1624" customFormat="1" x14ac:dyDescent="0.35"/>
    <row r="1625" customFormat="1" x14ac:dyDescent="0.35"/>
    <row r="1626" customFormat="1" x14ac:dyDescent="0.35"/>
    <row r="1627" customFormat="1" x14ac:dyDescent="0.35"/>
    <row r="1628" customFormat="1" x14ac:dyDescent="0.35"/>
    <row r="1629" customFormat="1" x14ac:dyDescent="0.35"/>
    <row r="1630" customFormat="1" x14ac:dyDescent="0.35"/>
    <row r="1631" customFormat="1" x14ac:dyDescent="0.35"/>
    <row r="1632" customFormat="1" x14ac:dyDescent="0.35"/>
    <row r="1633" customFormat="1" x14ac:dyDescent="0.35"/>
    <row r="1634" customFormat="1" x14ac:dyDescent="0.35"/>
    <row r="1635" customFormat="1" x14ac:dyDescent="0.35"/>
    <row r="1636" customFormat="1" x14ac:dyDescent="0.35"/>
    <row r="1637" customFormat="1" x14ac:dyDescent="0.35"/>
    <row r="1638" customFormat="1" x14ac:dyDescent="0.35"/>
    <row r="1639" customFormat="1" x14ac:dyDescent="0.35"/>
    <row r="1640" customFormat="1" x14ac:dyDescent="0.35"/>
    <row r="1641" customFormat="1" x14ac:dyDescent="0.35"/>
    <row r="1642" customFormat="1" x14ac:dyDescent="0.35"/>
    <row r="1643" customFormat="1" x14ac:dyDescent="0.35"/>
    <row r="1644" customFormat="1" x14ac:dyDescent="0.35"/>
    <row r="1645" customFormat="1" x14ac:dyDescent="0.35"/>
    <row r="1646" customFormat="1" x14ac:dyDescent="0.35"/>
    <row r="1647" customFormat="1" x14ac:dyDescent="0.35"/>
    <row r="1648" customFormat="1" x14ac:dyDescent="0.35"/>
    <row r="1649" customFormat="1" x14ac:dyDescent="0.35"/>
    <row r="1650" customFormat="1" x14ac:dyDescent="0.35"/>
    <row r="1651" customFormat="1" x14ac:dyDescent="0.35"/>
    <row r="1652" customFormat="1" x14ac:dyDescent="0.35"/>
    <row r="1653" customFormat="1" x14ac:dyDescent="0.35"/>
    <row r="1654" customFormat="1" x14ac:dyDescent="0.35"/>
    <row r="1655" customFormat="1" x14ac:dyDescent="0.35"/>
    <row r="1656" customFormat="1" x14ac:dyDescent="0.35"/>
    <row r="1657" customFormat="1" x14ac:dyDescent="0.35"/>
    <row r="1658" customFormat="1" x14ac:dyDescent="0.35"/>
    <row r="1659" customFormat="1" x14ac:dyDescent="0.35"/>
    <row r="1660" customFormat="1" x14ac:dyDescent="0.35"/>
    <row r="1661" customFormat="1" x14ac:dyDescent="0.35"/>
    <row r="1662" customFormat="1" x14ac:dyDescent="0.35"/>
    <row r="1663" customFormat="1" x14ac:dyDescent="0.35"/>
    <row r="1664" customFormat="1" x14ac:dyDescent="0.35"/>
    <row r="1665" customFormat="1" x14ac:dyDescent="0.35"/>
    <row r="1666" customFormat="1" x14ac:dyDescent="0.35"/>
    <row r="1667" customFormat="1" x14ac:dyDescent="0.35"/>
    <row r="1668" customFormat="1" x14ac:dyDescent="0.35"/>
    <row r="1669" customFormat="1" x14ac:dyDescent="0.35"/>
    <row r="1670" customFormat="1" x14ac:dyDescent="0.35"/>
    <row r="1671" customFormat="1" x14ac:dyDescent="0.35"/>
    <row r="1672" customFormat="1" x14ac:dyDescent="0.35"/>
    <row r="1673" customFormat="1" x14ac:dyDescent="0.35"/>
    <row r="1674" customFormat="1" x14ac:dyDescent="0.35"/>
    <row r="1675" customFormat="1" x14ac:dyDescent="0.35"/>
    <row r="1676" customFormat="1" x14ac:dyDescent="0.35"/>
    <row r="1677" customFormat="1" x14ac:dyDescent="0.35"/>
    <row r="1678" customFormat="1" x14ac:dyDescent="0.35"/>
    <row r="1679" customFormat="1" x14ac:dyDescent="0.35"/>
    <row r="1680" customFormat="1" x14ac:dyDescent="0.35"/>
    <row r="1681" customFormat="1" x14ac:dyDescent="0.35"/>
    <row r="1682" customFormat="1" x14ac:dyDescent="0.35"/>
    <row r="1683" customFormat="1" x14ac:dyDescent="0.35"/>
    <row r="1684" customFormat="1" x14ac:dyDescent="0.35"/>
    <row r="1685" customFormat="1" x14ac:dyDescent="0.35"/>
    <row r="1686" customFormat="1" x14ac:dyDescent="0.35"/>
    <row r="1687" customFormat="1" x14ac:dyDescent="0.35"/>
    <row r="1688" customFormat="1" x14ac:dyDescent="0.35"/>
    <row r="1689" customFormat="1" x14ac:dyDescent="0.35"/>
    <row r="1690" customFormat="1" x14ac:dyDescent="0.35"/>
    <row r="1691" customFormat="1" x14ac:dyDescent="0.35"/>
    <row r="1692" customFormat="1" x14ac:dyDescent="0.35"/>
    <row r="1693" customFormat="1" x14ac:dyDescent="0.35"/>
    <row r="1694" customFormat="1" x14ac:dyDescent="0.35"/>
    <row r="1695" customFormat="1" x14ac:dyDescent="0.35"/>
    <row r="1696" customFormat="1" x14ac:dyDescent="0.35"/>
    <row r="1697" customFormat="1" x14ac:dyDescent="0.35"/>
    <row r="1698" customFormat="1" x14ac:dyDescent="0.35"/>
    <row r="1699" customFormat="1" x14ac:dyDescent="0.35"/>
    <row r="1700" customFormat="1" x14ac:dyDescent="0.35"/>
    <row r="1701" customFormat="1" x14ac:dyDescent="0.35"/>
    <row r="1702" customFormat="1" x14ac:dyDescent="0.35"/>
    <row r="1703" customFormat="1" x14ac:dyDescent="0.35"/>
    <row r="1704" customFormat="1" x14ac:dyDescent="0.35"/>
    <row r="1705" customFormat="1" x14ac:dyDescent="0.35"/>
    <row r="1706" customFormat="1" x14ac:dyDescent="0.35"/>
    <row r="1707" customFormat="1" x14ac:dyDescent="0.35"/>
    <row r="1708" customFormat="1" x14ac:dyDescent="0.35"/>
    <row r="1709" customFormat="1" x14ac:dyDescent="0.35"/>
    <row r="1710" customFormat="1" x14ac:dyDescent="0.35"/>
    <row r="1711" customFormat="1" x14ac:dyDescent="0.35"/>
    <row r="1712" customFormat="1" x14ac:dyDescent="0.35"/>
    <row r="1713" customFormat="1" x14ac:dyDescent="0.35"/>
    <row r="1714" customFormat="1" x14ac:dyDescent="0.35"/>
    <row r="1715" customFormat="1" x14ac:dyDescent="0.35"/>
    <row r="1716" customFormat="1" x14ac:dyDescent="0.35"/>
    <row r="1717" customFormat="1" x14ac:dyDescent="0.35"/>
    <row r="1718" customFormat="1" x14ac:dyDescent="0.35"/>
    <row r="1719" customFormat="1" x14ac:dyDescent="0.35"/>
    <row r="1720" customFormat="1" x14ac:dyDescent="0.35"/>
    <row r="1721" customFormat="1" x14ac:dyDescent="0.35"/>
    <row r="1722" customFormat="1" x14ac:dyDescent="0.35"/>
    <row r="1723" customFormat="1" x14ac:dyDescent="0.35"/>
    <row r="1724" customFormat="1" x14ac:dyDescent="0.35"/>
    <row r="1725" customFormat="1" x14ac:dyDescent="0.35"/>
    <row r="1726" customFormat="1" x14ac:dyDescent="0.35"/>
    <row r="1727" customFormat="1" x14ac:dyDescent="0.35"/>
    <row r="1728" customFormat="1" x14ac:dyDescent="0.35"/>
    <row r="1729" customFormat="1" x14ac:dyDescent="0.35"/>
    <row r="1730" customFormat="1" x14ac:dyDescent="0.35"/>
    <row r="1731" customFormat="1" x14ac:dyDescent="0.35"/>
    <row r="1732" customFormat="1" x14ac:dyDescent="0.35"/>
    <row r="1733" customFormat="1" x14ac:dyDescent="0.35"/>
    <row r="1734" customFormat="1" x14ac:dyDescent="0.35"/>
    <row r="1735" customFormat="1" x14ac:dyDescent="0.35"/>
    <row r="1736" customFormat="1" x14ac:dyDescent="0.35"/>
    <row r="1737" customFormat="1" x14ac:dyDescent="0.35"/>
    <row r="1738" customFormat="1" x14ac:dyDescent="0.35"/>
    <row r="1739" customFormat="1" x14ac:dyDescent="0.35"/>
    <row r="1740" customFormat="1" x14ac:dyDescent="0.35"/>
    <row r="1741" customFormat="1" x14ac:dyDescent="0.35"/>
    <row r="1742" customFormat="1" x14ac:dyDescent="0.35"/>
    <row r="1743" customFormat="1" x14ac:dyDescent="0.35"/>
    <row r="1744" customFormat="1" x14ac:dyDescent="0.35"/>
    <row r="1745" customFormat="1" x14ac:dyDescent="0.35"/>
    <row r="1746" customFormat="1" x14ac:dyDescent="0.35"/>
    <row r="1747" customFormat="1" x14ac:dyDescent="0.35"/>
    <row r="1748" customFormat="1" x14ac:dyDescent="0.35"/>
    <row r="1749" customFormat="1" x14ac:dyDescent="0.35"/>
    <row r="1750" customFormat="1" x14ac:dyDescent="0.35"/>
    <row r="1751" customFormat="1" x14ac:dyDescent="0.35"/>
    <row r="1752" customFormat="1" x14ac:dyDescent="0.35"/>
    <row r="1753" customFormat="1" x14ac:dyDescent="0.35"/>
    <row r="1754" customFormat="1" x14ac:dyDescent="0.35"/>
    <row r="1755" customFormat="1" x14ac:dyDescent="0.35"/>
    <row r="1756" customFormat="1" x14ac:dyDescent="0.35"/>
    <row r="1757" customFormat="1" x14ac:dyDescent="0.35"/>
    <row r="1758" customFormat="1" x14ac:dyDescent="0.35"/>
    <row r="1759" customFormat="1" x14ac:dyDescent="0.35"/>
    <row r="1760" customFormat="1" x14ac:dyDescent="0.35"/>
    <row r="1761" customFormat="1" x14ac:dyDescent="0.35"/>
    <row r="1762" customFormat="1" x14ac:dyDescent="0.35"/>
    <row r="1763" customFormat="1" x14ac:dyDescent="0.35"/>
    <row r="1764" customFormat="1" x14ac:dyDescent="0.35"/>
    <row r="1765" customFormat="1" x14ac:dyDescent="0.35"/>
    <row r="1766" customFormat="1" x14ac:dyDescent="0.35"/>
    <row r="1767" customFormat="1" x14ac:dyDescent="0.35"/>
    <row r="1768" customFormat="1" x14ac:dyDescent="0.35"/>
    <row r="1769" customFormat="1" x14ac:dyDescent="0.35"/>
    <row r="1770" customFormat="1" x14ac:dyDescent="0.35"/>
    <row r="1771" customFormat="1" x14ac:dyDescent="0.35"/>
    <row r="1772" customFormat="1" x14ac:dyDescent="0.35"/>
    <row r="1773" customFormat="1" x14ac:dyDescent="0.35"/>
    <row r="1774" customFormat="1" x14ac:dyDescent="0.35"/>
    <row r="1775" customFormat="1" x14ac:dyDescent="0.35"/>
    <row r="1776" customFormat="1" x14ac:dyDescent="0.35"/>
    <row r="1777" customFormat="1" x14ac:dyDescent="0.35"/>
    <row r="1778" customFormat="1" x14ac:dyDescent="0.35"/>
    <row r="1779" customFormat="1" x14ac:dyDescent="0.35"/>
    <row r="1780" customFormat="1" x14ac:dyDescent="0.35"/>
    <row r="1781" customFormat="1" x14ac:dyDescent="0.35"/>
    <row r="1782" customFormat="1" x14ac:dyDescent="0.35"/>
    <row r="1783" customFormat="1" x14ac:dyDescent="0.35"/>
    <row r="1784" customFormat="1" x14ac:dyDescent="0.35"/>
    <row r="1785" customFormat="1" x14ac:dyDescent="0.35"/>
    <row r="1786" customFormat="1" x14ac:dyDescent="0.35"/>
    <row r="1787" customFormat="1" x14ac:dyDescent="0.35"/>
    <row r="1788" customFormat="1" x14ac:dyDescent="0.35"/>
    <row r="1789" customFormat="1" x14ac:dyDescent="0.35"/>
    <row r="1790" customFormat="1" x14ac:dyDescent="0.35"/>
    <row r="1791" customFormat="1" x14ac:dyDescent="0.35"/>
    <row r="1792" customFormat="1" x14ac:dyDescent="0.35"/>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row r="2020" customFormat="1" x14ac:dyDescent="0.35"/>
    <row r="2021" customFormat="1" x14ac:dyDescent="0.35"/>
    <row r="2022" customFormat="1" x14ac:dyDescent="0.35"/>
    <row r="2023" customFormat="1" x14ac:dyDescent="0.35"/>
    <row r="2024" customFormat="1" x14ac:dyDescent="0.35"/>
    <row r="2025" customFormat="1" x14ac:dyDescent="0.35"/>
    <row r="2026" customFormat="1" x14ac:dyDescent="0.35"/>
    <row r="2027" customFormat="1" x14ac:dyDescent="0.35"/>
    <row r="2028" customFormat="1" x14ac:dyDescent="0.35"/>
    <row r="2029" customFormat="1" x14ac:dyDescent="0.35"/>
    <row r="2030" customFormat="1" x14ac:dyDescent="0.35"/>
    <row r="2031" customFormat="1" x14ac:dyDescent="0.35"/>
    <row r="2032" customFormat="1" x14ac:dyDescent="0.35"/>
    <row r="2033" customFormat="1" x14ac:dyDescent="0.35"/>
    <row r="2034" customFormat="1" x14ac:dyDescent="0.35"/>
    <row r="2035" customFormat="1" x14ac:dyDescent="0.35"/>
    <row r="2036" customFormat="1" x14ac:dyDescent="0.35"/>
    <row r="2037" customFormat="1" x14ac:dyDescent="0.35"/>
    <row r="2038" customFormat="1" x14ac:dyDescent="0.35"/>
    <row r="2039" customFormat="1" x14ac:dyDescent="0.35"/>
    <row r="2040" customFormat="1" x14ac:dyDescent="0.35"/>
    <row r="2041" customFormat="1" x14ac:dyDescent="0.35"/>
    <row r="2042" customFormat="1" x14ac:dyDescent="0.35"/>
    <row r="2043" customFormat="1" x14ac:dyDescent="0.35"/>
    <row r="2044" customFormat="1" x14ac:dyDescent="0.35"/>
    <row r="2045" customFormat="1" x14ac:dyDescent="0.35"/>
    <row r="2046" customFormat="1" x14ac:dyDescent="0.35"/>
    <row r="2047" customFormat="1" x14ac:dyDescent="0.35"/>
    <row r="2048" customFormat="1" x14ac:dyDescent="0.35"/>
    <row r="2049" customFormat="1" x14ac:dyDescent="0.35"/>
    <row r="2050" customFormat="1" x14ac:dyDescent="0.35"/>
    <row r="2051" customFormat="1" x14ac:dyDescent="0.35"/>
    <row r="2052" customFormat="1" x14ac:dyDescent="0.35"/>
    <row r="2053" customFormat="1" x14ac:dyDescent="0.35"/>
    <row r="2054" customFormat="1" x14ac:dyDescent="0.35"/>
    <row r="2055" customFormat="1" x14ac:dyDescent="0.35"/>
    <row r="2056" customFormat="1" x14ac:dyDescent="0.35"/>
    <row r="2057" customFormat="1" x14ac:dyDescent="0.35"/>
    <row r="2058" customFormat="1" x14ac:dyDescent="0.35"/>
    <row r="2059" customFormat="1" x14ac:dyDescent="0.35"/>
    <row r="2060" customFormat="1" x14ac:dyDescent="0.35"/>
    <row r="2061" customFormat="1" x14ac:dyDescent="0.35"/>
    <row r="2062" customFormat="1" x14ac:dyDescent="0.35"/>
    <row r="2063" customFormat="1" x14ac:dyDescent="0.35"/>
    <row r="2064" customFormat="1" x14ac:dyDescent="0.35"/>
    <row r="2065" customFormat="1" x14ac:dyDescent="0.35"/>
    <row r="2066" customFormat="1" x14ac:dyDescent="0.35"/>
    <row r="2067" customFormat="1" x14ac:dyDescent="0.35"/>
    <row r="2068" customFormat="1" x14ac:dyDescent="0.35"/>
    <row r="2069" customFormat="1" x14ac:dyDescent="0.35"/>
    <row r="2070" customFormat="1" x14ac:dyDescent="0.35"/>
    <row r="2071" customFormat="1" x14ac:dyDescent="0.35"/>
    <row r="2072" customFormat="1" x14ac:dyDescent="0.35"/>
    <row r="2073" customFormat="1" x14ac:dyDescent="0.35"/>
    <row r="2074" customFormat="1" x14ac:dyDescent="0.35"/>
    <row r="2075" customFormat="1" x14ac:dyDescent="0.35"/>
    <row r="2076" customFormat="1" x14ac:dyDescent="0.35"/>
    <row r="2077" customFormat="1" x14ac:dyDescent="0.35"/>
    <row r="2078" customFormat="1" x14ac:dyDescent="0.35"/>
    <row r="2079" customFormat="1" x14ac:dyDescent="0.35"/>
    <row r="2080" customFormat="1" x14ac:dyDescent="0.35"/>
    <row r="2081" customFormat="1" x14ac:dyDescent="0.35"/>
    <row r="2082" customFormat="1" x14ac:dyDescent="0.35"/>
    <row r="2083" customFormat="1" x14ac:dyDescent="0.35"/>
    <row r="2084" customFormat="1" x14ac:dyDescent="0.35"/>
    <row r="2085" customFormat="1" x14ac:dyDescent="0.35"/>
    <row r="2086" customFormat="1" x14ac:dyDescent="0.35"/>
    <row r="2087" customFormat="1" x14ac:dyDescent="0.35"/>
    <row r="2088" customFormat="1" x14ac:dyDescent="0.35"/>
    <row r="2089" customFormat="1" x14ac:dyDescent="0.35"/>
    <row r="2090" customFormat="1" x14ac:dyDescent="0.35"/>
    <row r="2091" customFormat="1" x14ac:dyDescent="0.35"/>
    <row r="2092" customFormat="1" x14ac:dyDescent="0.35"/>
    <row r="2093" customFormat="1" x14ac:dyDescent="0.35"/>
    <row r="2094" customFormat="1" x14ac:dyDescent="0.35"/>
    <row r="2095" customFormat="1" x14ac:dyDescent="0.35"/>
    <row r="2096" customFormat="1" x14ac:dyDescent="0.35"/>
    <row r="2097" customFormat="1" x14ac:dyDescent="0.35"/>
    <row r="2098" customFormat="1" x14ac:dyDescent="0.35"/>
    <row r="2099" customFormat="1" x14ac:dyDescent="0.35"/>
    <row r="2100" customFormat="1" x14ac:dyDescent="0.35"/>
    <row r="2101" customFormat="1" x14ac:dyDescent="0.35"/>
    <row r="2102" customFormat="1" x14ac:dyDescent="0.35"/>
    <row r="2103" customFormat="1" x14ac:dyDescent="0.35"/>
    <row r="2104" customFormat="1" x14ac:dyDescent="0.35"/>
    <row r="2105" customFormat="1" x14ac:dyDescent="0.35"/>
    <row r="2106" customFormat="1" x14ac:dyDescent="0.35"/>
    <row r="2107" customFormat="1" x14ac:dyDescent="0.35"/>
    <row r="2108" customFormat="1" x14ac:dyDescent="0.35"/>
    <row r="2109" customFormat="1" x14ac:dyDescent="0.35"/>
    <row r="2110" customFormat="1" x14ac:dyDescent="0.35"/>
    <row r="2111" customFormat="1" x14ac:dyDescent="0.35"/>
    <row r="2112" customFormat="1" x14ac:dyDescent="0.35"/>
    <row r="2113" customFormat="1" x14ac:dyDescent="0.35"/>
    <row r="2114" customFormat="1" x14ac:dyDescent="0.35"/>
    <row r="2115" customFormat="1" x14ac:dyDescent="0.35"/>
    <row r="2116" customFormat="1" x14ac:dyDescent="0.35"/>
    <row r="2117" customFormat="1" x14ac:dyDescent="0.35"/>
    <row r="2118" customFormat="1" x14ac:dyDescent="0.35"/>
    <row r="2119" customFormat="1" x14ac:dyDescent="0.35"/>
    <row r="2120" customFormat="1" x14ac:dyDescent="0.35"/>
    <row r="2121" customFormat="1" x14ac:dyDescent="0.35"/>
    <row r="2122" customFormat="1" x14ac:dyDescent="0.35"/>
    <row r="2123" customFormat="1" x14ac:dyDescent="0.35"/>
    <row r="2124" customFormat="1" x14ac:dyDescent="0.35"/>
    <row r="2125" customFormat="1" x14ac:dyDescent="0.35"/>
    <row r="2126" customFormat="1" x14ac:dyDescent="0.35"/>
    <row r="2127" customFormat="1" x14ac:dyDescent="0.35"/>
    <row r="2128" customFormat="1" x14ac:dyDescent="0.35"/>
    <row r="2129" customFormat="1" x14ac:dyDescent="0.35"/>
    <row r="2130" customFormat="1" x14ac:dyDescent="0.35"/>
    <row r="2131" customFormat="1" x14ac:dyDescent="0.35"/>
    <row r="2132" customFormat="1" x14ac:dyDescent="0.35"/>
    <row r="2133" customFormat="1" x14ac:dyDescent="0.35"/>
    <row r="2134" customFormat="1" x14ac:dyDescent="0.35"/>
    <row r="2135" customFormat="1" x14ac:dyDescent="0.35"/>
    <row r="2136" customFormat="1" x14ac:dyDescent="0.35"/>
    <row r="2137" customFormat="1" x14ac:dyDescent="0.35"/>
    <row r="2138" customFormat="1" x14ac:dyDescent="0.35"/>
    <row r="2139" customFormat="1" x14ac:dyDescent="0.35"/>
    <row r="2140" customFormat="1" x14ac:dyDescent="0.35"/>
    <row r="2141" customFormat="1" x14ac:dyDescent="0.35"/>
    <row r="2142" customFormat="1" x14ac:dyDescent="0.35"/>
    <row r="2143" customFormat="1" x14ac:dyDescent="0.35"/>
    <row r="2144" customFormat="1" x14ac:dyDescent="0.35"/>
    <row r="2145" customFormat="1" x14ac:dyDescent="0.35"/>
    <row r="2146" customFormat="1" x14ac:dyDescent="0.35"/>
    <row r="2147" customFormat="1" x14ac:dyDescent="0.35"/>
    <row r="2148" customFormat="1" x14ac:dyDescent="0.35"/>
    <row r="2149" customFormat="1" x14ac:dyDescent="0.35"/>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77"/>
  <sheetViews>
    <sheetView topLeftCell="F1" zoomScale="79" zoomScaleNormal="150" workbookViewId="0">
      <selection sqref="A1:Z1"/>
    </sheetView>
  </sheetViews>
  <sheetFormatPr baseColWidth="10" defaultColWidth="9.1796875" defaultRowHeight="14.5" x14ac:dyDescent="0.35"/>
  <cols>
    <col min="1" max="26" width="3.6328125" style="1" customWidth="1"/>
    <col min="27" max="28" width="4.453125" customWidth="1"/>
    <col min="29" max="34" width="13.81640625" style="1" customWidth="1"/>
  </cols>
  <sheetData>
    <row r="1" spans="1:34" ht="96" customHeight="1" x14ac:dyDescent="0.35">
      <c r="A1" s="139" t="s">
        <v>822</v>
      </c>
      <c r="B1" s="140"/>
      <c r="C1" s="140"/>
      <c r="D1" s="140"/>
      <c r="E1" s="140"/>
      <c r="F1" s="140"/>
      <c r="G1" s="140"/>
      <c r="H1" s="140"/>
      <c r="I1" s="140"/>
      <c r="J1" s="140"/>
      <c r="K1" s="140"/>
      <c r="L1" s="140"/>
      <c r="M1" s="140"/>
      <c r="N1" s="140"/>
      <c r="O1" s="140"/>
      <c r="P1" s="140"/>
      <c r="Q1" s="140"/>
      <c r="R1" s="140"/>
      <c r="S1" s="140"/>
      <c r="T1" s="140"/>
      <c r="U1" s="140"/>
      <c r="V1" s="140"/>
      <c r="W1" s="140"/>
      <c r="X1" s="140"/>
      <c r="Y1" s="140"/>
      <c r="Z1" s="141"/>
      <c r="AC1" s="144"/>
      <c r="AD1" s="144"/>
      <c r="AE1" s="144"/>
      <c r="AF1" s="144"/>
      <c r="AG1" s="144"/>
      <c r="AH1" s="144"/>
    </row>
    <row r="2" spans="1:34" x14ac:dyDescent="0.35">
      <c r="A2" s="142" t="s">
        <v>0</v>
      </c>
      <c r="B2" s="142"/>
      <c r="C2" s="142"/>
      <c r="D2" s="142"/>
      <c r="E2" s="142"/>
      <c r="F2" s="142"/>
      <c r="G2" s="142"/>
      <c r="H2" s="142"/>
      <c r="I2" s="142"/>
      <c r="J2" s="142"/>
      <c r="K2" s="142"/>
      <c r="L2" s="142"/>
      <c r="M2" s="142"/>
      <c r="N2" s="142"/>
      <c r="O2" s="142"/>
      <c r="P2" s="142"/>
      <c r="Q2" s="142"/>
      <c r="R2" s="142"/>
      <c r="S2" s="142"/>
      <c r="T2" s="142"/>
      <c r="U2" s="142"/>
      <c r="V2" s="142"/>
      <c r="W2" s="142"/>
      <c r="X2" s="142"/>
      <c r="Y2" s="142"/>
      <c r="Z2" s="142"/>
      <c r="AC2" s="143" t="s">
        <v>1298</v>
      </c>
      <c r="AD2" s="143"/>
      <c r="AE2" s="143"/>
      <c r="AF2" s="143"/>
      <c r="AG2" s="143"/>
      <c r="AH2" s="143"/>
    </row>
    <row r="3" spans="1:34" x14ac:dyDescent="0.35">
      <c r="A3" s="94">
        <v>1</v>
      </c>
      <c r="B3" s="94">
        <v>2</v>
      </c>
      <c r="C3" s="94">
        <v>3</v>
      </c>
      <c r="D3" s="94">
        <v>4</v>
      </c>
      <c r="E3" s="94">
        <v>5</v>
      </c>
      <c r="F3" s="94">
        <v>6</v>
      </c>
      <c r="G3" s="94">
        <v>7</v>
      </c>
      <c r="H3" s="94">
        <v>8</v>
      </c>
      <c r="I3" s="94">
        <v>9</v>
      </c>
      <c r="J3" s="94">
        <v>10</v>
      </c>
      <c r="K3" s="94">
        <v>11</v>
      </c>
      <c r="L3" s="95">
        <v>12</v>
      </c>
      <c r="M3" s="96">
        <v>13</v>
      </c>
      <c r="N3" s="94">
        <v>14</v>
      </c>
      <c r="O3" s="95">
        <v>15</v>
      </c>
      <c r="P3" s="95">
        <v>16</v>
      </c>
      <c r="Q3" s="95">
        <v>17</v>
      </c>
      <c r="R3" s="95">
        <v>18</v>
      </c>
      <c r="S3" s="96">
        <v>19</v>
      </c>
      <c r="T3" s="95">
        <v>20</v>
      </c>
      <c r="U3" s="96">
        <v>21</v>
      </c>
      <c r="V3" s="94">
        <v>22</v>
      </c>
      <c r="W3" s="95">
        <v>23</v>
      </c>
      <c r="X3" s="95">
        <v>24</v>
      </c>
      <c r="Y3" s="95">
        <v>25</v>
      </c>
      <c r="Z3" s="98">
        <v>26</v>
      </c>
      <c r="AA3" s="55"/>
      <c r="AC3" s="99" t="str">
        <f>VLOOKUP(Read_First!B5,Items!A1:BI50,54,FALSE)</f>
        <v>Attraktivität</v>
      </c>
      <c r="AD3" s="100" t="str">
        <f>VLOOKUP(Read_First!B5,Items!A1:BI50,55,FALSE)</f>
        <v>Durchschaubarkeit</v>
      </c>
      <c r="AE3" s="101" t="str">
        <f>VLOOKUP(Read_First!B5,Items!A1:BI50,56,FALSE)</f>
        <v>Effizienz</v>
      </c>
      <c r="AF3" s="100" t="str">
        <f>VLOOKUP(Read_First!B5,Items!A1:BI50,57,FALSE)</f>
        <v>Steuerbarkeit</v>
      </c>
      <c r="AG3" s="101" t="str">
        <f>VLOOKUP(Read_First!B5,Items!A1:BI50,58,FALSE)</f>
        <v>Stimulation</v>
      </c>
      <c r="AH3" s="102" t="str">
        <f>VLOOKUP(Read_First!B5,Items!A1:BI50,59,FALSE)</f>
        <v>Originalität</v>
      </c>
    </row>
    <row r="4" spans="1:34" x14ac:dyDescent="0.35">
      <c r="A4" s="1">
        <f>IF(Data!A4&gt;0,Data!A4-4,"")</f>
        <v>1</v>
      </c>
      <c r="B4" s="1">
        <f>IF(Data!B4&gt;0,Data!B4-4,"")</f>
        <v>3</v>
      </c>
      <c r="C4" s="1">
        <f>IF(Data!C4&gt;0,4-Data!C4,"")</f>
        <v>0</v>
      </c>
      <c r="D4" s="1">
        <f>IF(Data!D4&gt;0,4-Data!D4,"")</f>
        <v>2</v>
      </c>
      <c r="E4" s="1">
        <f>IF(Data!E4&gt;0,4-Data!E4,"")</f>
        <v>2</v>
      </c>
      <c r="F4" s="1">
        <f>IF(Data!F4&gt;0,Data!F4-4,"")</f>
        <v>3</v>
      </c>
      <c r="G4" s="1">
        <f>IF(Data!G4&gt;0,Data!G4-4,"")</f>
        <v>3</v>
      </c>
      <c r="H4" s="1">
        <f>IF(Data!H4&gt;0,Data!H4-4,"")</f>
        <v>0</v>
      </c>
      <c r="I4" s="1">
        <f>IF(Data!I4&gt;0,4-Data!I4,"")</f>
        <v>1</v>
      </c>
      <c r="J4" s="1">
        <f>IF(Data!J4&gt;0,4-Data!J4,"")</f>
        <v>1</v>
      </c>
      <c r="K4" s="1">
        <f>IF(Data!K4&gt;0,Data!K4-4,"")</f>
        <v>3</v>
      </c>
      <c r="L4" s="1">
        <f>IF(Data!L4&gt;0,4-Data!L4,"")</f>
        <v>3</v>
      </c>
      <c r="M4" s="1">
        <f>IF(Data!M4&gt;0,Data!M4-4,"")</f>
        <v>3</v>
      </c>
      <c r="N4" s="1">
        <f>IF(Data!N4&gt;0,Data!N4-4,"")</f>
        <v>0</v>
      </c>
      <c r="O4" s="1">
        <f>IF(Data!O4&gt;0,Data!O4-4,"")</f>
        <v>2</v>
      </c>
      <c r="P4" s="1">
        <f>IF(Data!P4&gt;0,Data!P4-4,"")</f>
        <v>2</v>
      </c>
      <c r="Q4" s="1">
        <f>IF(Data!Q4&gt;0,4-Data!Q4,"")</f>
        <v>1</v>
      </c>
      <c r="R4" s="1">
        <f>IF(Data!R4&gt;0,4-Data!R4,"")</f>
        <v>2</v>
      </c>
      <c r="S4" s="1">
        <f>IF(Data!S4&gt;0,4-Data!S4,"")</f>
        <v>2</v>
      </c>
      <c r="T4" s="1">
        <f>IF(Data!T4&gt;0,Data!T4-4,"")</f>
        <v>2</v>
      </c>
      <c r="U4" s="1">
        <f>IF(Data!U4&gt;0,4-Data!U4,"")</f>
        <v>3</v>
      </c>
      <c r="V4" s="1">
        <f>IF(Data!V4&gt;0,Data!V4-4,"")</f>
        <v>3</v>
      </c>
      <c r="W4" s="1">
        <f>IF(Data!W4&gt;0,4-Data!W4,"")</f>
        <v>0</v>
      </c>
      <c r="X4" s="1">
        <f>IF(Data!X4&gt;0,4-Data!X4,"")</f>
        <v>3</v>
      </c>
      <c r="Y4" s="1">
        <f>IF(Data!Y4&gt;0,4-Data!Y4,"")</f>
        <v>3</v>
      </c>
      <c r="Z4" s="1">
        <f>IF(Data!Z4&gt;0,Data!Z4-4,"")</f>
        <v>3</v>
      </c>
      <c r="AC4" s="6">
        <f t="shared" ref="AC4:AC35" si="0">IF(COUNT(A4,L4,N4,P4,X4,Y4)&gt;0,AVERAGE(A4,L4,N4,P4,X4,Y4),"")</f>
        <v>2</v>
      </c>
      <c r="AD4" s="6">
        <f t="shared" ref="AD4:AD35" si="1">IF(COUNT(B4,D4,M4,U4)&gt;0,AVERAGE(B4,D4,M4,U4),"")</f>
        <v>2.75</v>
      </c>
      <c r="AE4" s="6">
        <f t="shared" ref="AE4:AE35" si="2">IF(COUNT(I4,T4,V4,W4)&gt;0,AVERAGE(I4,T4,V4,W4),"")</f>
        <v>1.5</v>
      </c>
      <c r="AF4" s="6">
        <f t="shared" ref="AF4:AF35" si="3">IF(COUNT(H4,K4,Q4,S4)&gt;0,AVERAGE(H4,K4,Q4,S4),"")</f>
        <v>1.5</v>
      </c>
      <c r="AG4" s="6">
        <f t="shared" ref="AG4:AG35" si="4">IF(COUNT(E4,F4,G4,R4)&gt;0,AVERAGE(E4,F4,G4,R4),"")</f>
        <v>2.5</v>
      </c>
      <c r="AH4" s="6">
        <f t="shared" ref="AH4:AH35" si="5">IF(COUNT(C4,J4,O4,Z4)&gt;0,AVERAGE(C4,J4,O4,Z4),"")</f>
        <v>1.5</v>
      </c>
    </row>
    <row r="5" spans="1:34" x14ac:dyDescent="0.35">
      <c r="A5" s="1">
        <f>IF(Data!A5&gt;0,Data!A5-4,"")</f>
        <v>2</v>
      </c>
      <c r="B5" s="1">
        <f>IF(Data!B5&gt;0,Data!B5-4,"")</f>
        <v>3</v>
      </c>
      <c r="C5" s="1">
        <f>IF(Data!C5&gt;0,4-Data!C5,"")</f>
        <v>2</v>
      </c>
      <c r="D5" s="1">
        <f>IF(Data!D5&gt;0,4-Data!D5,"")</f>
        <v>3</v>
      </c>
      <c r="E5" s="1">
        <f>IF(Data!E5&gt;0,4-Data!E5,"")</f>
        <v>3</v>
      </c>
      <c r="F5" s="1">
        <f>IF(Data!F5&gt;0,Data!F5-4,"")</f>
        <v>2</v>
      </c>
      <c r="G5" s="1">
        <f>IF(Data!G5&gt;0,Data!G5-4,"")</f>
        <v>2</v>
      </c>
      <c r="H5" s="1">
        <f>IF(Data!H5&gt;0,Data!H5-4,"")</f>
        <v>0</v>
      </c>
      <c r="I5" s="1">
        <f>IF(Data!I5&gt;0,4-Data!I5,"")</f>
        <v>2</v>
      </c>
      <c r="J5" s="1">
        <f>IF(Data!J5&gt;0,4-Data!J5,"")</f>
        <v>2</v>
      </c>
      <c r="K5" s="1">
        <f>IF(Data!K5&gt;0,Data!K5-4,"")</f>
        <v>3</v>
      </c>
      <c r="L5" s="1">
        <f>IF(Data!L5&gt;0,4-Data!L5,"")</f>
        <v>3</v>
      </c>
      <c r="M5" s="1">
        <f>IF(Data!M5&gt;0,Data!M5-4,"")</f>
        <v>3</v>
      </c>
      <c r="N5" s="1">
        <f>IF(Data!N5&gt;0,Data!N5-4,"")</f>
        <v>2</v>
      </c>
      <c r="O5" s="1">
        <f>IF(Data!O5&gt;0,Data!O5-4,"")</f>
        <v>2</v>
      </c>
      <c r="P5" s="1">
        <f>IF(Data!P5&gt;0,Data!P5-4,"")</f>
        <v>3</v>
      </c>
      <c r="Q5" s="1">
        <f>IF(Data!Q5&gt;0,4-Data!Q5,"")</f>
        <v>3</v>
      </c>
      <c r="R5" s="1">
        <f>IF(Data!R5&gt;0,4-Data!R5,"")</f>
        <v>3</v>
      </c>
      <c r="S5" s="1">
        <f>IF(Data!S5&gt;0,4-Data!S5,"")</f>
        <v>3</v>
      </c>
      <c r="T5" s="1">
        <f>IF(Data!T5&gt;0,Data!T5-4,"")</f>
        <v>3</v>
      </c>
      <c r="U5" s="1">
        <f>IF(Data!U5&gt;0,4-Data!U5,"")</f>
        <v>3</v>
      </c>
      <c r="V5" s="1">
        <f>IF(Data!V5&gt;0,Data!V5-4,"")</f>
        <v>3</v>
      </c>
      <c r="W5" s="1">
        <f>IF(Data!W5&gt;0,4-Data!W5,"")</f>
        <v>3</v>
      </c>
      <c r="X5" s="1">
        <f>IF(Data!X5&gt;0,4-Data!X5,"")</f>
        <v>2</v>
      </c>
      <c r="Y5" s="1">
        <f>IF(Data!Y5&gt;0,4-Data!Y5,"")</f>
        <v>3</v>
      </c>
      <c r="Z5" s="1">
        <f>IF(Data!Z5&gt;0,Data!Z5-4,"")</f>
        <v>3</v>
      </c>
      <c r="AC5" s="6">
        <f t="shared" si="0"/>
        <v>2.5</v>
      </c>
      <c r="AD5" s="6">
        <f t="shared" si="1"/>
        <v>3</v>
      </c>
      <c r="AE5" s="6">
        <f t="shared" si="2"/>
        <v>2.75</v>
      </c>
      <c r="AF5" s="6">
        <f t="shared" si="3"/>
        <v>2.25</v>
      </c>
      <c r="AG5" s="6">
        <f t="shared" si="4"/>
        <v>2.5</v>
      </c>
      <c r="AH5" s="6">
        <f t="shared" si="5"/>
        <v>2.25</v>
      </c>
    </row>
    <row r="6" spans="1:34" x14ac:dyDescent="0.35">
      <c r="A6" s="1">
        <f>IF(Data!A6&gt;0,Data!A6-4,"")</f>
        <v>3</v>
      </c>
      <c r="B6" s="1">
        <f>IF(Data!B6&gt;0,Data!B6-4,"")</f>
        <v>2</v>
      </c>
      <c r="C6" s="1">
        <f>IF(Data!C6&gt;0,4-Data!C6,"")</f>
        <v>3</v>
      </c>
      <c r="D6" s="1">
        <f>IF(Data!D6&gt;0,4-Data!D6,"")</f>
        <v>3</v>
      </c>
      <c r="E6" s="1">
        <f>IF(Data!E6&gt;0,4-Data!E6,"")</f>
        <v>3</v>
      </c>
      <c r="F6" s="1">
        <f>IF(Data!F6&gt;0,Data!F6-4,"")</f>
        <v>1</v>
      </c>
      <c r="G6" s="1">
        <f>IF(Data!G6&gt;0,Data!G6-4,"")</f>
        <v>2</v>
      </c>
      <c r="H6" s="1">
        <f>IF(Data!H6&gt;0,Data!H6-4,"")</f>
        <v>3</v>
      </c>
      <c r="I6" s="1">
        <f>IF(Data!I6&gt;0,4-Data!I6,"")</f>
        <v>3</v>
      </c>
      <c r="J6" s="1">
        <f>IF(Data!J6&gt;0,4-Data!J6,"")</f>
        <v>1</v>
      </c>
      <c r="K6" s="1">
        <f>IF(Data!K6&gt;0,Data!K6-4,"")</f>
        <v>3</v>
      </c>
      <c r="L6" s="1">
        <f>IF(Data!L6&gt;0,4-Data!L6,"")</f>
        <v>3</v>
      </c>
      <c r="M6" s="1">
        <f>IF(Data!M6&gt;0,Data!M6-4,"")</f>
        <v>3</v>
      </c>
      <c r="N6" s="1">
        <f>IF(Data!N6&gt;0,Data!N6-4,"")</f>
        <v>3</v>
      </c>
      <c r="O6" s="1">
        <f>IF(Data!O6&gt;0,Data!O6-4,"")</f>
        <v>2</v>
      </c>
      <c r="P6" s="1">
        <f>IF(Data!P6&gt;0,Data!P6-4,"")</f>
        <v>3</v>
      </c>
      <c r="Q6" s="1">
        <f>IF(Data!Q6&gt;0,4-Data!Q6,"")</f>
        <v>3</v>
      </c>
      <c r="R6" s="1">
        <f>IF(Data!R6&gt;0,4-Data!R6,"")</f>
        <v>2</v>
      </c>
      <c r="S6" s="1">
        <f>IF(Data!S6&gt;0,4-Data!S6,"")</f>
        <v>3</v>
      </c>
      <c r="T6" s="1">
        <f>IF(Data!T6&gt;0,Data!T6-4,"")</f>
        <v>3</v>
      </c>
      <c r="U6" s="1">
        <f>IF(Data!U6&gt;0,4-Data!U6,"")</f>
        <v>3</v>
      </c>
      <c r="V6" s="1">
        <f>IF(Data!V6&gt;0,Data!V6-4,"")</f>
        <v>3</v>
      </c>
      <c r="W6" s="1">
        <f>IF(Data!W6&gt;0,4-Data!W6,"")</f>
        <v>3</v>
      </c>
      <c r="X6" s="1">
        <f>IF(Data!X6&gt;0,4-Data!X6,"")</f>
        <v>3</v>
      </c>
      <c r="Y6" s="1">
        <f>IF(Data!Y6&gt;0,4-Data!Y6,"")</f>
        <v>3</v>
      </c>
      <c r="Z6" s="1">
        <f>IF(Data!Z6&gt;0,Data!Z6-4,"")</f>
        <v>2</v>
      </c>
      <c r="AC6" s="6">
        <f t="shared" si="0"/>
        <v>3</v>
      </c>
      <c r="AD6" s="6">
        <f t="shared" si="1"/>
        <v>2.75</v>
      </c>
      <c r="AE6" s="6">
        <f t="shared" si="2"/>
        <v>3</v>
      </c>
      <c r="AF6" s="6">
        <f t="shared" si="3"/>
        <v>3</v>
      </c>
      <c r="AG6" s="6">
        <f t="shared" si="4"/>
        <v>2</v>
      </c>
      <c r="AH6" s="6">
        <f t="shared" si="5"/>
        <v>2</v>
      </c>
    </row>
    <row r="7" spans="1:34" x14ac:dyDescent="0.35">
      <c r="A7" s="1">
        <f>IF(Data!A7&gt;0,Data!A7-4,"")</f>
        <v>2</v>
      </c>
      <c r="B7" s="1">
        <f>IF(Data!B7&gt;0,Data!B7-4,"")</f>
        <v>3</v>
      </c>
      <c r="C7" s="1">
        <f>IF(Data!C7&gt;0,4-Data!C7,"")</f>
        <v>1</v>
      </c>
      <c r="D7" s="1">
        <f>IF(Data!D7&gt;0,4-Data!D7,"")</f>
        <v>3</v>
      </c>
      <c r="E7" s="1">
        <f>IF(Data!E7&gt;0,4-Data!E7,"")</f>
        <v>0</v>
      </c>
      <c r="F7" s="1">
        <f>IF(Data!F7&gt;0,Data!F7-4,"")</f>
        <v>1</v>
      </c>
      <c r="G7" s="1">
        <f>IF(Data!G7&gt;0,Data!G7-4,"")</f>
        <v>0</v>
      </c>
      <c r="H7" s="1">
        <f>IF(Data!H7&gt;0,Data!H7-4,"")</f>
        <v>3</v>
      </c>
      <c r="I7" s="1">
        <f>IF(Data!I7&gt;0,4-Data!I7,"")</f>
        <v>2</v>
      </c>
      <c r="J7" s="1">
        <f>IF(Data!J7&gt;0,4-Data!J7,"")</f>
        <v>2</v>
      </c>
      <c r="K7" s="1">
        <f>IF(Data!K7&gt;0,Data!K7-4,"")</f>
        <v>3</v>
      </c>
      <c r="L7" s="1">
        <f>IF(Data!L7&gt;0,4-Data!L7,"")</f>
        <v>3</v>
      </c>
      <c r="M7" s="1">
        <f>IF(Data!M7&gt;0,Data!M7-4,"")</f>
        <v>2</v>
      </c>
      <c r="N7" s="1">
        <f>IF(Data!N7&gt;0,Data!N7-4,"")</f>
        <v>1</v>
      </c>
      <c r="O7" s="1">
        <f>IF(Data!O7&gt;0,Data!O7-4,"")</f>
        <v>2</v>
      </c>
      <c r="P7" s="1">
        <f>IF(Data!P7&gt;0,Data!P7-4,"")</f>
        <v>3</v>
      </c>
      <c r="Q7" s="1">
        <f>IF(Data!Q7&gt;0,4-Data!Q7,"")</f>
        <v>3</v>
      </c>
      <c r="R7" s="1">
        <f>IF(Data!R7&gt;0,4-Data!R7,"")</f>
        <v>1</v>
      </c>
      <c r="S7" s="1">
        <f>IF(Data!S7&gt;0,4-Data!S7,"")</f>
        <v>-1</v>
      </c>
      <c r="T7" s="1">
        <f>IF(Data!T7&gt;0,Data!T7-4,"")</f>
        <v>2</v>
      </c>
      <c r="U7" s="1">
        <f>IF(Data!U7&gt;0,4-Data!U7,"")</f>
        <v>3</v>
      </c>
      <c r="V7" s="1">
        <f>IF(Data!V7&gt;0,Data!V7-4,"")</f>
        <v>3</v>
      </c>
      <c r="W7" s="1">
        <f>IF(Data!W7&gt;0,4-Data!W7,"")</f>
        <v>0</v>
      </c>
      <c r="X7" s="1">
        <f>IF(Data!X7&gt;0,4-Data!X7,"")</f>
        <v>-1</v>
      </c>
      <c r="Y7" s="1">
        <f>IF(Data!Y7&gt;0,4-Data!Y7,"")</f>
        <v>3</v>
      </c>
      <c r="Z7" s="1">
        <f>IF(Data!Z7&gt;0,Data!Z7-4,"")</f>
        <v>1</v>
      </c>
      <c r="AC7" s="6">
        <f t="shared" si="0"/>
        <v>1.8333333333333333</v>
      </c>
      <c r="AD7" s="6">
        <f t="shared" si="1"/>
        <v>2.75</v>
      </c>
      <c r="AE7" s="6">
        <f t="shared" si="2"/>
        <v>1.75</v>
      </c>
      <c r="AF7" s="6">
        <f t="shared" si="3"/>
        <v>2</v>
      </c>
      <c r="AG7" s="6">
        <f t="shared" si="4"/>
        <v>0.5</v>
      </c>
      <c r="AH7" s="6">
        <f t="shared" si="5"/>
        <v>1.5</v>
      </c>
    </row>
    <row r="8" spans="1:34" x14ac:dyDescent="0.35">
      <c r="A8" s="1">
        <f>IF(Data!A8&gt;0,Data!A8-4,"")</f>
        <v>2</v>
      </c>
      <c r="B8" s="1">
        <f>IF(Data!B8&gt;0,Data!B8-4,"")</f>
        <v>3</v>
      </c>
      <c r="C8" s="1">
        <f>IF(Data!C8&gt;0,4-Data!C8,"")</f>
        <v>2</v>
      </c>
      <c r="D8" s="1">
        <f>IF(Data!D8&gt;0,4-Data!D8,"")</f>
        <v>3</v>
      </c>
      <c r="E8" s="1">
        <f>IF(Data!E8&gt;0,4-Data!E8,"")</f>
        <v>2</v>
      </c>
      <c r="F8" s="1">
        <f>IF(Data!F8&gt;0,Data!F8-4,"")</f>
        <v>1</v>
      </c>
      <c r="G8" s="1">
        <f>IF(Data!G8&gt;0,Data!G8-4,"")</f>
        <v>1</v>
      </c>
      <c r="H8" s="1">
        <f>IF(Data!H8&gt;0,Data!H8-4,"")</f>
        <v>1</v>
      </c>
      <c r="I8" s="1">
        <f>IF(Data!I8&gt;0,4-Data!I8,"")</f>
        <v>0</v>
      </c>
      <c r="J8" s="1">
        <f>IF(Data!J8&gt;0,4-Data!J8,"")</f>
        <v>1</v>
      </c>
      <c r="K8" s="1">
        <f>IF(Data!K8&gt;0,Data!K8-4,"")</f>
        <v>2</v>
      </c>
      <c r="L8" s="1">
        <f>IF(Data!L8&gt;0,4-Data!L8,"")</f>
        <v>2</v>
      </c>
      <c r="M8" s="1">
        <f>IF(Data!M8&gt;0,Data!M8-4,"")</f>
        <v>1</v>
      </c>
      <c r="N8" s="1">
        <f>IF(Data!N8&gt;0,Data!N8-4,"")</f>
        <v>2</v>
      </c>
      <c r="O8" s="1">
        <f>IF(Data!O8&gt;0,Data!O8-4,"")</f>
        <v>1</v>
      </c>
      <c r="P8" s="1">
        <f>IF(Data!P8&gt;0,Data!P8-4,"")</f>
        <v>-2</v>
      </c>
      <c r="Q8" s="1">
        <f>IF(Data!Q8&gt;0,4-Data!Q8,"")</f>
        <v>2</v>
      </c>
      <c r="R8" s="1">
        <f>IF(Data!R8&gt;0,4-Data!R8,"")</f>
        <v>2</v>
      </c>
      <c r="S8" s="1">
        <f>IF(Data!S8&gt;0,4-Data!S8,"")</f>
        <v>2</v>
      </c>
      <c r="T8" s="1">
        <f>IF(Data!T8&gt;0,Data!T8-4,"")</f>
        <v>2</v>
      </c>
      <c r="U8" s="1">
        <f>IF(Data!U8&gt;0,4-Data!U8,"")</f>
        <v>3</v>
      </c>
      <c r="V8" s="1">
        <f>IF(Data!V8&gt;0,Data!V8-4,"")</f>
        <v>3</v>
      </c>
      <c r="W8" s="1">
        <f>IF(Data!W8&gt;0,4-Data!W8,"")</f>
        <v>2</v>
      </c>
      <c r="X8" s="1">
        <f>IF(Data!X8&gt;0,4-Data!X8,"")</f>
        <v>1</v>
      </c>
      <c r="Y8" s="1">
        <f>IF(Data!Y8&gt;0,4-Data!Y8,"")</f>
        <v>3</v>
      </c>
      <c r="Z8" s="1">
        <f>IF(Data!Z8&gt;0,Data!Z8-4,"")</f>
        <v>1</v>
      </c>
      <c r="AC8" s="6">
        <f t="shared" si="0"/>
        <v>1.3333333333333333</v>
      </c>
      <c r="AD8" s="6">
        <f t="shared" si="1"/>
        <v>2.5</v>
      </c>
      <c r="AE8" s="6">
        <f t="shared" si="2"/>
        <v>1.75</v>
      </c>
      <c r="AF8" s="6">
        <f t="shared" si="3"/>
        <v>1.75</v>
      </c>
      <c r="AG8" s="6">
        <f t="shared" si="4"/>
        <v>1.5</v>
      </c>
      <c r="AH8" s="6">
        <f t="shared" si="5"/>
        <v>1.25</v>
      </c>
    </row>
    <row r="9" spans="1:34" x14ac:dyDescent="0.35">
      <c r="A9" s="1">
        <f>IF(Data!A9&gt;0,Data!A9-4,"")</f>
        <v>3</v>
      </c>
      <c r="B9" s="1">
        <f>IF(Data!B9&gt;0,Data!B9-4,"")</f>
        <v>1</v>
      </c>
      <c r="C9" s="1">
        <f>IF(Data!C9&gt;0,4-Data!C9,"")</f>
        <v>2</v>
      </c>
      <c r="D9" s="1">
        <f>IF(Data!D9&gt;0,4-Data!D9,"")</f>
        <v>2</v>
      </c>
      <c r="E9" s="1">
        <f>IF(Data!E9&gt;0,4-Data!E9,"")</f>
        <v>2</v>
      </c>
      <c r="F9" s="1">
        <f>IF(Data!F9&gt;0,Data!F9-4,"")</f>
        <v>2</v>
      </c>
      <c r="G9" s="1">
        <f>IF(Data!G9&gt;0,Data!G9-4,"")</f>
        <v>3</v>
      </c>
      <c r="H9" s="1">
        <f>IF(Data!H9&gt;0,Data!H9-4,"")</f>
        <v>-2</v>
      </c>
      <c r="I9" s="1">
        <f>IF(Data!I9&gt;0,4-Data!I9,"")</f>
        <v>0</v>
      </c>
      <c r="J9" s="1">
        <f>IF(Data!J9&gt;0,4-Data!J9,"")</f>
        <v>2</v>
      </c>
      <c r="K9" s="1">
        <f>IF(Data!K9&gt;0,Data!K9-4,"")</f>
        <v>3</v>
      </c>
      <c r="L9" s="1">
        <f>IF(Data!L9&gt;0,4-Data!L9,"")</f>
        <v>3</v>
      </c>
      <c r="M9" s="1">
        <f>IF(Data!M9&gt;0,Data!M9-4,"")</f>
        <v>0</v>
      </c>
      <c r="N9" s="1">
        <f>IF(Data!N9&gt;0,Data!N9-4,"")</f>
        <v>3</v>
      </c>
      <c r="O9" s="1">
        <f>IF(Data!O9&gt;0,Data!O9-4,"")</f>
        <v>0</v>
      </c>
      <c r="P9" s="1">
        <f>IF(Data!P9&gt;0,Data!P9-4,"")</f>
        <v>2</v>
      </c>
      <c r="Q9" s="1">
        <f>IF(Data!Q9&gt;0,4-Data!Q9,"")</f>
        <v>1</v>
      </c>
      <c r="R9" s="1">
        <f>IF(Data!R9&gt;0,4-Data!R9,"")</f>
        <v>3</v>
      </c>
      <c r="S9" s="1">
        <f>IF(Data!S9&gt;0,4-Data!S9,"")</f>
        <v>2</v>
      </c>
      <c r="T9" s="1">
        <f>IF(Data!T9&gt;0,Data!T9-4,"")</f>
        <v>3</v>
      </c>
      <c r="U9" s="1">
        <f>IF(Data!U9&gt;0,4-Data!U9,"")</f>
        <v>1</v>
      </c>
      <c r="V9" s="1">
        <f>IF(Data!V9&gt;0,Data!V9-4,"")</f>
        <v>2</v>
      </c>
      <c r="W9" s="1">
        <f>IF(Data!W9&gt;0,4-Data!W9,"")</f>
        <v>2</v>
      </c>
      <c r="X9" s="1">
        <f>IF(Data!X9&gt;0,4-Data!X9,"")</f>
        <v>3</v>
      </c>
      <c r="Y9" s="1">
        <f>IF(Data!Y9&gt;0,4-Data!Y9,"")</f>
        <v>3</v>
      </c>
      <c r="Z9" s="1">
        <f>IF(Data!Z9&gt;0,Data!Z9-4,"")</f>
        <v>3</v>
      </c>
      <c r="AC9" s="6">
        <f t="shared" si="0"/>
        <v>2.8333333333333335</v>
      </c>
      <c r="AD9" s="6">
        <f t="shared" si="1"/>
        <v>1</v>
      </c>
      <c r="AE9" s="6">
        <f t="shared" si="2"/>
        <v>1.75</v>
      </c>
      <c r="AF9" s="6">
        <f t="shared" si="3"/>
        <v>1</v>
      </c>
      <c r="AG9" s="6">
        <f t="shared" si="4"/>
        <v>2.5</v>
      </c>
      <c r="AH9" s="6">
        <f t="shared" si="5"/>
        <v>1.75</v>
      </c>
    </row>
    <row r="10" spans="1:34" x14ac:dyDescent="0.35">
      <c r="A10" s="1">
        <f>IF(Data!A10&gt;0,Data!A10-4,"")</f>
        <v>2</v>
      </c>
      <c r="B10" s="1">
        <f>IF(Data!B10&gt;0,Data!B10-4,"")</f>
        <v>3</v>
      </c>
      <c r="C10" s="1">
        <f>IF(Data!C10&gt;0,4-Data!C10,"")</f>
        <v>2</v>
      </c>
      <c r="D10" s="1">
        <f>IF(Data!D10&gt;0,4-Data!D10,"")</f>
        <v>3</v>
      </c>
      <c r="E10" s="1">
        <f>IF(Data!E10&gt;0,4-Data!E10,"")</f>
        <v>2</v>
      </c>
      <c r="F10" s="1">
        <f>IF(Data!F10&gt;0,Data!F10-4,"")</f>
        <v>2</v>
      </c>
      <c r="G10" s="1">
        <f>IF(Data!G10&gt;0,Data!G10-4,"")</f>
        <v>2</v>
      </c>
      <c r="H10" s="1">
        <f>IF(Data!H10&gt;0,Data!H10-4,"")</f>
        <v>3</v>
      </c>
      <c r="I10" s="1">
        <f>IF(Data!I10&gt;0,4-Data!I10,"")</f>
        <v>2</v>
      </c>
      <c r="J10" s="1">
        <f>IF(Data!J10&gt;0,4-Data!J10,"")</f>
        <v>3</v>
      </c>
      <c r="K10" s="1">
        <f>IF(Data!K10&gt;0,Data!K10-4,"")</f>
        <v>2</v>
      </c>
      <c r="L10" s="1">
        <f>IF(Data!L10&gt;0,4-Data!L10,"")</f>
        <v>3</v>
      </c>
      <c r="M10" s="1">
        <f>IF(Data!M10&gt;0,Data!M10-4,"")</f>
        <v>3</v>
      </c>
      <c r="N10" s="1">
        <f>IF(Data!N10&gt;0,Data!N10-4,"")</f>
        <v>2</v>
      </c>
      <c r="O10" s="1">
        <f>IF(Data!O10&gt;0,Data!O10-4,"")</f>
        <v>1</v>
      </c>
      <c r="P10" s="1">
        <f>IF(Data!P10&gt;0,Data!P10-4,"")</f>
        <v>2</v>
      </c>
      <c r="Q10" s="1">
        <f>IF(Data!Q10&gt;0,4-Data!Q10,"")</f>
        <v>3</v>
      </c>
      <c r="R10" s="1">
        <f>IF(Data!R10&gt;0,4-Data!R10,"")</f>
        <v>2</v>
      </c>
      <c r="S10" s="1">
        <f>IF(Data!S10&gt;0,4-Data!S10,"")</f>
        <v>2</v>
      </c>
      <c r="T10" s="1">
        <f>IF(Data!T10&gt;0,Data!T10-4,"")</f>
        <v>3</v>
      </c>
      <c r="U10" s="1">
        <f>IF(Data!U10&gt;0,4-Data!U10,"")</f>
        <v>2</v>
      </c>
      <c r="V10" s="1">
        <f>IF(Data!V10&gt;0,Data!V10-4,"")</f>
        <v>3</v>
      </c>
      <c r="W10" s="1">
        <f>IF(Data!W10&gt;0,4-Data!W10,"")</f>
        <v>0</v>
      </c>
      <c r="X10" s="1">
        <f>IF(Data!X10&gt;0,4-Data!X10,"")</f>
        <v>2</v>
      </c>
      <c r="Y10" s="1">
        <f>IF(Data!Y10&gt;0,4-Data!Y10,"")</f>
        <v>3</v>
      </c>
      <c r="Z10" s="1">
        <f>IF(Data!Z10&gt;0,Data!Z10-4,"")</f>
        <v>2</v>
      </c>
      <c r="AC10" s="6">
        <f t="shared" si="0"/>
        <v>2.3333333333333335</v>
      </c>
      <c r="AD10" s="6">
        <f t="shared" si="1"/>
        <v>2.75</v>
      </c>
      <c r="AE10" s="6">
        <f t="shared" si="2"/>
        <v>2</v>
      </c>
      <c r="AF10" s="6">
        <f t="shared" si="3"/>
        <v>2.5</v>
      </c>
      <c r="AG10" s="6">
        <f t="shared" si="4"/>
        <v>2</v>
      </c>
      <c r="AH10" s="6">
        <f t="shared" si="5"/>
        <v>2</v>
      </c>
    </row>
    <row r="11" spans="1:34" x14ac:dyDescent="0.35">
      <c r="A11" s="1">
        <f>IF(Data!A11&gt;0,Data!A11-4,"")</f>
        <v>1</v>
      </c>
      <c r="B11" s="1">
        <f>IF(Data!B11&gt;0,Data!B11-4,"")</f>
        <v>0</v>
      </c>
      <c r="C11" s="1">
        <f>IF(Data!C11&gt;0,4-Data!C11,"")</f>
        <v>2</v>
      </c>
      <c r="D11" s="1">
        <f>IF(Data!D11&gt;0,4-Data!D11,"")</f>
        <v>2</v>
      </c>
      <c r="E11" s="1">
        <f>IF(Data!E11&gt;0,4-Data!E11,"")</f>
        <v>1</v>
      </c>
      <c r="F11" s="1">
        <f>IF(Data!F11&gt;0,Data!F11-4,"")</f>
        <v>2</v>
      </c>
      <c r="G11" s="1">
        <f>IF(Data!G11&gt;0,Data!G11-4,"")</f>
        <v>0</v>
      </c>
      <c r="H11" s="1">
        <f>IF(Data!H11&gt;0,Data!H11-4,"")</f>
        <v>3</v>
      </c>
      <c r="I11" s="1">
        <f>IF(Data!I11&gt;0,4-Data!I11,"")</f>
        <v>2</v>
      </c>
      <c r="J11" s="1">
        <f>IF(Data!J11&gt;0,4-Data!J11,"")</f>
        <v>3</v>
      </c>
      <c r="K11" s="1">
        <f>IF(Data!K11&gt;0,Data!K11-4,"")</f>
        <v>2</v>
      </c>
      <c r="L11" s="1">
        <f>IF(Data!L11&gt;0,4-Data!L11,"")</f>
        <v>1</v>
      </c>
      <c r="M11" s="1">
        <f>IF(Data!M11&gt;0,Data!M11-4,"")</f>
        <v>-1</v>
      </c>
      <c r="N11" s="1">
        <f>IF(Data!N11&gt;0,Data!N11-4,"")</f>
        <v>2</v>
      </c>
      <c r="O11" s="1">
        <f>IF(Data!O11&gt;0,Data!O11-4,"")</f>
        <v>1</v>
      </c>
      <c r="P11" s="1">
        <f>IF(Data!P11&gt;0,Data!P11-4,"")</f>
        <v>1</v>
      </c>
      <c r="Q11" s="1">
        <f>IF(Data!Q11&gt;0,4-Data!Q11,"")</f>
        <v>3</v>
      </c>
      <c r="R11" s="1">
        <f>IF(Data!R11&gt;0,4-Data!R11,"")</f>
        <v>3</v>
      </c>
      <c r="S11" s="1">
        <f>IF(Data!S11&gt;0,4-Data!S11,"")</f>
        <v>1</v>
      </c>
      <c r="T11" s="1">
        <f>IF(Data!T11&gt;0,Data!T11-4,"")</f>
        <v>2</v>
      </c>
      <c r="U11" s="1">
        <f>IF(Data!U11&gt;0,4-Data!U11,"")</f>
        <v>-1</v>
      </c>
      <c r="V11" s="1">
        <f>IF(Data!V11&gt;0,Data!V11-4,"")</f>
        <v>1</v>
      </c>
      <c r="W11" s="1">
        <f>IF(Data!W11&gt;0,4-Data!W11,"")</f>
        <v>3</v>
      </c>
      <c r="X11" s="1">
        <f>IF(Data!X11&gt;0,4-Data!X11,"")</f>
        <v>3</v>
      </c>
      <c r="Y11" s="1">
        <f>IF(Data!Y11&gt;0,4-Data!Y11,"")</f>
        <v>1</v>
      </c>
      <c r="Z11" s="1">
        <f>IF(Data!Z11&gt;0,Data!Z11-4,"")</f>
        <v>2</v>
      </c>
      <c r="AC11" s="6">
        <f t="shared" si="0"/>
        <v>1.5</v>
      </c>
      <c r="AD11" s="6">
        <f t="shared" si="1"/>
        <v>0</v>
      </c>
      <c r="AE11" s="6">
        <f t="shared" si="2"/>
        <v>2</v>
      </c>
      <c r="AF11" s="6">
        <f t="shared" si="3"/>
        <v>2.25</v>
      </c>
      <c r="AG11" s="6">
        <f t="shared" si="4"/>
        <v>1.5</v>
      </c>
      <c r="AH11" s="6">
        <f t="shared" si="5"/>
        <v>2</v>
      </c>
    </row>
    <row r="12" spans="1:34" x14ac:dyDescent="0.35">
      <c r="A12" s="1">
        <f>IF(Data!A12&gt;0,Data!A12-4,"")</f>
        <v>-1</v>
      </c>
      <c r="B12" s="1">
        <f>IF(Data!B12&gt;0,Data!B12-4,"")</f>
        <v>-2</v>
      </c>
      <c r="C12" s="1">
        <f>IF(Data!C12&gt;0,4-Data!C12,"")</f>
        <v>-2</v>
      </c>
      <c r="D12" s="1">
        <f>IF(Data!D12&gt;0,4-Data!D12,"")</f>
        <v>-2</v>
      </c>
      <c r="E12" s="1">
        <f>IF(Data!E12&gt;0,4-Data!E12,"")</f>
        <v>1</v>
      </c>
      <c r="F12" s="1">
        <f>IF(Data!F12&gt;0,Data!F12-4,"")</f>
        <v>0</v>
      </c>
      <c r="G12" s="1">
        <f>IF(Data!G12&gt;0,Data!G12-4,"")</f>
        <v>0</v>
      </c>
      <c r="H12" s="1">
        <f>IF(Data!H12&gt;0,Data!H12-4,"")</f>
        <v>-1</v>
      </c>
      <c r="I12" s="1">
        <f>IF(Data!I12&gt;0,4-Data!I12,"")</f>
        <v>-3</v>
      </c>
      <c r="J12" s="1">
        <f>IF(Data!J12&gt;0,4-Data!J12,"")</f>
        <v>1</v>
      </c>
      <c r="K12" s="1">
        <f>IF(Data!K12&gt;0,Data!K12-4,"")</f>
        <v>0</v>
      </c>
      <c r="L12" s="1">
        <f>IF(Data!L12&gt;0,4-Data!L12,"")</f>
        <v>0</v>
      </c>
      <c r="M12" s="1">
        <f>IF(Data!M12&gt;0,Data!M12-4,"")</f>
        <v>-2</v>
      </c>
      <c r="N12" s="1">
        <f>IF(Data!N12&gt;0,Data!N12-4,"")</f>
        <v>-1</v>
      </c>
      <c r="O12" s="1">
        <f>IF(Data!O12&gt;0,Data!O12-4,"")</f>
        <v>2</v>
      </c>
      <c r="P12" s="1">
        <f>IF(Data!P12&gt;0,Data!P12-4,"")</f>
        <v>-1</v>
      </c>
      <c r="Q12" s="1">
        <f>IF(Data!Q12&gt;0,4-Data!Q12,"")</f>
        <v>-1</v>
      </c>
      <c r="R12" s="1">
        <f>IF(Data!R12&gt;0,4-Data!R12,"")</f>
        <v>-1</v>
      </c>
      <c r="S12" s="1">
        <f>IF(Data!S12&gt;0,4-Data!S12,"")</f>
        <v>1</v>
      </c>
      <c r="T12" s="1">
        <f>IF(Data!T12&gt;0,Data!T12-4,"")</f>
        <v>-1</v>
      </c>
      <c r="U12" s="1">
        <f>IF(Data!U12&gt;0,4-Data!U12,"")</f>
        <v>-3</v>
      </c>
      <c r="V12" s="1">
        <f>IF(Data!V12&gt;0,Data!V12-4,"")</f>
        <v>1</v>
      </c>
      <c r="W12" s="1">
        <f>IF(Data!W12&gt;0,4-Data!W12,"")</f>
        <v>-3</v>
      </c>
      <c r="X12" s="1">
        <f>IF(Data!X12&gt;0,4-Data!X12,"")</f>
        <v>-1</v>
      </c>
      <c r="Y12" s="1">
        <f>IF(Data!Y12&gt;0,4-Data!Y12,"")</f>
        <v>0</v>
      </c>
      <c r="Z12" s="1">
        <f>IF(Data!Z12&gt;0,Data!Z12-4,"")</f>
        <v>3</v>
      </c>
      <c r="AC12" s="6">
        <f t="shared" si="0"/>
        <v>-0.66666666666666663</v>
      </c>
      <c r="AD12" s="6">
        <f t="shared" si="1"/>
        <v>-2.25</v>
      </c>
      <c r="AE12" s="6">
        <f t="shared" si="2"/>
        <v>-1.5</v>
      </c>
      <c r="AF12" s="6">
        <f t="shared" si="3"/>
        <v>-0.25</v>
      </c>
      <c r="AG12" s="6">
        <f t="shared" si="4"/>
        <v>0</v>
      </c>
      <c r="AH12" s="6">
        <f t="shared" si="5"/>
        <v>1</v>
      </c>
    </row>
    <row r="13" spans="1:34" x14ac:dyDescent="0.35">
      <c r="A13" s="1">
        <f>IF(Data!A13&gt;0,Data!A13-4,"")</f>
        <v>1</v>
      </c>
      <c r="B13" s="1">
        <f>IF(Data!B13&gt;0,Data!B13-4,"")</f>
        <v>3</v>
      </c>
      <c r="C13" s="1">
        <f>IF(Data!C13&gt;0,4-Data!C13,"")</f>
        <v>0</v>
      </c>
      <c r="D13" s="1">
        <f>IF(Data!D13&gt;0,4-Data!D13,"")</f>
        <v>2</v>
      </c>
      <c r="E13" s="1">
        <f>IF(Data!E13&gt;0,4-Data!E13,"")</f>
        <v>1</v>
      </c>
      <c r="F13" s="1">
        <f>IF(Data!F13&gt;0,Data!F13-4,"")</f>
        <v>-2</v>
      </c>
      <c r="G13" s="1">
        <f>IF(Data!G13&gt;0,Data!G13-4,"")</f>
        <v>1</v>
      </c>
      <c r="H13" s="1">
        <f>IF(Data!H13&gt;0,Data!H13-4,"")</f>
        <v>3</v>
      </c>
      <c r="I13" s="1">
        <f>IF(Data!I13&gt;0,4-Data!I13,"")</f>
        <v>3</v>
      </c>
      <c r="J13" s="1">
        <f>IF(Data!J13&gt;0,4-Data!J13,"")</f>
        <v>-3</v>
      </c>
      <c r="K13" s="1">
        <f>IF(Data!K13&gt;0,Data!K13-4,"")</f>
        <v>-2</v>
      </c>
      <c r="L13" s="1">
        <f>IF(Data!L13&gt;0,4-Data!L13,"")</f>
        <v>1</v>
      </c>
      <c r="M13" s="1">
        <f>IF(Data!M13&gt;0,Data!M13-4,"")</f>
        <v>3</v>
      </c>
      <c r="N13" s="1">
        <f>IF(Data!N13&gt;0,Data!N13-4,"")</f>
        <v>2</v>
      </c>
      <c r="O13" s="1">
        <f>IF(Data!O13&gt;0,Data!O13-4,"")</f>
        <v>1</v>
      </c>
      <c r="P13" s="1">
        <f>IF(Data!P13&gt;0,Data!P13-4,"")</f>
        <v>2</v>
      </c>
      <c r="Q13" s="1">
        <f>IF(Data!Q13&gt;0,4-Data!Q13,"")</f>
        <v>3</v>
      </c>
      <c r="R13" s="1">
        <f>IF(Data!R13&gt;0,4-Data!R13,"")</f>
        <v>0</v>
      </c>
      <c r="S13" s="1">
        <f>IF(Data!S13&gt;0,4-Data!S13,"")</f>
        <v>3</v>
      </c>
      <c r="T13" s="1">
        <f>IF(Data!T13&gt;0,Data!T13-4,"")</f>
        <v>2</v>
      </c>
      <c r="U13" s="1">
        <f>IF(Data!U13&gt;0,4-Data!U13,"")</f>
        <v>3</v>
      </c>
      <c r="V13" s="1">
        <f>IF(Data!V13&gt;0,Data!V13-4,"")</f>
        <v>2</v>
      </c>
      <c r="W13" s="1">
        <f>IF(Data!W13&gt;0,4-Data!W13,"")</f>
        <v>3</v>
      </c>
      <c r="X13" s="1">
        <f>IF(Data!X13&gt;0,4-Data!X13,"")</f>
        <v>2</v>
      </c>
      <c r="Y13" s="1">
        <f>IF(Data!Y13&gt;0,4-Data!Y13,"")</f>
        <v>1</v>
      </c>
      <c r="Z13" s="1">
        <f>IF(Data!Z13&gt;0,Data!Z13-4,"")</f>
        <v>0</v>
      </c>
      <c r="AC13" s="6">
        <f t="shared" si="0"/>
        <v>1.5</v>
      </c>
      <c r="AD13" s="6">
        <f t="shared" si="1"/>
        <v>2.75</v>
      </c>
      <c r="AE13" s="6">
        <f t="shared" si="2"/>
        <v>2.5</v>
      </c>
      <c r="AF13" s="6">
        <f t="shared" si="3"/>
        <v>1.75</v>
      </c>
      <c r="AG13" s="6">
        <f t="shared" si="4"/>
        <v>0</v>
      </c>
      <c r="AH13" s="6">
        <f t="shared" si="5"/>
        <v>-0.5</v>
      </c>
    </row>
    <row r="14" spans="1:34" x14ac:dyDescent="0.35">
      <c r="A14" s="1">
        <f>IF(Data!A14&gt;0,Data!A14-4,"")</f>
        <v>1</v>
      </c>
      <c r="B14" s="1">
        <f>IF(Data!B14&gt;0,Data!B14-4,"")</f>
        <v>2</v>
      </c>
      <c r="C14" s="1">
        <f>IF(Data!C14&gt;0,4-Data!C14,"")</f>
        <v>0</v>
      </c>
      <c r="D14" s="1">
        <f>IF(Data!D14&gt;0,4-Data!D14,"")</f>
        <v>2</v>
      </c>
      <c r="E14" s="1">
        <f>IF(Data!E14&gt;0,4-Data!E14,"")</f>
        <v>1</v>
      </c>
      <c r="F14" s="1">
        <f>IF(Data!F14&gt;0,Data!F14-4,"")</f>
        <v>0</v>
      </c>
      <c r="G14" s="1">
        <f>IF(Data!G14&gt;0,Data!G14-4,"")</f>
        <v>1</v>
      </c>
      <c r="H14" s="1">
        <f>IF(Data!H14&gt;0,Data!H14-4,"")</f>
        <v>2</v>
      </c>
      <c r="I14" s="1">
        <f>IF(Data!I14&gt;0,4-Data!I14,"")</f>
        <v>1</v>
      </c>
      <c r="J14" s="1">
        <f>IF(Data!J14&gt;0,4-Data!J14,"")</f>
        <v>1</v>
      </c>
      <c r="K14" s="1">
        <f>IF(Data!K14&gt;0,Data!K14-4,"")</f>
        <v>2</v>
      </c>
      <c r="L14" s="1">
        <f>IF(Data!L14&gt;0,4-Data!L14,"")</f>
        <v>2</v>
      </c>
      <c r="M14" s="1">
        <f>IF(Data!M14&gt;0,Data!M14-4,"")</f>
        <v>2</v>
      </c>
      <c r="N14" s="1">
        <f>IF(Data!N14&gt;0,Data!N14-4,"")</f>
        <v>1</v>
      </c>
      <c r="O14" s="1">
        <f>IF(Data!O14&gt;0,Data!O14-4,"")</f>
        <v>-1</v>
      </c>
      <c r="P14" s="1">
        <f>IF(Data!P14&gt;0,Data!P14-4,"")</f>
        <v>3</v>
      </c>
      <c r="Q14" s="1">
        <f>IF(Data!Q14&gt;0,4-Data!Q14,"")</f>
        <v>2</v>
      </c>
      <c r="R14" s="1">
        <f>IF(Data!R14&gt;0,4-Data!R14,"")</f>
        <v>1</v>
      </c>
      <c r="S14" s="1">
        <f>IF(Data!S14&gt;0,4-Data!S14,"")</f>
        <v>1</v>
      </c>
      <c r="T14" s="1">
        <f>IF(Data!T14&gt;0,Data!T14-4,"")</f>
        <v>2</v>
      </c>
      <c r="U14" s="1">
        <f>IF(Data!U14&gt;0,4-Data!U14,"")</f>
        <v>3</v>
      </c>
      <c r="V14" s="1">
        <f>IF(Data!V14&gt;0,Data!V14-4,"")</f>
        <v>1</v>
      </c>
      <c r="W14" s="1">
        <f>IF(Data!W14&gt;0,4-Data!W14,"")</f>
        <v>2</v>
      </c>
      <c r="X14" s="1">
        <f>IF(Data!X14&gt;0,4-Data!X14,"")</f>
        <v>2</v>
      </c>
      <c r="Y14" s="1">
        <f>IF(Data!Y14&gt;0,4-Data!Y14,"")</f>
        <v>2</v>
      </c>
      <c r="Z14" s="1">
        <f>IF(Data!Z14&gt;0,Data!Z14-4,"")</f>
        <v>2</v>
      </c>
      <c r="AC14" s="6">
        <f t="shared" si="0"/>
        <v>1.8333333333333333</v>
      </c>
      <c r="AD14" s="6">
        <f t="shared" si="1"/>
        <v>2.25</v>
      </c>
      <c r="AE14" s="6">
        <f t="shared" si="2"/>
        <v>1.5</v>
      </c>
      <c r="AF14" s="6">
        <f t="shared" si="3"/>
        <v>1.75</v>
      </c>
      <c r="AG14" s="6">
        <f t="shared" si="4"/>
        <v>0.75</v>
      </c>
      <c r="AH14" s="6">
        <f t="shared" si="5"/>
        <v>0.5</v>
      </c>
    </row>
    <row r="15" spans="1:34" x14ac:dyDescent="0.35">
      <c r="A15" s="1">
        <f>IF(Data!A15&gt;0,Data!A15-4,"")</f>
        <v>2</v>
      </c>
      <c r="B15" s="1">
        <f>IF(Data!B15&gt;0,Data!B15-4,"")</f>
        <v>3</v>
      </c>
      <c r="C15" s="1">
        <f>IF(Data!C15&gt;0,4-Data!C15,"")</f>
        <v>3</v>
      </c>
      <c r="D15" s="1">
        <f>IF(Data!D15&gt;0,4-Data!D15,"")</f>
        <v>3</v>
      </c>
      <c r="E15" s="1">
        <f>IF(Data!E15&gt;0,4-Data!E15,"")</f>
        <v>2</v>
      </c>
      <c r="F15" s="1">
        <f>IF(Data!F15&gt;0,Data!F15-4,"")</f>
        <v>2</v>
      </c>
      <c r="G15" s="1">
        <f>IF(Data!G15&gt;0,Data!G15-4,"")</f>
        <v>2</v>
      </c>
      <c r="H15" s="1">
        <f>IF(Data!H15&gt;0,Data!H15-4,"")</f>
        <v>-1</v>
      </c>
      <c r="I15" s="1">
        <f>IF(Data!I15&gt;0,4-Data!I15,"")</f>
        <v>3</v>
      </c>
      <c r="J15" s="1">
        <f>IF(Data!J15&gt;0,4-Data!J15,"")</f>
        <v>3</v>
      </c>
      <c r="K15" s="1">
        <f>IF(Data!K15&gt;0,Data!K15-4,"")</f>
        <v>3</v>
      </c>
      <c r="L15" s="1">
        <f>IF(Data!L15&gt;0,4-Data!L15,"")</f>
        <v>3</v>
      </c>
      <c r="M15" s="1">
        <f>IF(Data!M15&gt;0,Data!M15-4,"")</f>
        <v>3</v>
      </c>
      <c r="N15" s="1">
        <f>IF(Data!N15&gt;0,Data!N15-4,"")</f>
        <v>3</v>
      </c>
      <c r="O15" s="1">
        <f>IF(Data!O15&gt;0,Data!O15-4,"")</f>
        <v>2</v>
      </c>
      <c r="P15" s="1">
        <f>IF(Data!P15&gt;0,Data!P15-4,"")</f>
        <v>2</v>
      </c>
      <c r="Q15" s="1">
        <f>IF(Data!Q15&gt;0,4-Data!Q15,"")</f>
        <v>0</v>
      </c>
      <c r="R15" s="1">
        <f>IF(Data!R15&gt;0,4-Data!R15,"")</f>
        <v>3</v>
      </c>
      <c r="S15" s="1">
        <f>IF(Data!S15&gt;0,4-Data!S15,"")</f>
        <v>0</v>
      </c>
      <c r="T15" s="1">
        <f>IF(Data!T15&gt;0,Data!T15-4,"")</f>
        <v>3</v>
      </c>
      <c r="U15" s="1">
        <f>IF(Data!U15&gt;0,4-Data!U15,"")</f>
        <v>2</v>
      </c>
      <c r="V15" s="1">
        <f>IF(Data!V15&gt;0,Data!V15-4,"")</f>
        <v>2</v>
      </c>
      <c r="W15" s="1">
        <f>IF(Data!W15&gt;0,4-Data!W15,"")</f>
        <v>-1</v>
      </c>
      <c r="X15" s="1">
        <f>IF(Data!X15&gt;0,4-Data!X15,"")</f>
        <v>3</v>
      </c>
      <c r="Y15" s="1">
        <f>IF(Data!Y15&gt;0,4-Data!Y15,"")</f>
        <v>3</v>
      </c>
      <c r="Z15" s="1">
        <f>IF(Data!Z15&gt;0,Data!Z15-4,"")</f>
        <v>3</v>
      </c>
      <c r="AC15" s="6">
        <f t="shared" si="0"/>
        <v>2.6666666666666665</v>
      </c>
      <c r="AD15" s="6">
        <f t="shared" si="1"/>
        <v>2.75</v>
      </c>
      <c r="AE15" s="6">
        <f t="shared" si="2"/>
        <v>1.75</v>
      </c>
      <c r="AF15" s="6">
        <f t="shared" si="3"/>
        <v>0.5</v>
      </c>
      <c r="AG15" s="6">
        <f t="shared" si="4"/>
        <v>2.25</v>
      </c>
      <c r="AH15" s="6">
        <f t="shared" si="5"/>
        <v>2.75</v>
      </c>
    </row>
    <row r="16" spans="1:34" x14ac:dyDescent="0.35">
      <c r="A16" s="1">
        <f>IF(Data!A16&gt;0,Data!A16-4,"")</f>
        <v>2</v>
      </c>
      <c r="B16" s="1">
        <f>IF(Data!B16&gt;0,Data!B16-4,"")</f>
        <v>2</v>
      </c>
      <c r="C16" s="1">
        <f>IF(Data!C16&gt;0,4-Data!C16,"")</f>
        <v>2</v>
      </c>
      <c r="D16" s="1">
        <f>IF(Data!D16&gt;0,4-Data!D16,"")</f>
        <v>3</v>
      </c>
      <c r="E16" s="1">
        <f>IF(Data!E16&gt;0,4-Data!E16,"")</f>
        <v>2</v>
      </c>
      <c r="F16" s="1">
        <f>IF(Data!F16&gt;0,Data!F16-4,"")</f>
        <v>0</v>
      </c>
      <c r="G16" s="1">
        <f>IF(Data!G16&gt;0,Data!G16-4,"")</f>
        <v>1</v>
      </c>
      <c r="H16" s="1">
        <f>IF(Data!H16&gt;0,Data!H16-4,"")</f>
        <v>1</v>
      </c>
      <c r="I16" s="1">
        <f>IF(Data!I16&gt;0,4-Data!I16,"")</f>
        <v>1</v>
      </c>
      <c r="J16" s="1">
        <f>IF(Data!J16&gt;0,4-Data!J16,"")</f>
        <v>-1</v>
      </c>
      <c r="K16" s="1">
        <f>IF(Data!K16&gt;0,Data!K16-4,"")</f>
        <v>2</v>
      </c>
      <c r="L16" s="1">
        <f>IF(Data!L16&gt;0,4-Data!L16,"")</f>
        <v>2</v>
      </c>
      <c r="M16" s="1">
        <f>IF(Data!M16&gt;0,Data!M16-4,"")</f>
        <v>3</v>
      </c>
      <c r="N16" s="1">
        <f>IF(Data!N16&gt;0,Data!N16-4,"")</f>
        <v>0</v>
      </c>
      <c r="O16" s="1">
        <f>IF(Data!O16&gt;0,Data!O16-4,"")</f>
        <v>-1</v>
      </c>
      <c r="P16" s="1">
        <f>IF(Data!P16&gt;0,Data!P16-4,"")</f>
        <v>2</v>
      </c>
      <c r="Q16" s="1">
        <f>IF(Data!Q16&gt;0,4-Data!Q16,"")</f>
        <v>1</v>
      </c>
      <c r="R16" s="1">
        <f>IF(Data!R16&gt;0,4-Data!R16,"")</f>
        <v>2</v>
      </c>
      <c r="S16" s="1">
        <f>IF(Data!S16&gt;0,4-Data!S16,"")</f>
        <v>1</v>
      </c>
      <c r="T16" s="1">
        <f>IF(Data!T16&gt;0,Data!T16-4,"")</f>
        <v>2</v>
      </c>
      <c r="U16" s="1">
        <f>IF(Data!U16&gt;0,4-Data!U16,"")</f>
        <v>2</v>
      </c>
      <c r="V16" s="1">
        <f>IF(Data!V16&gt;0,Data!V16-4,"")</f>
        <v>-2</v>
      </c>
      <c r="W16" s="1">
        <f>IF(Data!W16&gt;0,4-Data!W16,"")</f>
        <v>2</v>
      </c>
      <c r="X16" s="1">
        <f>IF(Data!X16&gt;0,4-Data!X16,"")</f>
        <v>1</v>
      </c>
      <c r="Y16" s="1">
        <f>IF(Data!Y16&gt;0,4-Data!Y16,"")</f>
        <v>1</v>
      </c>
      <c r="Z16" s="1">
        <f>IF(Data!Z16&gt;0,Data!Z16-4,"")</f>
        <v>0</v>
      </c>
      <c r="AC16" s="6">
        <f t="shared" si="0"/>
        <v>1.3333333333333333</v>
      </c>
      <c r="AD16" s="6">
        <f t="shared" si="1"/>
        <v>2.5</v>
      </c>
      <c r="AE16" s="6">
        <f t="shared" si="2"/>
        <v>0.75</v>
      </c>
      <c r="AF16" s="6">
        <f t="shared" si="3"/>
        <v>1.25</v>
      </c>
      <c r="AG16" s="6">
        <f t="shared" si="4"/>
        <v>1.25</v>
      </c>
      <c r="AH16" s="6">
        <f t="shared" si="5"/>
        <v>0</v>
      </c>
    </row>
    <row r="17" spans="1:34" x14ac:dyDescent="0.35">
      <c r="A17" s="1">
        <f>IF(Data!A17&gt;0,Data!A17-4,"")</f>
        <v>1</v>
      </c>
      <c r="B17" s="1">
        <f>IF(Data!B17&gt;0,Data!B17-4,"")</f>
        <v>3</v>
      </c>
      <c r="C17" s="1">
        <f>IF(Data!C17&gt;0,4-Data!C17,"")</f>
        <v>-1</v>
      </c>
      <c r="D17" s="1">
        <f>IF(Data!D17&gt;0,4-Data!D17,"")</f>
        <v>3</v>
      </c>
      <c r="E17" s="1">
        <f>IF(Data!E17&gt;0,4-Data!E17,"")</f>
        <v>3</v>
      </c>
      <c r="F17" s="1">
        <f>IF(Data!F17&gt;0,Data!F17-4,"")</f>
        <v>-3</v>
      </c>
      <c r="G17" s="1">
        <f>IF(Data!G17&gt;0,Data!G17-4,"")</f>
        <v>-2</v>
      </c>
      <c r="H17" s="1">
        <f>IF(Data!H17&gt;0,Data!H17-4,"")</f>
        <v>-2</v>
      </c>
      <c r="I17" s="1">
        <f>IF(Data!I17&gt;0,4-Data!I17,"")</f>
        <v>3</v>
      </c>
      <c r="J17" s="1">
        <f>IF(Data!J17&gt;0,4-Data!J17,"")</f>
        <v>0</v>
      </c>
      <c r="K17" s="1">
        <f>IF(Data!K17&gt;0,Data!K17-4,"")</f>
        <v>3</v>
      </c>
      <c r="L17" s="1">
        <f>IF(Data!L17&gt;0,4-Data!L17,"")</f>
        <v>3</v>
      </c>
      <c r="M17" s="1">
        <f>IF(Data!M17&gt;0,Data!M17-4,"")</f>
        <v>1</v>
      </c>
      <c r="N17" s="1">
        <f>IF(Data!N17&gt;0,Data!N17-4,"")</f>
        <v>0</v>
      </c>
      <c r="O17" s="1">
        <f>IF(Data!O17&gt;0,Data!O17-4,"")</f>
        <v>-2</v>
      </c>
      <c r="P17" s="1">
        <f>IF(Data!P17&gt;0,Data!P17-4,"")</f>
        <v>2</v>
      </c>
      <c r="Q17" s="1">
        <f>IF(Data!Q17&gt;0,4-Data!Q17,"")</f>
        <v>2</v>
      </c>
      <c r="R17" s="1">
        <f>IF(Data!R17&gt;0,4-Data!R17,"")</f>
        <v>0</v>
      </c>
      <c r="S17" s="1">
        <f>IF(Data!S17&gt;0,4-Data!S17,"")</f>
        <v>0</v>
      </c>
      <c r="T17" s="1">
        <f>IF(Data!T17&gt;0,Data!T17-4,"")</f>
        <v>2</v>
      </c>
      <c r="U17" s="1">
        <f>IF(Data!U17&gt;0,4-Data!U17,"")</f>
        <v>3</v>
      </c>
      <c r="V17" s="1">
        <f>IF(Data!V17&gt;0,Data!V17-4,"")</f>
        <v>3</v>
      </c>
      <c r="W17" s="1">
        <f>IF(Data!W17&gt;0,4-Data!W17,"")</f>
        <v>2</v>
      </c>
      <c r="X17" s="1">
        <f>IF(Data!X17&gt;0,4-Data!X17,"")</f>
        <v>3</v>
      </c>
      <c r="Y17" s="1">
        <f>IF(Data!Y17&gt;0,4-Data!Y17,"")</f>
        <v>3</v>
      </c>
      <c r="Z17" s="1">
        <f>IF(Data!Z17&gt;0,Data!Z17-4,"")</f>
        <v>1</v>
      </c>
      <c r="AC17" s="6">
        <f t="shared" si="0"/>
        <v>2</v>
      </c>
      <c r="AD17" s="6">
        <f t="shared" si="1"/>
        <v>2.5</v>
      </c>
      <c r="AE17" s="6">
        <f t="shared" si="2"/>
        <v>2.5</v>
      </c>
      <c r="AF17" s="6">
        <f t="shared" si="3"/>
        <v>0.75</v>
      </c>
      <c r="AG17" s="6">
        <f t="shared" si="4"/>
        <v>-0.5</v>
      </c>
      <c r="AH17" s="6">
        <f t="shared" si="5"/>
        <v>-0.5</v>
      </c>
    </row>
    <row r="18" spans="1:34" x14ac:dyDescent="0.35">
      <c r="A18" s="1">
        <f>IF(Data!A18&gt;0,Data!A18-4,"")</f>
        <v>1</v>
      </c>
      <c r="B18" s="1">
        <f>IF(Data!B18&gt;0,Data!B18-4,"")</f>
        <v>-1</v>
      </c>
      <c r="C18" s="1">
        <f>IF(Data!C18&gt;0,4-Data!C18,"")</f>
        <v>1</v>
      </c>
      <c r="D18" s="1">
        <f>IF(Data!D18&gt;0,4-Data!D18,"")</f>
        <v>1</v>
      </c>
      <c r="E18" s="1">
        <f>IF(Data!E18&gt;0,4-Data!E18,"")</f>
        <v>2</v>
      </c>
      <c r="F18" s="1">
        <f>IF(Data!F18&gt;0,Data!F18-4,"")</f>
        <v>1</v>
      </c>
      <c r="G18" s="1">
        <f>IF(Data!G18&gt;0,Data!G18-4,"")</f>
        <v>1</v>
      </c>
      <c r="H18" s="1">
        <f>IF(Data!H18&gt;0,Data!H18-4,"")</f>
        <v>0</v>
      </c>
      <c r="I18" s="1">
        <f>IF(Data!I18&gt;0,4-Data!I18,"")</f>
        <v>2</v>
      </c>
      <c r="J18" s="1">
        <f>IF(Data!J18&gt;0,4-Data!J18,"")</f>
        <v>0</v>
      </c>
      <c r="K18" s="1">
        <f>IF(Data!K18&gt;0,Data!K18-4,"")</f>
        <v>1</v>
      </c>
      <c r="L18" s="1">
        <f>IF(Data!L18&gt;0,4-Data!L18,"")</f>
        <v>1</v>
      </c>
      <c r="M18" s="1">
        <f>IF(Data!M18&gt;0,Data!M18-4,"")</f>
        <v>0</v>
      </c>
      <c r="N18" s="1">
        <f>IF(Data!N18&gt;0,Data!N18-4,"")</f>
        <v>1</v>
      </c>
      <c r="O18" s="1">
        <f>IF(Data!O18&gt;0,Data!O18-4,"")</f>
        <v>0</v>
      </c>
      <c r="P18" s="1">
        <f>IF(Data!P18&gt;0,Data!P18-4,"")</f>
        <v>2</v>
      </c>
      <c r="Q18" s="1">
        <f>IF(Data!Q18&gt;0,4-Data!Q18,"")</f>
        <v>0</v>
      </c>
      <c r="R18" s="1">
        <f>IF(Data!R18&gt;0,4-Data!R18,"")</f>
        <v>1</v>
      </c>
      <c r="S18" s="1">
        <f>IF(Data!S18&gt;0,4-Data!S18,"")</f>
        <v>1</v>
      </c>
      <c r="T18" s="1">
        <f>IF(Data!T18&gt;0,Data!T18-4,"")</f>
        <v>0</v>
      </c>
      <c r="U18" s="1">
        <f>IF(Data!U18&gt;0,4-Data!U18,"")</f>
        <v>1</v>
      </c>
      <c r="V18" s="1">
        <f>IF(Data!V18&gt;0,Data!V18-4,"")</f>
        <v>0</v>
      </c>
      <c r="W18" s="1">
        <f>IF(Data!W18&gt;0,4-Data!W18,"")</f>
        <v>1</v>
      </c>
      <c r="X18" s="1">
        <f>IF(Data!X18&gt;0,4-Data!X18,"")</f>
        <v>-1</v>
      </c>
      <c r="Y18" s="1">
        <f>IF(Data!Y18&gt;0,4-Data!Y18,"")</f>
        <v>2</v>
      </c>
      <c r="Z18" s="1">
        <f>IF(Data!Z18&gt;0,Data!Z18-4,"")</f>
        <v>1</v>
      </c>
      <c r="AC18" s="6">
        <f t="shared" si="0"/>
        <v>1</v>
      </c>
      <c r="AD18" s="6">
        <f t="shared" si="1"/>
        <v>0.25</v>
      </c>
      <c r="AE18" s="6">
        <f t="shared" si="2"/>
        <v>0.75</v>
      </c>
      <c r="AF18" s="6">
        <f t="shared" si="3"/>
        <v>0.5</v>
      </c>
      <c r="AG18" s="6">
        <f t="shared" si="4"/>
        <v>1.25</v>
      </c>
      <c r="AH18" s="6">
        <f t="shared" si="5"/>
        <v>0.5</v>
      </c>
    </row>
    <row r="19" spans="1:34" x14ac:dyDescent="0.35">
      <c r="A19" s="1">
        <f>IF(Data!A19&gt;0,Data!A19-4,"")</f>
        <v>2</v>
      </c>
      <c r="B19" s="1">
        <f>IF(Data!B19&gt;0,Data!B19-4,"")</f>
        <v>-2</v>
      </c>
      <c r="C19" s="1">
        <f>IF(Data!C19&gt;0,4-Data!C19,"")</f>
        <v>2</v>
      </c>
      <c r="D19" s="1">
        <f>IF(Data!D19&gt;0,4-Data!D19,"")</f>
        <v>-1</v>
      </c>
      <c r="E19" s="1">
        <f>IF(Data!E19&gt;0,4-Data!E19,"")</f>
        <v>3</v>
      </c>
      <c r="F19" s="1">
        <f>IF(Data!F19&gt;0,Data!F19-4,"")</f>
        <v>1</v>
      </c>
      <c r="G19" s="1">
        <f>IF(Data!G19&gt;0,Data!G19-4,"")</f>
        <v>1</v>
      </c>
      <c r="H19" s="1">
        <f>IF(Data!H19&gt;0,Data!H19-4,"")</f>
        <v>1</v>
      </c>
      <c r="I19" s="1">
        <f>IF(Data!I19&gt;0,4-Data!I19,"")</f>
        <v>-1</v>
      </c>
      <c r="J19" s="1">
        <f>IF(Data!J19&gt;0,4-Data!J19,"")</f>
        <v>2</v>
      </c>
      <c r="K19" s="1">
        <f>IF(Data!K19&gt;0,Data!K19-4,"")</f>
        <v>2</v>
      </c>
      <c r="L19" s="1">
        <f>IF(Data!L19&gt;0,4-Data!L19,"")</f>
        <v>2</v>
      </c>
      <c r="M19" s="1">
        <f>IF(Data!M19&gt;0,Data!M19-4,"")</f>
        <v>-2</v>
      </c>
      <c r="N19" s="1">
        <f>IF(Data!N19&gt;0,Data!N19-4,"")</f>
        <v>1</v>
      </c>
      <c r="O19" s="1">
        <f>IF(Data!O19&gt;0,Data!O19-4,"")</f>
        <v>1</v>
      </c>
      <c r="P19" s="1">
        <f>IF(Data!P19&gt;0,Data!P19-4,"")</f>
        <v>1</v>
      </c>
      <c r="Q19" s="1">
        <f>IF(Data!Q19&gt;0,4-Data!Q19,"")</f>
        <v>-1</v>
      </c>
      <c r="R19" s="1">
        <f>IF(Data!R19&gt;0,4-Data!R19,"")</f>
        <v>2</v>
      </c>
      <c r="S19" s="1">
        <f>IF(Data!S19&gt;0,4-Data!S19,"")</f>
        <v>1</v>
      </c>
      <c r="T19" s="1">
        <f>IF(Data!T19&gt;0,Data!T19-4,"")</f>
        <v>1</v>
      </c>
      <c r="U19" s="1">
        <f>IF(Data!U19&gt;0,4-Data!U19,"")</f>
        <v>-2</v>
      </c>
      <c r="V19" s="1">
        <f>IF(Data!V19&gt;0,Data!V19-4,"")</f>
        <v>1</v>
      </c>
      <c r="W19" s="1">
        <f>IF(Data!W19&gt;0,4-Data!W19,"")</f>
        <v>-1</v>
      </c>
      <c r="X19" s="1">
        <f>IF(Data!X19&gt;0,4-Data!X19,"")</f>
        <v>2</v>
      </c>
      <c r="Y19" s="1">
        <f>IF(Data!Y19&gt;0,4-Data!Y19,"")</f>
        <v>2</v>
      </c>
      <c r="Z19" s="1">
        <f>IF(Data!Z19&gt;0,Data!Z19-4,"")</f>
        <v>1</v>
      </c>
      <c r="AC19" s="6">
        <f t="shared" si="0"/>
        <v>1.6666666666666667</v>
      </c>
      <c r="AD19" s="6">
        <f t="shared" si="1"/>
        <v>-1.75</v>
      </c>
      <c r="AE19" s="6">
        <f t="shared" si="2"/>
        <v>0</v>
      </c>
      <c r="AF19" s="6">
        <f t="shared" si="3"/>
        <v>0.75</v>
      </c>
      <c r="AG19" s="6">
        <f t="shared" si="4"/>
        <v>1.75</v>
      </c>
      <c r="AH19" s="6">
        <f t="shared" si="5"/>
        <v>1.5</v>
      </c>
    </row>
    <row r="20" spans="1:34" x14ac:dyDescent="0.35">
      <c r="A20" s="1">
        <f>IF(Data!A20&gt;0,Data!A20-4,"")</f>
        <v>0</v>
      </c>
      <c r="B20" s="1">
        <f>IF(Data!B20&gt;0,Data!B20-4,"")</f>
        <v>2</v>
      </c>
      <c r="C20" s="1">
        <f>IF(Data!C20&gt;0,4-Data!C20,"")</f>
        <v>1</v>
      </c>
      <c r="D20" s="1">
        <f>IF(Data!D20&gt;0,4-Data!D20,"")</f>
        <v>3</v>
      </c>
      <c r="E20" s="1">
        <f>IF(Data!E20&gt;0,4-Data!E20,"")</f>
        <v>1</v>
      </c>
      <c r="F20" s="1">
        <f>IF(Data!F20&gt;0,Data!F20-4,"")</f>
        <v>2</v>
      </c>
      <c r="G20" s="1">
        <f>IF(Data!G20&gt;0,Data!G20-4,"")</f>
        <v>2</v>
      </c>
      <c r="H20" s="1">
        <f>IF(Data!H20&gt;0,Data!H20-4,"")</f>
        <v>1</v>
      </c>
      <c r="I20" s="1">
        <f>IF(Data!I20&gt;0,4-Data!I20,"")</f>
        <v>-1</v>
      </c>
      <c r="J20" s="1">
        <f>IF(Data!J20&gt;0,4-Data!J20,"")</f>
        <v>1</v>
      </c>
      <c r="K20" s="1">
        <f>IF(Data!K20&gt;0,Data!K20-4,"")</f>
        <v>2</v>
      </c>
      <c r="L20" s="1">
        <f>IF(Data!L20&gt;0,4-Data!L20,"")</f>
        <v>2</v>
      </c>
      <c r="M20" s="1">
        <f>IF(Data!M20&gt;0,Data!M20-4,"")</f>
        <v>2</v>
      </c>
      <c r="N20" s="1">
        <f>IF(Data!N20&gt;0,Data!N20-4,"")</f>
        <v>1</v>
      </c>
      <c r="O20" s="1">
        <f>IF(Data!O20&gt;0,Data!O20-4,"")</f>
        <v>-1</v>
      </c>
      <c r="P20" s="1">
        <f>IF(Data!P20&gt;0,Data!P20-4,"")</f>
        <v>2</v>
      </c>
      <c r="Q20" s="1">
        <f>IF(Data!Q20&gt;0,4-Data!Q20,"")</f>
        <v>0</v>
      </c>
      <c r="R20" s="1">
        <f>IF(Data!R20&gt;0,4-Data!R20,"")</f>
        <v>3</v>
      </c>
      <c r="S20" s="1">
        <f>IF(Data!S20&gt;0,4-Data!S20,"")</f>
        <v>0</v>
      </c>
      <c r="T20" s="1">
        <f>IF(Data!T20&gt;0,Data!T20-4,"")</f>
        <v>1</v>
      </c>
      <c r="U20" s="1">
        <f>IF(Data!U20&gt;0,4-Data!U20,"")</f>
        <v>-2</v>
      </c>
      <c r="V20" s="1">
        <f>IF(Data!V20&gt;0,Data!V20-4,"")</f>
        <v>0</v>
      </c>
      <c r="W20" s="1">
        <f>IF(Data!W20&gt;0,4-Data!W20,"")</f>
        <v>1</v>
      </c>
      <c r="X20" s="1">
        <f>IF(Data!X20&gt;0,4-Data!X20,"")</f>
        <v>-2</v>
      </c>
      <c r="Y20" s="1">
        <f>IF(Data!Y20&gt;0,4-Data!Y20,"")</f>
        <v>-1</v>
      </c>
      <c r="Z20" s="1">
        <f>IF(Data!Z20&gt;0,Data!Z20-4,"")</f>
        <v>1</v>
      </c>
      <c r="AC20" s="6">
        <f t="shared" si="0"/>
        <v>0.33333333333333331</v>
      </c>
      <c r="AD20" s="6">
        <f t="shared" si="1"/>
        <v>1.25</v>
      </c>
      <c r="AE20" s="6">
        <f t="shared" si="2"/>
        <v>0.25</v>
      </c>
      <c r="AF20" s="6">
        <f t="shared" si="3"/>
        <v>0.75</v>
      </c>
      <c r="AG20" s="6">
        <f t="shared" si="4"/>
        <v>2</v>
      </c>
      <c r="AH20" s="6">
        <f t="shared" si="5"/>
        <v>0.5</v>
      </c>
    </row>
    <row r="21" spans="1:34" x14ac:dyDescent="0.35">
      <c r="A21" s="1">
        <f>IF(Data!A21&gt;0,Data!A21-4,"")</f>
        <v>-1</v>
      </c>
      <c r="B21" s="1">
        <f>IF(Data!B21&gt;0,Data!B21-4,"")</f>
        <v>-1</v>
      </c>
      <c r="C21" s="1">
        <f>IF(Data!C21&gt;0,4-Data!C21,"")</f>
        <v>1</v>
      </c>
      <c r="D21" s="1">
        <f>IF(Data!D21&gt;0,4-Data!D21,"")</f>
        <v>1</v>
      </c>
      <c r="E21" s="1">
        <f>IF(Data!E21&gt;0,4-Data!E21,"")</f>
        <v>0</v>
      </c>
      <c r="F21" s="1">
        <f>IF(Data!F21&gt;0,Data!F21-4,"")</f>
        <v>0</v>
      </c>
      <c r="G21" s="1">
        <f>IF(Data!G21&gt;0,Data!G21-4,"")</f>
        <v>0</v>
      </c>
      <c r="H21" s="1">
        <f>IF(Data!H21&gt;0,Data!H21-4,"")</f>
        <v>-1</v>
      </c>
      <c r="I21" s="1">
        <f>IF(Data!I21&gt;0,4-Data!I21,"")</f>
        <v>2</v>
      </c>
      <c r="J21" s="1">
        <f>IF(Data!J21&gt;0,4-Data!J21,"")</f>
        <v>0</v>
      </c>
      <c r="K21" s="1">
        <f>IF(Data!K21&gt;0,Data!K21-4,"")</f>
        <v>0</v>
      </c>
      <c r="L21" s="1">
        <f>IF(Data!L21&gt;0,4-Data!L21,"")</f>
        <v>1</v>
      </c>
      <c r="M21" s="1">
        <f>IF(Data!M21&gt;0,Data!M21-4,"")</f>
        <v>1</v>
      </c>
      <c r="N21" s="1">
        <f>IF(Data!N21&gt;0,Data!N21-4,"")</f>
        <v>1</v>
      </c>
      <c r="O21" s="1">
        <f>IF(Data!O21&gt;0,Data!O21-4,"")</f>
        <v>-2</v>
      </c>
      <c r="P21" s="1">
        <f>IF(Data!P21&gt;0,Data!P21-4,"")</f>
        <v>-1</v>
      </c>
      <c r="Q21" s="1">
        <f>IF(Data!Q21&gt;0,4-Data!Q21,"")</f>
        <v>-1</v>
      </c>
      <c r="R21" s="1">
        <f>IF(Data!R21&gt;0,4-Data!R21,"")</f>
        <v>2</v>
      </c>
      <c r="S21" s="1">
        <f>IF(Data!S21&gt;0,4-Data!S21,"")</f>
        <v>1</v>
      </c>
      <c r="T21" s="1">
        <f>IF(Data!T21&gt;0,Data!T21-4,"")</f>
        <v>-1</v>
      </c>
      <c r="U21" s="1">
        <f>IF(Data!U21&gt;0,4-Data!U21,"")</f>
        <v>1</v>
      </c>
      <c r="V21" s="1">
        <f>IF(Data!V21&gt;0,Data!V21-4,"")</f>
        <v>0</v>
      </c>
      <c r="W21" s="1">
        <f>IF(Data!W21&gt;0,4-Data!W21,"")</f>
        <v>0</v>
      </c>
      <c r="X21" s="1">
        <f>IF(Data!X21&gt;0,4-Data!X21,"")</f>
        <v>-1</v>
      </c>
      <c r="Y21" s="1">
        <f>IF(Data!Y21&gt;0,4-Data!Y21,"")</f>
        <v>-1</v>
      </c>
      <c r="Z21" s="1">
        <f>IF(Data!Z21&gt;0,Data!Z21-4,"")</f>
        <v>-1</v>
      </c>
      <c r="AC21" s="6">
        <f t="shared" si="0"/>
        <v>-0.33333333333333331</v>
      </c>
      <c r="AD21" s="6">
        <f t="shared" si="1"/>
        <v>0.5</v>
      </c>
      <c r="AE21" s="6">
        <f t="shared" si="2"/>
        <v>0.25</v>
      </c>
      <c r="AF21" s="6">
        <f t="shared" si="3"/>
        <v>-0.25</v>
      </c>
      <c r="AG21" s="6">
        <f t="shared" si="4"/>
        <v>0.5</v>
      </c>
      <c r="AH21" s="6">
        <f t="shared" si="5"/>
        <v>-0.5</v>
      </c>
    </row>
    <row r="22" spans="1:34" x14ac:dyDescent="0.35">
      <c r="A22" s="1">
        <f>IF(Data!A22&gt;0,Data!A22-4,"")</f>
        <v>2</v>
      </c>
      <c r="B22" s="1">
        <f>IF(Data!B22&gt;0,Data!B22-4,"")</f>
        <v>3</v>
      </c>
      <c r="C22" s="1">
        <f>IF(Data!C22&gt;0,4-Data!C22,"")</f>
        <v>3</v>
      </c>
      <c r="D22" s="1">
        <f>IF(Data!D22&gt;0,4-Data!D22,"")</f>
        <v>3</v>
      </c>
      <c r="E22" s="1">
        <f>IF(Data!E22&gt;0,4-Data!E22,"")</f>
        <v>3</v>
      </c>
      <c r="F22" s="1">
        <f>IF(Data!F22&gt;0,Data!F22-4,"")</f>
        <v>2</v>
      </c>
      <c r="G22" s="1">
        <f>IF(Data!G22&gt;0,Data!G22-4,"")</f>
        <v>3</v>
      </c>
      <c r="H22" s="1">
        <f>IF(Data!H22&gt;0,Data!H22-4,"")</f>
        <v>2</v>
      </c>
      <c r="I22" s="1">
        <f>IF(Data!I22&gt;0,4-Data!I22,"")</f>
        <v>2</v>
      </c>
      <c r="J22" s="1">
        <f>IF(Data!J22&gt;0,4-Data!J22,"")</f>
        <v>2</v>
      </c>
      <c r="K22" s="1">
        <f>IF(Data!K22&gt;0,Data!K22-4,"")</f>
        <v>3</v>
      </c>
      <c r="L22" s="1">
        <f>IF(Data!L22&gt;0,4-Data!L22,"")</f>
        <v>3</v>
      </c>
      <c r="M22" s="1">
        <f>IF(Data!M22&gt;0,Data!M22-4,"")</f>
        <v>3</v>
      </c>
      <c r="N22" s="1">
        <f>IF(Data!N22&gt;0,Data!N22-4,"")</f>
        <v>2</v>
      </c>
      <c r="O22" s="1">
        <f>IF(Data!O22&gt;0,Data!O22-4,"")</f>
        <v>2</v>
      </c>
      <c r="P22" s="1">
        <f>IF(Data!P22&gt;0,Data!P22-4,"")</f>
        <v>2</v>
      </c>
      <c r="Q22" s="1">
        <f>IF(Data!Q22&gt;0,4-Data!Q22,"")</f>
        <v>3</v>
      </c>
      <c r="R22" s="1">
        <f>IF(Data!R22&gt;0,4-Data!R22,"")</f>
        <v>2</v>
      </c>
      <c r="S22" s="1">
        <f>IF(Data!S22&gt;0,4-Data!S22,"")</f>
        <v>2</v>
      </c>
      <c r="T22" s="1">
        <f>IF(Data!T22&gt;0,Data!T22-4,"")</f>
        <v>2</v>
      </c>
      <c r="U22" s="1">
        <f>IF(Data!U22&gt;0,4-Data!U22,"")</f>
        <v>3</v>
      </c>
      <c r="V22" s="1">
        <f>IF(Data!V22&gt;0,Data!V22-4,"")</f>
        <v>3</v>
      </c>
      <c r="W22" s="1">
        <f>IF(Data!W22&gt;0,4-Data!W22,"")</f>
        <v>2</v>
      </c>
      <c r="X22" s="1">
        <f>IF(Data!X22&gt;0,4-Data!X22,"")</f>
        <v>3</v>
      </c>
      <c r="Y22" s="1">
        <f>IF(Data!Y22&gt;0,4-Data!Y22,"")</f>
        <v>3</v>
      </c>
      <c r="Z22" s="1">
        <f>IF(Data!Z22&gt;0,Data!Z22-4,"")</f>
        <v>3</v>
      </c>
      <c r="AC22" s="6">
        <f t="shared" si="0"/>
        <v>2.5</v>
      </c>
      <c r="AD22" s="6">
        <f t="shared" si="1"/>
        <v>3</v>
      </c>
      <c r="AE22" s="6">
        <f t="shared" si="2"/>
        <v>2.25</v>
      </c>
      <c r="AF22" s="6">
        <f t="shared" si="3"/>
        <v>2.5</v>
      </c>
      <c r="AG22" s="6">
        <f t="shared" si="4"/>
        <v>2.5</v>
      </c>
      <c r="AH22" s="6">
        <f t="shared" si="5"/>
        <v>2.5</v>
      </c>
    </row>
    <row r="23" spans="1:34" x14ac:dyDescent="0.35">
      <c r="A23" s="1">
        <f>IF(Data!A23&gt;0,Data!A23-4,"")</f>
        <v>3</v>
      </c>
      <c r="B23" s="1">
        <f>IF(Data!B23&gt;0,Data!B23-4,"")</f>
        <v>3</v>
      </c>
      <c r="C23" s="1">
        <f>IF(Data!C23&gt;0,4-Data!C23,"")</f>
        <v>3</v>
      </c>
      <c r="D23" s="1">
        <f>IF(Data!D23&gt;0,4-Data!D23,"")</f>
        <v>3</v>
      </c>
      <c r="E23" s="1">
        <f>IF(Data!E23&gt;0,4-Data!E23,"")</f>
        <v>2</v>
      </c>
      <c r="F23" s="1">
        <f>IF(Data!F23&gt;0,Data!F23-4,"")</f>
        <v>3</v>
      </c>
      <c r="G23" s="1">
        <f>IF(Data!G23&gt;0,Data!G23-4,"")</f>
        <v>3</v>
      </c>
      <c r="H23" s="1">
        <f>IF(Data!H23&gt;0,Data!H23-4,"")</f>
        <v>1</v>
      </c>
      <c r="I23" s="1">
        <f>IF(Data!I23&gt;0,4-Data!I23,"")</f>
        <v>3</v>
      </c>
      <c r="J23" s="1">
        <f>IF(Data!J23&gt;0,4-Data!J23,"")</f>
        <v>1</v>
      </c>
      <c r="K23" s="1">
        <f>IF(Data!K23&gt;0,Data!K23-4,"")</f>
        <v>1</v>
      </c>
      <c r="L23" s="1">
        <f>IF(Data!L23&gt;0,4-Data!L23,"")</f>
        <v>1</v>
      </c>
      <c r="M23" s="1">
        <f>IF(Data!M23&gt;0,Data!M23-4,"")</f>
        <v>3</v>
      </c>
      <c r="N23" s="1">
        <f>IF(Data!N23&gt;0,Data!N23-4,"")</f>
        <v>0</v>
      </c>
      <c r="O23" s="1">
        <f>IF(Data!O23&gt;0,Data!O23-4,"")</f>
        <v>3</v>
      </c>
      <c r="P23" s="1">
        <f>IF(Data!P23&gt;0,Data!P23-4,"")</f>
        <v>3</v>
      </c>
      <c r="Q23" s="1">
        <f>IF(Data!Q23&gt;0,4-Data!Q23,"")</f>
        <v>2</v>
      </c>
      <c r="R23" s="1">
        <f>IF(Data!R23&gt;0,4-Data!R23,"")</f>
        <v>1</v>
      </c>
      <c r="S23" s="1">
        <f>IF(Data!S23&gt;0,4-Data!S23,"")</f>
        <v>3</v>
      </c>
      <c r="T23" s="1">
        <f>IF(Data!T23&gt;0,Data!T23-4,"")</f>
        <v>1</v>
      </c>
      <c r="U23" s="1">
        <f>IF(Data!U23&gt;0,4-Data!U23,"")</f>
        <v>1</v>
      </c>
      <c r="V23" s="1">
        <f>IF(Data!V23&gt;0,Data!V23-4,"")</f>
        <v>1</v>
      </c>
      <c r="W23" s="1">
        <f>IF(Data!W23&gt;0,4-Data!W23,"")</f>
        <v>3</v>
      </c>
      <c r="X23" s="1">
        <f>IF(Data!X23&gt;0,4-Data!X23,"")</f>
        <v>1</v>
      </c>
      <c r="Y23" s="1">
        <f>IF(Data!Y23&gt;0,4-Data!Y23,"")</f>
        <v>0</v>
      </c>
      <c r="Z23" s="1">
        <f>IF(Data!Z23&gt;0,Data!Z23-4,"")</f>
        <v>1</v>
      </c>
      <c r="AC23" s="6">
        <f t="shared" si="0"/>
        <v>1.3333333333333333</v>
      </c>
      <c r="AD23" s="6">
        <f t="shared" si="1"/>
        <v>2.5</v>
      </c>
      <c r="AE23" s="6">
        <f t="shared" si="2"/>
        <v>2</v>
      </c>
      <c r="AF23" s="6">
        <f t="shared" si="3"/>
        <v>1.75</v>
      </c>
      <c r="AG23" s="6">
        <f t="shared" si="4"/>
        <v>2.25</v>
      </c>
      <c r="AH23" s="6">
        <f t="shared" si="5"/>
        <v>2</v>
      </c>
    </row>
    <row r="24" spans="1:34" x14ac:dyDescent="0.35">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6" t="str">
        <f t="shared" si="0"/>
        <v/>
      </c>
      <c r="AD24" s="6" t="str">
        <f t="shared" si="1"/>
        <v/>
      </c>
      <c r="AE24" s="6" t="str">
        <f t="shared" si="2"/>
        <v/>
      </c>
      <c r="AF24" s="6" t="str">
        <f t="shared" si="3"/>
        <v/>
      </c>
      <c r="AG24" s="6" t="str">
        <f t="shared" si="4"/>
        <v/>
      </c>
      <c r="AH24" s="6" t="str">
        <f t="shared" si="5"/>
        <v/>
      </c>
    </row>
    <row r="25" spans="1:34" x14ac:dyDescent="0.35">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6" t="str">
        <f t="shared" si="0"/>
        <v/>
      </c>
      <c r="AD25" s="6" t="str">
        <f t="shared" si="1"/>
        <v/>
      </c>
      <c r="AE25" s="6" t="str">
        <f t="shared" si="2"/>
        <v/>
      </c>
      <c r="AF25" s="6" t="str">
        <f t="shared" si="3"/>
        <v/>
      </c>
      <c r="AG25" s="6" t="str">
        <f t="shared" si="4"/>
        <v/>
      </c>
      <c r="AH25" s="6" t="str">
        <f t="shared" si="5"/>
        <v/>
      </c>
    </row>
    <row r="26" spans="1:34" x14ac:dyDescent="0.35">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6" t="str">
        <f t="shared" si="0"/>
        <v/>
      </c>
      <c r="AD26" s="6" t="str">
        <f t="shared" si="1"/>
        <v/>
      </c>
      <c r="AE26" s="6" t="str">
        <f t="shared" si="2"/>
        <v/>
      </c>
      <c r="AF26" s="6" t="str">
        <f t="shared" si="3"/>
        <v/>
      </c>
      <c r="AG26" s="6" t="str">
        <f t="shared" si="4"/>
        <v/>
      </c>
      <c r="AH26" s="6" t="str">
        <f t="shared" si="5"/>
        <v/>
      </c>
    </row>
    <row r="27" spans="1:34" x14ac:dyDescent="0.35">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6" t="str">
        <f t="shared" si="0"/>
        <v/>
      </c>
      <c r="AD27" s="6" t="str">
        <f t="shared" si="1"/>
        <v/>
      </c>
      <c r="AE27" s="6" t="str">
        <f t="shared" si="2"/>
        <v/>
      </c>
      <c r="AF27" s="6" t="str">
        <f t="shared" si="3"/>
        <v/>
      </c>
      <c r="AG27" s="6" t="str">
        <f t="shared" si="4"/>
        <v/>
      </c>
      <c r="AH27" s="6" t="str">
        <f t="shared" si="5"/>
        <v/>
      </c>
    </row>
    <row r="28" spans="1:34" x14ac:dyDescent="0.35">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6" t="str">
        <f t="shared" si="0"/>
        <v/>
      </c>
      <c r="AD28" s="6" t="str">
        <f t="shared" si="1"/>
        <v/>
      </c>
      <c r="AE28" s="6" t="str">
        <f t="shared" si="2"/>
        <v/>
      </c>
      <c r="AF28" s="6" t="str">
        <f t="shared" si="3"/>
        <v/>
      </c>
      <c r="AG28" s="6" t="str">
        <f t="shared" si="4"/>
        <v/>
      </c>
      <c r="AH28" s="6" t="str">
        <f t="shared" si="5"/>
        <v/>
      </c>
    </row>
    <row r="29" spans="1:34" x14ac:dyDescent="0.35">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6" t="str">
        <f t="shared" si="0"/>
        <v/>
      </c>
      <c r="AD29" s="6" t="str">
        <f t="shared" si="1"/>
        <v/>
      </c>
      <c r="AE29" s="6" t="str">
        <f t="shared" si="2"/>
        <v/>
      </c>
      <c r="AF29" s="6" t="str">
        <f t="shared" si="3"/>
        <v/>
      </c>
      <c r="AG29" s="6" t="str">
        <f t="shared" si="4"/>
        <v/>
      </c>
      <c r="AH29" s="6" t="str">
        <f t="shared" si="5"/>
        <v/>
      </c>
    </row>
    <row r="30" spans="1:34" x14ac:dyDescent="0.35">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6" t="str">
        <f t="shared" si="0"/>
        <v/>
      </c>
      <c r="AD30" s="6" t="str">
        <f t="shared" si="1"/>
        <v/>
      </c>
      <c r="AE30" s="6" t="str">
        <f t="shared" si="2"/>
        <v/>
      </c>
      <c r="AF30" s="6" t="str">
        <f t="shared" si="3"/>
        <v/>
      </c>
      <c r="AG30" s="6" t="str">
        <f t="shared" si="4"/>
        <v/>
      </c>
      <c r="AH30" s="6" t="str">
        <f t="shared" si="5"/>
        <v/>
      </c>
    </row>
    <row r="31" spans="1:34" x14ac:dyDescent="0.35">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6" t="str">
        <f t="shared" si="0"/>
        <v/>
      </c>
      <c r="AD31" s="6" t="str">
        <f t="shared" si="1"/>
        <v/>
      </c>
      <c r="AE31" s="6" t="str">
        <f t="shared" si="2"/>
        <v/>
      </c>
      <c r="AF31" s="6" t="str">
        <f t="shared" si="3"/>
        <v/>
      </c>
      <c r="AG31" s="6" t="str">
        <f t="shared" si="4"/>
        <v/>
      </c>
      <c r="AH31" s="6" t="str">
        <f t="shared" si="5"/>
        <v/>
      </c>
    </row>
    <row r="32" spans="1:34" x14ac:dyDescent="0.35">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6" t="str">
        <f t="shared" si="0"/>
        <v/>
      </c>
      <c r="AD32" s="6" t="str">
        <f t="shared" si="1"/>
        <v/>
      </c>
      <c r="AE32" s="6" t="str">
        <f t="shared" si="2"/>
        <v/>
      </c>
      <c r="AF32" s="6" t="str">
        <f t="shared" si="3"/>
        <v/>
      </c>
      <c r="AG32" s="6" t="str">
        <f t="shared" si="4"/>
        <v/>
      </c>
      <c r="AH32" s="6" t="str">
        <f t="shared" si="5"/>
        <v/>
      </c>
    </row>
    <row r="33" spans="1:34" x14ac:dyDescent="0.35">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6" t="str">
        <f t="shared" si="0"/>
        <v/>
      </c>
      <c r="AD33" s="6" t="str">
        <f t="shared" si="1"/>
        <v/>
      </c>
      <c r="AE33" s="6" t="str">
        <f t="shared" si="2"/>
        <v/>
      </c>
      <c r="AF33" s="6" t="str">
        <f t="shared" si="3"/>
        <v/>
      </c>
      <c r="AG33" s="6" t="str">
        <f t="shared" si="4"/>
        <v/>
      </c>
      <c r="AH33" s="6" t="str">
        <f t="shared" si="5"/>
        <v/>
      </c>
    </row>
    <row r="34" spans="1:34" x14ac:dyDescent="0.35">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6" t="str">
        <f t="shared" si="0"/>
        <v/>
      </c>
      <c r="AD34" s="6" t="str">
        <f t="shared" si="1"/>
        <v/>
      </c>
      <c r="AE34" s="6" t="str">
        <f t="shared" si="2"/>
        <v/>
      </c>
      <c r="AF34" s="6" t="str">
        <f t="shared" si="3"/>
        <v/>
      </c>
      <c r="AG34" s="6" t="str">
        <f t="shared" si="4"/>
        <v/>
      </c>
      <c r="AH34" s="6" t="str">
        <f t="shared" si="5"/>
        <v/>
      </c>
    </row>
    <row r="35" spans="1:34" x14ac:dyDescent="0.35">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6" t="str">
        <f t="shared" si="0"/>
        <v/>
      </c>
      <c r="AD35" s="6" t="str">
        <f t="shared" si="1"/>
        <v/>
      </c>
      <c r="AE35" s="6" t="str">
        <f t="shared" si="2"/>
        <v/>
      </c>
      <c r="AF35" s="6" t="str">
        <f t="shared" si="3"/>
        <v/>
      </c>
      <c r="AG35" s="6" t="str">
        <f t="shared" si="4"/>
        <v/>
      </c>
      <c r="AH35" s="6" t="str">
        <f t="shared" si="5"/>
        <v/>
      </c>
    </row>
    <row r="36" spans="1:34" x14ac:dyDescent="0.35">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6" t="str">
        <f t="shared" ref="AC36:AC99" si="6">IF(COUNT(A36,L36,N36,P36,X36,Y36)&gt;0,AVERAGE(A36,L36,N36,P36,X36,Y36),"")</f>
        <v/>
      </c>
      <c r="AD36" s="6" t="str">
        <f t="shared" ref="AD36:AD99" si="7">IF(COUNT(B36,D36,M36,U36)&gt;0,AVERAGE(B36,D36,M36,U36),"")</f>
        <v/>
      </c>
      <c r="AE36" s="6" t="str">
        <f t="shared" ref="AE36:AE99" si="8">IF(COUNT(I36,T36,V36,W36)&gt;0,AVERAGE(I36,T36,V36,W36),"")</f>
        <v/>
      </c>
      <c r="AF36" s="6" t="str">
        <f t="shared" ref="AF36:AF99" si="9">IF(COUNT(H36,K36,Q36,S36)&gt;0,AVERAGE(H36,K36,Q36,S36),"")</f>
        <v/>
      </c>
      <c r="AG36" s="6" t="str">
        <f t="shared" ref="AG36:AG99" si="10">IF(COUNT(E36,F36,G36,R36)&gt;0,AVERAGE(E36,F36,G36,R36),"")</f>
        <v/>
      </c>
      <c r="AH36" s="6" t="str">
        <f t="shared" ref="AH36:AH99" si="11">IF(COUNT(C36,J36,O36,Z36)&gt;0,AVERAGE(C36,J36,O36,Z36),"")</f>
        <v/>
      </c>
    </row>
    <row r="37" spans="1:34" x14ac:dyDescent="0.35">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6" t="str">
        <f t="shared" si="6"/>
        <v/>
      </c>
      <c r="AD37" s="6" t="str">
        <f t="shared" si="7"/>
        <v/>
      </c>
      <c r="AE37" s="6" t="str">
        <f t="shared" si="8"/>
        <v/>
      </c>
      <c r="AF37" s="6" t="str">
        <f t="shared" si="9"/>
        <v/>
      </c>
      <c r="AG37" s="6" t="str">
        <f t="shared" si="10"/>
        <v/>
      </c>
      <c r="AH37" s="6" t="str">
        <f t="shared" si="11"/>
        <v/>
      </c>
    </row>
    <row r="38" spans="1:34" x14ac:dyDescent="0.35">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6" t="str">
        <f t="shared" si="6"/>
        <v/>
      </c>
      <c r="AD38" s="6" t="str">
        <f t="shared" si="7"/>
        <v/>
      </c>
      <c r="AE38" s="6" t="str">
        <f t="shared" si="8"/>
        <v/>
      </c>
      <c r="AF38" s="6" t="str">
        <f t="shared" si="9"/>
        <v/>
      </c>
      <c r="AG38" s="6" t="str">
        <f t="shared" si="10"/>
        <v/>
      </c>
      <c r="AH38" s="6" t="str">
        <f t="shared" si="11"/>
        <v/>
      </c>
    </row>
    <row r="39" spans="1:34" x14ac:dyDescent="0.35">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6" t="str">
        <f t="shared" si="6"/>
        <v/>
      </c>
      <c r="AD39" s="6" t="str">
        <f t="shared" si="7"/>
        <v/>
      </c>
      <c r="AE39" s="6" t="str">
        <f t="shared" si="8"/>
        <v/>
      </c>
      <c r="AF39" s="6" t="str">
        <f t="shared" si="9"/>
        <v/>
      </c>
      <c r="AG39" s="6" t="str">
        <f t="shared" si="10"/>
        <v/>
      </c>
      <c r="AH39" s="6" t="str">
        <f t="shared" si="11"/>
        <v/>
      </c>
    </row>
    <row r="40" spans="1:34" x14ac:dyDescent="0.35">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6" t="str">
        <f t="shared" si="6"/>
        <v/>
      </c>
      <c r="AD40" s="6" t="str">
        <f t="shared" si="7"/>
        <v/>
      </c>
      <c r="AE40" s="6" t="str">
        <f t="shared" si="8"/>
        <v/>
      </c>
      <c r="AF40" s="6" t="str">
        <f t="shared" si="9"/>
        <v/>
      </c>
      <c r="AG40" s="6" t="str">
        <f t="shared" si="10"/>
        <v/>
      </c>
      <c r="AH40" s="6" t="str">
        <f t="shared" si="11"/>
        <v/>
      </c>
    </row>
    <row r="41" spans="1:34" x14ac:dyDescent="0.35">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6" t="str">
        <f t="shared" si="6"/>
        <v/>
      </c>
      <c r="AD41" s="6" t="str">
        <f t="shared" si="7"/>
        <v/>
      </c>
      <c r="AE41" s="6" t="str">
        <f t="shared" si="8"/>
        <v/>
      </c>
      <c r="AF41" s="6" t="str">
        <f t="shared" si="9"/>
        <v/>
      </c>
      <c r="AG41" s="6" t="str">
        <f t="shared" si="10"/>
        <v/>
      </c>
      <c r="AH41" s="6" t="str">
        <f t="shared" si="11"/>
        <v/>
      </c>
    </row>
    <row r="42" spans="1:34" x14ac:dyDescent="0.35">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6" t="str">
        <f t="shared" si="6"/>
        <v/>
      </c>
      <c r="AD42" s="6" t="str">
        <f t="shared" si="7"/>
        <v/>
      </c>
      <c r="AE42" s="6" t="str">
        <f t="shared" si="8"/>
        <v/>
      </c>
      <c r="AF42" s="6" t="str">
        <f t="shared" si="9"/>
        <v/>
      </c>
      <c r="AG42" s="6" t="str">
        <f t="shared" si="10"/>
        <v/>
      </c>
      <c r="AH42" s="6" t="str">
        <f t="shared" si="11"/>
        <v/>
      </c>
    </row>
    <row r="43" spans="1:34" x14ac:dyDescent="0.35">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6" t="str">
        <f t="shared" si="6"/>
        <v/>
      </c>
      <c r="AD43" s="6" t="str">
        <f t="shared" si="7"/>
        <v/>
      </c>
      <c r="AE43" s="6" t="str">
        <f t="shared" si="8"/>
        <v/>
      </c>
      <c r="AF43" s="6" t="str">
        <f t="shared" si="9"/>
        <v/>
      </c>
      <c r="AG43" s="6" t="str">
        <f t="shared" si="10"/>
        <v/>
      </c>
      <c r="AH43" s="6" t="str">
        <f t="shared" si="11"/>
        <v/>
      </c>
    </row>
    <row r="44" spans="1:34" x14ac:dyDescent="0.35">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6" t="str">
        <f t="shared" si="6"/>
        <v/>
      </c>
      <c r="AD44" s="6" t="str">
        <f t="shared" si="7"/>
        <v/>
      </c>
      <c r="AE44" s="6" t="str">
        <f t="shared" si="8"/>
        <v/>
      </c>
      <c r="AF44" s="6" t="str">
        <f t="shared" si="9"/>
        <v/>
      </c>
      <c r="AG44" s="6" t="str">
        <f t="shared" si="10"/>
        <v/>
      </c>
      <c r="AH44" s="6" t="str">
        <f t="shared" si="11"/>
        <v/>
      </c>
    </row>
    <row r="45" spans="1:34" x14ac:dyDescent="0.35">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6" t="str">
        <f t="shared" si="6"/>
        <v/>
      </c>
      <c r="AD45" s="6" t="str">
        <f t="shared" si="7"/>
        <v/>
      </c>
      <c r="AE45" s="6" t="str">
        <f t="shared" si="8"/>
        <v/>
      </c>
      <c r="AF45" s="6" t="str">
        <f t="shared" si="9"/>
        <v/>
      </c>
      <c r="AG45" s="6" t="str">
        <f t="shared" si="10"/>
        <v/>
      </c>
      <c r="AH45" s="6" t="str">
        <f t="shared" si="11"/>
        <v/>
      </c>
    </row>
    <row r="46" spans="1:34" x14ac:dyDescent="0.35">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6" t="str">
        <f t="shared" si="6"/>
        <v/>
      </c>
      <c r="AD46" s="6" t="str">
        <f t="shared" si="7"/>
        <v/>
      </c>
      <c r="AE46" s="6" t="str">
        <f t="shared" si="8"/>
        <v/>
      </c>
      <c r="AF46" s="6" t="str">
        <f t="shared" si="9"/>
        <v/>
      </c>
      <c r="AG46" s="6" t="str">
        <f t="shared" si="10"/>
        <v/>
      </c>
      <c r="AH46" s="6" t="str">
        <f t="shared" si="11"/>
        <v/>
      </c>
    </row>
    <row r="47" spans="1:34" x14ac:dyDescent="0.35">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6" t="str">
        <f t="shared" si="6"/>
        <v/>
      </c>
      <c r="AD47" s="6" t="str">
        <f t="shared" si="7"/>
        <v/>
      </c>
      <c r="AE47" s="6" t="str">
        <f t="shared" si="8"/>
        <v/>
      </c>
      <c r="AF47" s="6" t="str">
        <f t="shared" si="9"/>
        <v/>
      </c>
      <c r="AG47" s="6" t="str">
        <f t="shared" si="10"/>
        <v/>
      </c>
      <c r="AH47" s="6" t="str">
        <f t="shared" si="11"/>
        <v/>
      </c>
    </row>
    <row r="48" spans="1:34" x14ac:dyDescent="0.35">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6" t="str">
        <f t="shared" si="6"/>
        <v/>
      </c>
      <c r="AD48" s="6" t="str">
        <f t="shared" si="7"/>
        <v/>
      </c>
      <c r="AE48" s="6" t="str">
        <f t="shared" si="8"/>
        <v/>
      </c>
      <c r="AF48" s="6" t="str">
        <f t="shared" si="9"/>
        <v/>
      </c>
      <c r="AG48" s="6" t="str">
        <f t="shared" si="10"/>
        <v/>
      </c>
      <c r="AH48" s="6" t="str">
        <f t="shared" si="11"/>
        <v/>
      </c>
    </row>
    <row r="49" spans="1:34" x14ac:dyDescent="0.35">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6" t="str">
        <f t="shared" si="6"/>
        <v/>
      </c>
      <c r="AD49" s="6" t="str">
        <f t="shared" si="7"/>
        <v/>
      </c>
      <c r="AE49" s="6" t="str">
        <f t="shared" si="8"/>
        <v/>
      </c>
      <c r="AF49" s="6" t="str">
        <f t="shared" si="9"/>
        <v/>
      </c>
      <c r="AG49" s="6" t="str">
        <f t="shared" si="10"/>
        <v/>
      </c>
      <c r="AH49" s="6" t="str">
        <f t="shared" si="11"/>
        <v/>
      </c>
    </row>
    <row r="50" spans="1:34" x14ac:dyDescent="0.35">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6" t="str">
        <f t="shared" si="6"/>
        <v/>
      </c>
      <c r="AD50" s="6" t="str">
        <f t="shared" si="7"/>
        <v/>
      </c>
      <c r="AE50" s="6" t="str">
        <f t="shared" si="8"/>
        <v/>
      </c>
      <c r="AF50" s="6" t="str">
        <f t="shared" si="9"/>
        <v/>
      </c>
      <c r="AG50" s="6" t="str">
        <f t="shared" si="10"/>
        <v/>
      </c>
      <c r="AH50" s="6" t="str">
        <f t="shared" si="11"/>
        <v/>
      </c>
    </row>
    <row r="51" spans="1:34" x14ac:dyDescent="0.35">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6" t="str">
        <f t="shared" si="6"/>
        <v/>
      </c>
      <c r="AD51" s="6" t="str">
        <f t="shared" si="7"/>
        <v/>
      </c>
      <c r="AE51" s="6" t="str">
        <f t="shared" si="8"/>
        <v/>
      </c>
      <c r="AF51" s="6" t="str">
        <f t="shared" si="9"/>
        <v/>
      </c>
      <c r="AG51" s="6" t="str">
        <f t="shared" si="10"/>
        <v/>
      </c>
      <c r="AH51" s="6" t="str">
        <f t="shared" si="11"/>
        <v/>
      </c>
    </row>
    <row r="52" spans="1:34" x14ac:dyDescent="0.35">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6" t="str">
        <f t="shared" si="6"/>
        <v/>
      </c>
      <c r="AD52" s="6" t="str">
        <f t="shared" si="7"/>
        <v/>
      </c>
      <c r="AE52" s="6" t="str">
        <f t="shared" si="8"/>
        <v/>
      </c>
      <c r="AF52" s="6" t="str">
        <f t="shared" si="9"/>
        <v/>
      </c>
      <c r="AG52" s="6" t="str">
        <f t="shared" si="10"/>
        <v/>
      </c>
      <c r="AH52" s="6" t="str">
        <f t="shared" si="11"/>
        <v/>
      </c>
    </row>
    <row r="53" spans="1:34" x14ac:dyDescent="0.35">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6" t="str">
        <f t="shared" si="6"/>
        <v/>
      </c>
      <c r="AD53" s="6" t="str">
        <f t="shared" si="7"/>
        <v/>
      </c>
      <c r="AE53" s="6" t="str">
        <f t="shared" si="8"/>
        <v/>
      </c>
      <c r="AF53" s="6" t="str">
        <f t="shared" si="9"/>
        <v/>
      </c>
      <c r="AG53" s="6" t="str">
        <f t="shared" si="10"/>
        <v/>
      </c>
      <c r="AH53" s="6" t="str">
        <f t="shared" si="11"/>
        <v/>
      </c>
    </row>
    <row r="54" spans="1:34" x14ac:dyDescent="0.35">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6" t="str">
        <f t="shared" si="6"/>
        <v/>
      </c>
      <c r="AD54" s="6" t="str">
        <f t="shared" si="7"/>
        <v/>
      </c>
      <c r="AE54" s="6" t="str">
        <f t="shared" si="8"/>
        <v/>
      </c>
      <c r="AF54" s="6" t="str">
        <f t="shared" si="9"/>
        <v/>
      </c>
      <c r="AG54" s="6" t="str">
        <f t="shared" si="10"/>
        <v/>
      </c>
      <c r="AH54" s="6" t="str">
        <f t="shared" si="11"/>
        <v/>
      </c>
    </row>
    <row r="55" spans="1:34" x14ac:dyDescent="0.35">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6" t="str">
        <f t="shared" si="6"/>
        <v/>
      </c>
      <c r="AD55" s="6" t="str">
        <f t="shared" si="7"/>
        <v/>
      </c>
      <c r="AE55" s="6" t="str">
        <f t="shared" si="8"/>
        <v/>
      </c>
      <c r="AF55" s="6" t="str">
        <f t="shared" si="9"/>
        <v/>
      </c>
      <c r="AG55" s="6" t="str">
        <f t="shared" si="10"/>
        <v/>
      </c>
      <c r="AH55" s="6" t="str">
        <f t="shared" si="11"/>
        <v/>
      </c>
    </row>
    <row r="56" spans="1:34" x14ac:dyDescent="0.35">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6" t="str">
        <f t="shared" si="6"/>
        <v/>
      </c>
      <c r="AD56" s="6" t="str">
        <f t="shared" si="7"/>
        <v/>
      </c>
      <c r="AE56" s="6" t="str">
        <f t="shared" si="8"/>
        <v/>
      </c>
      <c r="AF56" s="6" t="str">
        <f t="shared" si="9"/>
        <v/>
      </c>
      <c r="AG56" s="6" t="str">
        <f t="shared" si="10"/>
        <v/>
      </c>
      <c r="AH56" s="6" t="str">
        <f t="shared" si="11"/>
        <v/>
      </c>
    </row>
    <row r="57" spans="1:34" x14ac:dyDescent="0.35">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6" t="str">
        <f t="shared" si="6"/>
        <v/>
      </c>
      <c r="AD57" s="6" t="str">
        <f t="shared" si="7"/>
        <v/>
      </c>
      <c r="AE57" s="6" t="str">
        <f t="shared" si="8"/>
        <v/>
      </c>
      <c r="AF57" s="6" t="str">
        <f t="shared" si="9"/>
        <v/>
      </c>
      <c r="AG57" s="6" t="str">
        <f t="shared" si="10"/>
        <v/>
      </c>
      <c r="AH57" s="6" t="str">
        <f t="shared" si="11"/>
        <v/>
      </c>
    </row>
    <row r="58" spans="1:34" x14ac:dyDescent="0.35">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6" t="str">
        <f t="shared" si="6"/>
        <v/>
      </c>
      <c r="AD58" s="6" t="str">
        <f t="shared" si="7"/>
        <v/>
      </c>
      <c r="AE58" s="6" t="str">
        <f t="shared" si="8"/>
        <v/>
      </c>
      <c r="AF58" s="6" t="str">
        <f t="shared" si="9"/>
        <v/>
      </c>
      <c r="AG58" s="6" t="str">
        <f t="shared" si="10"/>
        <v/>
      </c>
      <c r="AH58" s="6" t="str">
        <f t="shared" si="11"/>
        <v/>
      </c>
    </row>
    <row r="59" spans="1:34" x14ac:dyDescent="0.35">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6" t="str">
        <f t="shared" si="6"/>
        <v/>
      </c>
      <c r="AD59" s="6" t="str">
        <f t="shared" si="7"/>
        <v/>
      </c>
      <c r="AE59" s="6" t="str">
        <f t="shared" si="8"/>
        <v/>
      </c>
      <c r="AF59" s="6" t="str">
        <f t="shared" si="9"/>
        <v/>
      </c>
      <c r="AG59" s="6" t="str">
        <f t="shared" si="10"/>
        <v/>
      </c>
      <c r="AH59" s="6" t="str">
        <f t="shared" si="11"/>
        <v/>
      </c>
    </row>
    <row r="60" spans="1:34" x14ac:dyDescent="0.35">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6" t="str">
        <f t="shared" si="6"/>
        <v/>
      </c>
      <c r="AD60" s="6" t="str">
        <f t="shared" si="7"/>
        <v/>
      </c>
      <c r="AE60" s="6" t="str">
        <f t="shared" si="8"/>
        <v/>
      </c>
      <c r="AF60" s="6" t="str">
        <f t="shared" si="9"/>
        <v/>
      </c>
      <c r="AG60" s="6" t="str">
        <f t="shared" si="10"/>
        <v/>
      </c>
      <c r="AH60" s="6" t="str">
        <f t="shared" si="11"/>
        <v/>
      </c>
    </row>
    <row r="61" spans="1:34" x14ac:dyDescent="0.35">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6" t="str">
        <f t="shared" si="6"/>
        <v/>
      </c>
      <c r="AD61" s="6" t="str">
        <f t="shared" si="7"/>
        <v/>
      </c>
      <c r="AE61" s="6" t="str">
        <f t="shared" si="8"/>
        <v/>
      </c>
      <c r="AF61" s="6" t="str">
        <f t="shared" si="9"/>
        <v/>
      </c>
      <c r="AG61" s="6" t="str">
        <f t="shared" si="10"/>
        <v/>
      </c>
      <c r="AH61" s="6" t="str">
        <f t="shared" si="11"/>
        <v/>
      </c>
    </row>
    <row r="62" spans="1:34" x14ac:dyDescent="0.35">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6" t="str">
        <f t="shared" si="6"/>
        <v/>
      </c>
      <c r="AD62" s="6" t="str">
        <f t="shared" si="7"/>
        <v/>
      </c>
      <c r="AE62" s="6" t="str">
        <f t="shared" si="8"/>
        <v/>
      </c>
      <c r="AF62" s="6" t="str">
        <f t="shared" si="9"/>
        <v/>
      </c>
      <c r="AG62" s="6" t="str">
        <f t="shared" si="10"/>
        <v/>
      </c>
      <c r="AH62" s="6" t="str">
        <f t="shared" si="11"/>
        <v/>
      </c>
    </row>
    <row r="63" spans="1:34" x14ac:dyDescent="0.35">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6" t="str">
        <f t="shared" si="6"/>
        <v/>
      </c>
      <c r="AD63" s="6" t="str">
        <f t="shared" si="7"/>
        <v/>
      </c>
      <c r="AE63" s="6" t="str">
        <f t="shared" si="8"/>
        <v/>
      </c>
      <c r="AF63" s="6" t="str">
        <f t="shared" si="9"/>
        <v/>
      </c>
      <c r="AG63" s="6" t="str">
        <f t="shared" si="10"/>
        <v/>
      </c>
      <c r="AH63" s="6" t="str">
        <f t="shared" si="11"/>
        <v/>
      </c>
    </row>
    <row r="64" spans="1:34" x14ac:dyDescent="0.35">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6" t="str">
        <f t="shared" si="6"/>
        <v/>
      </c>
      <c r="AD64" s="6" t="str">
        <f t="shared" si="7"/>
        <v/>
      </c>
      <c r="AE64" s="6" t="str">
        <f t="shared" si="8"/>
        <v/>
      </c>
      <c r="AF64" s="6" t="str">
        <f t="shared" si="9"/>
        <v/>
      </c>
      <c r="AG64" s="6" t="str">
        <f t="shared" si="10"/>
        <v/>
      </c>
      <c r="AH64" s="6" t="str">
        <f t="shared" si="11"/>
        <v/>
      </c>
    </row>
    <row r="65" spans="1:34" x14ac:dyDescent="0.35">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6" t="str">
        <f t="shared" si="6"/>
        <v/>
      </c>
      <c r="AD65" s="6" t="str">
        <f t="shared" si="7"/>
        <v/>
      </c>
      <c r="AE65" s="6" t="str">
        <f t="shared" si="8"/>
        <v/>
      </c>
      <c r="AF65" s="6" t="str">
        <f t="shared" si="9"/>
        <v/>
      </c>
      <c r="AG65" s="6" t="str">
        <f t="shared" si="10"/>
        <v/>
      </c>
      <c r="AH65" s="6" t="str">
        <f t="shared" si="11"/>
        <v/>
      </c>
    </row>
    <row r="66" spans="1:34" x14ac:dyDescent="0.35">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6" t="str">
        <f t="shared" si="6"/>
        <v/>
      </c>
      <c r="AD66" s="6" t="str">
        <f t="shared" si="7"/>
        <v/>
      </c>
      <c r="AE66" s="6" t="str">
        <f t="shared" si="8"/>
        <v/>
      </c>
      <c r="AF66" s="6" t="str">
        <f t="shared" si="9"/>
        <v/>
      </c>
      <c r="AG66" s="6" t="str">
        <f t="shared" si="10"/>
        <v/>
      </c>
      <c r="AH66" s="6" t="str">
        <f t="shared" si="11"/>
        <v/>
      </c>
    </row>
    <row r="67" spans="1:34" x14ac:dyDescent="0.35">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6" t="str">
        <f t="shared" si="6"/>
        <v/>
      </c>
      <c r="AD67" s="6" t="str">
        <f t="shared" si="7"/>
        <v/>
      </c>
      <c r="AE67" s="6" t="str">
        <f t="shared" si="8"/>
        <v/>
      </c>
      <c r="AF67" s="6" t="str">
        <f t="shared" si="9"/>
        <v/>
      </c>
      <c r="AG67" s="6" t="str">
        <f t="shared" si="10"/>
        <v/>
      </c>
      <c r="AH67" s="6" t="str">
        <f t="shared" si="11"/>
        <v/>
      </c>
    </row>
    <row r="68" spans="1:34" x14ac:dyDescent="0.35">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6" t="str">
        <f t="shared" si="6"/>
        <v/>
      </c>
      <c r="AD68" s="6" t="str">
        <f t="shared" si="7"/>
        <v/>
      </c>
      <c r="AE68" s="6" t="str">
        <f t="shared" si="8"/>
        <v/>
      </c>
      <c r="AF68" s="6" t="str">
        <f t="shared" si="9"/>
        <v/>
      </c>
      <c r="AG68" s="6" t="str">
        <f t="shared" si="10"/>
        <v/>
      </c>
      <c r="AH68" s="6" t="str">
        <f t="shared" si="11"/>
        <v/>
      </c>
    </row>
    <row r="69" spans="1:34" x14ac:dyDescent="0.35">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6" t="str">
        <f t="shared" si="6"/>
        <v/>
      </c>
      <c r="AD69" s="6" t="str">
        <f t="shared" si="7"/>
        <v/>
      </c>
      <c r="AE69" s="6" t="str">
        <f t="shared" si="8"/>
        <v/>
      </c>
      <c r="AF69" s="6" t="str">
        <f t="shared" si="9"/>
        <v/>
      </c>
      <c r="AG69" s="6" t="str">
        <f t="shared" si="10"/>
        <v/>
      </c>
      <c r="AH69" s="6" t="str">
        <f t="shared" si="11"/>
        <v/>
      </c>
    </row>
    <row r="70" spans="1:34" x14ac:dyDescent="0.35">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6" t="str">
        <f t="shared" si="6"/>
        <v/>
      </c>
      <c r="AD70" s="6" t="str">
        <f t="shared" si="7"/>
        <v/>
      </c>
      <c r="AE70" s="6" t="str">
        <f t="shared" si="8"/>
        <v/>
      </c>
      <c r="AF70" s="6" t="str">
        <f t="shared" si="9"/>
        <v/>
      </c>
      <c r="AG70" s="6" t="str">
        <f t="shared" si="10"/>
        <v/>
      </c>
      <c r="AH70" s="6" t="str">
        <f t="shared" si="11"/>
        <v/>
      </c>
    </row>
    <row r="71" spans="1:34" x14ac:dyDescent="0.35">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6" t="str">
        <f t="shared" si="6"/>
        <v/>
      </c>
      <c r="AD71" s="6" t="str">
        <f t="shared" si="7"/>
        <v/>
      </c>
      <c r="AE71" s="6" t="str">
        <f t="shared" si="8"/>
        <v/>
      </c>
      <c r="AF71" s="6" t="str">
        <f t="shared" si="9"/>
        <v/>
      </c>
      <c r="AG71" s="6" t="str">
        <f t="shared" si="10"/>
        <v/>
      </c>
      <c r="AH71" s="6" t="str">
        <f t="shared" si="11"/>
        <v/>
      </c>
    </row>
    <row r="72" spans="1:34" x14ac:dyDescent="0.35">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6" t="str">
        <f t="shared" si="6"/>
        <v/>
      </c>
      <c r="AD72" s="6" t="str">
        <f t="shared" si="7"/>
        <v/>
      </c>
      <c r="AE72" s="6" t="str">
        <f t="shared" si="8"/>
        <v/>
      </c>
      <c r="AF72" s="6" t="str">
        <f t="shared" si="9"/>
        <v/>
      </c>
      <c r="AG72" s="6" t="str">
        <f t="shared" si="10"/>
        <v/>
      </c>
      <c r="AH72" s="6" t="str">
        <f t="shared" si="11"/>
        <v/>
      </c>
    </row>
    <row r="73" spans="1:34" x14ac:dyDescent="0.35">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6" t="str">
        <f t="shared" si="6"/>
        <v/>
      </c>
      <c r="AD73" s="6" t="str">
        <f t="shared" si="7"/>
        <v/>
      </c>
      <c r="AE73" s="6" t="str">
        <f t="shared" si="8"/>
        <v/>
      </c>
      <c r="AF73" s="6" t="str">
        <f t="shared" si="9"/>
        <v/>
      </c>
      <c r="AG73" s="6" t="str">
        <f t="shared" si="10"/>
        <v/>
      </c>
      <c r="AH73" s="6" t="str">
        <f t="shared" si="11"/>
        <v/>
      </c>
    </row>
    <row r="74" spans="1:34" x14ac:dyDescent="0.35">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6" t="str">
        <f t="shared" si="6"/>
        <v/>
      </c>
      <c r="AD74" s="6" t="str">
        <f t="shared" si="7"/>
        <v/>
      </c>
      <c r="AE74" s="6" t="str">
        <f t="shared" si="8"/>
        <v/>
      </c>
      <c r="AF74" s="6" t="str">
        <f t="shared" si="9"/>
        <v/>
      </c>
      <c r="AG74" s="6" t="str">
        <f t="shared" si="10"/>
        <v/>
      </c>
      <c r="AH74" s="6" t="str">
        <f t="shared" si="11"/>
        <v/>
      </c>
    </row>
    <row r="75" spans="1:34" x14ac:dyDescent="0.35">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6" t="str">
        <f t="shared" si="6"/>
        <v/>
      </c>
      <c r="AD75" s="6" t="str">
        <f t="shared" si="7"/>
        <v/>
      </c>
      <c r="AE75" s="6" t="str">
        <f t="shared" si="8"/>
        <v/>
      </c>
      <c r="AF75" s="6" t="str">
        <f t="shared" si="9"/>
        <v/>
      </c>
      <c r="AG75" s="6" t="str">
        <f t="shared" si="10"/>
        <v/>
      </c>
      <c r="AH75" s="6" t="str">
        <f t="shared" si="11"/>
        <v/>
      </c>
    </row>
    <row r="76" spans="1:34" x14ac:dyDescent="0.35">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6" t="str">
        <f t="shared" si="6"/>
        <v/>
      </c>
      <c r="AD76" s="6" t="str">
        <f t="shared" si="7"/>
        <v/>
      </c>
      <c r="AE76" s="6" t="str">
        <f t="shared" si="8"/>
        <v/>
      </c>
      <c r="AF76" s="6" t="str">
        <f t="shared" si="9"/>
        <v/>
      </c>
      <c r="AG76" s="6" t="str">
        <f t="shared" si="10"/>
        <v/>
      </c>
      <c r="AH76" s="6" t="str">
        <f t="shared" si="11"/>
        <v/>
      </c>
    </row>
    <row r="77" spans="1:34" x14ac:dyDescent="0.35">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6" t="str">
        <f t="shared" si="6"/>
        <v/>
      </c>
      <c r="AD77" s="6" t="str">
        <f t="shared" si="7"/>
        <v/>
      </c>
      <c r="AE77" s="6" t="str">
        <f t="shared" si="8"/>
        <v/>
      </c>
      <c r="AF77" s="6" t="str">
        <f t="shared" si="9"/>
        <v/>
      </c>
      <c r="AG77" s="6" t="str">
        <f t="shared" si="10"/>
        <v/>
      </c>
      <c r="AH77" s="6" t="str">
        <f t="shared" si="11"/>
        <v/>
      </c>
    </row>
    <row r="78" spans="1:34" x14ac:dyDescent="0.35">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6" t="str">
        <f t="shared" si="6"/>
        <v/>
      </c>
      <c r="AD78" s="6" t="str">
        <f t="shared" si="7"/>
        <v/>
      </c>
      <c r="AE78" s="6" t="str">
        <f t="shared" si="8"/>
        <v/>
      </c>
      <c r="AF78" s="6" t="str">
        <f t="shared" si="9"/>
        <v/>
      </c>
      <c r="AG78" s="6" t="str">
        <f t="shared" si="10"/>
        <v/>
      </c>
      <c r="AH78" s="6" t="str">
        <f t="shared" si="11"/>
        <v/>
      </c>
    </row>
    <row r="79" spans="1:34" x14ac:dyDescent="0.35">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6" t="str">
        <f t="shared" si="6"/>
        <v/>
      </c>
      <c r="AD79" s="6" t="str">
        <f t="shared" si="7"/>
        <v/>
      </c>
      <c r="AE79" s="6" t="str">
        <f t="shared" si="8"/>
        <v/>
      </c>
      <c r="AF79" s="6" t="str">
        <f t="shared" si="9"/>
        <v/>
      </c>
      <c r="AG79" s="6" t="str">
        <f t="shared" si="10"/>
        <v/>
      </c>
      <c r="AH79" s="6" t="str">
        <f t="shared" si="11"/>
        <v/>
      </c>
    </row>
    <row r="80" spans="1:34" x14ac:dyDescent="0.35">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6" t="str">
        <f t="shared" si="6"/>
        <v/>
      </c>
      <c r="AD80" s="6" t="str">
        <f t="shared" si="7"/>
        <v/>
      </c>
      <c r="AE80" s="6" t="str">
        <f t="shared" si="8"/>
        <v/>
      </c>
      <c r="AF80" s="6" t="str">
        <f t="shared" si="9"/>
        <v/>
      </c>
      <c r="AG80" s="6" t="str">
        <f t="shared" si="10"/>
        <v/>
      </c>
      <c r="AH80" s="6" t="str">
        <f t="shared" si="11"/>
        <v/>
      </c>
    </row>
    <row r="81" spans="1:34" x14ac:dyDescent="0.35">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6" t="str">
        <f t="shared" si="6"/>
        <v/>
      </c>
      <c r="AD81" s="6" t="str">
        <f t="shared" si="7"/>
        <v/>
      </c>
      <c r="AE81" s="6" t="str">
        <f t="shared" si="8"/>
        <v/>
      </c>
      <c r="AF81" s="6" t="str">
        <f t="shared" si="9"/>
        <v/>
      </c>
      <c r="AG81" s="6" t="str">
        <f t="shared" si="10"/>
        <v/>
      </c>
      <c r="AH81" s="6" t="str">
        <f t="shared" si="11"/>
        <v/>
      </c>
    </row>
    <row r="82" spans="1:34" x14ac:dyDescent="0.35">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6" t="str">
        <f t="shared" si="6"/>
        <v/>
      </c>
      <c r="AD82" s="6" t="str">
        <f t="shared" si="7"/>
        <v/>
      </c>
      <c r="AE82" s="6" t="str">
        <f t="shared" si="8"/>
        <v/>
      </c>
      <c r="AF82" s="6" t="str">
        <f t="shared" si="9"/>
        <v/>
      </c>
      <c r="AG82" s="6" t="str">
        <f t="shared" si="10"/>
        <v/>
      </c>
      <c r="AH82" s="6" t="str">
        <f t="shared" si="11"/>
        <v/>
      </c>
    </row>
    <row r="83" spans="1:34" x14ac:dyDescent="0.35">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6" t="str">
        <f t="shared" si="6"/>
        <v/>
      </c>
      <c r="AD83" s="6" t="str">
        <f t="shared" si="7"/>
        <v/>
      </c>
      <c r="AE83" s="6" t="str">
        <f t="shared" si="8"/>
        <v/>
      </c>
      <c r="AF83" s="6" t="str">
        <f t="shared" si="9"/>
        <v/>
      </c>
      <c r="AG83" s="6" t="str">
        <f t="shared" si="10"/>
        <v/>
      </c>
      <c r="AH83" s="6" t="str">
        <f t="shared" si="11"/>
        <v/>
      </c>
    </row>
    <row r="84" spans="1:34" x14ac:dyDescent="0.35">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6" t="str">
        <f t="shared" si="6"/>
        <v/>
      </c>
      <c r="AD84" s="6" t="str">
        <f t="shared" si="7"/>
        <v/>
      </c>
      <c r="AE84" s="6" t="str">
        <f t="shared" si="8"/>
        <v/>
      </c>
      <c r="AF84" s="6" t="str">
        <f t="shared" si="9"/>
        <v/>
      </c>
      <c r="AG84" s="6" t="str">
        <f t="shared" si="10"/>
        <v/>
      </c>
      <c r="AH84" s="6" t="str">
        <f t="shared" si="11"/>
        <v/>
      </c>
    </row>
    <row r="85" spans="1:34" x14ac:dyDescent="0.35">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6" t="str">
        <f t="shared" si="6"/>
        <v/>
      </c>
      <c r="AD85" s="6" t="str">
        <f t="shared" si="7"/>
        <v/>
      </c>
      <c r="AE85" s="6" t="str">
        <f t="shared" si="8"/>
        <v/>
      </c>
      <c r="AF85" s="6" t="str">
        <f t="shared" si="9"/>
        <v/>
      </c>
      <c r="AG85" s="6" t="str">
        <f t="shared" si="10"/>
        <v/>
      </c>
      <c r="AH85" s="6" t="str">
        <f t="shared" si="11"/>
        <v/>
      </c>
    </row>
    <row r="86" spans="1:34" x14ac:dyDescent="0.35">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6" t="str">
        <f t="shared" si="6"/>
        <v/>
      </c>
      <c r="AD86" s="6" t="str">
        <f t="shared" si="7"/>
        <v/>
      </c>
      <c r="AE86" s="6" t="str">
        <f t="shared" si="8"/>
        <v/>
      </c>
      <c r="AF86" s="6" t="str">
        <f t="shared" si="9"/>
        <v/>
      </c>
      <c r="AG86" s="6" t="str">
        <f t="shared" si="10"/>
        <v/>
      </c>
      <c r="AH86" s="6" t="str">
        <f t="shared" si="11"/>
        <v/>
      </c>
    </row>
    <row r="87" spans="1:34" x14ac:dyDescent="0.35">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6" t="str">
        <f t="shared" si="6"/>
        <v/>
      </c>
      <c r="AD87" s="6" t="str">
        <f t="shared" si="7"/>
        <v/>
      </c>
      <c r="AE87" s="6" t="str">
        <f t="shared" si="8"/>
        <v/>
      </c>
      <c r="AF87" s="6" t="str">
        <f t="shared" si="9"/>
        <v/>
      </c>
      <c r="AG87" s="6" t="str">
        <f t="shared" si="10"/>
        <v/>
      </c>
      <c r="AH87" s="6" t="str">
        <f t="shared" si="11"/>
        <v/>
      </c>
    </row>
    <row r="88" spans="1:34" x14ac:dyDescent="0.35">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6" t="str">
        <f t="shared" si="6"/>
        <v/>
      </c>
      <c r="AD88" s="6" t="str">
        <f t="shared" si="7"/>
        <v/>
      </c>
      <c r="AE88" s="6" t="str">
        <f t="shared" si="8"/>
        <v/>
      </c>
      <c r="AF88" s="6" t="str">
        <f t="shared" si="9"/>
        <v/>
      </c>
      <c r="AG88" s="6" t="str">
        <f t="shared" si="10"/>
        <v/>
      </c>
      <c r="AH88" s="6" t="str">
        <f t="shared" si="11"/>
        <v/>
      </c>
    </row>
    <row r="89" spans="1:34" x14ac:dyDescent="0.35">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6" t="str">
        <f t="shared" si="6"/>
        <v/>
      </c>
      <c r="AD89" s="6" t="str">
        <f t="shared" si="7"/>
        <v/>
      </c>
      <c r="AE89" s="6" t="str">
        <f t="shared" si="8"/>
        <v/>
      </c>
      <c r="AF89" s="6" t="str">
        <f t="shared" si="9"/>
        <v/>
      </c>
      <c r="AG89" s="6" t="str">
        <f t="shared" si="10"/>
        <v/>
      </c>
      <c r="AH89" s="6" t="str">
        <f t="shared" si="11"/>
        <v/>
      </c>
    </row>
    <row r="90" spans="1:34" x14ac:dyDescent="0.35">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6" t="str">
        <f t="shared" si="6"/>
        <v/>
      </c>
      <c r="AD90" s="6" t="str">
        <f t="shared" si="7"/>
        <v/>
      </c>
      <c r="AE90" s="6" t="str">
        <f t="shared" si="8"/>
        <v/>
      </c>
      <c r="AF90" s="6" t="str">
        <f t="shared" si="9"/>
        <v/>
      </c>
      <c r="AG90" s="6" t="str">
        <f t="shared" si="10"/>
        <v/>
      </c>
      <c r="AH90" s="6" t="str">
        <f t="shared" si="11"/>
        <v/>
      </c>
    </row>
    <row r="91" spans="1:34" x14ac:dyDescent="0.35">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6" t="str">
        <f t="shared" si="6"/>
        <v/>
      </c>
      <c r="AD91" s="6" t="str">
        <f t="shared" si="7"/>
        <v/>
      </c>
      <c r="AE91" s="6" t="str">
        <f t="shared" si="8"/>
        <v/>
      </c>
      <c r="AF91" s="6" t="str">
        <f t="shared" si="9"/>
        <v/>
      </c>
      <c r="AG91" s="6" t="str">
        <f t="shared" si="10"/>
        <v/>
      </c>
      <c r="AH91" s="6" t="str">
        <f t="shared" si="11"/>
        <v/>
      </c>
    </row>
    <row r="92" spans="1:34" x14ac:dyDescent="0.35">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6" t="str">
        <f t="shared" si="6"/>
        <v/>
      </c>
      <c r="AD92" s="6" t="str">
        <f t="shared" si="7"/>
        <v/>
      </c>
      <c r="AE92" s="6" t="str">
        <f t="shared" si="8"/>
        <v/>
      </c>
      <c r="AF92" s="6" t="str">
        <f t="shared" si="9"/>
        <v/>
      </c>
      <c r="AG92" s="6" t="str">
        <f t="shared" si="10"/>
        <v/>
      </c>
      <c r="AH92" s="6" t="str">
        <f t="shared" si="11"/>
        <v/>
      </c>
    </row>
    <row r="93" spans="1:34" x14ac:dyDescent="0.35">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6" t="str">
        <f t="shared" si="6"/>
        <v/>
      </c>
      <c r="AD93" s="6" t="str">
        <f t="shared" si="7"/>
        <v/>
      </c>
      <c r="AE93" s="6" t="str">
        <f t="shared" si="8"/>
        <v/>
      </c>
      <c r="AF93" s="6" t="str">
        <f t="shared" si="9"/>
        <v/>
      </c>
      <c r="AG93" s="6" t="str">
        <f t="shared" si="10"/>
        <v/>
      </c>
      <c r="AH93" s="6" t="str">
        <f t="shared" si="11"/>
        <v/>
      </c>
    </row>
    <row r="94" spans="1:34" x14ac:dyDescent="0.35">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6" t="str">
        <f t="shared" si="6"/>
        <v/>
      </c>
      <c r="AD94" s="6" t="str">
        <f t="shared" si="7"/>
        <v/>
      </c>
      <c r="AE94" s="6" t="str">
        <f t="shared" si="8"/>
        <v/>
      </c>
      <c r="AF94" s="6" t="str">
        <f t="shared" si="9"/>
        <v/>
      </c>
      <c r="AG94" s="6" t="str">
        <f t="shared" si="10"/>
        <v/>
      </c>
      <c r="AH94" s="6" t="str">
        <f t="shared" si="11"/>
        <v/>
      </c>
    </row>
    <row r="95" spans="1:34" x14ac:dyDescent="0.35">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6" t="str">
        <f t="shared" si="6"/>
        <v/>
      </c>
      <c r="AD95" s="6" t="str">
        <f t="shared" si="7"/>
        <v/>
      </c>
      <c r="AE95" s="6" t="str">
        <f t="shared" si="8"/>
        <v/>
      </c>
      <c r="AF95" s="6" t="str">
        <f t="shared" si="9"/>
        <v/>
      </c>
      <c r="AG95" s="6" t="str">
        <f t="shared" si="10"/>
        <v/>
      </c>
      <c r="AH95" s="6" t="str">
        <f t="shared" si="11"/>
        <v/>
      </c>
    </row>
    <row r="96" spans="1:34" x14ac:dyDescent="0.35">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6" t="str">
        <f t="shared" si="6"/>
        <v/>
      </c>
      <c r="AD96" s="6" t="str">
        <f t="shared" si="7"/>
        <v/>
      </c>
      <c r="AE96" s="6" t="str">
        <f t="shared" si="8"/>
        <v/>
      </c>
      <c r="AF96" s="6" t="str">
        <f t="shared" si="9"/>
        <v/>
      </c>
      <c r="AG96" s="6" t="str">
        <f t="shared" si="10"/>
        <v/>
      </c>
      <c r="AH96" s="6" t="str">
        <f t="shared" si="11"/>
        <v/>
      </c>
    </row>
    <row r="97" spans="1:34" x14ac:dyDescent="0.35">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6" t="str">
        <f t="shared" si="6"/>
        <v/>
      </c>
      <c r="AD97" s="6" t="str">
        <f t="shared" si="7"/>
        <v/>
      </c>
      <c r="AE97" s="6" t="str">
        <f t="shared" si="8"/>
        <v/>
      </c>
      <c r="AF97" s="6" t="str">
        <f t="shared" si="9"/>
        <v/>
      </c>
      <c r="AG97" s="6" t="str">
        <f t="shared" si="10"/>
        <v/>
      </c>
      <c r="AH97" s="6" t="str">
        <f t="shared" si="11"/>
        <v/>
      </c>
    </row>
    <row r="98" spans="1:34" x14ac:dyDescent="0.35">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6" t="str">
        <f t="shared" si="6"/>
        <v/>
      </c>
      <c r="AD98" s="6" t="str">
        <f t="shared" si="7"/>
        <v/>
      </c>
      <c r="AE98" s="6" t="str">
        <f t="shared" si="8"/>
        <v/>
      </c>
      <c r="AF98" s="6" t="str">
        <f t="shared" si="9"/>
        <v/>
      </c>
      <c r="AG98" s="6" t="str">
        <f t="shared" si="10"/>
        <v/>
      </c>
      <c r="AH98" s="6" t="str">
        <f t="shared" si="11"/>
        <v/>
      </c>
    </row>
    <row r="99" spans="1:34" x14ac:dyDescent="0.35">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6" t="str">
        <f t="shared" si="6"/>
        <v/>
      </c>
      <c r="AD99" s="6" t="str">
        <f t="shared" si="7"/>
        <v/>
      </c>
      <c r="AE99" s="6" t="str">
        <f t="shared" si="8"/>
        <v/>
      </c>
      <c r="AF99" s="6" t="str">
        <f t="shared" si="9"/>
        <v/>
      </c>
      <c r="AG99" s="6" t="str">
        <f t="shared" si="10"/>
        <v/>
      </c>
      <c r="AH99" s="6" t="str">
        <f t="shared" si="11"/>
        <v/>
      </c>
    </row>
    <row r="100" spans="1:34" x14ac:dyDescent="0.35">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6" t="str">
        <f t="shared" ref="AC100:AC163" si="12">IF(COUNT(A100,L100,N100,P100,X100,Y100)&gt;0,AVERAGE(A100,L100,N100,P100,X100,Y100),"")</f>
        <v/>
      </c>
      <c r="AD100" s="6" t="str">
        <f t="shared" ref="AD100:AD163" si="13">IF(COUNT(B100,D100,M100,U100)&gt;0,AVERAGE(B100,D100,M100,U100),"")</f>
        <v/>
      </c>
      <c r="AE100" s="6" t="str">
        <f t="shared" ref="AE100:AE163" si="14">IF(COUNT(I100,T100,V100,W100)&gt;0,AVERAGE(I100,T100,V100,W100),"")</f>
        <v/>
      </c>
      <c r="AF100" s="6" t="str">
        <f t="shared" ref="AF100:AF163" si="15">IF(COUNT(H100,K100,Q100,S100)&gt;0,AVERAGE(H100,K100,Q100,S100),"")</f>
        <v/>
      </c>
      <c r="AG100" s="6" t="str">
        <f t="shared" ref="AG100:AG163" si="16">IF(COUNT(E100,F100,G100,R100)&gt;0,AVERAGE(E100,F100,G100,R100),"")</f>
        <v/>
      </c>
      <c r="AH100" s="6" t="str">
        <f t="shared" ref="AH100:AH163" si="17">IF(COUNT(C100,J100,O100,Z100)&gt;0,AVERAGE(C100,J100,O100,Z100),"")</f>
        <v/>
      </c>
    </row>
    <row r="101" spans="1:34" x14ac:dyDescent="0.35">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6" t="str">
        <f t="shared" si="12"/>
        <v/>
      </c>
      <c r="AD101" s="6" t="str">
        <f t="shared" si="13"/>
        <v/>
      </c>
      <c r="AE101" s="6" t="str">
        <f t="shared" si="14"/>
        <v/>
      </c>
      <c r="AF101" s="6" t="str">
        <f t="shared" si="15"/>
        <v/>
      </c>
      <c r="AG101" s="6" t="str">
        <f t="shared" si="16"/>
        <v/>
      </c>
      <c r="AH101" s="6" t="str">
        <f t="shared" si="17"/>
        <v/>
      </c>
    </row>
    <row r="102" spans="1:34" x14ac:dyDescent="0.35">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6" t="str">
        <f t="shared" si="12"/>
        <v/>
      </c>
      <c r="AD102" s="6" t="str">
        <f t="shared" si="13"/>
        <v/>
      </c>
      <c r="AE102" s="6" t="str">
        <f t="shared" si="14"/>
        <v/>
      </c>
      <c r="AF102" s="6" t="str">
        <f t="shared" si="15"/>
        <v/>
      </c>
      <c r="AG102" s="6" t="str">
        <f t="shared" si="16"/>
        <v/>
      </c>
      <c r="AH102" s="6" t="str">
        <f t="shared" si="17"/>
        <v/>
      </c>
    </row>
    <row r="103" spans="1:34" x14ac:dyDescent="0.35">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6" t="str">
        <f t="shared" si="12"/>
        <v/>
      </c>
      <c r="AD103" s="6" t="str">
        <f t="shared" si="13"/>
        <v/>
      </c>
      <c r="AE103" s="6" t="str">
        <f t="shared" si="14"/>
        <v/>
      </c>
      <c r="AF103" s="6" t="str">
        <f t="shared" si="15"/>
        <v/>
      </c>
      <c r="AG103" s="6" t="str">
        <f t="shared" si="16"/>
        <v/>
      </c>
      <c r="AH103" s="6" t="str">
        <f t="shared" si="17"/>
        <v/>
      </c>
    </row>
    <row r="104" spans="1:34" x14ac:dyDescent="0.35">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6" t="str">
        <f t="shared" si="12"/>
        <v/>
      </c>
      <c r="AD104" s="6" t="str">
        <f t="shared" si="13"/>
        <v/>
      </c>
      <c r="AE104" s="6" t="str">
        <f t="shared" si="14"/>
        <v/>
      </c>
      <c r="AF104" s="6" t="str">
        <f t="shared" si="15"/>
        <v/>
      </c>
      <c r="AG104" s="6" t="str">
        <f t="shared" si="16"/>
        <v/>
      </c>
      <c r="AH104" s="6" t="str">
        <f t="shared" si="17"/>
        <v/>
      </c>
    </row>
    <row r="105" spans="1:34" x14ac:dyDescent="0.35">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6" t="str">
        <f t="shared" si="12"/>
        <v/>
      </c>
      <c r="AD105" s="6" t="str">
        <f t="shared" si="13"/>
        <v/>
      </c>
      <c r="AE105" s="6" t="str">
        <f t="shared" si="14"/>
        <v/>
      </c>
      <c r="AF105" s="6" t="str">
        <f t="shared" si="15"/>
        <v/>
      </c>
      <c r="AG105" s="6" t="str">
        <f t="shared" si="16"/>
        <v/>
      </c>
      <c r="AH105" s="6" t="str">
        <f t="shared" si="17"/>
        <v/>
      </c>
    </row>
    <row r="106" spans="1:34" x14ac:dyDescent="0.35">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6" t="str">
        <f t="shared" si="12"/>
        <v/>
      </c>
      <c r="AD106" s="6" t="str">
        <f t="shared" si="13"/>
        <v/>
      </c>
      <c r="AE106" s="6" t="str">
        <f t="shared" si="14"/>
        <v/>
      </c>
      <c r="AF106" s="6" t="str">
        <f t="shared" si="15"/>
        <v/>
      </c>
      <c r="AG106" s="6" t="str">
        <f t="shared" si="16"/>
        <v/>
      </c>
      <c r="AH106" s="6" t="str">
        <f t="shared" si="17"/>
        <v/>
      </c>
    </row>
    <row r="107" spans="1:34" x14ac:dyDescent="0.35">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6" t="str">
        <f t="shared" si="12"/>
        <v/>
      </c>
      <c r="AD107" s="6" t="str">
        <f t="shared" si="13"/>
        <v/>
      </c>
      <c r="AE107" s="6" t="str">
        <f t="shared" si="14"/>
        <v/>
      </c>
      <c r="AF107" s="6" t="str">
        <f t="shared" si="15"/>
        <v/>
      </c>
      <c r="AG107" s="6" t="str">
        <f t="shared" si="16"/>
        <v/>
      </c>
      <c r="AH107" s="6" t="str">
        <f t="shared" si="17"/>
        <v/>
      </c>
    </row>
    <row r="108" spans="1:34" x14ac:dyDescent="0.35">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6" t="str">
        <f t="shared" si="12"/>
        <v/>
      </c>
      <c r="AD108" s="6" t="str">
        <f t="shared" si="13"/>
        <v/>
      </c>
      <c r="AE108" s="6" t="str">
        <f t="shared" si="14"/>
        <v/>
      </c>
      <c r="AF108" s="6" t="str">
        <f t="shared" si="15"/>
        <v/>
      </c>
      <c r="AG108" s="6" t="str">
        <f t="shared" si="16"/>
        <v/>
      </c>
      <c r="AH108" s="6" t="str">
        <f t="shared" si="17"/>
        <v/>
      </c>
    </row>
    <row r="109" spans="1:34" x14ac:dyDescent="0.35">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6" t="str">
        <f t="shared" si="12"/>
        <v/>
      </c>
      <c r="AD109" s="6" t="str">
        <f t="shared" si="13"/>
        <v/>
      </c>
      <c r="AE109" s="6" t="str">
        <f t="shared" si="14"/>
        <v/>
      </c>
      <c r="AF109" s="6" t="str">
        <f t="shared" si="15"/>
        <v/>
      </c>
      <c r="AG109" s="6" t="str">
        <f t="shared" si="16"/>
        <v/>
      </c>
      <c r="AH109" s="6" t="str">
        <f t="shared" si="17"/>
        <v/>
      </c>
    </row>
    <row r="110" spans="1:34" x14ac:dyDescent="0.35">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6" t="str">
        <f t="shared" si="12"/>
        <v/>
      </c>
      <c r="AD110" s="6" t="str">
        <f t="shared" si="13"/>
        <v/>
      </c>
      <c r="AE110" s="6" t="str">
        <f t="shared" si="14"/>
        <v/>
      </c>
      <c r="AF110" s="6" t="str">
        <f t="shared" si="15"/>
        <v/>
      </c>
      <c r="AG110" s="6" t="str">
        <f t="shared" si="16"/>
        <v/>
      </c>
      <c r="AH110" s="6" t="str">
        <f t="shared" si="17"/>
        <v/>
      </c>
    </row>
    <row r="111" spans="1:34" x14ac:dyDescent="0.35">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6" t="str">
        <f t="shared" si="12"/>
        <v/>
      </c>
      <c r="AD111" s="6" t="str">
        <f t="shared" si="13"/>
        <v/>
      </c>
      <c r="AE111" s="6" t="str">
        <f t="shared" si="14"/>
        <v/>
      </c>
      <c r="AF111" s="6" t="str">
        <f t="shared" si="15"/>
        <v/>
      </c>
      <c r="AG111" s="6" t="str">
        <f t="shared" si="16"/>
        <v/>
      </c>
      <c r="AH111" s="6" t="str">
        <f t="shared" si="17"/>
        <v/>
      </c>
    </row>
    <row r="112" spans="1:34" x14ac:dyDescent="0.35">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6" t="str">
        <f t="shared" si="12"/>
        <v/>
      </c>
      <c r="AD112" s="6" t="str">
        <f t="shared" si="13"/>
        <v/>
      </c>
      <c r="AE112" s="6" t="str">
        <f t="shared" si="14"/>
        <v/>
      </c>
      <c r="AF112" s="6" t="str">
        <f t="shared" si="15"/>
        <v/>
      </c>
      <c r="AG112" s="6" t="str">
        <f t="shared" si="16"/>
        <v/>
      </c>
      <c r="AH112" s="6" t="str">
        <f t="shared" si="17"/>
        <v/>
      </c>
    </row>
    <row r="113" spans="1:34" x14ac:dyDescent="0.35">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6" t="str">
        <f t="shared" si="12"/>
        <v/>
      </c>
      <c r="AD113" s="6" t="str">
        <f t="shared" si="13"/>
        <v/>
      </c>
      <c r="AE113" s="6" t="str">
        <f t="shared" si="14"/>
        <v/>
      </c>
      <c r="AF113" s="6" t="str">
        <f t="shared" si="15"/>
        <v/>
      </c>
      <c r="AG113" s="6" t="str">
        <f t="shared" si="16"/>
        <v/>
      </c>
      <c r="AH113" s="6" t="str">
        <f t="shared" si="17"/>
        <v/>
      </c>
    </row>
    <row r="114" spans="1:34" x14ac:dyDescent="0.35">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6" t="str">
        <f t="shared" si="12"/>
        <v/>
      </c>
      <c r="AD114" s="6" t="str">
        <f t="shared" si="13"/>
        <v/>
      </c>
      <c r="AE114" s="6" t="str">
        <f t="shared" si="14"/>
        <v/>
      </c>
      <c r="AF114" s="6" t="str">
        <f t="shared" si="15"/>
        <v/>
      </c>
      <c r="AG114" s="6" t="str">
        <f t="shared" si="16"/>
        <v/>
      </c>
      <c r="AH114" s="6" t="str">
        <f t="shared" si="17"/>
        <v/>
      </c>
    </row>
    <row r="115" spans="1:34" x14ac:dyDescent="0.35">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6" t="str">
        <f t="shared" si="12"/>
        <v/>
      </c>
      <c r="AD115" s="6" t="str">
        <f t="shared" si="13"/>
        <v/>
      </c>
      <c r="AE115" s="6" t="str">
        <f t="shared" si="14"/>
        <v/>
      </c>
      <c r="AF115" s="6" t="str">
        <f t="shared" si="15"/>
        <v/>
      </c>
      <c r="AG115" s="6" t="str">
        <f t="shared" si="16"/>
        <v/>
      </c>
      <c r="AH115" s="6" t="str">
        <f t="shared" si="17"/>
        <v/>
      </c>
    </row>
    <row r="116" spans="1:34" x14ac:dyDescent="0.35">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6" t="str">
        <f t="shared" si="12"/>
        <v/>
      </c>
      <c r="AD116" s="6" t="str">
        <f t="shared" si="13"/>
        <v/>
      </c>
      <c r="AE116" s="6" t="str">
        <f t="shared" si="14"/>
        <v/>
      </c>
      <c r="AF116" s="6" t="str">
        <f t="shared" si="15"/>
        <v/>
      </c>
      <c r="AG116" s="6" t="str">
        <f t="shared" si="16"/>
        <v/>
      </c>
      <c r="AH116" s="6" t="str">
        <f t="shared" si="17"/>
        <v/>
      </c>
    </row>
    <row r="117" spans="1:34" x14ac:dyDescent="0.35">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6" t="str">
        <f t="shared" si="12"/>
        <v/>
      </c>
      <c r="AD117" s="6" t="str">
        <f t="shared" si="13"/>
        <v/>
      </c>
      <c r="AE117" s="6" t="str">
        <f t="shared" si="14"/>
        <v/>
      </c>
      <c r="AF117" s="6" t="str">
        <f t="shared" si="15"/>
        <v/>
      </c>
      <c r="AG117" s="6" t="str">
        <f t="shared" si="16"/>
        <v/>
      </c>
      <c r="AH117" s="6" t="str">
        <f t="shared" si="17"/>
        <v/>
      </c>
    </row>
    <row r="118" spans="1:34" x14ac:dyDescent="0.35">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6" t="str">
        <f t="shared" si="12"/>
        <v/>
      </c>
      <c r="AD118" s="6" t="str">
        <f t="shared" si="13"/>
        <v/>
      </c>
      <c r="AE118" s="6" t="str">
        <f t="shared" si="14"/>
        <v/>
      </c>
      <c r="AF118" s="6" t="str">
        <f t="shared" si="15"/>
        <v/>
      </c>
      <c r="AG118" s="6" t="str">
        <f t="shared" si="16"/>
        <v/>
      </c>
      <c r="AH118" s="6" t="str">
        <f t="shared" si="17"/>
        <v/>
      </c>
    </row>
    <row r="119" spans="1:34" x14ac:dyDescent="0.35">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6" t="str">
        <f t="shared" si="12"/>
        <v/>
      </c>
      <c r="AD119" s="6" t="str">
        <f t="shared" si="13"/>
        <v/>
      </c>
      <c r="AE119" s="6" t="str">
        <f t="shared" si="14"/>
        <v/>
      </c>
      <c r="AF119" s="6" t="str">
        <f t="shared" si="15"/>
        <v/>
      </c>
      <c r="AG119" s="6" t="str">
        <f t="shared" si="16"/>
        <v/>
      </c>
      <c r="AH119" s="6" t="str">
        <f t="shared" si="17"/>
        <v/>
      </c>
    </row>
    <row r="120" spans="1:34" x14ac:dyDescent="0.35">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6" t="str">
        <f t="shared" si="12"/>
        <v/>
      </c>
      <c r="AD120" s="6" t="str">
        <f t="shared" si="13"/>
        <v/>
      </c>
      <c r="AE120" s="6" t="str">
        <f t="shared" si="14"/>
        <v/>
      </c>
      <c r="AF120" s="6" t="str">
        <f t="shared" si="15"/>
        <v/>
      </c>
      <c r="AG120" s="6" t="str">
        <f t="shared" si="16"/>
        <v/>
      </c>
      <c r="AH120" s="6" t="str">
        <f t="shared" si="17"/>
        <v/>
      </c>
    </row>
    <row r="121" spans="1:34" x14ac:dyDescent="0.35">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6" t="str">
        <f t="shared" si="12"/>
        <v/>
      </c>
      <c r="AD121" s="6" t="str">
        <f t="shared" si="13"/>
        <v/>
      </c>
      <c r="AE121" s="6" t="str">
        <f t="shared" si="14"/>
        <v/>
      </c>
      <c r="AF121" s="6" t="str">
        <f t="shared" si="15"/>
        <v/>
      </c>
      <c r="AG121" s="6" t="str">
        <f t="shared" si="16"/>
        <v/>
      </c>
      <c r="AH121" s="6" t="str">
        <f t="shared" si="17"/>
        <v/>
      </c>
    </row>
    <row r="122" spans="1:34" x14ac:dyDescent="0.35">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6" t="str">
        <f t="shared" si="12"/>
        <v/>
      </c>
      <c r="AD122" s="6" t="str">
        <f t="shared" si="13"/>
        <v/>
      </c>
      <c r="AE122" s="6" t="str">
        <f t="shared" si="14"/>
        <v/>
      </c>
      <c r="AF122" s="6" t="str">
        <f t="shared" si="15"/>
        <v/>
      </c>
      <c r="AG122" s="6" t="str">
        <f t="shared" si="16"/>
        <v/>
      </c>
      <c r="AH122" s="6" t="str">
        <f t="shared" si="17"/>
        <v/>
      </c>
    </row>
    <row r="123" spans="1:34" x14ac:dyDescent="0.35">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6" t="str">
        <f t="shared" si="12"/>
        <v/>
      </c>
      <c r="AD123" s="6" t="str">
        <f t="shared" si="13"/>
        <v/>
      </c>
      <c r="AE123" s="6" t="str">
        <f t="shared" si="14"/>
        <v/>
      </c>
      <c r="AF123" s="6" t="str">
        <f t="shared" si="15"/>
        <v/>
      </c>
      <c r="AG123" s="6" t="str">
        <f t="shared" si="16"/>
        <v/>
      </c>
      <c r="AH123" s="6" t="str">
        <f t="shared" si="17"/>
        <v/>
      </c>
    </row>
    <row r="124" spans="1:34" x14ac:dyDescent="0.35">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6" t="str">
        <f t="shared" si="12"/>
        <v/>
      </c>
      <c r="AD124" s="6" t="str">
        <f t="shared" si="13"/>
        <v/>
      </c>
      <c r="AE124" s="6" t="str">
        <f t="shared" si="14"/>
        <v/>
      </c>
      <c r="AF124" s="6" t="str">
        <f t="shared" si="15"/>
        <v/>
      </c>
      <c r="AG124" s="6" t="str">
        <f t="shared" si="16"/>
        <v/>
      </c>
      <c r="AH124" s="6" t="str">
        <f t="shared" si="17"/>
        <v/>
      </c>
    </row>
    <row r="125" spans="1:34" x14ac:dyDescent="0.35">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6" t="str">
        <f t="shared" si="12"/>
        <v/>
      </c>
      <c r="AD125" s="6" t="str">
        <f t="shared" si="13"/>
        <v/>
      </c>
      <c r="AE125" s="6" t="str">
        <f t="shared" si="14"/>
        <v/>
      </c>
      <c r="AF125" s="6" t="str">
        <f t="shared" si="15"/>
        <v/>
      </c>
      <c r="AG125" s="6" t="str">
        <f t="shared" si="16"/>
        <v/>
      </c>
      <c r="AH125" s="6" t="str">
        <f t="shared" si="17"/>
        <v/>
      </c>
    </row>
    <row r="126" spans="1:34" x14ac:dyDescent="0.35">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6" t="str">
        <f t="shared" si="12"/>
        <v/>
      </c>
      <c r="AD126" s="6" t="str">
        <f t="shared" si="13"/>
        <v/>
      </c>
      <c r="AE126" s="6" t="str">
        <f t="shared" si="14"/>
        <v/>
      </c>
      <c r="AF126" s="6" t="str">
        <f t="shared" si="15"/>
        <v/>
      </c>
      <c r="AG126" s="6" t="str">
        <f t="shared" si="16"/>
        <v/>
      </c>
      <c r="AH126" s="6" t="str">
        <f t="shared" si="17"/>
        <v/>
      </c>
    </row>
    <row r="127" spans="1:34" x14ac:dyDescent="0.35">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6" t="str">
        <f t="shared" si="12"/>
        <v/>
      </c>
      <c r="AD127" s="6" t="str">
        <f t="shared" si="13"/>
        <v/>
      </c>
      <c r="AE127" s="6" t="str">
        <f t="shared" si="14"/>
        <v/>
      </c>
      <c r="AF127" s="6" t="str">
        <f t="shared" si="15"/>
        <v/>
      </c>
      <c r="AG127" s="6" t="str">
        <f t="shared" si="16"/>
        <v/>
      </c>
      <c r="AH127" s="6" t="str">
        <f t="shared" si="17"/>
        <v/>
      </c>
    </row>
    <row r="128" spans="1:34" x14ac:dyDescent="0.35">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6" t="str">
        <f t="shared" si="12"/>
        <v/>
      </c>
      <c r="AD128" s="6" t="str">
        <f t="shared" si="13"/>
        <v/>
      </c>
      <c r="AE128" s="6" t="str">
        <f t="shared" si="14"/>
        <v/>
      </c>
      <c r="AF128" s="6" t="str">
        <f t="shared" si="15"/>
        <v/>
      </c>
      <c r="AG128" s="6" t="str">
        <f t="shared" si="16"/>
        <v/>
      </c>
      <c r="AH128" s="6" t="str">
        <f t="shared" si="17"/>
        <v/>
      </c>
    </row>
    <row r="129" spans="1:34" x14ac:dyDescent="0.35">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6" t="str">
        <f t="shared" si="12"/>
        <v/>
      </c>
      <c r="AD129" s="6" t="str">
        <f t="shared" si="13"/>
        <v/>
      </c>
      <c r="AE129" s="6" t="str">
        <f t="shared" si="14"/>
        <v/>
      </c>
      <c r="AF129" s="6" t="str">
        <f t="shared" si="15"/>
        <v/>
      </c>
      <c r="AG129" s="6" t="str">
        <f t="shared" si="16"/>
        <v/>
      </c>
      <c r="AH129" s="6" t="str">
        <f t="shared" si="17"/>
        <v/>
      </c>
    </row>
    <row r="130" spans="1:34" x14ac:dyDescent="0.35">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6" t="str">
        <f t="shared" si="12"/>
        <v/>
      </c>
      <c r="AD130" s="6" t="str">
        <f t="shared" si="13"/>
        <v/>
      </c>
      <c r="AE130" s="6" t="str">
        <f t="shared" si="14"/>
        <v/>
      </c>
      <c r="AF130" s="6" t="str">
        <f t="shared" si="15"/>
        <v/>
      </c>
      <c r="AG130" s="6" t="str">
        <f t="shared" si="16"/>
        <v/>
      </c>
      <c r="AH130" s="6" t="str">
        <f t="shared" si="17"/>
        <v/>
      </c>
    </row>
    <row r="131" spans="1:34" x14ac:dyDescent="0.35">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6" t="str">
        <f t="shared" si="12"/>
        <v/>
      </c>
      <c r="AD131" s="6" t="str">
        <f t="shared" si="13"/>
        <v/>
      </c>
      <c r="AE131" s="6" t="str">
        <f t="shared" si="14"/>
        <v/>
      </c>
      <c r="AF131" s="6" t="str">
        <f t="shared" si="15"/>
        <v/>
      </c>
      <c r="AG131" s="6" t="str">
        <f t="shared" si="16"/>
        <v/>
      </c>
      <c r="AH131" s="6" t="str">
        <f t="shared" si="17"/>
        <v/>
      </c>
    </row>
    <row r="132" spans="1:34" x14ac:dyDescent="0.35">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6" t="str">
        <f t="shared" si="12"/>
        <v/>
      </c>
      <c r="AD132" s="6" t="str">
        <f t="shared" si="13"/>
        <v/>
      </c>
      <c r="AE132" s="6" t="str">
        <f t="shared" si="14"/>
        <v/>
      </c>
      <c r="AF132" s="6" t="str">
        <f t="shared" si="15"/>
        <v/>
      </c>
      <c r="AG132" s="6" t="str">
        <f t="shared" si="16"/>
        <v/>
      </c>
      <c r="AH132" s="6" t="str">
        <f t="shared" si="17"/>
        <v/>
      </c>
    </row>
    <row r="133" spans="1:34" x14ac:dyDescent="0.35">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6" t="str">
        <f t="shared" si="12"/>
        <v/>
      </c>
      <c r="AD133" s="6" t="str">
        <f t="shared" si="13"/>
        <v/>
      </c>
      <c r="AE133" s="6" t="str">
        <f t="shared" si="14"/>
        <v/>
      </c>
      <c r="AF133" s="6" t="str">
        <f t="shared" si="15"/>
        <v/>
      </c>
      <c r="AG133" s="6" t="str">
        <f t="shared" si="16"/>
        <v/>
      </c>
      <c r="AH133" s="6" t="str">
        <f t="shared" si="17"/>
        <v/>
      </c>
    </row>
    <row r="134" spans="1:34" x14ac:dyDescent="0.35">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6" t="str">
        <f t="shared" si="12"/>
        <v/>
      </c>
      <c r="AD134" s="6" t="str">
        <f t="shared" si="13"/>
        <v/>
      </c>
      <c r="AE134" s="6" t="str">
        <f t="shared" si="14"/>
        <v/>
      </c>
      <c r="AF134" s="6" t="str">
        <f t="shared" si="15"/>
        <v/>
      </c>
      <c r="AG134" s="6" t="str">
        <f t="shared" si="16"/>
        <v/>
      </c>
      <c r="AH134" s="6" t="str">
        <f t="shared" si="17"/>
        <v/>
      </c>
    </row>
    <row r="135" spans="1:34" x14ac:dyDescent="0.35">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6" t="str">
        <f t="shared" si="12"/>
        <v/>
      </c>
      <c r="AD135" s="6" t="str">
        <f t="shared" si="13"/>
        <v/>
      </c>
      <c r="AE135" s="6" t="str">
        <f t="shared" si="14"/>
        <v/>
      </c>
      <c r="AF135" s="6" t="str">
        <f t="shared" si="15"/>
        <v/>
      </c>
      <c r="AG135" s="6" t="str">
        <f t="shared" si="16"/>
        <v/>
      </c>
      <c r="AH135" s="6" t="str">
        <f t="shared" si="17"/>
        <v/>
      </c>
    </row>
    <row r="136" spans="1:34" x14ac:dyDescent="0.35">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6" t="str">
        <f t="shared" si="12"/>
        <v/>
      </c>
      <c r="AD136" s="6" t="str">
        <f t="shared" si="13"/>
        <v/>
      </c>
      <c r="AE136" s="6" t="str">
        <f t="shared" si="14"/>
        <v/>
      </c>
      <c r="AF136" s="6" t="str">
        <f t="shared" si="15"/>
        <v/>
      </c>
      <c r="AG136" s="6" t="str">
        <f t="shared" si="16"/>
        <v/>
      </c>
      <c r="AH136" s="6" t="str">
        <f t="shared" si="17"/>
        <v/>
      </c>
    </row>
    <row r="137" spans="1:34" x14ac:dyDescent="0.35">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6" t="str">
        <f t="shared" si="12"/>
        <v/>
      </c>
      <c r="AD137" s="6" t="str">
        <f t="shared" si="13"/>
        <v/>
      </c>
      <c r="AE137" s="6" t="str">
        <f t="shared" si="14"/>
        <v/>
      </c>
      <c r="AF137" s="6" t="str">
        <f t="shared" si="15"/>
        <v/>
      </c>
      <c r="AG137" s="6" t="str">
        <f t="shared" si="16"/>
        <v/>
      </c>
      <c r="AH137" s="6" t="str">
        <f t="shared" si="17"/>
        <v/>
      </c>
    </row>
    <row r="138" spans="1:34" x14ac:dyDescent="0.35">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6" t="str">
        <f t="shared" si="12"/>
        <v/>
      </c>
      <c r="AD138" s="6" t="str">
        <f t="shared" si="13"/>
        <v/>
      </c>
      <c r="AE138" s="6" t="str">
        <f t="shared" si="14"/>
        <v/>
      </c>
      <c r="AF138" s="6" t="str">
        <f t="shared" si="15"/>
        <v/>
      </c>
      <c r="AG138" s="6" t="str">
        <f t="shared" si="16"/>
        <v/>
      </c>
      <c r="AH138" s="6" t="str">
        <f t="shared" si="17"/>
        <v/>
      </c>
    </row>
    <row r="139" spans="1:34" x14ac:dyDescent="0.35">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6" t="str">
        <f t="shared" si="12"/>
        <v/>
      </c>
      <c r="AD139" s="6" t="str">
        <f t="shared" si="13"/>
        <v/>
      </c>
      <c r="AE139" s="6" t="str">
        <f t="shared" si="14"/>
        <v/>
      </c>
      <c r="AF139" s="6" t="str">
        <f t="shared" si="15"/>
        <v/>
      </c>
      <c r="AG139" s="6" t="str">
        <f t="shared" si="16"/>
        <v/>
      </c>
      <c r="AH139" s="6" t="str">
        <f t="shared" si="17"/>
        <v/>
      </c>
    </row>
    <row r="140" spans="1:34" x14ac:dyDescent="0.35">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6" t="str">
        <f t="shared" si="12"/>
        <v/>
      </c>
      <c r="AD140" s="6" t="str">
        <f t="shared" si="13"/>
        <v/>
      </c>
      <c r="AE140" s="6" t="str">
        <f t="shared" si="14"/>
        <v/>
      </c>
      <c r="AF140" s="6" t="str">
        <f t="shared" si="15"/>
        <v/>
      </c>
      <c r="AG140" s="6" t="str">
        <f t="shared" si="16"/>
        <v/>
      </c>
      <c r="AH140" s="6" t="str">
        <f t="shared" si="17"/>
        <v/>
      </c>
    </row>
    <row r="141" spans="1:34" x14ac:dyDescent="0.35">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6" t="str">
        <f t="shared" si="12"/>
        <v/>
      </c>
      <c r="AD141" s="6" t="str">
        <f t="shared" si="13"/>
        <v/>
      </c>
      <c r="AE141" s="6" t="str">
        <f t="shared" si="14"/>
        <v/>
      </c>
      <c r="AF141" s="6" t="str">
        <f t="shared" si="15"/>
        <v/>
      </c>
      <c r="AG141" s="6" t="str">
        <f t="shared" si="16"/>
        <v/>
      </c>
      <c r="AH141" s="6" t="str">
        <f t="shared" si="17"/>
        <v/>
      </c>
    </row>
    <row r="142" spans="1:34" x14ac:dyDescent="0.35">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6" t="str">
        <f t="shared" si="12"/>
        <v/>
      </c>
      <c r="AD142" s="6" t="str">
        <f t="shared" si="13"/>
        <v/>
      </c>
      <c r="AE142" s="6" t="str">
        <f t="shared" si="14"/>
        <v/>
      </c>
      <c r="AF142" s="6" t="str">
        <f t="shared" si="15"/>
        <v/>
      </c>
      <c r="AG142" s="6" t="str">
        <f t="shared" si="16"/>
        <v/>
      </c>
      <c r="AH142" s="6" t="str">
        <f t="shared" si="17"/>
        <v/>
      </c>
    </row>
    <row r="143" spans="1:34" x14ac:dyDescent="0.35">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6" t="str">
        <f t="shared" si="12"/>
        <v/>
      </c>
      <c r="AD143" s="6" t="str">
        <f t="shared" si="13"/>
        <v/>
      </c>
      <c r="AE143" s="6" t="str">
        <f t="shared" si="14"/>
        <v/>
      </c>
      <c r="AF143" s="6" t="str">
        <f t="shared" si="15"/>
        <v/>
      </c>
      <c r="AG143" s="6" t="str">
        <f t="shared" si="16"/>
        <v/>
      </c>
      <c r="AH143" s="6" t="str">
        <f t="shared" si="17"/>
        <v/>
      </c>
    </row>
    <row r="144" spans="1:34" x14ac:dyDescent="0.35">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6" t="str">
        <f t="shared" si="12"/>
        <v/>
      </c>
      <c r="AD144" s="6" t="str">
        <f t="shared" si="13"/>
        <v/>
      </c>
      <c r="AE144" s="6" t="str">
        <f t="shared" si="14"/>
        <v/>
      </c>
      <c r="AF144" s="6" t="str">
        <f t="shared" si="15"/>
        <v/>
      </c>
      <c r="AG144" s="6" t="str">
        <f t="shared" si="16"/>
        <v/>
      </c>
      <c r="AH144" s="6" t="str">
        <f t="shared" si="17"/>
        <v/>
      </c>
    </row>
    <row r="145" spans="1:34" x14ac:dyDescent="0.35">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6" t="str">
        <f t="shared" si="12"/>
        <v/>
      </c>
      <c r="AD145" s="6" t="str">
        <f t="shared" si="13"/>
        <v/>
      </c>
      <c r="AE145" s="6" t="str">
        <f t="shared" si="14"/>
        <v/>
      </c>
      <c r="AF145" s="6" t="str">
        <f t="shared" si="15"/>
        <v/>
      </c>
      <c r="AG145" s="6" t="str">
        <f t="shared" si="16"/>
        <v/>
      </c>
      <c r="AH145" s="6" t="str">
        <f t="shared" si="17"/>
        <v/>
      </c>
    </row>
    <row r="146" spans="1:34" x14ac:dyDescent="0.35">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6" t="str">
        <f t="shared" si="12"/>
        <v/>
      </c>
      <c r="AD146" s="6" t="str">
        <f t="shared" si="13"/>
        <v/>
      </c>
      <c r="AE146" s="6" t="str">
        <f t="shared" si="14"/>
        <v/>
      </c>
      <c r="AF146" s="6" t="str">
        <f t="shared" si="15"/>
        <v/>
      </c>
      <c r="AG146" s="6" t="str">
        <f t="shared" si="16"/>
        <v/>
      </c>
      <c r="AH146" s="6" t="str">
        <f t="shared" si="17"/>
        <v/>
      </c>
    </row>
    <row r="147" spans="1:34" x14ac:dyDescent="0.35">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6" t="str">
        <f t="shared" si="12"/>
        <v/>
      </c>
      <c r="AD147" s="6" t="str">
        <f t="shared" si="13"/>
        <v/>
      </c>
      <c r="AE147" s="6" t="str">
        <f t="shared" si="14"/>
        <v/>
      </c>
      <c r="AF147" s="6" t="str">
        <f t="shared" si="15"/>
        <v/>
      </c>
      <c r="AG147" s="6" t="str">
        <f t="shared" si="16"/>
        <v/>
      </c>
      <c r="AH147" s="6" t="str">
        <f t="shared" si="17"/>
        <v/>
      </c>
    </row>
    <row r="148" spans="1:34" x14ac:dyDescent="0.35">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6" t="str">
        <f t="shared" si="12"/>
        <v/>
      </c>
      <c r="AD148" s="6" t="str">
        <f t="shared" si="13"/>
        <v/>
      </c>
      <c r="AE148" s="6" t="str">
        <f t="shared" si="14"/>
        <v/>
      </c>
      <c r="AF148" s="6" t="str">
        <f t="shared" si="15"/>
        <v/>
      </c>
      <c r="AG148" s="6" t="str">
        <f t="shared" si="16"/>
        <v/>
      </c>
      <c r="AH148" s="6" t="str">
        <f t="shared" si="17"/>
        <v/>
      </c>
    </row>
    <row r="149" spans="1:34" x14ac:dyDescent="0.35">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6" t="str">
        <f t="shared" si="12"/>
        <v/>
      </c>
      <c r="AD149" s="6" t="str">
        <f t="shared" si="13"/>
        <v/>
      </c>
      <c r="AE149" s="6" t="str">
        <f t="shared" si="14"/>
        <v/>
      </c>
      <c r="AF149" s="6" t="str">
        <f t="shared" si="15"/>
        <v/>
      </c>
      <c r="AG149" s="6" t="str">
        <f t="shared" si="16"/>
        <v/>
      </c>
      <c r="AH149" s="6" t="str">
        <f t="shared" si="17"/>
        <v/>
      </c>
    </row>
    <row r="150" spans="1:34" x14ac:dyDescent="0.35">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6" t="str">
        <f t="shared" si="12"/>
        <v/>
      </c>
      <c r="AD150" s="6" t="str">
        <f t="shared" si="13"/>
        <v/>
      </c>
      <c r="AE150" s="6" t="str">
        <f t="shared" si="14"/>
        <v/>
      </c>
      <c r="AF150" s="6" t="str">
        <f t="shared" si="15"/>
        <v/>
      </c>
      <c r="AG150" s="6" t="str">
        <f t="shared" si="16"/>
        <v/>
      </c>
      <c r="AH150" s="6" t="str">
        <f t="shared" si="17"/>
        <v/>
      </c>
    </row>
    <row r="151" spans="1:34" x14ac:dyDescent="0.35">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6" t="str">
        <f t="shared" si="12"/>
        <v/>
      </c>
      <c r="AD151" s="6" t="str">
        <f t="shared" si="13"/>
        <v/>
      </c>
      <c r="AE151" s="6" t="str">
        <f t="shared" si="14"/>
        <v/>
      </c>
      <c r="AF151" s="6" t="str">
        <f t="shared" si="15"/>
        <v/>
      </c>
      <c r="AG151" s="6" t="str">
        <f t="shared" si="16"/>
        <v/>
      </c>
      <c r="AH151" s="6" t="str">
        <f t="shared" si="17"/>
        <v/>
      </c>
    </row>
    <row r="152" spans="1:34" x14ac:dyDescent="0.35">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6" t="str">
        <f t="shared" si="12"/>
        <v/>
      </c>
      <c r="AD152" s="6" t="str">
        <f t="shared" si="13"/>
        <v/>
      </c>
      <c r="AE152" s="6" t="str">
        <f t="shared" si="14"/>
        <v/>
      </c>
      <c r="AF152" s="6" t="str">
        <f t="shared" si="15"/>
        <v/>
      </c>
      <c r="AG152" s="6" t="str">
        <f t="shared" si="16"/>
        <v/>
      </c>
      <c r="AH152" s="6" t="str">
        <f t="shared" si="17"/>
        <v/>
      </c>
    </row>
    <row r="153" spans="1:34" x14ac:dyDescent="0.35">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6" t="str">
        <f t="shared" si="12"/>
        <v/>
      </c>
      <c r="AD153" s="6" t="str">
        <f t="shared" si="13"/>
        <v/>
      </c>
      <c r="AE153" s="6" t="str">
        <f t="shared" si="14"/>
        <v/>
      </c>
      <c r="AF153" s="6" t="str">
        <f t="shared" si="15"/>
        <v/>
      </c>
      <c r="AG153" s="6" t="str">
        <f t="shared" si="16"/>
        <v/>
      </c>
      <c r="AH153" s="6" t="str">
        <f t="shared" si="17"/>
        <v/>
      </c>
    </row>
    <row r="154" spans="1:34" x14ac:dyDescent="0.35">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6" t="str">
        <f t="shared" si="12"/>
        <v/>
      </c>
      <c r="AD154" s="6" t="str">
        <f t="shared" si="13"/>
        <v/>
      </c>
      <c r="AE154" s="6" t="str">
        <f t="shared" si="14"/>
        <v/>
      </c>
      <c r="AF154" s="6" t="str">
        <f t="shared" si="15"/>
        <v/>
      </c>
      <c r="AG154" s="6" t="str">
        <f t="shared" si="16"/>
        <v/>
      </c>
      <c r="AH154" s="6" t="str">
        <f t="shared" si="17"/>
        <v/>
      </c>
    </row>
    <row r="155" spans="1:34" x14ac:dyDescent="0.35">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6" t="str">
        <f t="shared" si="12"/>
        <v/>
      </c>
      <c r="AD155" s="6" t="str">
        <f t="shared" si="13"/>
        <v/>
      </c>
      <c r="AE155" s="6" t="str">
        <f t="shared" si="14"/>
        <v/>
      </c>
      <c r="AF155" s="6" t="str">
        <f t="shared" si="15"/>
        <v/>
      </c>
      <c r="AG155" s="6" t="str">
        <f t="shared" si="16"/>
        <v/>
      </c>
      <c r="AH155" s="6" t="str">
        <f t="shared" si="17"/>
        <v/>
      </c>
    </row>
    <row r="156" spans="1:34" x14ac:dyDescent="0.35">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6" t="str">
        <f t="shared" si="12"/>
        <v/>
      </c>
      <c r="AD156" s="6" t="str">
        <f t="shared" si="13"/>
        <v/>
      </c>
      <c r="AE156" s="6" t="str">
        <f t="shared" si="14"/>
        <v/>
      </c>
      <c r="AF156" s="6" t="str">
        <f t="shared" si="15"/>
        <v/>
      </c>
      <c r="AG156" s="6" t="str">
        <f t="shared" si="16"/>
        <v/>
      </c>
      <c r="AH156" s="6" t="str">
        <f t="shared" si="17"/>
        <v/>
      </c>
    </row>
    <row r="157" spans="1:34" x14ac:dyDescent="0.35">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6" t="str">
        <f t="shared" si="12"/>
        <v/>
      </c>
      <c r="AD157" s="6" t="str">
        <f t="shared" si="13"/>
        <v/>
      </c>
      <c r="AE157" s="6" t="str">
        <f t="shared" si="14"/>
        <v/>
      </c>
      <c r="AF157" s="6" t="str">
        <f t="shared" si="15"/>
        <v/>
      </c>
      <c r="AG157" s="6" t="str">
        <f t="shared" si="16"/>
        <v/>
      </c>
      <c r="AH157" s="6" t="str">
        <f t="shared" si="17"/>
        <v/>
      </c>
    </row>
    <row r="158" spans="1:34" x14ac:dyDescent="0.35">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6" t="str">
        <f t="shared" si="12"/>
        <v/>
      </c>
      <c r="AD158" s="6" t="str">
        <f t="shared" si="13"/>
        <v/>
      </c>
      <c r="AE158" s="6" t="str">
        <f t="shared" si="14"/>
        <v/>
      </c>
      <c r="AF158" s="6" t="str">
        <f t="shared" si="15"/>
        <v/>
      </c>
      <c r="AG158" s="6" t="str">
        <f t="shared" si="16"/>
        <v/>
      </c>
      <c r="AH158" s="6" t="str">
        <f t="shared" si="17"/>
        <v/>
      </c>
    </row>
    <row r="159" spans="1:34" x14ac:dyDescent="0.35">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6" t="str">
        <f t="shared" si="12"/>
        <v/>
      </c>
      <c r="AD159" s="6" t="str">
        <f t="shared" si="13"/>
        <v/>
      </c>
      <c r="AE159" s="6" t="str">
        <f t="shared" si="14"/>
        <v/>
      </c>
      <c r="AF159" s="6" t="str">
        <f t="shared" si="15"/>
        <v/>
      </c>
      <c r="AG159" s="6" t="str">
        <f t="shared" si="16"/>
        <v/>
      </c>
      <c r="AH159" s="6" t="str">
        <f t="shared" si="17"/>
        <v/>
      </c>
    </row>
    <row r="160" spans="1:34" x14ac:dyDescent="0.35">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6" t="str">
        <f t="shared" si="12"/>
        <v/>
      </c>
      <c r="AD160" s="6" t="str">
        <f t="shared" si="13"/>
        <v/>
      </c>
      <c r="AE160" s="6" t="str">
        <f t="shared" si="14"/>
        <v/>
      </c>
      <c r="AF160" s="6" t="str">
        <f t="shared" si="15"/>
        <v/>
      </c>
      <c r="AG160" s="6" t="str">
        <f t="shared" si="16"/>
        <v/>
      </c>
      <c r="AH160" s="6" t="str">
        <f t="shared" si="17"/>
        <v/>
      </c>
    </row>
    <row r="161" spans="1:34" x14ac:dyDescent="0.35">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6" t="str">
        <f t="shared" si="12"/>
        <v/>
      </c>
      <c r="AD161" s="6" t="str">
        <f t="shared" si="13"/>
        <v/>
      </c>
      <c r="AE161" s="6" t="str">
        <f t="shared" si="14"/>
        <v/>
      </c>
      <c r="AF161" s="6" t="str">
        <f t="shared" si="15"/>
        <v/>
      </c>
      <c r="AG161" s="6" t="str">
        <f t="shared" si="16"/>
        <v/>
      </c>
      <c r="AH161" s="6" t="str">
        <f t="shared" si="17"/>
        <v/>
      </c>
    </row>
    <row r="162" spans="1:34" x14ac:dyDescent="0.35">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6" t="str">
        <f t="shared" si="12"/>
        <v/>
      </c>
      <c r="AD162" s="6" t="str">
        <f t="shared" si="13"/>
        <v/>
      </c>
      <c r="AE162" s="6" t="str">
        <f t="shared" si="14"/>
        <v/>
      </c>
      <c r="AF162" s="6" t="str">
        <f t="shared" si="15"/>
        <v/>
      </c>
      <c r="AG162" s="6" t="str">
        <f t="shared" si="16"/>
        <v/>
      </c>
      <c r="AH162" s="6" t="str">
        <f t="shared" si="17"/>
        <v/>
      </c>
    </row>
    <row r="163" spans="1:34" x14ac:dyDescent="0.35">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6" t="str">
        <f t="shared" si="12"/>
        <v/>
      </c>
      <c r="AD163" s="6" t="str">
        <f t="shared" si="13"/>
        <v/>
      </c>
      <c r="AE163" s="6" t="str">
        <f t="shared" si="14"/>
        <v/>
      </c>
      <c r="AF163" s="6" t="str">
        <f t="shared" si="15"/>
        <v/>
      </c>
      <c r="AG163" s="6" t="str">
        <f t="shared" si="16"/>
        <v/>
      </c>
      <c r="AH163" s="6" t="str">
        <f t="shared" si="17"/>
        <v/>
      </c>
    </row>
    <row r="164" spans="1:34" x14ac:dyDescent="0.35">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6" t="str">
        <f t="shared" ref="AC164:AC227" si="18">IF(COUNT(A164,L164,N164,P164,X164,Y164)&gt;0,AVERAGE(A164,L164,N164,P164,X164,Y164),"")</f>
        <v/>
      </c>
      <c r="AD164" s="6" t="str">
        <f t="shared" ref="AD164:AD227" si="19">IF(COUNT(B164,D164,M164,U164)&gt;0,AVERAGE(B164,D164,M164,U164),"")</f>
        <v/>
      </c>
      <c r="AE164" s="6" t="str">
        <f t="shared" ref="AE164:AE227" si="20">IF(COUNT(I164,T164,V164,W164)&gt;0,AVERAGE(I164,T164,V164,W164),"")</f>
        <v/>
      </c>
      <c r="AF164" s="6" t="str">
        <f t="shared" ref="AF164:AF227" si="21">IF(COUNT(H164,K164,Q164,S164)&gt;0,AVERAGE(H164,K164,Q164,S164),"")</f>
        <v/>
      </c>
      <c r="AG164" s="6" t="str">
        <f t="shared" ref="AG164:AG227" si="22">IF(COUNT(E164,F164,G164,R164)&gt;0,AVERAGE(E164,F164,G164,R164),"")</f>
        <v/>
      </c>
      <c r="AH164" s="6" t="str">
        <f t="shared" ref="AH164:AH227" si="23">IF(COUNT(C164,J164,O164,Z164)&gt;0,AVERAGE(C164,J164,O164,Z164),"")</f>
        <v/>
      </c>
    </row>
    <row r="165" spans="1:34" x14ac:dyDescent="0.35">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6" t="str">
        <f t="shared" si="18"/>
        <v/>
      </c>
      <c r="AD165" s="6" t="str">
        <f t="shared" si="19"/>
        <v/>
      </c>
      <c r="AE165" s="6" t="str">
        <f t="shared" si="20"/>
        <v/>
      </c>
      <c r="AF165" s="6" t="str">
        <f t="shared" si="21"/>
        <v/>
      </c>
      <c r="AG165" s="6" t="str">
        <f t="shared" si="22"/>
        <v/>
      </c>
      <c r="AH165" s="6" t="str">
        <f t="shared" si="23"/>
        <v/>
      </c>
    </row>
    <row r="166" spans="1:34" x14ac:dyDescent="0.35">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6" t="str">
        <f t="shared" si="18"/>
        <v/>
      </c>
      <c r="AD166" s="6" t="str">
        <f t="shared" si="19"/>
        <v/>
      </c>
      <c r="AE166" s="6" t="str">
        <f t="shared" si="20"/>
        <v/>
      </c>
      <c r="AF166" s="6" t="str">
        <f t="shared" si="21"/>
        <v/>
      </c>
      <c r="AG166" s="6" t="str">
        <f t="shared" si="22"/>
        <v/>
      </c>
      <c r="AH166" s="6" t="str">
        <f t="shared" si="23"/>
        <v/>
      </c>
    </row>
    <row r="167" spans="1:34" x14ac:dyDescent="0.35">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6" t="str">
        <f t="shared" si="18"/>
        <v/>
      </c>
      <c r="AD167" s="6" t="str">
        <f t="shared" si="19"/>
        <v/>
      </c>
      <c r="AE167" s="6" t="str">
        <f t="shared" si="20"/>
        <v/>
      </c>
      <c r="AF167" s="6" t="str">
        <f t="shared" si="21"/>
        <v/>
      </c>
      <c r="AG167" s="6" t="str">
        <f t="shared" si="22"/>
        <v/>
      </c>
      <c r="AH167" s="6" t="str">
        <f t="shared" si="23"/>
        <v/>
      </c>
    </row>
    <row r="168" spans="1:34" x14ac:dyDescent="0.35">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6" t="str">
        <f t="shared" si="18"/>
        <v/>
      </c>
      <c r="AD168" s="6" t="str">
        <f t="shared" si="19"/>
        <v/>
      </c>
      <c r="AE168" s="6" t="str">
        <f t="shared" si="20"/>
        <v/>
      </c>
      <c r="AF168" s="6" t="str">
        <f t="shared" si="21"/>
        <v/>
      </c>
      <c r="AG168" s="6" t="str">
        <f t="shared" si="22"/>
        <v/>
      </c>
      <c r="AH168" s="6" t="str">
        <f t="shared" si="23"/>
        <v/>
      </c>
    </row>
    <row r="169" spans="1:34" x14ac:dyDescent="0.35">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6" t="str">
        <f t="shared" si="18"/>
        <v/>
      </c>
      <c r="AD169" s="6" t="str">
        <f t="shared" si="19"/>
        <v/>
      </c>
      <c r="AE169" s="6" t="str">
        <f t="shared" si="20"/>
        <v/>
      </c>
      <c r="AF169" s="6" t="str">
        <f t="shared" si="21"/>
        <v/>
      </c>
      <c r="AG169" s="6" t="str">
        <f t="shared" si="22"/>
        <v/>
      </c>
      <c r="AH169" s="6" t="str">
        <f t="shared" si="23"/>
        <v/>
      </c>
    </row>
    <row r="170" spans="1:34" x14ac:dyDescent="0.35">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6" t="str">
        <f t="shared" si="18"/>
        <v/>
      </c>
      <c r="AD170" s="6" t="str">
        <f t="shared" si="19"/>
        <v/>
      </c>
      <c r="AE170" s="6" t="str">
        <f t="shared" si="20"/>
        <v/>
      </c>
      <c r="AF170" s="6" t="str">
        <f t="shared" si="21"/>
        <v/>
      </c>
      <c r="AG170" s="6" t="str">
        <f t="shared" si="22"/>
        <v/>
      </c>
      <c r="AH170" s="6" t="str">
        <f t="shared" si="23"/>
        <v/>
      </c>
    </row>
    <row r="171" spans="1:34" x14ac:dyDescent="0.35">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6" t="str">
        <f t="shared" si="18"/>
        <v/>
      </c>
      <c r="AD171" s="6" t="str">
        <f t="shared" si="19"/>
        <v/>
      </c>
      <c r="AE171" s="6" t="str">
        <f t="shared" si="20"/>
        <v/>
      </c>
      <c r="AF171" s="6" t="str">
        <f t="shared" si="21"/>
        <v/>
      </c>
      <c r="AG171" s="6" t="str">
        <f t="shared" si="22"/>
        <v/>
      </c>
      <c r="AH171" s="6" t="str">
        <f t="shared" si="23"/>
        <v/>
      </c>
    </row>
    <row r="172" spans="1:34" x14ac:dyDescent="0.35">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6" t="str">
        <f t="shared" si="18"/>
        <v/>
      </c>
      <c r="AD172" s="6" t="str">
        <f t="shared" si="19"/>
        <v/>
      </c>
      <c r="AE172" s="6" t="str">
        <f t="shared" si="20"/>
        <v/>
      </c>
      <c r="AF172" s="6" t="str">
        <f t="shared" si="21"/>
        <v/>
      </c>
      <c r="AG172" s="6" t="str">
        <f t="shared" si="22"/>
        <v/>
      </c>
      <c r="AH172" s="6" t="str">
        <f t="shared" si="23"/>
        <v/>
      </c>
    </row>
    <row r="173" spans="1:34" x14ac:dyDescent="0.35">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6" t="str">
        <f t="shared" si="18"/>
        <v/>
      </c>
      <c r="AD173" s="6" t="str">
        <f t="shared" si="19"/>
        <v/>
      </c>
      <c r="AE173" s="6" t="str">
        <f t="shared" si="20"/>
        <v/>
      </c>
      <c r="AF173" s="6" t="str">
        <f t="shared" si="21"/>
        <v/>
      </c>
      <c r="AG173" s="6" t="str">
        <f t="shared" si="22"/>
        <v/>
      </c>
      <c r="AH173" s="6" t="str">
        <f t="shared" si="23"/>
        <v/>
      </c>
    </row>
    <row r="174" spans="1:34" x14ac:dyDescent="0.35">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6" t="str">
        <f t="shared" si="18"/>
        <v/>
      </c>
      <c r="AD174" s="6" t="str">
        <f t="shared" si="19"/>
        <v/>
      </c>
      <c r="AE174" s="6" t="str">
        <f t="shared" si="20"/>
        <v/>
      </c>
      <c r="AF174" s="6" t="str">
        <f t="shared" si="21"/>
        <v/>
      </c>
      <c r="AG174" s="6" t="str">
        <f t="shared" si="22"/>
        <v/>
      </c>
      <c r="AH174" s="6" t="str">
        <f t="shared" si="23"/>
        <v/>
      </c>
    </row>
    <row r="175" spans="1:34" x14ac:dyDescent="0.35">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6" t="str">
        <f t="shared" si="18"/>
        <v/>
      </c>
      <c r="AD175" s="6" t="str">
        <f t="shared" si="19"/>
        <v/>
      </c>
      <c r="AE175" s="6" t="str">
        <f t="shared" si="20"/>
        <v/>
      </c>
      <c r="AF175" s="6" t="str">
        <f t="shared" si="21"/>
        <v/>
      </c>
      <c r="AG175" s="6" t="str">
        <f t="shared" si="22"/>
        <v/>
      </c>
      <c r="AH175" s="6" t="str">
        <f t="shared" si="23"/>
        <v/>
      </c>
    </row>
    <row r="176" spans="1:34" x14ac:dyDescent="0.35">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6" t="str">
        <f t="shared" si="18"/>
        <v/>
      </c>
      <c r="AD176" s="6" t="str">
        <f t="shared" si="19"/>
        <v/>
      </c>
      <c r="AE176" s="6" t="str">
        <f t="shared" si="20"/>
        <v/>
      </c>
      <c r="AF176" s="6" t="str">
        <f t="shared" si="21"/>
        <v/>
      </c>
      <c r="AG176" s="6" t="str">
        <f t="shared" si="22"/>
        <v/>
      </c>
      <c r="AH176" s="6" t="str">
        <f t="shared" si="23"/>
        <v/>
      </c>
    </row>
    <row r="177" spans="1:34" x14ac:dyDescent="0.35">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6" t="str">
        <f t="shared" si="18"/>
        <v/>
      </c>
      <c r="AD177" s="6" t="str">
        <f t="shared" si="19"/>
        <v/>
      </c>
      <c r="AE177" s="6" t="str">
        <f t="shared" si="20"/>
        <v/>
      </c>
      <c r="AF177" s="6" t="str">
        <f t="shared" si="21"/>
        <v/>
      </c>
      <c r="AG177" s="6" t="str">
        <f t="shared" si="22"/>
        <v/>
      </c>
      <c r="AH177" s="6" t="str">
        <f t="shared" si="23"/>
        <v/>
      </c>
    </row>
    <row r="178" spans="1:34" x14ac:dyDescent="0.35">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6" t="str">
        <f t="shared" si="18"/>
        <v/>
      </c>
      <c r="AD178" s="6" t="str">
        <f t="shared" si="19"/>
        <v/>
      </c>
      <c r="AE178" s="6" t="str">
        <f t="shared" si="20"/>
        <v/>
      </c>
      <c r="AF178" s="6" t="str">
        <f t="shared" si="21"/>
        <v/>
      </c>
      <c r="AG178" s="6" t="str">
        <f t="shared" si="22"/>
        <v/>
      </c>
      <c r="AH178" s="6" t="str">
        <f t="shared" si="23"/>
        <v/>
      </c>
    </row>
    <row r="179" spans="1:34" x14ac:dyDescent="0.35">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6" t="str">
        <f t="shared" si="18"/>
        <v/>
      </c>
      <c r="AD179" s="6" t="str">
        <f t="shared" si="19"/>
        <v/>
      </c>
      <c r="AE179" s="6" t="str">
        <f t="shared" si="20"/>
        <v/>
      </c>
      <c r="AF179" s="6" t="str">
        <f t="shared" si="21"/>
        <v/>
      </c>
      <c r="AG179" s="6" t="str">
        <f t="shared" si="22"/>
        <v/>
      </c>
      <c r="AH179" s="6" t="str">
        <f t="shared" si="23"/>
        <v/>
      </c>
    </row>
    <row r="180" spans="1:34" x14ac:dyDescent="0.35">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6" t="str">
        <f t="shared" si="18"/>
        <v/>
      </c>
      <c r="AD180" s="6" t="str">
        <f t="shared" si="19"/>
        <v/>
      </c>
      <c r="AE180" s="6" t="str">
        <f t="shared" si="20"/>
        <v/>
      </c>
      <c r="AF180" s="6" t="str">
        <f t="shared" si="21"/>
        <v/>
      </c>
      <c r="AG180" s="6" t="str">
        <f t="shared" si="22"/>
        <v/>
      </c>
      <c r="AH180" s="6" t="str">
        <f t="shared" si="23"/>
        <v/>
      </c>
    </row>
    <row r="181" spans="1:34" x14ac:dyDescent="0.35">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6" t="str">
        <f t="shared" si="18"/>
        <v/>
      </c>
      <c r="AD181" s="6" t="str">
        <f t="shared" si="19"/>
        <v/>
      </c>
      <c r="AE181" s="6" t="str">
        <f t="shared" si="20"/>
        <v/>
      </c>
      <c r="AF181" s="6" t="str">
        <f t="shared" si="21"/>
        <v/>
      </c>
      <c r="AG181" s="6" t="str">
        <f t="shared" si="22"/>
        <v/>
      </c>
      <c r="AH181" s="6" t="str">
        <f t="shared" si="23"/>
        <v/>
      </c>
    </row>
    <row r="182" spans="1:34" x14ac:dyDescent="0.35">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6" t="str">
        <f t="shared" si="18"/>
        <v/>
      </c>
      <c r="AD182" s="6" t="str">
        <f t="shared" si="19"/>
        <v/>
      </c>
      <c r="AE182" s="6" t="str">
        <f t="shared" si="20"/>
        <v/>
      </c>
      <c r="AF182" s="6" t="str">
        <f t="shared" si="21"/>
        <v/>
      </c>
      <c r="AG182" s="6" t="str">
        <f t="shared" si="22"/>
        <v/>
      </c>
      <c r="AH182" s="6" t="str">
        <f t="shared" si="23"/>
        <v/>
      </c>
    </row>
    <row r="183" spans="1:34" x14ac:dyDescent="0.35">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6" t="str">
        <f t="shared" si="18"/>
        <v/>
      </c>
      <c r="AD183" s="6" t="str">
        <f t="shared" si="19"/>
        <v/>
      </c>
      <c r="AE183" s="6" t="str">
        <f t="shared" si="20"/>
        <v/>
      </c>
      <c r="AF183" s="6" t="str">
        <f t="shared" si="21"/>
        <v/>
      </c>
      <c r="AG183" s="6" t="str">
        <f t="shared" si="22"/>
        <v/>
      </c>
      <c r="AH183" s="6" t="str">
        <f t="shared" si="23"/>
        <v/>
      </c>
    </row>
    <row r="184" spans="1:34" x14ac:dyDescent="0.35">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6" t="str">
        <f t="shared" si="18"/>
        <v/>
      </c>
      <c r="AD184" s="6" t="str">
        <f t="shared" si="19"/>
        <v/>
      </c>
      <c r="AE184" s="6" t="str">
        <f t="shared" si="20"/>
        <v/>
      </c>
      <c r="AF184" s="6" t="str">
        <f t="shared" si="21"/>
        <v/>
      </c>
      <c r="AG184" s="6" t="str">
        <f t="shared" si="22"/>
        <v/>
      </c>
      <c r="AH184" s="6" t="str">
        <f t="shared" si="23"/>
        <v/>
      </c>
    </row>
    <row r="185" spans="1:34" x14ac:dyDescent="0.35">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6" t="str">
        <f t="shared" si="18"/>
        <v/>
      </c>
      <c r="AD185" s="6" t="str">
        <f t="shared" si="19"/>
        <v/>
      </c>
      <c r="AE185" s="6" t="str">
        <f t="shared" si="20"/>
        <v/>
      </c>
      <c r="AF185" s="6" t="str">
        <f t="shared" si="21"/>
        <v/>
      </c>
      <c r="AG185" s="6" t="str">
        <f t="shared" si="22"/>
        <v/>
      </c>
      <c r="AH185" s="6" t="str">
        <f t="shared" si="23"/>
        <v/>
      </c>
    </row>
    <row r="186" spans="1:34" x14ac:dyDescent="0.35">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6" t="str">
        <f t="shared" si="18"/>
        <v/>
      </c>
      <c r="AD186" s="6" t="str">
        <f t="shared" si="19"/>
        <v/>
      </c>
      <c r="AE186" s="6" t="str">
        <f t="shared" si="20"/>
        <v/>
      </c>
      <c r="AF186" s="6" t="str">
        <f t="shared" si="21"/>
        <v/>
      </c>
      <c r="AG186" s="6" t="str">
        <f t="shared" si="22"/>
        <v/>
      </c>
      <c r="AH186" s="6" t="str">
        <f t="shared" si="23"/>
        <v/>
      </c>
    </row>
    <row r="187" spans="1:34" x14ac:dyDescent="0.35">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6" t="str">
        <f t="shared" si="18"/>
        <v/>
      </c>
      <c r="AD187" s="6" t="str">
        <f t="shared" si="19"/>
        <v/>
      </c>
      <c r="AE187" s="6" t="str">
        <f t="shared" si="20"/>
        <v/>
      </c>
      <c r="AF187" s="6" t="str">
        <f t="shared" si="21"/>
        <v/>
      </c>
      <c r="AG187" s="6" t="str">
        <f t="shared" si="22"/>
        <v/>
      </c>
      <c r="AH187" s="6" t="str">
        <f t="shared" si="23"/>
        <v/>
      </c>
    </row>
    <row r="188" spans="1:34" x14ac:dyDescent="0.35">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6" t="str">
        <f t="shared" si="18"/>
        <v/>
      </c>
      <c r="AD188" s="6" t="str">
        <f t="shared" si="19"/>
        <v/>
      </c>
      <c r="AE188" s="6" t="str">
        <f t="shared" si="20"/>
        <v/>
      </c>
      <c r="AF188" s="6" t="str">
        <f t="shared" si="21"/>
        <v/>
      </c>
      <c r="AG188" s="6" t="str">
        <f t="shared" si="22"/>
        <v/>
      </c>
      <c r="AH188" s="6" t="str">
        <f t="shared" si="23"/>
        <v/>
      </c>
    </row>
    <row r="189" spans="1:34" x14ac:dyDescent="0.35">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6" t="str">
        <f t="shared" si="18"/>
        <v/>
      </c>
      <c r="AD189" s="6" t="str">
        <f t="shared" si="19"/>
        <v/>
      </c>
      <c r="AE189" s="6" t="str">
        <f t="shared" si="20"/>
        <v/>
      </c>
      <c r="AF189" s="6" t="str">
        <f t="shared" si="21"/>
        <v/>
      </c>
      <c r="AG189" s="6" t="str">
        <f t="shared" si="22"/>
        <v/>
      </c>
      <c r="AH189" s="6" t="str">
        <f t="shared" si="23"/>
        <v/>
      </c>
    </row>
    <row r="190" spans="1:34" x14ac:dyDescent="0.35">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6" t="str">
        <f t="shared" si="18"/>
        <v/>
      </c>
      <c r="AD190" s="6" t="str">
        <f t="shared" si="19"/>
        <v/>
      </c>
      <c r="AE190" s="6" t="str">
        <f t="shared" si="20"/>
        <v/>
      </c>
      <c r="AF190" s="6" t="str">
        <f t="shared" si="21"/>
        <v/>
      </c>
      <c r="AG190" s="6" t="str">
        <f t="shared" si="22"/>
        <v/>
      </c>
      <c r="AH190" s="6" t="str">
        <f t="shared" si="23"/>
        <v/>
      </c>
    </row>
    <row r="191" spans="1:34" x14ac:dyDescent="0.35">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6" t="str">
        <f t="shared" si="18"/>
        <v/>
      </c>
      <c r="AD191" s="6" t="str">
        <f t="shared" si="19"/>
        <v/>
      </c>
      <c r="AE191" s="6" t="str">
        <f t="shared" si="20"/>
        <v/>
      </c>
      <c r="AF191" s="6" t="str">
        <f t="shared" si="21"/>
        <v/>
      </c>
      <c r="AG191" s="6" t="str">
        <f t="shared" si="22"/>
        <v/>
      </c>
      <c r="AH191" s="6" t="str">
        <f t="shared" si="23"/>
        <v/>
      </c>
    </row>
    <row r="192" spans="1:34" x14ac:dyDescent="0.35">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6" t="str">
        <f t="shared" si="18"/>
        <v/>
      </c>
      <c r="AD192" s="6" t="str">
        <f t="shared" si="19"/>
        <v/>
      </c>
      <c r="AE192" s="6" t="str">
        <f t="shared" si="20"/>
        <v/>
      </c>
      <c r="AF192" s="6" t="str">
        <f t="shared" si="21"/>
        <v/>
      </c>
      <c r="AG192" s="6" t="str">
        <f t="shared" si="22"/>
        <v/>
      </c>
      <c r="AH192" s="6" t="str">
        <f t="shared" si="23"/>
        <v/>
      </c>
    </row>
    <row r="193" spans="1:34" x14ac:dyDescent="0.35">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6" t="str">
        <f t="shared" si="18"/>
        <v/>
      </c>
      <c r="AD193" s="6" t="str">
        <f t="shared" si="19"/>
        <v/>
      </c>
      <c r="AE193" s="6" t="str">
        <f t="shared" si="20"/>
        <v/>
      </c>
      <c r="AF193" s="6" t="str">
        <f t="shared" si="21"/>
        <v/>
      </c>
      <c r="AG193" s="6" t="str">
        <f t="shared" si="22"/>
        <v/>
      </c>
      <c r="AH193" s="6" t="str">
        <f t="shared" si="23"/>
        <v/>
      </c>
    </row>
    <row r="194" spans="1:34" x14ac:dyDescent="0.35">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6" t="str">
        <f t="shared" si="18"/>
        <v/>
      </c>
      <c r="AD194" s="6" t="str">
        <f t="shared" si="19"/>
        <v/>
      </c>
      <c r="AE194" s="6" t="str">
        <f t="shared" si="20"/>
        <v/>
      </c>
      <c r="AF194" s="6" t="str">
        <f t="shared" si="21"/>
        <v/>
      </c>
      <c r="AG194" s="6" t="str">
        <f t="shared" si="22"/>
        <v/>
      </c>
      <c r="AH194" s="6" t="str">
        <f t="shared" si="23"/>
        <v/>
      </c>
    </row>
    <row r="195" spans="1:34" x14ac:dyDescent="0.35">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6" t="str">
        <f t="shared" si="18"/>
        <v/>
      </c>
      <c r="AD195" s="6" t="str">
        <f t="shared" si="19"/>
        <v/>
      </c>
      <c r="AE195" s="6" t="str">
        <f t="shared" si="20"/>
        <v/>
      </c>
      <c r="AF195" s="6" t="str">
        <f t="shared" si="21"/>
        <v/>
      </c>
      <c r="AG195" s="6" t="str">
        <f t="shared" si="22"/>
        <v/>
      </c>
      <c r="AH195" s="6" t="str">
        <f t="shared" si="23"/>
        <v/>
      </c>
    </row>
    <row r="196" spans="1:34" x14ac:dyDescent="0.35">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6" t="str">
        <f t="shared" si="18"/>
        <v/>
      </c>
      <c r="AD196" s="6" t="str">
        <f t="shared" si="19"/>
        <v/>
      </c>
      <c r="AE196" s="6" t="str">
        <f t="shared" si="20"/>
        <v/>
      </c>
      <c r="AF196" s="6" t="str">
        <f t="shared" si="21"/>
        <v/>
      </c>
      <c r="AG196" s="6" t="str">
        <f t="shared" si="22"/>
        <v/>
      </c>
      <c r="AH196" s="6" t="str">
        <f t="shared" si="23"/>
        <v/>
      </c>
    </row>
    <row r="197" spans="1:34" x14ac:dyDescent="0.35">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6" t="str">
        <f t="shared" si="18"/>
        <v/>
      </c>
      <c r="AD197" s="6" t="str">
        <f t="shared" si="19"/>
        <v/>
      </c>
      <c r="AE197" s="6" t="str">
        <f t="shared" si="20"/>
        <v/>
      </c>
      <c r="AF197" s="6" t="str">
        <f t="shared" si="21"/>
        <v/>
      </c>
      <c r="AG197" s="6" t="str">
        <f t="shared" si="22"/>
        <v/>
      </c>
      <c r="AH197" s="6" t="str">
        <f t="shared" si="23"/>
        <v/>
      </c>
    </row>
    <row r="198" spans="1:34" x14ac:dyDescent="0.35">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6" t="str">
        <f t="shared" si="18"/>
        <v/>
      </c>
      <c r="AD198" s="6" t="str">
        <f t="shared" si="19"/>
        <v/>
      </c>
      <c r="AE198" s="6" t="str">
        <f t="shared" si="20"/>
        <v/>
      </c>
      <c r="AF198" s="6" t="str">
        <f t="shared" si="21"/>
        <v/>
      </c>
      <c r="AG198" s="6" t="str">
        <f t="shared" si="22"/>
        <v/>
      </c>
      <c r="AH198" s="6" t="str">
        <f t="shared" si="23"/>
        <v/>
      </c>
    </row>
    <row r="199" spans="1:34" x14ac:dyDescent="0.35">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6" t="str">
        <f t="shared" si="18"/>
        <v/>
      </c>
      <c r="AD199" s="6" t="str">
        <f t="shared" si="19"/>
        <v/>
      </c>
      <c r="AE199" s="6" t="str">
        <f t="shared" si="20"/>
        <v/>
      </c>
      <c r="AF199" s="6" t="str">
        <f t="shared" si="21"/>
        <v/>
      </c>
      <c r="AG199" s="6" t="str">
        <f t="shared" si="22"/>
        <v/>
      </c>
      <c r="AH199" s="6" t="str">
        <f t="shared" si="23"/>
        <v/>
      </c>
    </row>
    <row r="200" spans="1:34" x14ac:dyDescent="0.35">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6" t="str">
        <f t="shared" si="18"/>
        <v/>
      </c>
      <c r="AD200" s="6" t="str">
        <f t="shared" si="19"/>
        <v/>
      </c>
      <c r="AE200" s="6" t="str">
        <f t="shared" si="20"/>
        <v/>
      </c>
      <c r="AF200" s="6" t="str">
        <f t="shared" si="21"/>
        <v/>
      </c>
      <c r="AG200" s="6" t="str">
        <f t="shared" si="22"/>
        <v/>
      </c>
      <c r="AH200" s="6" t="str">
        <f t="shared" si="23"/>
        <v/>
      </c>
    </row>
    <row r="201" spans="1:34" x14ac:dyDescent="0.35">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6" t="str">
        <f t="shared" si="18"/>
        <v/>
      </c>
      <c r="AD201" s="6" t="str">
        <f t="shared" si="19"/>
        <v/>
      </c>
      <c r="AE201" s="6" t="str">
        <f t="shared" si="20"/>
        <v/>
      </c>
      <c r="AF201" s="6" t="str">
        <f t="shared" si="21"/>
        <v/>
      </c>
      <c r="AG201" s="6" t="str">
        <f t="shared" si="22"/>
        <v/>
      </c>
      <c r="AH201" s="6" t="str">
        <f t="shared" si="23"/>
        <v/>
      </c>
    </row>
    <row r="202" spans="1:34" x14ac:dyDescent="0.35">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6" t="str">
        <f t="shared" si="18"/>
        <v/>
      </c>
      <c r="AD202" s="6" t="str">
        <f t="shared" si="19"/>
        <v/>
      </c>
      <c r="AE202" s="6" t="str">
        <f t="shared" si="20"/>
        <v/>
      </c>
      <c r="AF202" s="6" t="str">
        <f t="shared" si="21"/>
        <v/>
      </c>
      <c r="AG202" s="6" t="str">
        <f t="shared" si="22"/>
        <v/>
      </c>
      <c r="AH202" s="6" t="str">
        <f t="shared" si="23"/>
        <v/>
      </c>
    </row>
    <row r="203" spans="1:34" x14ac:dyDescent="0.35">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6" t="str">
        <f t="shared" si="18"/>
        <v/>
      </c>
      <c r="AD203" s="6" t="str">
        <f t="shared" si="19"/>
        <v/>
      </c>
      <c r="AE203" s="6" t="str">
        <f t="shared" si="20"/>
        <v/>
      </c>
      <c r="AF203" s="6" t="str">
        <f t="shared" si="21"/>
        <v/>
      </c>
      <c r="AG203" s="6" t="str">
        <f t="shared" si="22"/>
        <v/>
      </c>
      <c r="AH203" s="6" t="str">
        <f t="shared" si="23"/>
        <v/>
      </c>
    </row>
    <row r="204" spans="1:34" x14ac:dyDescent="0.35">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6" t="str">
        <f t="shared" si="18"/>
        <v/>
      </c>
      <c r="AD204" s="6" t="str">
        <f t="shared" si="19"/>
        <v/>
      </c>
      <c r="AE204" s="6" t="str">
        <f t="shared" si="20"/>
        <v/>
      </c>
      <c r="AF204" s="6" t="str">
        <f t="shared" si="21"/>
        <v/>
      </c>
      <c r="AG204" s="6" t="str">
        <f t="shared" si="22"/>
        <v/>
      </c>
      <c r="AH204" s="6" t="str">
        <f t="shared" si="23"/>
        <v/>
      </c>
    </row>
    <row r="205" spans="1:34" x14ac:dyDescent="0.35">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6" t="str">
        <f t="shared" si="18"/>
        <v/>
      </c>
      <c r="AD205" s="6" t="str">
        <f t="shared" si="19"/>
        <v/>
      </c>
      <c r="AE205" s="6" t="str">
        <f t="shared" si="20"/>
        <v/>
      </c>
      <c r="AF205" s="6" t="str">
        <f t="shared" si="21"/>
        <v/>
      </c>
      <c r="AG205" s="6" t="str">
        <f t="shared" si="22"/>
        <v/>
      </c>
      <c r="AH205" s="6" t="str">
        <f t="shared" si="23"/>
        <v/>
      </c>
    </row>
    <row r="206" spans="1:34" x14ac:dyDescent="0.35">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6" t="str">
        <f t="shared" si="18"/>
        <v/>
      </c>
      <c r="AD206" s="6" t="str">
        <f t="shared" si="19"/>
        <v/>
      </c>
      <c r="AE206" s="6" t="str">
        <f t="shared" si="20"/>
        <v/>
      </c>
      <c r="AF206" s="6" t="str">
        <f t="shared" si="21"/>
        <v/>
      </c>
      <c r="AG206" s="6" t="str">
        <f t="shared" si="22"/>
        <v/>
      </c>
      <c r="AH206" s="6" t="str">
        <f t="shared" si="23"/>
        <v/>
      </c>
    </row>
    <row r="207" spans="1:34" x14ac:dyDescent="0.35">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6" t="str">
        <f t="shared" si="18"/>
        <v/>
      </c>
      <c r="AD207" s="6" t="str">
        <f t="shared" si="19"/>
        <v/>
      </c>
      <c r="AE207" s="6" t="str">
        <f t="shared" si="20"/>
        <v/>
      </c>
      <c r="AF207" s="6" t="str">
        <f t="shared" si="21"/>
        <v/>
      </c>
      <c r="AG207" s="6" t="str">
        <f t="shared" si="22"/>
        <v/>
      </c>
      <c r="AH207" s="6" t="str">
        <f t="shared" si="23"/>
        <v/>
      </c>
    </row>
    <row r="208" spans="1:34" x14ac:dyDescent="0.35">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6" t="str">
        <f t="shared" si="18"/>
        <v/>
      </c>
      <c r="AD208" s="6" t="str">
        <f t="shared" si="19"/>
        <v/>
      </c>
      <c r="AE208" s="6" t="str">
        <f t="shared" si="20"/>
        <v/>
      </c>
      <c r="AF208" s="6" t="str">
        <f t="shared" si="21"/>
        <v/>
      </c>
      <c r="AG208" s="6" t="str">
        <f t="shared" si="22"/>
        <v/>
      </c>
      <c r="AH208" s="6" t="str">
        <f t="shared" si="23"/>
        <v/>
      </c>
    </row>
    <row r="209" spans="1:34" x14ac:dyDescent="0.35">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6" t="str">
        <f t="shared" si="18"/>
        <v/>
      </c>
      <c r="AD209" s="6" t="str">
        <f t="shared" si="19"/>
        <v/>
      </c>
      <c r="AE209" s="6" t="str">
        <f t="shared" si="20"/>
        <v/>
      </c>
      <c r="AF209" s="6" t="str">
        <f t="shared" si="21"/>
        <v/>
      </c>
      <c r="AG209" s="6" t="str">
        <f t="shared" si="22"/>
        <v/>
      </c>
      <c r="AH209" s="6" t="str">
        <f t="shared" si="23"/>
        <v/>
      </c>
    </row>
    <row r="210" spans="1:34" x14ac:dyDescent="0.35">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6" t="str">
        <f t="shared" si="18"/>
        <v/>
      </c>
      <c r="AD210" s="6" t="str">
        <f t="shared" si="19"/>
        <v/>
      </c>
      <c r="AE210" s="6" t="str">
        <f t="shared" si="20"/>
        <v/>
      </c>
      <c r="AF210" s="6" t="str">
        <f t="shared" si="21"/>
        <v/>
      </c>
      <c r="AG210" s="6" t="str">
        <f t="shared" si="22"/>
        <v/>
      </c>
      <c r="AH210" s="6" t="str">
        <f t="shared" si="23"/>
        <v/>
      </c>
    </row>
    <row r="211" spans="1:34" x14ac:dyDescent="0.35">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6" t="str">
        <f t="shared" si="18"/>
        <v/>
      </c>
      <c r="AD211" s="6" t="str">
        <f t="shared" si="19"/>
        <v/>
      </c>
      <c r="AE211" s="6" t="str">
        <f t="shared" si="20"/>
        <v/>
      </c>
      <c r="AF211" s="6" t="str">
        <f t="shared" si="21"/>
        <v/>
      </c>
      <c r="AG211" s="6" t="str">
        <f t="shared" si="22"/>
        <v/>
      </c>
      <c r="AH211" s="6" t="str">
        <f t="shared" si="23"/>
        <v/>
      </c>
    </row>
    <row r="212" spans="1:34" x14ac:dyDescent="0.35">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6" t="str">
        <f t="shared" si="18"/>
        <v/>
      </c>
      <c r="AD212" s="6" t="str">
        <f t="shared" si="19"/>
        <v/>
      </c>
      <c r="AE212" s="6" t="str">
        <f t="shared" si="20"/>
        <v/>
      </c>
      <c r="AF212" s="6" t="str">
        <f t="shared" si="21"/>
        <v/>
      </c>
      <c r="AG212" s="6" t="str">
        <f t="shared" si="22"/>
        <v/>
      </c>
      <c r="AH212" s="6" t="str">
        <f t="shared" si="23"/>
        <v/>
      </c>
    </row>
    <row r="213" spans="1:34" x14ac:dyDescent="0.35">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6" t="str">
        <f t="shared" si="18"/>
        <v/>
      </c>
      <c r="AD213" s="6" t="str">
        <f t="shared" si="19"/>
        <v/>
      </c>
      <c r="AE213" s="6" t="str">
        <f t="shared" si="20"/>
        <v/>
      </c>
      <c r="AF213" s="6" t="str">
        <f t="shared" si="21"/>
        <v/>
      </c>
      <c r="AG213" s="6" t="str">
        <f t="shared" si="22"/>
        <v/>
      </c>
      <c r="AH213" s="6" t="str">
        <f t="shared" si="23"/>
        <v/>
      </c>
    </row>
    <row r="214" spans="1:34" x14ac:dyDescent="0.35">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6" t="str">
        <f t="shared" si="18"/>
        <v/>
      </c>
      <c r="AD214" s="6" t="str">
        <f t="shared" si="19"/>
        <v/>
      </c>
      <c r="AE214" s="6" t="str">
        <f t="shared" si="20"/>
        <v/>
      </c>
      <c r="AF214" s="6" t="str">
        <f t="shared" si="21"/>
        <v/>
      </c>
      <c r="AG214" s="6" t="str">
        <f t="shared" si="22"/>
        <v/>
      </c>
      <c r="AH214" s="6" t="str">
        <f t="shared" si="23"/>
        <v/>
      </c>
    </row>
    <row r="215" spans="1:34" x14ac:dyDescent="0.35">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6" t="str">
        <f t="shared" si="18"/>
        <v/>
      </c>
      <c r="AD215" s="6" t="str">
        <f t="shared" si="19"/>
        <v/>
      </c>
      <c r="AE215" s="6" t="str">
        <f t="shared" si="20"/>
        <v/>
      </c>
      <c r="AF215" s="6" t="str">
        <f t="shared" si="21"/>
        <v/>
      </c>
      <c r="AG215" s="6" t="str">
        <f t="shared" si="22"/>
        <v/>
      </c>
      <c r="AH215" s="6" t="str">
        <f t="shared" si="23"/>
        <v/>
      </c>
    </row>
    <row r="216" spans="1:34" x14ac:dyDescent="0.35">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6" t="str">
        <f t="shared" si="18"/>
        <v/>
      </c>
      <c r="AD216" s="6" t="str">
        <f t="shared" si="19"/>
        <v/>
      </c>
      <c r="AE216" s="6" t="str">
        <f t="shared" si="20"/>
        <v/>
      </c>
      <c r="AF216" s="6" t="str">
        <f t="shared" si="21"/>
        <v/>
      </c>
      <c r="AG216" s="6" t="str">
        <f t="shared" si="22"/>
        <v/>
      </c>
      <c r="AH216" s="6" t="str">
        <f t="shared" si="23"/>
        <v/>
      </c>
    </row>
    <row r="217" spans="1:34" x14ac:dyDescent="0.35">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6" t="str">
        <f t="shared" si="18"/>
        <v/>
      </c>
      <c r="AD217" s="6" t="str">
        <f t="shared" si="19"/>
        <v/>
      </c>
      <c r="AE217" s="6" t="str">
        <f t="shared" si="20"/>
        <v/>
      </c>
      <c r="AF217" s="6" t="str">
        <f t="shared" si="21"/>
        <v/>
      </c>
      <c r="AG217" s="6" t="str">
        <f t="shared" si="22"/>
        <v/>
      </c>
      <c r="AH217" s="6" t="str">
        <f t="shared" si="23"/>
        <v/>
      </c>
    </row>
    <row r="218" spans="1:34" x14ac:dyDescent="0.35">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6" t="str">
        <f t="shared" si="18"/>
        <v/>
      </c>
      <c r="AD218" s="6" t="str">
        <f t="shared" si="19"/>
        <v/>
      </c>
      <c r="AE218" s="6" t="str">
        <f t="shared" si="20"/>
        <v/>
      </c>
      <c r="AF218" s="6" t="str">
        <f t="shared" si="21"/>
        <v/>
      </c>
      <c r="AG218" s="6" t="str">
        <f t="shared" si="22"/>
        <v/>
      </c>
      <c r="AH218" s="6" t="str">
        <f t="shared" si="23"/>
        <v/>
      </c>
    </row>
    <row r="219" spans="1:34" x14ac:dyDescent="0.35">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6" t="str">
        <f t="shared" si="18"/>
        <v/>
      </c>
      <c r="AD219" s="6" t="str">
        <f t="shared" si="19"/>
        <v/>
      </c>
      <c r="AE219" s="6" t="str">
        <f t="shared" si="20"/>
        <v/>
      </c>
      <c r="AF219" s="6" t="str">
        <f t="shared" si="21"/>
        <v/>
      </c>
      <c r="AG219" s="6" t="str">
        <f t="shared" si="22"/>
        <v/>
      </c>
      <c r="AH219" s="6" t="str">
        <f t="shared" si="23"/>
        <v/>
      </c>
    </row>
    <row r="220" spans="1:34" x14ac:dyDescent="0.35">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6" t="str">
        <f t="shared" si="18"/>
        <v/>
      </c>
      <c r="AD220" s="6" t="str">
        <f t="shared" si="19"/>
        <v/>
      </c>
      <c r="AE220" s="6" t="str">
        <f t="shared" si="20"/>
        <v/>
      </c>
      <c r="AF220" s="6" t="str">
        <f t="shared" si="21"/>
        <v/>
      </c>
      <c r="AG220" s="6" t="str">
        <f t="shared" si="22"/>
        <v/>
      </c>
      <c r="AH220" s="6" t="str">
        <f t="shared" si="23"/>
        <v/>
      </c>
    </row>
    <row r="221" spans="1:34" x14ac:dyDescent="0.35">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6" t="str">
        <f t="shared" si="18"/>
        <v/>
      </c>
      <c r="AD221" s="6" t="str">
        <f t="shared" si="19"/>
        <v/>
      </c>
      <c r="AE221" s="6" t="str">
        <f t="shared" si="20"/>
        <v/>
      </c>
      <c r="AF221" s="6" t="str">
        <f t="shared" si="21"/>
        <v/>
      </c>
      <c r="AG221" s="6" t="str">
        <f t="shared" si="22"/>
        <v/>
      </c>
      <c r="AH221" s="6" t="str">
        <f t="shared" si="23"/>
        <v/>
      </c>
    </row>
    <row r="222" spans="1:34" x14ac:dyDescent="0.35">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6" t="str">
        <f t="shared" si="18"/>
        <v/>
      </c>
      <c r="AD222" s="6" t="str">
        <f t="shared" si="19"/>
        <v/>
      </c>
      <c r="AE222" s="6" t="str">
        <f t="shared" si="20"/>
        <v/>
      </c>
      <c r="AF222" s="6" t="str">
        <f t="shared" si="21"/>
        <v/>
      </c>
      <c r="AG222" s="6" t="str">
        <f t="shared" si="22"/>
        <v/>
      </c>
      <c r="AH222" s="6" t="str">
        <f t="shared" si="23"/>
        <v/>
      </c>
    </row>
    <row r="223" spans="1:34" x14ac:dyDescent="0.35">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6" t="str">
        <f t="shared" si="18"/>
        <v/>
      </c>
      <c r="AD223" s="6" t="str">
        <f t="shared" si="19"/>
        <v/>
      </c>
      <c r="AE223" s="6" t="str">
        <f t="shared" si="20"/>
        <v/>
      </c>
      <c r="AF223" s="6" t="str">
        <f t="shared" si="21"/>
        <v/>
      </c>
      <c r="AG223" s="6" t="str">
        <f t="shared" si="22"/>
        <v/>
      </c>
      <c r="AH223" s="6" t="str">
        <f t="shared" si="23"/>
        <v/>
      </c>
    </row>
    <row r="224" spans="1:34" x14ac:dyDescent="0.35">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6" t="str">
        <f t="shared" si="18"/>
        <v/>
      </c>
      <c r="AD224" s="6" t="str">
        <f t="shared" si="19"/>
        <v/>
      </c>
      <c r="AE224" s="6" t="str">
        <f t="shared" si="20"/>
        <v/>
      </c>
      <c r="AF224" s="6" t="str">
        <f t="shared" si="21"/>
        <v/>
      </c>
      <c r="AG224" s="6" t="str">
        <f t="shared" si="22"/>
        <v/>
      </c>
      <c r="AH224" s="6" t="str">
        <f t="shared" si="23"/>
        <v/>
      </c>
    </row>
    <row r="225" spans="1:34" x14ac:dyDescent="0.35">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6" t="str">
        <f t="shared" si="18"/>
        <v/>
      </c>
      <c r="AD225" s="6" t="str">
        <f t="shared" si="19"/>
        <v/>
      </c>
      <c r="AE225" s="6" t="str">
        <f t="shared" si="20"/>
        <v/>
      </c>
      <c r="AF225" s="6" t="str">
        <f t="shared" si="21"/>
        <v/>
      </c>
      <c r="AG225" s="6" t="str">
        <f t="shared" si="22"/>
        <v/>
      </c>
      <c r="AH225" s="6" t="str">
        <f t="shared" si="23"/>
        <v/>
      </c>
    </row>
    <row r="226" spans="1:34" x14ac:dyDescent="0.35">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6" t="str">
        <f t="shared" si="18"/>
        <v/>
      </c>
      <c r="AD226" s="6" t="str">
        <f t="shared" si="19"/>
        <v/>
      </c>
      <c r="AE226" s="6" t="str">
        <f t="shared" si="20"/>
        <v/>
      </c>
      <c r="AF226" s="6" t="str">
        <f t="shared" si="21"/>
        <v/>
      </c>
      <c r="AG226" s="6" t="str">
        <f t="shared" si="22"/>
        <v/>
      </c>
      <c r="AH226" s="6" t="str">
        <f t="shared" si="23"/>
        <v/>
      </c>
    </row>
    <row r="227" spans="1:34" x14ac:dyDescent="0.35">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6" t="str">
        <f t="shared" si="18"/>
        <v/>
      </c>
      <c r="AD227" s="6" t="str">
        <f t="shared" si="19"/>
        <v/>
      </c>
      <c r="AE227" s="6" t="str">
        <f t="shared" si="20"/>
        <v/>
      </c>
      <c r="AF227" s="6" t="str">
        <f t="shared" si="21"/>
        <v/>
      </c>
      <c r="AG227" s="6" t="str">
        <f t="shared" si="22"/>
        <v/>
      </c>
      <c r="AH227" s="6" t="str">
        <f t="shared" si="23"/>
        <v/>
      </c>
    </row>
    <row r="228" spans="1:34" x14ac:dyDescent="0.35">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6" t="str">
        <f t="shared" ref="AC228:AC291" si="24">IF(COUNT(A228,L228,N228,P228,X228,Y228)&gt;0,AVERAGE(A228,L228,N228,P228,X228,Y228),"")</f>
        <v/>
      </c>
      <c r="AD228" s="6" t="str">
        <f t="shared" ref="AD228:AD291" si="25">IF(COUNT(B228,D228,M228,U228)&gt;0,AVERAGE(B228,D228,M228,U228),"")</f>
        <v/>
      </c>
      <c r="AE228" s="6" t="str">
        <f t="shared" ref="AE228:AE291" si="26">IF(COUNT(I228,T228,V228,W228)&gt;0,AVERAGE(I228,T228,V228,W228),"")</f>
        <v/>
      </c>
      <c r="AF228" s="6" t="str">
        <f t="shared" ref="AF228:AF291" si="27">IF(COUNT(H228,K228,Q228,S228)&gt;0,AVERAGE(H228,K228,Q228,S228),"")</f>
        <v/>
      </c>
      <c r="AG228" s="6" t="str">
        <f t="shared" ref="AG228:AG291" si="28">IF(COUNT(E228,F228,G228,R228)&gt;0,AVERAGE(E228,F228,G228,R228),"")</f>
        <v/>
      </c>
      <c r="AH228" s="6" t="str">
        <f t="shared" ref="AH228:AH291" si="29">IF(COUNT(C228,J228,O228,Z228)&gt;0,AVERAGE(C228,J228,O228,Z228),"")</f>
        <v/>
      </c>
    </row>
    <row r="229" spans="1:34" x14ac:dyDescent="0.35">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6" t="str">
        <f t="shared" si="24"/>
        <v/>
      </c>
      <c r="AD229" s="6" t="str">
        <f t="shared" si="25"/>
        <v/>
      </c>
      <c r="AE229" s="6" t="str">
        <f t="shared" si="26"/>
        <v/>
      </c>
      <c r="AF229" s="6" t="str">
        <f t="shared" si="27"/>
        <v/>
      </c>
      <c r="AG229" s="6" t="str">
        <f t="shared" si="28"/>
        <v/>
      </c>
      <c r="AH229" s="6" t="str">
        <f t="shared" si="29"/>
        <v/>
      </c>
    </row>
    <row r="230" spans="1:34" x14ac:dyDescent="0.35">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6" t="str">
        <f t="shared" si="24"/>
        <v/>
      </c>
      <c r="AD230" s="6" t="str">
        <f t="shared" si="25"/>
        <v/>
      </c>
      <c r="AE230" s="6" t="str">
        <f t="shared" si="26"/>
        <v/>
      </c>
      <c r="AF230" s="6" t="str">
        <f t="shared" si="27"/>
        <v/>
      </c>
      <c r="AG230" s="6" t="str">
        <f t="shared" si="28"/>
        <v/>
      </c>
      <c r="AH230" s="6" t="str">
        <f t="shared" si="29"/>
        <v/>
      </c>
    </row>
    <row r="231" spans="1:34" x14ac:dyDescent="0.35">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6" t="str">
        <f t="shared" si="24"/>
        <v/>
      </c>
      <c r="AD231" s="6" t="str">
        <f t="shared" si="25"/>
        <v/>
      </c>
      <c r="AE231" s="6" t="str">
        <f t="shared" si="26"/>
        <v/>
      </c>
      <c r="AF231" s="6" t="str">
        <f t="shared" si="27"/>
        <v/>
      </c>
      <c r="AG231" s="6" t="str">
        <f t="shared" si="28"/>
        <v/>
      </c>
      <c r="AH231" s="6" t="str">
        <f t="shared" si="29"/>
        <v/>
      </c>
    </row>
    <row r="232" spans="1:34" x14ac:dyDescent="0.35">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6" t="str">
        <f t="shared" si="24"/>
        <v/>
      </c>
      <c r="AD232" s="6" t="str">
        <f t="shared" si="25"/>
        <v/>
      </c>
      <c r="AE232" s="6" t="str">
        <f t="shared" si="26"/>
        <v/>
      </c>
      <c r="AF232" s="6" t="str">
        <f t="shared" si="27"/>
        <v/>
      </c>
      <c r="AG232" s="6" t="str">
        <f t="shared" si="28"/>
        <v/>
      </c>
      <c r="AH232" s="6" t="str">
        <f t="shared" si="29"/>
        <v/>
      </c>
    </row>
    <row r="233" spans="1:34" x14ac:dyDescent="0.35">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6" t="str">
        <f t="shared" si="24"/>
        <v/>
      </c>
      <c r="AD233" s="6" t="str">
        <f t="shared" si="25"/>
        <v/>
      </c>
      <c r="AE233" s="6" t="str">
        <f t="shared" si="26"/>
        <v/>
      </c>
      <c r="AF233" s="6" t="str">
        <f t="shared" si="27"/>
        <v/>
      </c>
      <c r="AG233" s="6" t="str">
        <f t="shared" si="28"/>
        <v/>
      </c>
      <c r="AH233" s="6" t="str">
        <f t="shared" si="29"/>
        <v/>
      </c>
    </row>
    <row r="234" spans="1:34" x14ac:dyDescent="0.35">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6" t="str">
        <f t="shared" si="24"/>
        <v/>
      </c>
      <c r="AD234" s="6" t="str">
        <f t="shared" si="25"/>
        <v/>
      </c>
      <c r="AE234" s="6" t="str">
        <f t="shared" si="26"/>
        <v/>
      </c>
      <c r="AF234" s="6" t="str">
        <f t="shared" si="27"/>
        <v/>
      </c>
      <c r="AG234" s="6" t="str">
        <f t="shared" si="28"/>
        <v/>
      </c>
      <c r="AH234" s="6" t="str">
        <f t="shared" si="29"/>
        <v/>
      </c>
    </row>
    <row r="235" spans="1:34" x14ac:dyDescent="0.35">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6" t="str">
        <f t="shared" si="24"/>
        <v/>
      </c>
      <c r="AD235" s="6" t="str">
        <f t="shared" si="25"/>
        <v/>
      </c>
      <c r="AE235" s="6" t="str">
        <f t="shared" si="26"/>
        <v/>
      </c>
      <c r="AF235" s="6" t="str">
        <f t="shared" si="27"/>
        <v/>
      </c>
      <c r="AG235" s="6" t="str">
        <f t="shared" si="28"/>
        <v/>
      </c>
      <c r="AH235" s="6" t="str">
        <f t="shared" si="29"/>
        <v/>
      </c>
    </row>
    <row r="236" spans="1:34" x14ac:dyDescent="0.35">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6" t="str">
        <f t="shared" si="24"/>
        <v/>
      </c>
      <c r="AD236" s="6" t="str">
        <f t="shared" si="25"/>
        <v/>
      </c>
      <c r="AE236" s="6" t="str">
        <f t="shared" si="26"/>
        <v/>
      </c>
      <c r="AF236" s="6" t="str">
        <f t="shared" si="27"/>
        <v/>
      </c>
      <c r="AG236" s="6" t="str">
        <f t="shared" si="28"/>
        <v/>
      </c>
      <c r="AH236" s="6" t="str">
        <f t="shared" si="29"/>
        <v/>
      </c>
    </row>
    <row r="237" spans="1:34" x14ac:dyDescent="0.35">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6" t="str">
        <f t="shared" si="24"/>
        <v/>
      </c>
      <c r="AD237" s="6" t="str">
        <f t="shared" si="25"/>
        <v/>
      </c>
      <c r="AE237" s="6" t="str">
        <f t="shared" si="26"/>
        <v/>
      </c>
      <c r="AF237" s="6" t="str">
        <f t="shared" si="27"/>
        <v/>
      </c>
      <c r="AG237" s="6" t="str">
        <f t="shared" si="28"/>
        <v/>
      </c>
      <c r="AH237" s="6" t="str">
        <f t="shared" si="29"/>
        <v/>
      </c>
    </row>
    <row r="238" spans="1:34" x14ac:dyDescent="0.35">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6" t="str">
        <f t="shared" si="24"/>
        <v/>
      </c>
      <c r="AD238" s="6" t="str">
        <f t="shared" si="25"/>
        <v/>
      </c>
      <c r="AE238" s="6" t="str">
        <f t="shared" si="26"/>
        <v/>
      </c>
      <c r="AF238" s="6" t="str">
        <f t="shared" si="27"/>
        <v/>
      </c>
      <c r="AG238" s="6" t="str">
        <f t="shared" si="28"/>
        <v/>
      </c>
      <c r="AH238" s="6" t="str">
        <f t="shared" si="29"/>
        <v/>
      </c>
    </row>
    <row r="239" spans="1:34" x14ac:dyDescent="0.35">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6" t="str">
        <f t="shared" si="24"/>
        <v/>
      </c>
      <c r="AD239" s="6" t="str">
        <f t="shared" si="25"/>
        <v/>
      </c>
      <c r="AE239" s="6" t="str">
        <f t="shared" si="26"/>
        <v/>
      </c>
      <c r="AF239" s="6" t="str">
        <f t="shared" si="27"/>
        <v/>
      </c>
      <c r="AG239" s="6" t="str">
        <f t="shared" si="28"/>
        <v/>
      </c>
      <c r="AH239" s="6" t="str">
        <f t="shared" si="29"/>
        <v/>
      </c>
    </row>
    <row r="240" spans="1:34" x14ac:dyDescent="0.35">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6" t="str">
        <f t="shared" si="24"/>
        <v/>
      </c>
      <c r="AD240" s="6" t="str">
        <f t="shared" si="25"/>
        <v/>
      </c>
      <c r="AE240" s="6" t="str">
        <f t="shared" si="26"/>
        <v/>
      </c>
      <c r="AF240" s="6" t="str">
        <f t="shared" si="27"/>
        <v/>
      </c>
      <c r="AG240" s="6" t="str">
        <f t="shared" si="28"/>
        <v/>
      </c>
      <c r="AH240" s="6" t="str">
        <f t="shared" si="29"/>
        <v/>
      </c>
    </row>
    <row r="241" spans="1:34" x14ac:dyDescent="0.35">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6" t="str">
        <f t="shared" si="24"/>
        <v/>
      </c>
      <c r="AD241" s="6" t="str">
        <f t="shared" si="25"/>
        <v/>
      </c>
      <c r="AE241" s="6" t="str">
        <f t="shared" si="26"/>
        <v/>
      </c>
      <c r="AF241" s="6" t="str">
        <f t="shared" si="27"/>
        <v/>
      </c>
      <c r="AG241" s="6" t="str">
        <f t="shared" si="28"/>
        <v/>
      </c>
      <c r="AH241" s="6" t="str">
        <f t="shared" si="29"/>
        <v/>
      </c>
    </row>
    <row r="242" spans="1:34" x14ac:dyDescent="0.35">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6" t="str">
        <f t="shared" si="24"/>
        <v/>
      </c>
      <c r="AD242" s="6" t="str">
        <f t="shared" si="25"/>
        <v/>
      </c>
      <c r="AE242" s="6" t="str">
        <f t="shared" si="26"/>
        <v/>
      </c>
      <c r="AF242" s="6" t="str">
        <f t="shared" si="27"/>
        <v/>
      </c>
      <c r="AG242" s="6" t="str">
        <f t="shared" si="28"/>
        <v/>
      </c>
      <c r="AH242" s="6" t="str">
        <f t="shared" si="29"/>
        <v/>
      </c>
    </row>
    <row r="243" spans="1:34" x14ac:dyDescent="0.35">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6" t="str">
        <f t="shared" si="24"/>
        <v/>
      </c>
      <c r="AD243" s="6" t="str">
        <f t="shared" si="25"/>
        <v/>
      </c>
      <c r="AE243" s="6" t="str">
        <f t="shared" si="26"/>
        <v/>
      </c>
      <c r="AF243" s="6" t="str">
        <f t="shared" si="27"/>
        <v/>
      </c>
      <c r="AG243" s="6" t="str">
        <f t="shared" si="28"/>
        <v/>
      </c>
      <c r="AH243" s="6" t="str">
        <f t="shared" si="29"/>
        <v/>
      </c>
    </row>
    <row r="244" spans="1:34" x14ac:dyDescent="0.35">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6" t="str">
        <f t="shared" si="24"/>
        <v/>
      </c>
      <c r="AD244" s="6" t="str">
        <f t="shared" si="25"/>
        <v/>
      </c>
      <c r="AE244" s="6" t="str">
        <f t="shared" si="26"/>
        <v/>
      </c>
      <c r="AF244" s="6" t="str">
        <f t="shared" si="27"/>
        <v/>
      </c>
      <c r="AG244" s="6" t="str">
        <f t="shared" si="28"/>
        <v/>
      </c>
      <c r="AH244" s="6" t="str">
        <f t="shared" si="29"/>
        <v/>
      </c>
    </row>
    <row r="245" spans="1:34" x14ac:dyDescent="0.35">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6" t="str">
        <f t="shared" si="24"/>
        <v/>
      </c>
      <c r="AD245" s="6" t="str">
        <f t="shared" si="25"/>
        <v/>
      </c>
      <c r="AE245" s="6" t="str">
        <f t="shared" si="26"/>
        <v/>
      </c>
      <c r="AF245" s="6" t="str">
        <f t="shared" si="27"/>
        <v/>
      </c>
      <c r="AG245" s="6" t="str">
        <f t="shared" si="28"/>
        <v/>
      </c>
      <c r="AH245" s="6" t="str">
        <f t="shared" si="29"/>
        <v/>
      </c>
    </row>
    <row r="246" spans="1:34" x14ac:dyDescent="0.35">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6" t="str">
        <f t="shared" si="24"/>
        <v/>
      </c>
      <c r="AD246" s="6" t="str">
        <f t="shared" si="25"/>
        <v/>
      </c>
      <c r="AE246" s="6" t="str">
        <f t="shared" si="26"/>
        <v/>
      </c>
      <c r="AF246" s="6" t="str">
        <f t="shared" si="27"/>
        <v/>
      </c>
      <c r="AG246" s="6" t="str">
        <f t="shared" si="28"/>
        <v/>
      </c>
      <c r="AH246" s="6" t="str">
        <f t="shared" si="29"/>
        <v/>
      </c>
    </row>
    <row r="247" spans="1:34" x14ac:dyDescent="0.35">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6" t="str">
        <f t="shared" si="24"/>
        <v/>
      </c>
      <c r="AD247" s="6" t="str">
        <f t="shared" si="25"/>
        <v/>
      </c>
      <c r="AE247" s="6" t="str">
        <f t="shared" si="26"/>
        <v/>
      </c>
      <c r="AF247" s="6" t="str">
        <f t="shared" si="27"/>
        <v/>
      </c>
      <c r="AG247" s="6" t="str">
        <f t="shared" si="28"/>
        <v/>
      </c>
      <c r="AH247" s="6" t="str">
        <f t="shared" si="29"/>
        <v/>
      </c>
    </row>
    <row r="248" spans="1:34" x14ac:dyDescent="0.35">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6" t="str">
        <f t="shared" si="24"/>
        <v/>
      </c>
      <c r="AD248" s="6" t="str">
        <f t="shared" si="25"/>
        <v/>
      </c>
      <c r="AE248" s="6" t="str">
        <f t="shared" si="26"/>
        <v/>
      </c>
      <c r="AF248" s="6" t="str">
        <f t="shared" si="27"/>
        <v/>
      </c>
      <c r="AG248" s="6" t="str">
        <f t="shared" si="28"/>
        <v/>
      </c>
      <c r="AH248" s="6" t="str">
        <f t="shared" si="29"/>
        <v/>
      </c>
    </row>
    <row r="249" spans="1:34" x14ac:dyDescent="0.35">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6" t="str">
        <f t="shared" si="24"/>
        <v/>
      </c>
      <c r="AD249" s="6" t="str">
        <f t="shared" si="25"/>
        <v/>
      </c>
      <c r="AE249" s="6" t="str">
        <f t="shared" si="26"/>
        <v/>
      </c>
      <c r="AF249" s="6" t="str">
        <f t="shared" si="27"/>
        <v/>
      </c>
      <c r="AG249" s="6" t="str">
        <f t="shared" si="28"/>
        <v/>
      </c>
      <c r="AH249" s="6" t="str">
        <f t="shared" si="29"/>
        <v/>
      </c>
    </row>
    <row r="250" spans="1:34" x14ac:dyDescent="0.35">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6" t="str">
        <f t="shared" si="24"/>
        <v/>
      </c>
      <c r="AD250" s="6" t="str">
        <f t="shared" si="25"/>
        <v/>
      </c>
      <c r="AE250" s="6" t="str">
        <f t="shared" si="26"/>
        <v/>
      </c>
      <c r="AF250" s="6" t="str">
        <f t="shared" si="27"/>
        <v/>
      </c>
      <c r="AG250" s="6" t="str">
        <f t="shared" si="28"/>
        <v/>
      </c>
      <c r="AH250" s="6" t="str">
        <f t="shared" si="29"/>
        <v/>
      </c>
    </row>
    <row r="251" spans="1:34" x14ac:dyDescent="0.35">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6" t="str">
        <f t="shared" si="24"/>
        <v/>
      </c>
      <c r="AD251" s="6" t="str">
        <f t="shared" si="25"/>
        <v/>
      </c>
      <c r="AE251" s="6" t="str">
        <f t="shared" si="26"/>
        <v/>
      </c>
      <c r="AF251" s="6" t="str">
        <f t="shared" si="27"/>
        <v/>
      </c>
      <c r="AG251" s="6" t="str">
        <f t="shared" si="28"/>
        <v/>
      </c>
      <c r="AH251" s="6" t="str">
        <f t="shared" si="29"/>
        <v/>
      </c>
    </row>
    <row r="252" spans="1:34" x14ac:dyDescent="0.35">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6" t="str">
        <f t="shared" si="24"/>
        <v/>
      </c>
      <c r="AD252" s="6" t="str">
        <f t="shared" si="25"/>
        <v/>
      </c>
      <c r="AE252" s="6" t="str">
        <f t="shared" si="26"/>
        <v/>
      </c>
      <c r="AF252" s="6" t="str">
        <f t="shared" si="27"/>
        <v/>
      </c>
      <c r="AG252" s="6" t="str">
        <f t="shared" si="28"/>
        <v/>
      </c>
      <c r="AH252" s="6" t="str">
        <f t="shared" si="29"/>
        <v/>
      </c>
    </row>
    <row r="253" spans="1:34" x14ac:dyDescent="0.35">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6" t="str">
        <f t="shared" si="24"/>
        <v/>
      </c>
      <c r="AD253" s="6" t="str">
        <f t="shared" si="25"/>
        <v/>
      </c>
      <c r="AE253" s="6" t="str">
        <f t="shared" si="26"/>
        <v/>
      </c>
      <c r="AF253" s="6" t="str">
        <f t="shared" si="27"/>
        <v/>
      </c>
      <c r="AG253" s="6" t="str">
        <f t="shared" si="28"/>
        <v/>
      </c>
      <c r="AH253" s="6" t="str">
        <f t="shared" si="29"/>
        <v/>
      </c>
    </row>
    <row r="254" spans="1:34" x14ac:dyDescent="0.35">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6" t="str">
        <f t="shared" si="24"/>
        <v/>
      </c>
      <c r="AD254" s="6" t="str">
        <f t="shared" si="25"/>
        <v/>
      </c>
      <c r="AE254" s="6" t="str">
        <f t="shared" si="26"/>
        <v/>
      </c>
      <c r="AF254" s="6" t="str">
        <f t="shared" si="27"/>
        <v/>
      </c>
      <c r="AG254" s="6" t="str">
        <f t="shared" si="28"/>
        <v/>
      </c>
      <c r="AH254" s="6" t="str">
        <f t="shared" si="29"/>
        <v/>
      </c>
    </row>
    <row r="255" spans="1:34" x14ac:dyDescent="0.35">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6" t="str">
        <f t="shared" si="24"/>
        <v/>
      </c>
      <c r="AD255" s="6" t="str">
        <f t="shared" si="25"/>
        <v/>
      </c>
      <c r="AE255" s="6" t="str">
        <f t="shared" si="26"/>
        <v/>
      </c>
      <c r="AF255" s="6" t="str">
        <f t="shared" si="27"/>
        <v/>
      </c>
      <c r="AG255" s="6" t="str">
        <f t="shared" si="28"/>
        <v/>
      </c>
      <c r="AH255" s="6" t="str">
        <f t="shared" si="29"/>
        <v/>
      </c>
    </row>
    <row r="256" spans="1:34" x14ac:dyDescent="0.35">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6" t="str">
        <f t="shared" si="24"/>
        <v/>
      </c>
      <c r="AD256" s="6" t="str">
        <f t="shared" si="25"/>
        <v/>
      </c>
      <c r="AE256" s="6" t="str">
        <f t="shared" si="26"/>
        <v/>
      </c>
      <c r="AF256" s="6" t="str">
        <f t="shared" si="27"/>
        <v/>
      </c>
      <c r="AG256" s="6" t="str">
        <f t="shared" si="28"/>
        <v/>
      </c>
      <c r="AH256" s="6" t="str">
        <f t="shared" si="29"/>
        <v/>
      </c>
    </row>
    <row r="257" spans="1:34" x14ac:dyDescent="0.35">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6" t="str">
        <f t="shared" si="24"/>
        <v/>
      </c>
      <c r="AD257" s="6" t="str">
        <f t="shared" si="25"/>
        <v/>
      </c>
      <c r="AE257" s="6" t="str">
        <f t="shared" si="26"/>
        <v/>
      </c>
      <c r="AF257" s="6" t="str">
        <f t="shared" si="27"/>
        <v/>
      </c>
      <c r="AG257" s="6" t="str">
        <f t="shared" si="28"/>
        <v/>
      </c>
      <c r="AH257" s="6" t="str">
        <f t="shared" si="29"/>
        <v/>
      </c>
    </row>
    <row r="258" spans="1:34" x14ac:dyDescent="0.35">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6" t="str">
        <f t="shared" si="24"/>
        <v/>
      </c>
      <c r="AD258" s="6" t="str">
        <f t="shared" si="25"/>
        <v/>
      </c>
      <c r="AE258" s="6" t="str">
        <f t="shared" si="26"/>
        <v/>
      </c>
      <c r="AF258" s="6" t="str">
        <f t="shared" si="27"/>
        <v/>
      </c>
      <c r="AG258" s="6" t="str">
        <f t="shared" si="28"/>
        <v/>
      </c>
      <c r="AH258" s="6" t="str">
        <f t="shared" si="29"/>
        <v/>
      </c>
    </row>
    <row r="259" spans="1:34" x14ac:dyDescent="0.35">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6" t="str">
        <f t="shared" si="24"/>
        <v/>
      </c>
      <c r="AD259" s="6" t="str">
        <f t="shared" si="25"/>
        <v/>
      </c>
      <c r="AE259" s="6" t="str">
        <f t="shared" si="26"/>
        <v/>
      </c>
      <c r="AF259" s="6" t="str">
        <f t="shared" si="27"/>
        <v/>
      </c>
      <c r="AG259" s="6" t="str">
        <f t="shared" si="28"/>
        <v/>
      </c>
      <c r="AH259" s="6" t="str">
        <f t="shared" si="29"/>
        <v/>
      </c>
    </row>
    <row r="260" spans="1:34" x14ac:dyDescent="0.35">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6" t="str">
        <f t="shared" si="24"/>
        <v/>
      </c>
      <c r="AD260" s="6" t="str">
        <f t="shared" si="25"/>
        <v/>
      </c>
      <c r="AE260" s="6" t="str">
        <f t="shared" si="26"/>
        <v/>
      </c>
      <c r="AF260" s="6" t="str">
        <f t="shared" si="27"/>
        <v/>
      </c>
      <c r="AG260" s="6" t="str">
        <f t="shared" si="28"/>
        <v/>
      </c>
      <c r="AH260" s="6" t="str">
        <f t="shared" si="29"/>
        <v/>
      </c>
    </row>
    <row r="261" spans="1:34" x14ac:dyDescent="0.35">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6" t="str">
        <f t="shared" si="24"/>
        <v/>
      </c>
      <c r="AD261" s="6" t="str">
        <f t="shared" si="25"/>
        <v/>
      </c>
      <c r="AE261" s="6" t="str">
        <f t="shared" si="26"/>
        <v/>
      </c>
      <c r="AF261" s="6" t="str">
        <f t="shared" si="27"/>
        <v/>
      </c>
      <c r="AG261" s="6" t="str">
        <f t="shared" si="28"/>
        <v/>
      </c>
      <c r="AH261" s="6" t="str">
        <f t="shared" si="29"/>
        <v/>
      </c>
    </row>
    <row r="262" spans="1:34" x14ac:dyDescent="0.35">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6" t="str">
        <f t="shared" si="24"/>
        <v/>
      </c>
      <c r="AD262" s="6" t="str">
        <f t="shared" si="25"/>
        <v/>
      </c>
      <c r="AE262" s="6" t="str">
        <f t="shared" si="26"/>
        <v/>
      </c>
      <c r="AF262" s="6" t="str">
        <f t="shared" si="27"/>
        <v/>
      </c>
      <c r="AG262" s="6" t="str">
        <f t="shared" si="28"/>
        <v/>
      </c>
      <c r="AH262" s="6" t="str">
        <f t="shared" si="29"/>
        <v/>
      </c>
    </row>
    <row r="263" spans="1:34" x14ac:dyDescent="0.35">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6" t="str">
        <f t="shared" si="24"/>
        <v/>
      </c>
      <c r="AD263" s="6" t="str">
        <f t="shared" si="25"/>
        <v/>
      </c>
      <c r="AE263" s="6" t="str">
        <f t="shared" si="26"/>
        <v/>
      </c>
      <c r="AF263" s="6" t="str">
        <f t="shared" si="27"/>
        <v/>
      </c>
      <c r="AG263" s="6" t="str">
        <f t="shared" si="28"/>
        <v/>
      </c>
      <c r="AH263" s="6" t="str">
        <f t="shared" si="29"/>
        <v/>
      </c>
    </row>
    <row r="264" spans="1:34" x14ac:dyDescent="0.35">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6" t="str">
        <f t="shared" si="24"/>
        <v/>
      </c>
      <c r="AD264" s="6" t="str">
        <f t="shared" si="25"/>
        <v/>
      </c>
      <c r="AE264" s="6" t="str">
        <f t="shared" si="26"/>
        <v/>
      </c>
      <c r="AF264" s="6" t="str">
        <f t="shared" si="27"/>
        <v/>
      </c>
      <c r="AG264" s="6" t="str">
        <f t="shared" si="28"/>
        <v/>
      </c>
      <c r="AH264" s="6" t="str">
        <f t="shared" si="29"/>
        <v/>
      </c>
    </row>
    <row r="265" spans="1:34" x14ac:dyDescent="0.35">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6" t="str">
        <f t="shared" si="24"/>
        <v/>
      </c>
      <c r="AD265" s="6" t="str">
        <f t="shared" si="25"/>
        <v/>
      </c>
      <c r="AE265" s="6" t="str">
        <f t="shared" si="26"/>
        <v/>
      </c>
      <c r="AF265" s="6" t="str">
        <f t="shared" si="27"/>
        <v/>
      </c>
      <c r="AG265" s="6" t="str">
        <f t="shared" si="28"/>
        <v/>
      </c>
      <c r="AH265" s="6" t="str">
        <f t="shared" si="29"/>
        <v/>
      </c>
    </row>
    <row r="266" spans="1:34" x14ac:dyDescent="0.35">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6" t="str">
        <f t="shared" si="24"/>
        <v/>
      </c>
      <c r="AD266" s="6" t="str">
        <f t="shared" si="25"/>
        <v/>
      </c>
      <c r="AE266" s="6" t="str">
        <f t="shared" si="26"/>
        <v/>
      </c>
      <c r="AF266" s="6" t="str">
        <f t="shared" si="27"/>
        <v/>
      </c>
      <c r="AG266" s="6" t="str">
        <f t="shared" si="28"/>
        <v/>
      </c>
      <c r="AH266" s="6" t="str">
        <f t="shared" si="29"/>
        <v/>
      </c>
    </row>
    <row r="267" spans="1:34" x14ac:dyDescent="0.35">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6" t="str">
        <f t="shared" si="24"/>
        <v/>
      </c>
      <c r="AD267" s="6" t="str">
        <f t="shared" si="25"/>
        <v/>
      </c>
      <c r="AE267" s="6" t="str">
        <f t="shared" si="26"/>
        <v/>
      </c>
      <c r="AF267" s="6" t="str">
        <f t="shared" si="27"/>
        <v/>
      </c>
      <c r="AG267" s="6" t="str">
        <f t="shared" si="28"/>
        <v/>
      </c>
      <c r="AH267" s="6" t="str">
        <f t="shared" si="29"/>
        <v/>
      </c>
    </row>
    <row r="268" spans="1:34" x14ac:dyDescent="0.35">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6" t="str">
        <f t="shared" si="24"/>
        <v/>
      </c>
      <c r="AD268" s="6" t="str">
        <f t="shared" si="25"/>
        <v/>
      </c>
      <c r="AE268" s="6" t="str">
        <f t="shared" si="26"/>
        <v/>
      </c>
      <c r="AF268" s="6" t="str">
        <f t="shared" si="27"/>
        <v/>
      </c>
      <c r="AG268" s="6" t="str">
        <f t="shared" si="28"/>
        <v/>
      </c>
      <c r="AH268" s="6" t="str">
        <f t="shared" si="29"/>
        <v/>
      </c>
    </row>
    <row r="269" spans="1:34" x14ac:dyDescent="0.35">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6" t="str">
        <f t="shared" si="24"/>
        <v/>
      </c>
      <c r="AD269" s="6" t="str">
        <f t="shared" si="25"/>
        <v/>
      </c>
      <c r="AE269" s="6" t="str">
        <f t="shared" si="26"/>
        <v/>
      </c>
      <c r="AF269" s="6" t="str">
        <f t="shared" si="27"/>
        <v/>
      </c>
      <c r="AG269" s="6" t="str">
        <f t="shared" si="28"/>
        <v/>
      </c>
      <c r="AH269" s="6" t="str">
        <f t="shared" si="29"/>
        <v/>
      </c>
    </row>
    <row r="270" spans="1:34" x14ac:dyDescent="0.35">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6" t="str">
        <f t="shared" si="24"/>
        <v/>
      </c>
      <c r="AD270" s="6" t="str">
        <f t="shared" si="25"/>
        <v/>
      </c>
      <c r="AE270" s="6" t="str">
        <f t="shared" si="26"/>
        <v/>
      </c>
      <c r="AF270" s="6" t="str">
        <f t="shared" si="27"/>
        <v/>
      </c>
      <c r="AG270" s="6" t="str">
        <f t="shared" si="28"/>
        <v/>
      </c>
      <c r="AH270" s="6" t="str">
        <f t="shared" si="29"/>
        <v/>
      </c>
    </row>
    <row r="271" spans="1:34" x14ac:dyDescent="0.35">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6" t="str">
        <f t="shared" si="24"/>
        <v/>
      </c>
      <c r="AD271" s="6" t="str">
        <f t="shared" si="25"/>
        <v/>
      </c>
      <c r="AE271" s="6" t="str">
        <f t="shared" si="26"/>
        <v/>
      </c>
      <c r="AF271" s="6" t="str">
        <f t="shared" si="27"/>
        <v/>
      </c>
      <c r="AG271" s="6" t="str">
        <f t="shared" si="28"/>
        <v/>
      </c>
      <c r="AH271" s="6" t="str">
        <f t="shared" si="29"/>
        <v/>
      </c>
    </row>
    <row r="272" spans="1:34" x14ac:dyDescent="0.35">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6" t="str">
        <f t="shared" si="24"/>
        <v/>
      </c>
      <c r="AD272" s="6" t="str">
        <f t="shared" si="25"/>
        <v/>
      </c>
      <c r="AE272" s="6" t="str">
        <f t="shared" si="26"/>
        <v/>
      </c>
      <c r="AF272" s="6" t="str">
        <f t="shared" si="27"/>
        <v/>
      </c>
      <c r="AG272" s="6" t="str">
        <f t="shared" si="28"/>
        <v/>
      </c>
      <c r="AH272" s="6" t="str">
        <f t="shared" si="29"/>
        <v/>
      </c>
    </row>
    <row r="273" spans="1:34" x14ac:dyDescent="0.35">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6" t="str">
        <f t="shared" si="24"/>
        <v/>
      </c>
      <c r="AD273" s="6" t="str">
        <f t="shared" si="25"/>
        <v/>
      </c>
      <c r="AE273" s="6" t="str">
        <f t="shared" si="26"/>
        <v/>
      </c>
      <c r="AF273" s="6" t="str">
        <f t="shared" si="27"/>
        <v/>
      </c>
      <c r="AG273" s="6" t="str">
        <f t="shared" si="28"/>
        <v/>
      </c>
      <c r="AH273" s="6" t="str">
        <f t="shared" si="29"/>
        <v/>
      </c>
    </row>
    <row r="274" spans="1:34" x14ac:dyDescent="0.35">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6" t="str">
        <f t="shared" si="24"/>
        <v/>
      </c>
      <c r="AD274" s="6" t="str">
        <f t="shared" si="25"/>
        <v/>
      </c>
      <c r="AE274" s="6" t="str">
        <f t="shared" si="26"/>
        <v/>
      </c>
      <c r="AF274" s="6" t="str">
        <f t="shared" si="27"/>
        <v/>
      </c>
      <c r="AG274" s="6" t="str">
        <f t="shared" si="28"/>
        <v/>
      </c>
      <c r="AH274" s="6" t="str">
        <f t="shared" si="29"/>
        <v/>
      </c>
    </row>
    <row r="275" spans="1:34" x14ac:dyDescent="0.35">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6" t="str">
        <f t="shared" si="24"/>
        <v/>
      </c>
      <c r="AD275" s="6" t="str">
        <f t="shared" si="25"/>
        <v/>
      </c>
      <c r="AE275" s="6" t="str">
        <f t="shared" si="26"/>
        <v/>
      </c>
      <c r="AF275" s="6" t="str">
        <f t="shared" si="27"/>
        <v/>
      </c>
      <c r="AG275" s="6" t="str">
        <f t="shared" si="28"/>
        <v/>
      </c>
      <c r="AH275" s="6" t="str">
        <f t="shared" si="29"/>
        <v/>
      </c>
    </row>
    <row r="276" spans="1:34" x14ac:dyDescent="0.35">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6" t="str">
        <f t="shared" si="24"/>
        <v/>
      </c>
      <c r="AD276" s="6" t="str">
        <f t="shared" si="25"/>
        <v/>
      </c>
      <c r="AE276" s="6" t="str">
        <f t="shared" si="26"/>
        <v/>
      </c>
      <c r="AF276" s="6" t="str">
        <f t="shared" si="27"/>
        <v/>
      </c>
      <c r="AG276" s="6" t="str">
        <f t="shared" si="28"/>
        <v/>
      </c>
      <c r="AH276" s="6" t="str">
        <f t="shared" si="29"/>
        <v/>
      </c>
    </row>
    <row r="277" spans="1:34" x14ac:dyDescent="0.35">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6" t="str">
        <f t="shared" si="24"/>
        <v/>
      </c>
      <c r="AD277" s="6" t="str">
        <f t="shared" si="25"/>
        <v/>
      </c>
      <c r="AE277" s="6" t="str">
        <f t="shared" si="26"/>
        <v/>
      </c>
      <c r="AF277" s="6" t="str">
        <f t="shared" si="27"/>
        <v/>
      </c>
      <c r="AG277" s="6" t="str">
        <f t="shared" si="28"/>
        <v/>
      </c>
      <c r="AH277" s="6" t="str">
        <f t="shared" si="29"/>
        <v/>
      </c>
    </row>
    <row r="278" spans="1:34" x14ac:dyDescent="0.35">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6" t="str">
        <f t="shared" si="24"/>
        <v/>
      </c>
      <c r="AD278" s="6" t="str">
        <f t="shared" si="25"/>
        <v/>
      </c>
      <c r="AE278" s="6" t="str">
        <f t="shared" si="26"/>
        <v/>
      </c>
      <c r="AF278" s="6" t="str">
        <f t="shared" si="27"/>
        <v/>
      </c>
      <c r="AG278" s="6" t="str">
        <f t="shared" si="28"/>
        <v/>
      </c>
      <c r="AH278" s="6" t="str">
        <f t="shared" si="29"/>
        <v/>
      </c>
    </row>
    <row r="279" spans="1:34" x14ac:dyDescent="0.35">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6" t="str">
        <f t="shared" si="24"/>
        <v/>
      </c>
      <c r="AD279" s="6" t="str">
        <f t="shared" si="25"/>
        <v/>
      </c>
      <c r="AE279" s="6" t="str">
        <f t="shared" si="26"/>
        <v/>
      </c>
      <c r="AF279" s="6" t="str">
        <f t="shared" si="27"/>
        <v/>
      </c>
      <c r="AG279" s="6" t="str">
        <f t="shared" si="28"/>
        <v/>
      </c>
      <c r="AH279" s="6" t="str">
        <f t="shared" si="29"/>
        <v/>
      </c>
    </row>
    <row r="280" spans="1:34" x14ac:dyDescent="0.35">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6" t="str">
        <f t="shared" si="24"/>
        <v/>
      </c>
      <c r="AD280" s="6" t="str">
        <f t="shared" si="25"/>
        <v/>
      </c>
      <c r="AE280" s="6" t="str">
        <f t="shared" si="26"/>
        <v/>
      </c>
      <c r="AF280" s="6" t="str">
        <f t="shared" si="27"/>
        <v/>
      </c>
      <c r="AG280" s="6" t="str">
        <f t="shared" si="28"/>
        <v/>
      </c>
      <c r="AH280" s="6" t="str">
        <f t="shared" si="29"/>
        <v/>
      </c>
    </row>
    <row r="281" spans="1:34" x14ac:dyDescent="0.35">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6" t="str">
        <f t="shared" si="24"/>
        <v/>
      </c>
      <c r="AD281" s="6" t="str">
        <f t="shared" si="25"/>
        <v/>
      </c>
      <c r="AE281" s="6" t="str">
        <f t="shared" si="26"/>
        <v/>
      </c>
      <c r="AF281" s="6" t="str">
        <f t="shared" si="27"/>
        <v/>
      </c>
      <c r="AG281" s="6" t="str">
        <f t="shared" si="28"/>
        <v/>
      </c>
      <c r="AH281" s="6" t="str">
        <f t="shared" si="29"/>
        <v/>
      </c>
    </row>
    <row r="282" spans="1:34" x14ac:dyDescent="0.35">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6" t="str">
        <f t="shared" si="24"/>
        <v/>
      </c>
      <c r="AD282" s="6" t="str">
        <f t="shared" si="25"/>
        <v/>
      </c>
      <c r="AE282" s="6" t="str">
        <f t="shared" si="26"/>
        <v/>
      </c>
      <c r="AF282" s="6" t="str">
        <f t="shared" si="27"/>
        <v/>
      </c>
      <c r="AG282" s="6" t="str">
        <f t="shared" si="28"/>
        <v/>
      </c>
      <c r="AH282" s="6" t="str">
        <f t="shared" si="29"/>
        <v/>
      </c>
    </row>
    <row r="283" spans="1:34" x14ac:dyDescent="0.35">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6" t="str">
        <f t="shared" si="24"/>
        <v/>
      </c>
      <c r="AD283" s="6" t="str">
        <f t="shared" si="25"/>
        <v/>
      </c>
      <c r="AE283" s="6" t="str">
        <f t="shared" si="26"/>
        <v/>
      </c>
      <c r="AF283" s="6" t="str">
        <f t="shared" si="27"/>
        <v/>
      </c>
      <c r="AG283" s="6" t="str">
        <f t="shared" si="28"/>
        <v/>
      </c>
      <c r="AH283" s="6" t="str">
        <f t="shared" si="29"/>
        <v/>
      </c>
    </row>
    <row r="284" spans="1:34" x14ac:dyDescent="0.35">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6" t="str">
        <f t="shared" si="24"/>
        <v/>
      </c>
      <c r="AD284" s="6" t="str">
        <f t="shared" si="25"/>
        <v/>
      </c>
      <c r="AE284" s="6" t="str">
        <f t="shared" si="26"/>
        <v/>
      </c>
      <c r="AF284" s="6" t="str">
        <f t="shared" si="27"/>
        <v/>
      </c>
      <c r="AG284" s="6" t="str">
        <f t="shared" si="28"/>
        <v/>
      </c>
      <c r="AH284" s="6" t="str">
        <f t="shared" si="29"/>
        <v/>
      </c>
    </row>
    <row r="285" spans="1:34" x14ac:dyDescent="0.35">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6" t="str">
        <f t="shared" si="24"/>
        <v/>
      </c>
      <c r="AD285" s="6" t="str">
        <f t="shared" si="25"/>
        <v/>
      </c>
      <c r="AE285" s="6" t="str">
        <f t="shared" si="26"/>
        <v/>
      </c>
      <c r="AF285" s="6" t="str">
        <f t="shared" si="27"/>
        <v/>
      </c>
      <c r="AG285" s="6" t="str">
        <f t="shared" si="28"/>
        <v/>
      </c>
      <c r="AH285" s="6" t="str">
        <f t="shared" si="29"/>
        <v/>
      </c>
    </row>
    <row r="286" spans="1:34" x14ac:dyDescent="0.35">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6" t="str">
        <f t="shared" si="24"/>
        <v/>
      </c>
      <c r="AD286" s="6" t="str">
        <f t="shared" si="25"/>
        <v/>
      </c>
      <c r="AE286" s="6" t="str">
        <f t="shared" si="26"/>
        <v/>
      </c>
      <c r="AF286" s="6" t="str">
        <f t="shared" si="27"/>
        <v/>
      </c>
      <c r="AG286" s="6" t="str">
        <f t="shared" si="28"/>
        <v/>
      </c>
      <c r="AH286" s="6" t="str">
        <f t="shared" si="29"/>
        <v/>
      </c>
    </row>
    <row r="287" spans="1:34" x14ac:dyDescent="0.35">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6" t="str">
        <f t="shared" si="24"/>
        <v/>
      </c>
      <c r="AD287" s="6" t="str">
        <f t="shared" si="25"/>
        <v/>
      </c>
      <c r="AE287" s="6" t="str">
        <f t="shared" si="26"/>
        <v/>
      </c>
      <c r="AF287" s="6" t="str">
        <f t="shared" si="27"/>
        <v/>
      </c>
      <c r="AG287" s="6" t="str">
        <f t="shared" si="28"/>
        <v/>
      </c>
      <c r="AH287" s="6" t="str">
        <f t="shared" si="29"/>
        <v/>
      </c>
    </row>
    <row r="288" spans="1:34" x14ac:dyDescent="0.35">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6" t="str">
        <f t="shared" si="24"/>
        <v/>
      </c>
      <c r="AD288" s="6" t="str">
        <f t="shared" si="25"/>
        <v/>
      </c>
      <c r="AE288" s="6" t="str">
        <f t="shared" si="26"/>
        <v/>
      </c>
      <c r="AF288" s="6" t="str">
        <f t="shared" si="27"/>
        <v/>
      </c>
      <c r="AG288" s="6" t="str">
        <f t="shared" si="28"/>
        <v/>
      </c>
      <c r="AH288" s="6" t="str">
        <f t="shared" si="29"/>
        <v/>
      </c>
    </row>
    <row r="289" spans="1:34" x14ac:dyDescent="0.35">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6" t="str">
        <f t="shared" si="24"/>
        <v/>
      </c>
      <c r="AD289" s="6" t="str">
        <f t="shared" si="25"/>
        <v/>
      </c>
      <c r="AE289" s="6" t="str">
        <f t="shared" si="26"/>
        <v/>
      </c>
      <c r="AF289" s="6" t="str">
        <f t="shared" si="27"/>
        <v/>
      </c>
      <c r="AG289" s="6" t="str">
        <f t="shared" si="28"/>
        <v/>
      </c>
      <c r="AH289" s="6" t="str">
        <f t="shared" si="29"/>
        <v/>
      </c>
    </row>
    <row r="290" spans="1:34" x14ac:dyDescent="0.35">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6" t="str">
        <f t="shared" si="24"/>
        <v/>
      </c>
      <c r="AD290" s="6" t="str">
        <f t="shared" si="25"/>
        <v/>
      </c>
      <c r="AE290" s="6" t="str">
        <f t="shared" si="26"/>
        <v/>
      </c>
      <c r="AF290" s="6" t="str">
        <f t="shared" si="27"/>
        <v/>
      </c>
      <c r="AG290" s="6" t="str">
        <f t="shared" si="28"/>
        <v/>
      </c>
      <c r="AH290" s="6" t="str">
        <f t="shared" si="29"/>
        <v/>
      </c>
    </row>
    <row r="291" spans="1:34" x14ac:dyDescent="0.35">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6" t="str">
        <f t="shared" si="24"/>
        <v/>
      </c>
      <c r="AD291" s="6" t="str">
        <f t="shared" si="25"/>
        <v/>
      </c>
      <c r="AE291" s="6" t="str">
        <f t="shared" si="26"/>
        <v/>
      </c>
      <c r="AF291" s="6" t="str">
        <f t="shared" si="27"/>
        <v/>
      </c>
      <c r="AG291" s="6" t="str">
        <f t="shared" si="28"/>
        <v/>
      </c>
      <c r="AH291" s="6" t="str">
        <f t="shared" si="29"/>
        <v/>
      </c>
    </row>
    <row r="292" spans="1:34" x14ac:dyDescent="0.35">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6" t="str">
        <f t="shared" ref="AC292:AC355" si="30">IF(COUNT(A292,L292,N292,P292,X292,Y292)&gt;0,AVERAGE(A292,L292,N292,P292,X292,Y292),"")</f>
        <v/>
      </c>
      <c r="AD292" s="6" t="str">
        <f t="shared" ref="AD292:AD355" si="31">IF(COUNT(B292,D292,M292,U292)&gt;0,AVERAGE(B292,D292,M292,U292),"")</f>
        <v/>
      </c>
      <c r="AE292" s="6" t="str">
        <f t="shared" ref="AE292:AE355" si="32">IF(COUNT(I292,T292,V292,W292)&gt;0,AVERAGE(I292,T292,V292,W292),"")</f>
        <v/>
      </c>
      <c r="AF292" s="6" t="str">
        <f t="shared" ref="AF292:AF355" si="33">IF(COUNT(H292,K292,Q292,S292)&gt;0,AVERAGE(H292,K292,Q292,S292),"")</f>
        <v/>
      </c>
      <c r="AG292" s="6" t="str">
        <f t="shared" ref="AG292:AG355" si="34">IF(COUNT(E292,F292,G292,R292)&gt;0,AVERAGE(E292,F292,G292,R292),"")</f>
        <v/>
      </c>
      <c r="AH292" s="6" t="str">
        <f t="shared" ref="AH292:AH355" si="35">IF(COUNT(C292,J292,O292,Z292)&gt;0,AVERAGE(C292,J292,O292,Z292),"")</f>
        <v/>
      </c>
    </row>
    <row r="293" spans="1:34" x14ac:dyDescent="0.35">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6" t="str">
        <f t="shared" si="30"/>
        <v/>
      </c>
      <c r="AD293" s="6" t="str">
        <f t="shared" si="31"/>
        <v/>
      </c>
      <c r="AE293" s="6" t="str">
        <f t="shared" si="32"/>
        <v/>
      </c>
      <c r="AF293" s="6" t="str">
        <f t="shared" si="33"/>
        <v/>
      </c>
      <c r="AG293" s="6" t="str">
        <f t="shared" si="34"/>
        <v/>
      </c>
      <c r="AH293" s="6" t="str">
        <f t="shared" si="35"/>
        <v/>
      </c>
    </row>
    <row r="294" spans="1:34" x14ac:dyDescent="0.35">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6" t="str">
        <f t="shared" si="30"/>
        <v/>
      </c>
      <c r="AD294" s="6" t="str">
        <f t="shared" si="31"/>
        <v/>
      </c>
      <c r="AE294" s="6" t="str">
        <f t="shared" si="32"/>
        <v/>
      </c>
      <c r="AF294" s="6" t="str">
        <f t="shared" si="33"/>
        <v/>
      </c>
      <c r="AG294" s="6" t="str">
        <f t="shared" si="34"/>
        <v/>
      </c>
      <c r="AH294" s="6" t="str">
        <f t="shared" si="35"/>
        <v/>
      </c>
    </row>
    <row r="295" spans="1:34" x14ac:dyDescent="0.35">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6" t="str">
        <f t="shared" si="30"/>
        <v/>
      </c>
      <c r="AD295" s="6" t="str">
        <f t="shared" si="31"/>
        <v/>
      </c>
      <c r="AE295" s="6" t="str">
        <f t="shared" si="32"/>
        <v/>
      </c>
      <c r="AF295" s="6" t="str">
        <f t="shared" si="33"/>
        <v/>
      </c>
      <c r="AG295" s="6" t="str">
        <f t="shared" si="34"/>
        <v/>
      </c>
      <c r="AH295" s="6" t="str">
        <f t="shared" si="35"/>
        <v/>
      </c>
    </row>
    <row r="296" spans="1:34" x14ac:dyDescent="0.35">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6" t="str">
        <f t="shared" si="30"/>
        <v/>
      </c>
      <c r="AD296" s="6" t="str">
        <f t="shared" si="31"/>
        <v/>
      </c>
      <c r="AE296" s="6" t="str">
        <f t="shared" si="32"/>
        <v/>
      </c>
      <c r="AF296" s="6" t="str">
        <f t="shared" si="33"/>
        <v/>
      </c>
      <c r="AG296" s="6" t="str">
        <f t="shared" si="34"/>
        <v/>
      </c>
      <c r="AH296" s="6" t="str">
        <f t="shared" si="35"/>
        <v/>
      </c>
    </row>
    <row r="297" spans="1:34" x14ac:dyDescent="0.35">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6" t="str">
        <f t="shared" si="30"/>
        <v/>
      </c>
      <c r="AD297" s="6" t="str">
        <f t="shared" si="31"/>
        <v/>
      </c>
      <c r="AE297" s="6" t="str">
        <f t="shared" si="32"/>
        <v/>
      </c>
      <c r="AF297" s="6" t="str">
        <f t="shared" si="33"/>
        <v/>
      </c>
      <c r="AG297" s="6" t="str">
        <f t="shared" si="34"/>
        <v/>
      </c>
      <c r="AH297" s="6" t="str">
        <f t="shared" si="35"/>
        <v/>
      </c>
    </row>
    <row r="298" spans="1:34" x14ac:dyDescent="0.35">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6" t="str">
        <f t="shared" si="30"/>
        <v/>
      </c>
      <c r="AD298" s="6" t="str">
        <f t="shared" si="31"/>
        <v/>
      </c>
      <c r="AE298" s="6" t="str">
        <f t="shared" si="32"/>
        <v/>
      </c>
      <c r="AF298" s="6" t="str">
        <f t="shared" si="33"/>
        <v/>
      </c>
      <c r="AG298" s="6" t="str">
        <f t="shared" si="34"/>
        <v/>
      </c>
      <c r="AH298" s="6" t="str">
        <f t="shared" si="35"/>
        <v/>
      </c>
    </row>
    <row r="299" spans="1:34" x14ac:dyDescent="0.35">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6" t="str">
        <f t="shared" si="30"/>
        <v/>
      </c>
      <c r="AD299" s="6" t="str">
        <f t="shared" si="31"/>
        <v/>
      </c>
      <c r="AE299" s="6" t="str">
        <f t="shared" si="32"/>
        <v/>
      </c>
      <c r="AF299" s="6" t="str">
        <f t="shared" si="33"/>
        <v/>
      </c>
      <c r="AG299" s="6" t="str">
        <f t="shared" si="34"/>
        <v/>
      </c>
      <c r="AH299" s="6" t="str">
        <f t="shared" si="35"/>
        <v/>
      </c>
    </row>
    <row r="300" spans="1:34" x14ac:dyDescent="0.35">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6" t="str">
        <f t="shared" si="30"/>
        <v/>
      </c>
      <c r="AD300" s="6" t="str">
        <f t="shared" si="31"/>
        <v/>
      </c>
      <c r="AE300" s="6" t="str">
        <f t="shared" si="32"/>
        <v/>
      </c>
      <c r="AF300" s="6" t="str">
        <f t="shared" si="33"/>
        <v/>
      </c>
      <c r="AG300" s="6" t="str">
        <f t="shared" si="34"/>
        <v/>
      </c>
      <c r="AH300" s="6" t="str">
        <f t="shared" si="35"/>
        <v/>
      </c>
    </row>
    <row r="301" spans="1:34" x14ac:dyDescent="0.35">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6" t="str">
        <f t="shared" si="30"/>
        <v/>
      </c>
      <c r="AD301" s="6" t="str">
        <f t="shared" si="31"/>
        <v/>
      </c>
      <c r="AE301" s="6" t="str">
        <f t="shared" si="32"/>
        <v/>
      </c>
      <c r="AF301" s="6" t="str">
        <f t="shared" si="33"/>
        <v/>
      </c>
      <c r="AG301" s="6" t="str">
        <f t="shared" si="34"/>
        <v/>
      </c>
      <c r="AH301" s="6" t="str">
        <f t="shared" si="35"/>
        <v/>
      </c>
    </row>
    <row r="302" spans="1:34" x14ac:dyDescent="0.35">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6" t="str">
        <f t="shared" si="30"/>
        <v/>
      </c>
      <c r="AD302" s="6" t="str">
        <f t="shared" si="31"/>
        <v/>
      </c>
      <c r="AE302" s="6" t="str">
        <f t="shared" si="32"/>
        <v/>
      </c>
      <c r="AF302" s="6" t="str">
        <f t="shared" si="33"/>
        <v/>
      </c>
      <c r="AG302" s="6" t="str">
        <f t="shared" si="34"/>
        <v/>
      </c>
      <c r="AH302" s="6" t="str">
        <f t="shared" si="35"/>
        <v/>
      </c>
    </row>
    <row r="303" spans="1:34" x14ac:dyDescent="0.35">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6" t="str">
        <f t="shared" si="30"/>
        <v/>
      </c>
      <c r="AD303" s="6" t="str">
        <f t="shared" si="31"/>
        <v/>
      </c>
      <c r="AE303" s="6" t="str">
        <f t="shared" si="32"/>
        <v/>
      </c>
      <c r="AF303" s="6" t="str">
        <f t="shared" si="33"/>
        <v/>
      </c>
      <c r="AG303" s="6" t="str">
        <f t="shared" si="34"/>
        <v/>
      </c>
      <c r="AH303" s="6" t="str">
        <f t="shared" si="35"/>
        <v/>
      </c>
    </row>
    <row r="304" spans="1:34" x14ac:dyDescent="0.35">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6" t="str">
        <f t="shared" si="30"/>
        <v/>
      </c>
      <c r="AD304" s="6" t="str">
        <f t="shared" si="31"/>
        <v/>
      </c>
      <c r="AE304" s="6" t="str">
        <f t="shared" si="32"/>
        <v/>
      </c>
      <c r="AF304" s="6" t="str">
        <f t="shared" si="33"/>
        <v/>
      </c>
      <c r="AG304" s="6" t="str">
        <f t="shared" si="34"/>
        <v/>
      </c>
      <c r="AH304" s="6" t="str">
        <f t="shared" si="35"/>
        <v/>
      </c>
    </row>
    <row r="305" spans="1:34" x14ac:dyDescent="0.35">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6" t="str">
        <f t="shared" si="30"/>
        <v/>
      </c>
      <c r="AD305" s="6" t="str">
        <f t="shared" si="31"/>
        <v/>
      </c>
      <c r="AE305" s="6" t="str">
        <f t="shared" si="32"/>
        <v/>
      </c>
      <c r="AF305" s="6" t="str">
        <f t="shared" si="33"/>
        <v/>
      </c>
      <c r="AG305" s="6" t="str">
        <f t="shared" si="34"/>
        <v/>
      </c>
      <c r="AH305" s="6" t="str">
        <f t="shared" si="35"/>
        <v/>
      </c>
    </row>
    <row r="306" spans="1:34" x14ac:dyDescent="0.35">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6" t="str">
        <f t="shared" si="30"/>
        <v/>
      </c>
      <c r="AD306" s="6" t="str">
        <f t="shared" si="31"/>
        <v/>
      </c>
      <c r="AE306" s="6" t="str">
        <f t="shared" si="32"/>
        <v/>
      </c>
      <c r="AF306" s="6" t="str">
        <f t="shared" si="33"/>
        <v/>
      </c>
      <c r="AG306" s="6" t="str">
        <f t="shared" si="34"/>
        <v/>
      </c>
      <c r="AH306" s="6" t="str">
        <f t="shared" si="35"/>
        <v/>
      </c>
    </row>
    <row r="307" spans="1:34" x14ac:dyDescent="0.35">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6" t="str">
        <f t="shared" si="30"/>
        <v/>
      </c>
      <c r="AD307" s="6" t="str">
        <f t="shared" si="31"/>
        <v/>
      </c>
      <c r="AE307" s="6" t="str">
        <f t="shared" si="32"/>
        <v/>
      </c>
      <c r="AF307" s="6" t="str">
        <f t="shared" si="33"/>
        <v/>
      </c>
      <c r="AG307" s="6" t="str">
        <f t="shared" si="34"/>
        <v/>
      </c>
      <c r="AH307" s="6" t="str">
        <f t="shared" si="35"/>
        <v/>
      </c>
    </row>
    <row r="308" spans="1:34" x14ac:dyDescent="0.35">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6" t="str">
        <f t="shared" si="30"/>
        <v/>
      </c>
      <c r="AD308" s="6" t="str">
        <f t="shared" si="31"/>
        <v/>
      </c>
      <c r="AE308" s="6" t="str">
        <f t="shared" si="32"/>
        <v/>
      </c>
      <c r="AF308" s="6" t="str">
        <f t="shared" si="33"/>
        <v/>
      </c>
      <c r="AG308" s="6" t="str">
        <f t="shared" si="34"/>
        <v/>
      </c>
      <c r="AH308" s="6" t="str">
        <f t="shared" si="35"/>
        <v/>
      </c>
    </row>
    <row r="309" spans="1:34" x14ac:dyDescent="0.35">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6" t="str">
        <f t="shared" si="30"/>
        <v/>
      </c>
      <c r="AD309" s="6" t="str">
        <f t="shared" si="31"/>
        <v/>
      </c>
      <c r="AE309" s="6" t="str">
        <f t="shared" si="32"/>
        <v/>
      </c>
      <c r="AF309" s="6" t="str">
        <f t="shared" si="33"/>
        <v/>
      </c>
      <c r="AG309" s="6" t="str">
        <f t="shared" si="34"/>
        <v/>
      </c>
      <c r="AH309" s="6" t="str">
        <f t="shared" si="35"/>
        <v/>
      </c>
    </row>
    <row r="310" spans="1:34" x14ac:dyDescent="0.35">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6" t="str">
        <f t="shared" si="30"/>
        <v/>
      </c>
      <c r="AD310" s="6" t="str">
        <f t="shared" si="31"/>
        <v/>
      </c>
      <c r="AE310" s="6" t="str">
        <f t="shared" si="32"/>
        <v/>
      </c>
      <c r="AF310" s="6" t="str">
        <f t="shared" si="33"/>
        <v/>
      </c>
      <c r="AG310" s="6" t="str">
        <f t="shared" si="34"/>
        <v/>
      </c>
      <c r="AH310" s="6" t="str">
        <f t="shared" si="35"/>
        <v/>
      </c>
    </row>
    <row r="311" spans="1:34" x14ac:dyDescent="0.35">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6" t="str">
        <f t="shared" si="30"/>
        <v/>
      </c>
      <c r="AD311" s="6" t="str">
        <f t="shared" si="31"/>
        <v/>
      </c>
      <c r="AE311" s="6" t="str">
        <f t="shared" si="32"/>
        <v/>
      </c>
      <c r="AF311" s="6" t="str">
        <f t="shared" si="33"/>
        <v/>
      </c>
      <c r="AG311" s="6" t="str">
        <f t="shared" si="34"/>
        <v/>
      </c>
      <c r="AH311" s="6" t="str">
        <f t="shared" si="35"/>
        <v/>
      </c>
    </row>
    <row r="312" spans="1:34" x14ac:dyDescent="0.35">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6" t="str">
        <f t="shared" si="30"/>
        <v/>
      </c>
      <c r="AD312" s="6" t="str">
        <f t="shared" si="31"/>
        <v/>
      </c>
      <c r="AE312" s="6" t="str">
        <f t="shared" si="32"/>
        <v/>
      </c>
      <c r="AF312" s="6" t="str">
        <f t="shared" si="33"/>
        <v/>
      </c>
      <c r="AG312" s="6" t="str">
        <f t="shared" si="34"/>
        <v/>
      </c>
      <c r="AH312" s="6" t="str">
        <f t="shared" si="35"/>
        <v/>
      </c>
    </row>
    <row r="313" spans="1:34" x14ac:dyDescent="0.35">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6" t="str">
        <f t="shared" si="30"/>
        <v/>
      </c>
      <c r="AD313" s="6" t="str">
        <f t="shared" si="31"/>
        <v/>
      </c>
      <c r="AE313" s="6" t="str">
        <f t="shared" si="32"/>
        <v/>
      </c>
      <c r="AF313" s="6" t="str">
        <f t="shared" si="33"/>
        <v/>
      </c>
      <c r="AG313" s="6" t="str">
        <f t="shared" si="34"/>
        <v/>
      </c>
      <c r="AH313" s="6" t="str">
        <f t="shared" si="35"/>
        <v/>
      </c>
    </row>
    <row r="314" spans="1:34" x14ac:dyDescent="0.35">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6" t="str">
        <f t="shared" si="30"/>
        <v/>
      </c>
      <c r="AD314" s="6" t="str">
        <f t="shared" si="31"/>
        <v/>
      </c>
      <c r="AE314" s="6" t="str">
        <f t="shared" si="32"/>
        <v/>
      </c>
      <c r="AF314" s="6" t="str">
        <f t="shared" si="33"/>
        <v/>
      </c>
      <c r="AG314" s="6" t="str">
        <f t="shared" si="34"/>
        <v/>
      </c>
      <c r="AH314" s="6" t="str">
        <f t="shared" si="35"/>
        <v/>
      </c>
    </row>
    <row r="315" spans="1:34" x14ac:dyDescent="0.35">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6" t="str">
        <f t="shared" si="30"/>
        <v/>
      </c>
      <c r="AD315" s="6" t="str">
        <f t="shared" si="31"/>
        <v/>
      </c>
      <c r="AE315" s="6" t="str">
        <f t="shared" si="32"/>
        <v/>
      </c>
      <c r="AF315" s="6" t="str">
        <f t="shared" si="33"/>
        <v/>
      </c>
      <c r="AG315" s="6" t="str">
        <f t="shared" si="34"/>
        <v/>
      </c>
      <c r="AH315" s="6" t="str">
        <f t="shared" si="35"/>
        <v/>
      </c>
    </row>
    <row r="316" spans="1:34" x14ac:dyDescent="0.35">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6" t="str">
        <f t="shared" si="30"/>
        <v/>
      </c>
      <c r="AD316" s="6" t="str">
        <f t="shared" si="31"/>
        <v/>
      </c>
      <c r="AE316" s="6" t="str">
        <f t="shared" si="32"/>
        <v/>
      </c>
      <c r="AF316" s="6" t="str">
        <f t="shared" si="33"/>
        <v/>
      </c>
      <c r="AG316" s="6" t="str">
        <f t="shared" si="34"/>
        <v/>
      </c>
      <c r="AH316" s="6" t="str">
        <f t="shared" si="35"/>
        <v/>
      </c>
    </row>
    <row r="317" spans="1:34" x14ac:dyDescent="0.35">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6" t="str">
        <f t="shared" si="30"/>
        <v/>
      </c>
      <c r="AD317" s="6" t="str">
        <f t="shared" si="31"/>
        <v/>
      </c>
      <c r="AE317" s="6" t="str">
        <f t="shared" si="32"/>
        <v/>
      </c>
      <c r="AF317" s="6" t="str">
        <f t="shared" si="33"/>
        <v/>
      </c>
      <c r="AG317" s="6" t="str">
        <f t="shared" si="34"/>
        <v/>
      </c>
      <c r="AH317" s="6" t="str">
        <f t="shared" si="35"/>
        <v/>
      </c>
    </row>
    <row r="318" spans="1:34" x14ac:dyDescent="0.35">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6" t="str">
        <f t="shared" si="30"/>
        <v/>
      </c>
      <c r="AD318" s="6" t="str">
        <f t="shared" si="31"/>
        <v/>
      </c>
      <c r="AE318" s="6" t="str">
        <f t="shared" si="32"/>
        <v/>
      </c>
      <c r="AF318" s="6" t="str">
        <f t="shared" si="33"/>
        <v/>
      </c>
      <c r="AG318" s="6" t="str">
        <f t="shared" si="34"/>
        <v/>
      </c>
      <c r="AH318" s="6" t="str">
        <f t="shared" si="35"/>
        <v/>
      </c>
    </row>
    <row r="319" spans="1:34" x14ac:dyDescent="0.35">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6" t="str">
        <f t="shared" si="30"/>
        <v/>
      </c>
      <c r="AD319" s="6" t="str">
        <f t="shared" si="31"/>
        <v/>
      </c>
      <c r="AE319" s="6" t="str">
        <f t="shared" si="32"/>
        <v/>
      </c>
      <c r="AF319" s="6" t="str">
        <f t="shared" si="33"/>
        <v/>
      </c>
      <c r="AG319" s="6" t="str">
        <f t="shared" si="34"/>
        <v/>
      </c>
      <c r="AH319" s="6" t="str">
        <f t="shared" si="35"/>
        <v/>
      </c>
    </row>
    <row r="320" spans="1:34" x14ac:dyDescent="0.35">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6" t="str">
        <f t="shared" si="30"/>
        <v/>
      </c>
      <c r="AD320" s="6" t="str">
        <f t="shared" si="31"/>
        <v/>
      </c>
      <c r="AE320" s="6" t="str">
        <f t="shared" si="32"/>
        <v/>
      </c>
      <c r="AF320" s="6" t="str">
        <f t="shared" si="33"/>
        <v/>
      </c>
      <c r="AG320" s="6" t="str">
        <f t="shared" si="34"/>
        <v/>
      </c>
      <c r="AH320" s="6" t="str">
        <f t="shared" si="35"/>
        <v/>
      </c>
    </row>
    <row r="321" spans="1:34" x14ac:dyDescent="0.35">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6" t="str">
        <f t="shared" si="30"/>
        <v/>
      </c>
      <c r="AD321" s="6" t="str">
        <f t="shared" si="31"/>
        <v/>
      </c>
      <c r="AE321" s="6" t="str">
        <f t="shared" si="32"/>
        <v/>
      </c>
      <c r="AF321" s="6" t="str">
        <f t="shared" si="33"/>
        <v/>
      </c>
      <c r="AG321" s="6" t="str">
        <f t="shared" si="34"/>
        <v/>
      </c>
      <c r="AH321" s="6" t="str">
        <f t="shared" si="35"/>
        <v/>
      </c>
    </row>
    <row r="322" spans="1:34" x14ac:dyDescent="0.35">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6" t="str">
        <f t="shared" si="30"/>
        <v/>
      </c>
      <c r="AD322" s="6" t="str">
        <f t="shared" si="31"/>
        <v/>
      </c>
      <c r="AE322" s="6" t="str">
        <f t="shared" si="32"/>
        <v/>
      </c>
      <c r="AF322" s="6" t="str">
        <f t="shared" si="33"/>
        <v/>
      </c>
      <c r="AG322" s="6" t="str">
        <f t="shared" si="34"/>
        <v/>
      </c>
      <c r="AH322" s="6" t="str">
        <f t="shared" si="35"/>
        <v/>
      </c>
    </row>
    <row r="323" spans="1:34" x14ac:dyDescent="0.35">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6" t="str">
        <f t="shared" si="30"/>
        <v/>
      </c>
      <c r="AD323" s="6" t="str">
        <f t="shared" si="31"/>
        <v/>
      </c>
      <c r="AE323" s="6" t="str">
        <f t="shared" si="32"/>
        <v/>
      </c>
      <c r="AF323" s="6" t="str">
        <f t="shared" si="33"/>
        <v/>
      </c>
      <c r="AG323" s="6" t="str">
        <f t="shared" si="34"/>
        <v/>
      </c>
      <c r="AH323" s="6" t="str">
        <f t="shared" si="35"/>
        <v/>
      </c>
    </row>
    <row r="324" spans="1:34" x14ac:dyDescent="0.35">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6" t="str">
        <f t="shared" si="30"/>
        <v/>
      </c>
      <c r="AD324" s="6" t="str">
        <f t="shared" si="31"/>
        <v/>
      </c>
      <c r="AE324" s="6" t="str">
        <f t="shared" si="32"/>
        <v/>
      </c>
      <c r="AF324" s="6" t="str">
        <f t="shared" si="33"/>
        <v/>
      </c>
      <c r="AG324" s="6" t="str">
        <f t="shared" si="34"/>
        <v/>
      </c>
      <c r="AH324" s="6" t="str">
        <f t="shared" si="35"/>
        <v/>
      </c>
    </row>
    <row r="325" spans="1:34" x14ac:dyDescent="0.35">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6" t="str">
        <f t="shared" si="30"/>
        <v/>
      </c>
      <c r="AD325" s="6" t="str">
        <f t="shared" si="31"/>
        <v/>
      </c>
      <c r="AE325" s="6" t="str">
        <f t="shared" si="32"/>
        <v/>
      </c>
      <c r="AF325" s="6" t="str">
        <f t="shared" si="33"/>
        <v/>
      </c>
      <c r="AG325" s="6" t="str">
        <f t="shared" si="34"/>
        <v/>
      </c>
      <c r="AH325" s="6" t="str">
        <f t="shared" si="35"/>
        <v/>
      </c>
    </row>
    <row r="326" spans="1:34" x14ac:dyDescent="0.35">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6" t="str">
        <f t="shared" si="30"/>
        <v/>
      </c>
      <c r="AD326" s="6" t="str">
        <f t="shared" si="31"/>
        <v/>
      </c>
      <c r="AE326" s="6" t="str">
        <f t="shared" si="32"/>
        <v/>
      </c>
      <c r="AF326" s="6" t="str">
        <f t="shared" si="33"/>
        <v/>
      </c>
      <c r="AG326" s="6" t="str">
        <f t="shared" si="34"/>
        <v/>
      </c>
      <c r="AH326" s="6" t="str">
        <f t="shared" si="35"/>
        <v/>
      </c>
    </row>
    <row r="327" spans="1:34" x14ac:dyDescent="0.35">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6" t="str">
        <f t="shared" si="30"/>
        <v/>
      </c>
      <c r="AD327" s="6" t="str">
        <f t="shared" si="31"/>
        <v/>
      </c>
      <c r="AE327" s="6" t="str">
        <f t="shared" si="32"/>
        <v/>
      </c>
      <c r="AF327" s="6" t="str">
        <f t="shared" si="33"/>
        <v/>
      </c>
      <c r="AG327" s="6" t="str">
        <f t="shared" si="34"/>
        <v/>
      </c>
      <c r="AH327" s="6" t="str">
        <f t="shared" si="35"/>
        <v/>
      </c>
    </row>
    <row r="328" spans="1:34" x14ac:dyDescent="0.35">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6" t="str">
        <f t="shared" si="30"/>
        <v/>
      </c>
      <c r="AD328" s="6" t="str">
        <f t="shared" si="31"/>
        <v/>
      </c>
      <c r="AE328" s="6" t="str">
        <f t="shared" si="32"/>
        <v/>
      </c>
      <c r="AF328" s="6" t="str">
        <f t="shared" si="33"/>
        <v/>
      </c>
      <c r="AG328" s="6" t="str">
        <f t="shared" si="34"/>
        <v/>
      </c>
      <c r="AH328" s="6" t="str">
        <f t="shared" si="35"/>
        <v/>
      </c>
    </row>
    <row r="329" spans="1:34" x14ac:dyDescent="0.35">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6" t="str">
        <f t="shared" si="30"/>
        <v/>
      </c>
      <c r="AD329" s="6" t="str">
        <f t="shared" si="31"/>
        <v/>
      </c>
      <c r="AE329" s="6" t="str">
        <f t="shared" si="32"/>
        <v/>
      </c>
      <c r="AF329" s="6" t="str">
        <f t="shared" si="33"/>
        <v/>
      </c>
      <c r="AG329" s="6" t="str">
        <f t="shared" si="34"/>
        <v/>
      </c>
      <c r="AH329" s="6" t="str">
        <f t="shared" si="35"/>
        <v/>
      </c>
    </row>
    <row r="330" spans="1:34" x14ac:dyDescent="0.35">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6" t="str">
        <f t="shared" si="30"/>
        <v/>
      </c>
      <c r="AD330" s="6" t="str">
        <f t="shared" si="31"/>
        <v/>
      </c>
      <c r="AE330" s="6" t="str">
        <f t="shared" si="32"/>
        <v/>
      </c>
      <c r="AF330" s="6" t="str">
        <f t="shared" si="33"/>
        <v/>
      </c>
      <c r="AG330" s="6" t="str">
        <f t="shared" si="34"/>
        <v/>
      </c>
      <c r="AH330" s="6" t="str">
        <f t="shared" si="35"/>
        <v/>
      </c>
    </row>
    <row r="331" spans="1:34" x14ac:dyDescent="0.35">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6" t="str">
        <f t="shared" si="30"/>
        <v/>
      </c>
      <c r="AD331" s="6" t="str">
        <f t="shared" si="31"/>
        <v/>
      </c>
      <c r="AE331" s="6" t="str">
        <f t="shared" si="32"/>
        <v/>
      </c>
      <c r="AF331" s="6" t="str">
        <f t="shared" si="33"/>
        <v/>
      </c>
      <c r="AG331" s="6" t="str">
        <f t="shared" si="34"/>
        <v/>
      </c>
      <c r="AH331" s="6" t="str">
        <f t="shared" si="35"/>
        <v/>
      </c>
    </row>
    <row r="332" spans="1:34" x14ac:dyDescent="0.35">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6" t="str">
        <f t="shared" si="30"/>
        <v/>
      </c>
      <c r="AD332" s="6" t="str">
        <f t="shared" si="31"/>
        <v/>
      </c>
      <c r="AE332" s="6" t="str">
        <f t="shared" si="32"/>
        <v/>
      </c>
      <c r="AF332" s="6" t="str">
        <f t="shared" si="33"/>
        <v/>
      </c>
      <c r="AG332" s="6" t="str">
        <f t="shared" si="34"/>
        <v/>
      </c>
      <c r="AH332" s="6" t="str">
        <f t="shared" si="35"/>
        <v/>
      </c>
    </row>
    <row r="333" spans="1:34" x14ac:dyDescent="0.35">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6" t="str">
        <f t="shared" si="30"/>
        <v/>
      </c>
      <c r="AD333" s="6" t="str">
        <f t="shared" si="31"/>
        <v/>
      </c>
      <c r="AE333" s="6" t="str">
        <f t="shared" si="32"/>
        <v/>
      </c>
      <c r="AF333" s="6" t="str">
        <f t="shared" si="33"/>
        <v/>
      </c>
      <c r="AG333" s="6" t="str">
        <f t="shared" si="34"/>
        <v/>
      </c>
      <c r="AH333" s="6" t="str">
        <f t="shared" si="35"/>
        <v/>
      </c>
    </row>
    <row r="334" spans="1:34" x14ac:dyDescent="0.35">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6" t="str">
        <f t="shared" si="30"/>
        <v/>
      </c>
      <c r="AD334" s="6" t="str">
        <f t="shared" si="31"/>
        <v/>
      </c>
      <c r="AE334" s="6" t="str">
        <f t="shared" si="32"/>
        <v/>
      </c>
      <c r="AF334" s="6" t="str">
        <f t="shared" si="33"/>
        <v/>
      </c>
      <c r="AG334" s="6" t="str">
        <f t="shared" si="34"/>
        <v/>
      </c>
      <c r="AH334" s="6" t="str">
        <f t="shared" si="35"/>
        <v/>
      </c>
    </row>
    <row r="335" spans="1:34" x14ac:dyDescent="0.35">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6" t="str">
        <f t="shared" si="30"/>
        <v/>
      </c>
      <c r="AD335" s="6" t="str">
        <f t="shared" si="31"/>
        <v/>
      </c>
      <c r="AE335" s="6" t="str">
        <f t="shared" si="32"/>
        <v/>
      </c>
      <c r="AF335" s="6" t="str">
        <f t="shared" si="33"/>
        <v/>
      </c>
      <c r="AG335" s="6" t="str">
        <f t="shared" si="34"/>
        <v/>
      </c>
      <c r="AH335" s="6" t="str">
        <f t="shared" si="35"/>
        <v/>
      </c>
    </row>
    <row r="336" spans="1:34" x14ac:dyDescent="0.35">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6" t="str">
        <f t="shared" si="30"/>
        <v/>
      </c>
      <c r="AD336" s="6" t="str">
        <f t="shared" si="31"/>
        <v/>
      </c>
      <c r="AE336" s="6" t="str">
        <f t="shared" si="32"/>
        <v/>
      </c>
      <c r="AF336" s="6" t="str">
        <f t="shared" si="33"/>
        <v/>
      </c>
      <c r="AG336" s="6" t="str">
        <f t="shared" si="34"/>
        <v/>
      </c>
      <c r="AH336" s="6" t="str">
        <f t="shared" si="35"/>
        <v/>
      </c>
    </row>
    <row r="337" spans="1:34" x14ac:dyDescent="0.35">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6" t="str">
        <f t="shared" si="30"/>
        <v/>
      </c>
      <c r="AD337" s="6" t="str">
        <f t="shared" si="31"/>
        <v/>
      </c>
      <c r="AE337" s="6" t="str">
        <f t="shared" si="32"/>
        <v/>
      </c>
      <c r="AF337" s="6" t="str">
        <f t="shared" si="33"/>
        <v/>
      </c>
      <c r="AG337" s="6" t="str">
        <f t="shared" si="34"/>
        <v/>
      </c>
      <c r="AH337" s="6" t="str">
        <f t="shared" si="35"/>
        <v/>
      </c>
    </row>
    <row r="338" spans="1:34" x14ac:dyDescent="0.35">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6" t="str">
        <f t="shared" si="30"/>
        <v/>
      </c>
      <c r="AD338" s="6" t="str">
        <f t="shared" si="31"/>
        <v/>
      </c>
      <c r="AE338" s="6" t="str">
        <f t="shared" si="32"/>
        <v/>
      </c>
      <c r="AF338" s="6" t="str">
        <f t="shared" si="33"/>
        <v/>
      </c>
      <c r="AG338" s="6" t="str">
        <f t="shared" si="34"/>
        <v/>
      </c>
      <c r="AH338" s="6" t="str">
        <f t="shared" si="35"/>
        <v/>
      </c>
    </row>
    <row r="339" spans="1:34" x14ac:dyDescent="0.35">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6" t="str">
        <f t="shared" si="30"/>
        <v/>
      </c>
      <c r="AD339" s="6" t="str">
        <f t="shared" si="31"/>
        <v/>
      </c>
      <c r="AE339" s="6" t="str">
        <f t="shared" si="32"/>
        <v/>
      </c>
      <c r="AF339" s="6" t="str">
        <f t="shared" si="33"/>
        <v/>
      </c>
      <c r="AG339" s="6" t="str">
        <f t="shared" si="34"/>
        <v/>
      </c>
      <c r="AH339" s="6" t="str">
        <f t="shared" si="35"/>
        <v/>
      </c>
    </row>
    <row r="340" spans="1:34" x14ac:dyDescent="0.35">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6" t="str">
        <f t="shared" si="30"/>
        <v/>
      </c>
      <c r="AD340" s="6" t="str">
        <f t="shared" si="31"/>
        <v/>
      </c>
      <c r="AE340" s="6" t="str">
        <f t="shared" si="32"/>
        <v/>
      </c>
      <c r="AF340" s="6" t="str">
        <f t="shared" si="33"/>
        <v/>
      </c>
      <c r="AG340" s="6" t="str">
        <f t="shared" si="34"/>
        <v/>
      </c>
      <c r="AH340" s="6" t="str">
        <f t="shared" si="35"/>
        <v/>
      </c>
    </row>
    <row r="341" spans="1:34" x14ac:dyDescent="0.35">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6" t="str">
        <f t="shared" si="30"/>
        <v/>
      </c>
      <c r="AD341" s="6" t="str">
        <f t="shared" si="31"/>
        <v/>
      </c>
      <c r="AE341" s="6" t="str">
        <f t="shared" si="32"/>
        <v/>
      </c>
      <c r="AF341" s="6" t="str">
        <f t="shared" si="33"/>
        <v/>
      </c>
      <c r="AG341" s="6" t="str">
        <f t="shared" si="34"/>
        <v/>
      </c>
      <c r="AH341" s="6" t="str">
        <f t="shared" si="35"/>
        <v/>
      </c>
    </row>
    <row r="342" spans="1:34" x14ac:dyDescent="0.35">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6" t="str">
        <f t="shared" si="30"/>
        <v/>
      </c>
      <c r="AD342" s="6" t="str">
        <f t="shared" si="31"/>
        <v/>
      </c>
      <c r="AE342" s="6" t="str">
        <f t="shared" si="32"/>
        <v/>
      </c>
      <c r="AF342" s="6" t="str">
        <f t="shared" si="33"/>
        <v/>
      </c>
      <c r="AG342" s="6" t="str">
        <f t="shared" si="34"/>
        <v/>
      </c>
      <c r="AH342" s="6" t="str">
        <f t="shared" si="35"/>
        <v/>
      </c>
    </row>
    <row r="343" spans="1:34" x14ac:dyDescent="0.35">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6" t="str">
        <f t="shared" si="30"/>
        <v/>
      </c>
      <c r="AD343" s="6" t="str">
        <f t="shared" si="31"/>
        <v/>
      </c>
      <c r="AE343" s="6" t="str">
        <f t="shared" si="32"/>
        <v/>
      </c>
      <c r="AF343" s="6" t="str">
        <f t="shared" si="33"/>
        <v/>
      </c>
      <c r="AG343" s="6" t="str">
        <f t="shared" si="34"/>
        <v/>
      </c>
      <c r="AH343" s="6" t="str">
        <f t="shared" si="35"/>
        <v/>
      </c>
    </row>
    <row r="344" spans="1:34" x14ac:dyDescent="0.35">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6" t="str">
        <f t="shared" si="30"/>
        <v/>
      </c>
      <c r="AD344" s="6" t="str">
        <f t="shared" si="31"/>
        <v/>
      </c>
      <c r="AE344" s="6" t="str">
        <f t="shared" si="32"/>
        <v/>
      </c>
      <c r="AF344" s="6" t="str">
        <f t="shared" si="33"/>
        <v/>
      </c>
      <c r="AG344" s="6" t="str">
        <f t="shared" si="34"/>
        <v/>
      </c>
      <c r="AH344" s="6" t="str">
        <f t="shared" si="35"/>
        <v/>
      </c>
    </row>
    <row r="345" spans="1:34" x14ac:dyDescent="0.35">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6" t="str">
        <f t="shared" si="30"/>
        <v/>
      </c>
      <c r="AD345" s="6" t="str">
        <f t="shared" si="31"/>
        <v/>
      </c>
      <c r="AE345" s="6" t="str">
        <f t="shared" si="32"/>
        <v/>
      </c>
      <c r="AF345" s="6" t="str">
        <f t="shared" si="33"/>
        <v/>
      </c>
      <c r="AG345" s="6" t="str">
        <f t="shared" si="34"/>
        <v/>
      </c>
      <c r="AH345" s="6" t="str">
        <f t="shared" si="35"/>
        <v/>
      </c>
    </row>
    <row r="346" spans="1:34" x14ac:dyDescent="0.35">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6" t="str">
        <f t="shared" si="30"/>
        <v/>
      </c>
      <c r="AD346" s="6" t="str">
        <f t="shared" si="31"/>
        <v/>
      </c>
      <c r="AE346" s="6" t="str">
        <f t="shared" si="32"/>
        <v/>
      </c>
      <c r="AF346" s="6" t="str">
        <f t="shared" si="33"/>
        <v/>
      </c>
      <c r="AG346" s="6" t="str">
        <f t="shared" si="34"/>
        <v/>
      </c>
      <c r="AH346" s="6" t="str">
        <f t="shared" si="35"/>
        <v/>
      </c>
    </row>
    <row r="347" spans="1:34" x14ac:dyDescent="0.35">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6" t="str">
        <f t="shared" si="30"/>
        <v/>
      </c>
      <c r="AD347" s="6" t="str">
        <f t="shared" si="31"/>
        <v/>
      </c>
      <c r="AE347" s="6" t="str">
        <f t="shared" si="32"/>
        <v/>
      </c>
      <c r="AF347" s="6" t="str">
        <f t="shared" si="33"/>
        <v/>
      </c>
      <c r="AG347" s="6" t="str">
        <f t="shared" si="34"/>
        <v/>
      </c>
      <c r="AH347" s="6" t="str">
        <f t="shared" si="35"/>
        <v/>
      </c>
    </row>
    <row r="348" spans="1:34" x14ac:dyDescent="0.35">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6" t="str">
        <f t="shared" si="30"/>
        <v/>
      </c>
      <c r="AD348" s="6" t="str">
        <f t="shared" si="31"/>
        <v/>
      </c>
      <c r="AE348" s="6" t="str">
        <f t="shared" si="32"/>
        <v/>
      </c>
      <c r="AF348" s="6" t="str">
        <f t="shared" si="33"/>
        <v/>
      </c>
      <c r="AG348" s="6" t="str">
        <f t="shared" si="34"/>
        <v/>
      </c>
      <c r="AH348" s="6" t="str">
        <f t="shared" si="35"/>
        <v/>
      </c>
    </row>
    <row r="349" spans="1:34" x14ac:dyDescent="0.35">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6" t="str">
        <f t="shared" si="30"/>
        <v/>
      </c>
      <c r="AD349" s="6" t="str">
        <f t="shared" si="31"/>
        <v/>
      </c>
      <c r="AE349" s="6" t="str">
        <f t="shared" si="32"/>
        <v/>
      </c>
      <c r="AF349" s="6" t="str">
        <f t="shared" si="33"/>
        <v/>
      </c>
      <c r="AG349" s="6" t="str">
        <f t="shared" si="34"/>
        <v/>
      </c>
      <c r="AH349" s="6" t="str">
        <f t="shared" si="35"/>
        <v/>
      </c>
    </row>
    <row r="350" spans="1:34" x14ac:dyDescent="0.35">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6" t="str">
        <f t="shared" si="30"/>
        <v/>
      </c>
      <c r="AD350" s="6" t="str">
        <f t="shared" si="31"/>
        <v/>
      </c>
      <c r="AE350" s="6" t="str">
        <f t="shared" si="32"/>
        <v/>
      </c>
      <c r="AF350" s="6" t="str">
        <f t="shared" si="33"/>
        <v/>
      </c>
      <c r="AG350" s="6" t="str">
        <f t="shared" si="34"/>
        <v/>
      </c>
      <c r="AH350" s="6" t="str">
        <f t="shared" si="35"/>
        <v/>
      </c>
    </row>
    <row r="351" spans="1:34" x14ac:dyDescent="0.35">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6" t="str">
        <f t="shared" si="30"/>
        <v/>
      </c>
      <c r="AD351" s="6" t="str">
        <f t="shared" si="31"/>
        <v/>
      </c>
      <c r="AE351" s="6" t="str">
        <f t="shared" si="32"/>
        <v/>
      </c>
      <c r="AF351" s="6" t="str">
        <f t="shared" si="33"/>
        <v/>
      </c>
      <c r="AG351" s="6" t="str">
        <f t="shared" si="34"/>
        <v/>
      </c>
      <c r="AH351" s="6" t="str">
        <f t="shared" si="35"/>
        <v/>
      </c>
    </row>
    <row r="352" spans="1:34" x14ac:dyDescent="0.35">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6" t="str">
        <f t="shared" si="30"/>
        <v/>
      </c>
      <c r="AD352" s="6" t="str">
        <f t="shared" si="31"/>
        <v/>
      </c>
      <c r="AE352" s="6" t="str">
        <f t="shared" si="32"/>
        <v/>
      </c>
      <c r="AF352" s="6" t="str">
        <f t="shared" si="33"/>
        <v/>
      </c>
      <c r="AG352" s="6" t="str">
        <f t="shared" si="34"/>
        <v/>
      </c>
      <c r="AH352" s="6" t="str">
        <f t="shared" si="35"/>
        <v/>
      </c>
    </row>
    <row r="353" spans="1:34" x14ac:dyDescent="0.35">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6" t="str">
        <f t="shared" si="30"/>
        <v/>
      </c>
      <c r="AD353" s="6" t="str">
        <f t="shared" si="31"/>
        <v/>
      </c>
      <c r="AE353" s="6" t="str">
        <f t="shared" si="32"/>
        <v/>
      </c>
      <c r="AF353" s="6" t="str">
        <f t="shared" si="33"/>
        <v/>
      </c>
      <c r="AG353" s="6" t="str">
        <f t="shared" si="34"/>
        <v/>
      </c>
      <c r="AH353" s="6" t="str">
        <f t="shared" si="35"/>
        <v/>
      </c>
    </row>
    <row r="354" spans="1:34" x14ac:dyDescent="0.35">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6" t="str">
        <f t="shared" si="30"/>
        <v/>
      </c>
      <c r="AD354" s="6" t="str">
        <f t="shared" si="31"/>
        <v/>
      </c>
      <c r="AE354" s="6" t="str">
        <f t="shared" si="32"/>
        <v/>
      </c>
      <c r="AF354" s="6" t="str">
        <f t="shared" si="33"/>
        <v/>
      </c>
      <c r="AG354" s="6" t="str">
        <f t="shared" si="34"/>
        <v/>
      </c>
      <c r="AH354" s="6" t="str">
        <f t="shared" si="35"/>
        <v/>
      </c>
    </row>
    <row r="355" spans="1:34" x14ac:dyDescent="0.35">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6" t="str">
        <f t="shared" si="30"/>
        <v/>
      </c>
      <c r="AD355" s="6" t="str">
        <f t="shared" si="31"/>
        <v/>
      </c>
      <c r="AE355" s="6" t="str">
        <f t="shared" si="32"/>
        <v/>
      </c>
      <c r="AF355" s="6" t="str">
        <f t="shared" si="33"/>
        <v/>
      </c>
      <c r="AG355" s="6" t="str">
        <f t="shared" si="34"/>
        <v/>
      </c>
      <c r="AH355" s="6" t="str">
        <f t="shared" si="35"/>
        <v/>
      </c>
    </row>
    <row r="356" spans="1:34" x14ac:dyDescent="0.35">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6" t="str">
        <f t="shared" ref="AC356:AC419" si="36">IF(COUNT(A356,L356,N356,P356,X356,Y356)&gt;0,AVERAGE(A356,L356,N356,P356,X356,Y356),"")</f>
        <v/>
      </c>
      <c r="AD356" s="6" t="str">
        <f t="shared" ref="AD356:AD419" si="37">IF(COUNT(B356,D356,M356,U356)&gt;0,AVERAGE(B356,D356,M356,U356),"")</f>
        <v/>
      </c>
      <c r="AE356" s="6" t="str">
        <f t="shared" ref="AE356:AE419" si="38">IF(COUNT(I356,T356,V356,W356)&gt;0,AVERAGE(I356,T356,V356,W356),"")</f>
        <v/>
      </c>
      <c r="AF356" s="6" t="str">
        <f t="shared" ref="AF356:AF419" si="39">IF(COUNT(H356,K356,Q356,S356)&gt;0,AVERAGE(H356,K356,Q356,S356),"")</f>
        <v/>
      </c>
      <c r="AG356" s="6" t="str">
        <f t="shared" ref="AG356:AG419" si="40">IF(COUNT(E356,F356,G356,R356)&gt;0,AVERAGE(E356,F356,G356,R356),"")</f>
        <v/>
      </c>
      <c r="AH356" s="6" t="str">
        <f t="shared" ref="AH356:AH419" si="41">IF(COUNT(C356,J356,O356,Z356)&gt;0,AVERAGE(C356,J356,O356,Z356),"")</f>
        <v/>
      </c>
    </row>
    <row r="357" spans="1:34" x14ac:dyDescent="0.35">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6" t="str">
        <f t="shared" si="36"/>
        <v/>
      </c>
      <c r="AD357" s="6" t="str">
        <f t="shared" si="37"/>
        <v/>
      </c>
      <c r="AE357" s="6" t="str">
        <f t="shared" si="38"/>
        <v/>
      </c>
      <c r="AF357" s="6" t="str">
        <f t="shared" si="39"/>
        <v/>
      </c>
      <c r="AG357" s="6" t="str">
        <f t="shared" si="40"/>
        <v/>
      </c>
      <c r="AH357" s="6" t="str">
        <f t="shared" si="41"/>
        <v/>
      </c>
    </row>
    <row r="358" spans="1:34" x14ac:dyDescent="0.35">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6" t="str">
        <f t="shared" si="36"/>
        <v/>
      </c>
      <c r="AD358" s="6" t="str">
        <f t="shared" si="37"/>
        <v/>
      </c>
      <c r="AE358" s="6" t="str">
        <f t="shared" si="38"/>
        <v/>
      </c>
      <c r="AF358" s="6" t="str">
        <f t="shared" si="39"/>
        <v/>
      </c>
      <c r="AG358" s="6" t="str">
        <f t="shared" si="40"/>
        <v/>
      </c>
      <c r="AH358" s="6" t="str">
        <f t="shared" si="41"/>
        <v/>
      </c>
    </row>
    <row r="359" spans="1:34" x14ac:dyDescent="0.35">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6" t="str">
        <f t="shared" si="36"/>
        <v/>
      </c>
      <c r="AD359" s="6" t="str">
        <f t="shared" si="37"/>
        <v/>
      </c>
      <c r="AE359" s="6" t="str">
        <f t="shared" si="38"/>
        <v/>
      </c>
      <c r="AF359" s="6" t="str">
        <f t="shared" si="39"/>
        <v/>
      </c>
      <c r="AG359" s="6" t="str">
        <f t="shared" si="40"/>
        <v/>
      </c>
      <c r="AH359" s="6" t="str">
        <f t="shared" si="41"/>
        <v/>
      </c>
    </row>
    <row r="360" spans="1:34" x14ac:dyDescent="0.35">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6" t="str">
        <f t="shared" si="36"/>
        <v/>
      </c>
      <c r="AD360" s="6" t="str">
        <f t="shared" si="37"/>
        <v/>
      </c>
      <c r="AE360" s="6" t="str">
        <f t="shared" si="38"/>
        <v/>
      </c>
      <c r="AF360" s="6" t="str">
        <f t="shared" si="39"/>
        <v/>
      </c>
      <c r="AG360" s="6" t="str">
        <f t="shared" si="40"/>
        <v/>
      </c>
      <c r="AH360" s="6" t="str">
        <f t="shared" si="41"/>
        <v/>
      </c>
    </row>
    <row r="361" spans="1:34" x14ac:dyDescent="0.35">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6" t="str">
        <f t="shared" si="36"/>
        <v/>
      </c>
      <c r="AD361" s="6" t="str">
        <f t="shared" si="37"/>
        <v/>
      </c>
      <c r="AE361" s="6" t="str">
        <f t="shared" si="38"/>
        <v/>
      </c>
      <c r="AF361" s="6" t="str">
        <f t="shared" si="39"/>
        <v/>
      </c>
      <c r="AG361" s="6" t="str">
        <f t="shared" si="40"/>
        <v/>
      </c>
      <c r="AH361" s="6" t="str">
        <f t="shared" si="41"/>
        <v/>
      </c>
    </row>
    <row r="362" spans="1:34" x14ac:dyDescent="0.35">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6" t="str">
        <f t="shared" si="36"/>
        <v/>
      </c>
      <c r="AD362" s="6" t="str">
        <f t="shared" si="37"/>
        <v/>
      </c>
      <c r="AE362" s="6" t="str">
        <f t="shared" si="38"/>
        <v/>
      </c>
      <c r="AF362" s="6" t="str">
        <f t="shared" si="39"/>
        <v/>
      </c>
      <c r="AG362" s="6" t="str">
        <f t="shared" si="40"/>
        <v/>
      </c>
      <c r="AH362" s="6" t="str">
        <f t="shared" si="41"/>
        <v/>
      </c>
    </row>
    <row r="363" spans="1:34" x14ac:dyDescent="0.35">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6" t="str">
        <f t="shared" si="36"/>
        <v/>
      </c>
      <c r="AD363" s="6" t="str">
        <f t="shared" si="37"/>
        <v/>
      </c>
      <c r="AE363" s="6" t="str">
        <f t="shared" si="38"/>
        <v/>
      </c>
      <c r="AF363" s="6" t="str">
        <f t="shared" si="39"/>
        <v/>
      </c>
      <c r="AG363" s="6" t="str">
        <f t="shared" si="40"/>
        <v/>
      </c>
      <c r="AH363" s="6" t="str">
        <f t="shared" si="41"/>
        <v/>
      </c>
    </row>
    <row r="364" spans="1:34" x14ac:dyDescent="0.35">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6" t="str">
        <f t="shared" si="36"/>
        <v/>
      </c>
      <c r="AD364" s="6" t="str">
        <f t="shared" si="37"/>
        <v/>
      </c>
      <c r="AE364" s="6" t="str">
        <f t="shared" si="38"/>
        <v/>
      </c>
      <c r="AF364" s="6" t="str">
        <f t="shared" si="39"/>
        <v/>
      </c>
      <c r="AG364" s="6" t="str">
        <f t="shared" si="40"/>
        <v/>
      </c>
      <c r="AH364" s="6" t="str">
        <f t="shared" si="41"/>
        <v/>
      </c>
    </row>
    <row r="365" spans="1:34" x14ac:dyDescent="0.35">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6" t="str">
        <f t="shared" si="36"/>
        <v/>
      </c>
      <c r="AD365" s="6" t="str">
        <f t="shared" si="37"/>
        <v/>
      </c>
      <c r="AE365" s="6" t="str">
        <f t="shared" si="38"/>
        <v/>
      </c>
      <c r="AF365" s="6" t="str">
        <f t="shared" si="39"/>
        <v/>
      </c>
      <c r="AG365" s="6" t="str">
        <f t="shared" si="40"/>
        <v/>
      </c>
      <c r="AH365" s="6" t="str">
        <f t="shared" si="41"/>
        <v/>
      </c>
    </row>
    <row r="366" spans="1:34" x14ac:dyDescent="0.35">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6" t="str">
        <f t="shared" si="36"/>
        <v/>
      </c>
      <c r="AD366" s="6" t="str">
        <f t="shared" si="37"/>
        <v/>
      </c>
      <c r="AE366" s="6" t="str">
        <f t="shared" si="38"/>
        <v/>
      </c>
      <c r="AF366" s="6" t="str">
        <f t="shared" si="39"/>
        <v/>
      </c>
      <c r="AG366" s="6" t="str">
        <f t="shared" si="40"/>
        <v/>
      </c>
      <c r="AH366" s="6" t="str">
        <f t="shared" si="41"/>
        <v/>
      </c>
    </row>
    <row r="367" spans="1:34" x14ac:dyDescent="0.35">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6" t="str">
        <f t="shared" si="36"/>
        <v/>
      </c>
      <c r="AD367" s="6" t="str">
        <f t="shared" si="37"/>
        <v/>
      </c>
      <c r="AE367" s="6" t="str">
        <f t="shared" si="38"/>
        <v/>
      </c>
      <c r="AF367" s="6" t="str">
        <f t="shared" si="39"/>
        <v/>
      </c>
      <c r="AG367" s="6" t="str">
        <f t="shared" si="40"/>
        <v/>
      </c>
      <c r="AH367" s="6" t="str">
        <f t="shared" si="41"/>
        <v/>
      </c>
    </row>
    <row r="368" spans="1:34" x14ac:dyDescent="0.35">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6" t="str">
        <f t="shared" si="36"/>
        <v/>
      </c>
      <c r="AD368" s="6" t="str">
        <f t="shared" si="37"/>
        <v/>
      </c>
      <c r="AE368" s="6" t="str">
        <f t="shared" si="38"/>
        <v/>
      </c>
      <c r="AF368" s="6" t="str">
        <f t="shared" si="39"/>
        <v/>
      </c>
      <c r="AG368" s="6" t="str">
        <f t="shared" si="40"/>
        <v/>
      </c>
      <c r="AH368" s="6" t="str">
        <f t="shared" si="41"/>
        <v/>
      </c>
    </row>
    <row r="369" spans="1:34" x14ac:dyDescent="0.35">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6" t="str">
        <f t="shared" si="36"/>
        <v/>
      </c>
      <c r="AD369" s="6" t="str">
        <f t="shared" si="37"/>
        <v/>
      </c>
      <c r="AE369" s="6" t="str">
        <f t="shared" si="38"/>
        <v/>
      </c>
      <c r="AF369" s="6" t="str">
        <f t="shared" si="39"/>
        <v/>
      </c>
      <c r="AG369" s="6" t="str">
        <f t="shared" si="40"/>
        <v/>
      </c>
      <c r="AH369" s="6" t="str">
        <f t="shared" si="41"/>
        <v/>
      </c>
    </row>
    <row r="370" spans="1:34" x14ac:dyDescent="0.35">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6" t="str">
        <f t="shared" si="36"/>
        <v/>
      </c>
      <c r="AD370" s="6" t="str">
        <f t="shared" si="37"/>
        <v/>
      </c>
      <c r="AE370" s="6" t="str">
        <f t="shared" si="38"/>
        <v/>
      </c>
      <c r="AF370" s="6" t="str">
        <f t="shared" si="39"/>
        <v/>
      </c>
      <c r="AG370" s="6" t="str">
        <f t="shared" si="40"/>
        <v/>
      </c>
      <c r="AH370" s="6" t="str">
        <f t="shared" si="41"/>
        <v/>
      </c>
    </row>
    <row r="371" spans="1:34" x14ac:dyDescent="0.35">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6" t="str">
        <f t="shared" si="36"/>
        <v/>
      </c>
      <c r="AD371" s="6" t="str">
        <f t="shared" si="37"/>
        <v/>
      </c>
      <c r="AE371" s="6" t="str">
        <f t="shared" si="38"/>
        <v/>
      </c>
      <c r="AF371" s="6" t="str">
        <f t="shared" si="39"/>
        <v/>
      </c>
      <c r="AG371" s="6" t="str">
        <f t="shared" si="40"/>
        <v/>
      </c>
      <c r="AH371" s="6" t="str">
        <f t="shared" si="41"/>
        <v/>
      </c>
    </row>
    <row r="372" spans="1:34" x14ac:dyDescent="0.35">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6" t="str">
        <f t="shared" si="36"/>
        <v/>
      </c>
      <c r="AD372" s="6" t="str">
        <f t="shared" si="37"/>
        <v/>
      </c>
      <c r="AE372" s="6" t="str">
        <f t="shared" si="38"/>
        <v/>
      </c>
      <c r="AF372" s="6" t="str">
        <f t="shared" si="39"/>
        <v/>
      </c>
      <c r="AG372" s="6" t="str">
        <f t="shared" si="40"/>
        <v/>
      </c>
      <c r="AH372" s="6" t="str">
        <f t="shared" si="41"/>
        <v/>
      </c>
    </row>
    <row r="373" spans="1:34" x14ac:dyDescent="0.35">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6" t="str">
        <f t="shared" si="36"/>
        <v/>
      </c>
      <c r="AD373" s="6" t="str">
        <f t="shared" si="37"/>
        <v/>
      </c>
      <c r="AE373" s="6" t="str">
        <f t="shared" si="38"/>
        <v/>
      </c>
      <c r="AF373" s="6" t="str">
        <f t="shared" si="39"/>
        <v/>
      </c>
      <c r="AG373" s="6" t="str">
        <f t="shared" si="40"/>
        <v/>
      </c>
      <c r="AH373" s="6" t="str">
        <f t="shared" si="41"/>
        <v/>
      </c>
    </row>
    <row r="374" spans="1:34" x14ac:dyDescent="0.35">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6" t="str">
        <f t="shared" si="36"/>
        <v/>
      </c>
      <c r="AD374" s="6" t="str">
        <f t="shared" si="37"/>
        <v/>
      </c>
      <c r="AE374" s="6" t="str">
        <f t="shared" si="38"/>
        <v/>
      </c>
      <c r="AF374" s="6" t="str">
        <f t="shared" si="39"/>
        <v/>
      </c>
      <c r="AG374" s="6" t="str">
        <f t="shared" si="40"/>
        <v/>
      </c>
      <c r="AH374" s="6" t="str">
        <f t="shared" si="41"/>
        <v/>
      </c>
    </row>
    <row r="375" spans="1:34" x14ac:dyDescent="0.35">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6" t="str">
        <f t="shared" si="36"/>
        <v/>
      </c>
      <c r="AD375" s="6" t="str">
        <f t="shared" si="37"/>
        <v/>
      </c>
      <c r="AE375" s="6" t="str">
        <f t="shared" si="38"/>
        <v/>
      </c>
      <c r="AF375" s="6" t="str">
        <f t="shared" si="39"/>
        <v/>
      </c>
      <c r="AG375" s="6" t="str">
        <f t="shared" si="40"/>
        <v/>
      </c>
      <c r="AH375" s="6" t="str">
        <f t="shared" si="41"/>
        <v/>
      </c>
    </row>
    <row r="376" spans="1:34" x14ac:dyDescent="0.35">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6" t="str">
        <f t="shared" si="36"/>
        <v/>
      </c>
      <c r="AD376" s="6" t="str">
        <f t="shared" si="37"/>
        <v/>
      </c>
      <c r="AE376" s="6" t="str">
        <f t="shared" si="38"/>
        <v/>
      </c>
      <c r="AF376" s="6" t="str">
        <f t="shared" si="39"/>
        <v/>
      </c>
      <c r="AG376" s="6" t="str">
        <f t="shared" si="40"/>
        <v/>
      </c>
      <c r="AH376" s="6" t="str">
        <f t="shared" si="41"/>
        <v/>
      </c>
    </row>
    <row r="377" spans="1:34" x14ac:dyDescent="0.35">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6" t="str">
        <f t="shared" si="36"/>
        <v/>
      </c>
      <c r="AD377" s="6" t="str">
        <f t="shared" si="37"/>
        <v/>
      </c>
      <c r="AE377" s="6" t="str">
        <f t="shared" si="38"/>
        <v/>
      </c>
      <c r="AF377" s="6" t="str">
        <f t="shared" si="39"/>
        <v/>
      </c>
      <c r="AG377" s="6" t="str">
        <f t="shared" si="40"/>
        <v/>
      </c>
      <c r="AH377" s="6" t="str">
        <f t="shared" si="41"/>
        <v/>
      </c>
    </row>
    <row r="378" spans="1:34" x14ac:dyDescent="0.35">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6" t="str">
        <f t="shared" si="36"/>
        <v/>
      </c>
      <c r="AD378" s="6" t="str">
        <f t="shared" si="37"/>
        <v/>
      </c>
      <c r="AE378" s="6" t="str">
        <f t="shared" si="38"/>
        <v/>
      </c>
      <c r="AF378" s="6" t="str">
        <f t="shared" si="39"/>
        <v/>
      </c>
      <c r="AG378" s="6" t="str">
        <f t="shared" si="40"/>
        <v/>
      </c>
      <c r="AH378" s="6" t="str">
        <f t="shared" si="41"/>
        <v/>
      </c>
    </row>
    <row r="379" spans="1:34" x14ac:dyDescent="0.35">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6" t="str">
        <f t="shared" si="36"/>
        <v/>
      </c>
      <c r="AD379" s="6" t="str">
        <f t="shared" si="37"/>
        <v/>
      </c>
      <c r="AE379" s="6" t="str">
        <f t="shared" si="38"/>
        <v/>
      </c>
      <c r="AF379" s="6" t="str">
        <f t="shared" si="39"/>
        <v/>
      </c>
      <c r="AG379" s="6" t="str">
        <f t="shared" si="40"/>
        <v/>
      </c>
      <c r="AH379" s="6" t="str">
        <f t="shared" si="41"/>
        <v/>
      </c>
    </row>
    <row r="380" spans="1:34" x14ac:dyDescent="0.35">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6" t="str">
        <f t="shared" si="36"/>
        <v/>
      </c>
      <c r="AD380" s="6" t="str">
        <f t="shared" si="37"/>
        <v/>
      </c>
      <c r="AE380" s="6" t="str">
        <f t="shared" si="38"/>
        <v/>
      </c>
      <c r="AF380" s="6" t="str">
        <f t="shared" si="39"/>
        <v/>
      </c>
      <c r="AG380" s="6" t="str">
        <f t="shared" si="40"/>
        <v/>
      </c>
      <c r="AH380" s="6" t="str">
        <f t="shared" si="41"/>
        <v/>
      </c>
    </row>
    <row r="381" spans="1:34" x14ac:dyDescent="0.35">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6" t="str">
        <f t="shared" si="36"/>
        <v/>
      </c>
      <c r="AD381" s="6" t="str">
        <f t="shared" si="37"/>
        <v/>
      </c>
      <c r="AE381" s="6" t="str">
        <f t="shared" si="38"/>
        <v/>
      </c>
      <c r="AF381" s="6" t="str">
        <f t="shared" si="39"/>
        <v/>
      </c>
      <c r="AG381" s="6" t="str">
        <f t="shared" si="40"/>
        <v/>
      </c>
      <c r="AH381" s="6" t="str">
        <f t="shared" si="41"/>
        <v/>
      </c>
    </row>
    <row r="382" spans="1:34" x14ac:dyDescent="0.35">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6" t="str">
        <f t="shared" si="36"/>
        <v/>
      </c>
      <c r="AD382" s="6" t="str">
        <f t="shared" si="37"/>
        <v/>
      </c>
      <c r="AE382" s="6" t="str">
        <f t="shared" si="38"/>
        <v/>
      </c>
      <c r="AF382" s="6" t="str">
        <f t="shared" si="39"/>
        <v/>
      </c>
      <c r="AG382" s="6" t="str">
        <f t="shared" si="40"/>
        <v/>
      </c>
      <c r="AH382" s="6" t="str">
        <f t="shared" si="41"/>
        <v/>
      </c>
    </row>
    <row r="383" spans="1:34" x14ac:dyDescent="0.35">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6" t="str">
        <f t="shared" si="36"/>
        <v/>
      </c>
      <c r="AD383" s="6" t="str">
        <f t="shared" si="37"/>
        <v/>
      </c>
      <c r="AE383" s="6" t="str">
        <f t="shared" si="38"/>
        <v/>
      </c>
      <c r="AF383" s="6" t="str">
        <f t="shared" si="39"/>
        <v/>
      </c>
      <c r="AG383" s="6" t="str">
        <f t="shared" si="40"/>
        <v/>
      </c>
      <c r="AH383" s="6" t="str">
        <f t="shared" si="41"/>
        <v/>
      </c>
    </row>
    <row r="384" spans="1:34" x14ac:dyDescent="0.35">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6" t="str">
        <f t="shared" si="36"/>
        <v/>
      </c>
      <c r="AD384" s="6" t="str">
        <f t="shared" si="37"/>
        <v/>
      </c>
      <c r="AE384" s="6" t="str">
        <f t="shared" si="38"/>
        <v/>
      </c>
      <c r="AF384" s="6" t="str">
        <f t="shared" si="39"/>
        <v/>
      </c>
      <c r="AG384" s="6" t="str">
        <f t="shared" si="40"/>
        <v/>
      </c>
      <c r="AH384" s="6" t="str">
        <f t="shared" si="41"/>
        <v/>
      </c>
    </row>
    <row r="385" spans="1:34" x14ac:dyDescent="0.35">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6" t="str">
        <f t="shared" si="36"/>
        <v/>
      </c>
      <c r="AD385" s="6" t="str">
        <f t="shared" si="37"/>
        <v/>
      </c>
      <c r="AE385" s="6" t="str">
        <f t="shared" si="38"/>
        <v/>
      </c>
      <c r="AF385" s="6" t="str">
        <f t="shared" si="39"/>
        <v/>
      </c>
      <c r="AG385" s="6" t="str">
        <f t="shared" si="40"/>
        <v/>
      </c>
      <c r="AH385" s="6" t="str">
        <f t="shared" si="41"/>
        <v/>
      </c>
    </row>
    <row r="386" spans="1:34" x14ac:dyDescent="0.35">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6" t="str">
        <f t="shared" si="36"/>
        <v/>
      </c>
      <c r="AD386" s="6" t="str">
        <f t="shared" si="37"/>
        <v/>
      </c>
      <c r="AE386" s="6" t="str">
        <f t="shared" si="38"/>
        <v/>
      </c>
      <c r="AF386" s="6" t="str">
        <f t="shared" si="39"/>
        <v/>
      </c>
      <c r="AG386" s="6" t="str">
        <f t="shared" si="40"/>
        <v/>
      </c>
      <c r="AH386" s="6" t="str">
        <f t="shared" si="41"/>
        <v/>
      </c>
    </row>
    <row r="387" spans="1:34" x14ac:dyDescent="0.35">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6" t="str">
        <f t="shared" si="36"/>
        <v/>
      </c>
      <c r="AD387" s="6" t="str">
        <f t="shared" si="37"/>
        <v/>
      </c>
      <c r="AE387" s="6" t="str">
        <f t="shared" si="38"/>
        <v/>
      </c>
      <c r="AF387" s="6" t="str">
        <f t="shared" si="39"/>
        <v/>
      </c>
      <c r="AG387" s="6" t="str">
        <f t="shared" si="40"/>
        <v/>
      </c>
      <c r="AH387" s="6" t="str">
        <f t="shared" si="41"/>
        <v/>
      </c>
    </row>
    <row r="388" spans="1:34" x14ac:dyDescent="0.35">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6" t="str">
        <f t="shared" si="36"/>
        <v/>
      </c>
      <c r="AD388" s="6" t="str">
        <f t="shared" si="37"/>
        <v/>
      </c>
      <c r="AE388" s="6" t="str">
        <f t="shared" si="38"/>
        <v/>
      </c>
      <c r="AF388" s="6" t="str">
        <f t="shared" si="39"/>
        <v/>
      </c>
      <c r="AG388" s="6" t="str">
        <f t="shared" si="40"/>
        <v/>
      </c>
      <c r="AH388" s="6" t="str">
        <f t="shared" si="41"/>
        <v/>
      </c>
    </row>
    <row r="389" spans="1:34" x14ac:dyDescent="0.35">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6" t="str">
        <f t="shared" si="36"/>
        <v/>
      </c>
      <c r="AD389" s="6" t="str">
        <f t="shared" si="37"/>
        <v/>
      </c>
      <c r="AE389" s="6" t="str">
        <f t="shared" si="38"/>
        <v/>
      </c>
      <c r="AF389" s="6" t="str">
        <f t="shared" si="39"/>
        <v/>
      </c>
      <c r="AG389" s="6" t="str">
        <f t="shared" si="40"/>
        <v/>
      </c>
      <c r="AH389" s="6" t="str">
        <f t="shared" si="41"/>
        <v/>
      </c>
    </row>
    <row r="390" spans="1:34" x14ac:dyDescent="0.35">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6" t="str">
        <f t="shared" si="36"/>
        <v/>
      </c>
      <c r="AD390" s="6" t="str">
        <f t="shared" si="37"/>
        <v/>
      </c>
      <c r="AE390" s="6" t="str">
        <f t="shared" si="38"/>
        <v/>
      </c>
      <c r="AF390" s="6" t="str">
        <f t="shared" si="39"/>
        <v/>
      </c>
      <c r="AG390" s="6" t="str">
        <f t="shared" si="40"/>
        <v/>
      </c>
      <c r="AH390" s="6" t="str">
        <f t="shared" si="41"/>
        <v/>
      </c>
    </row>
    <row r="391" spans="1:34" x14ac:dyDescent="0.35">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6" t="str">
        <f t="shared" si="36"/>
        <v/>
      </c>
      <c r="AD391" s="6" t="str">
        <f t="shared" si="37"/>
        <v/>
      </c>
      <c r="AE391" s="6" t="str">
        <f t="shared" si="38"/>
        <v/>
      </c>
      <c r="AF391" s="6" t="str">
        <f t="shared" si="39"/>
        <v/>
      </c>
      <c r="AG391" s="6" t="str">
        <f t="shared" si="40"/>
        <v/>
      </c>
      <c r="AH391" s="6" t="str">
        <f t="shared" si="41"/>
        <v/>
      </c>
    </row>
    <row r="392" spans="1:34" x14ac:dyDescent="0.35">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6" t="str">
        <f t="shared" si="36"/>
        <v/>
      </c>
      <c r="AD392" s="6" t="str">
        <f t="shared" si="37"/>
        <v/>
      </c>
      <c r="AE392" s="6" t="str">
        <f t="shared" si="38"/>
        <v/>
      </c>
      <c r="AF392" s="6" t="str">
        <f t="shared" si="39"/>
        <v/>
      </c>
      <c r="AG392" s="6" t="str">
        <f t="shared" si="40"/>
        <v/>
      </c>
      <c r="AH392" s="6" t="str">
        <f t="shared" si="41"/>
        <v/>
      </c>
    </row>
    <row r="393" spans="1:34" x14ac:dyDescent="0.35">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6" t="str">
        <f t="shared" si="36"/>
        <v/>
      </c>
      <c r="AD393" s="6" t="str">
        <f t="shared" si="37"/>
        <v/>
      </c>
      <c r="AE393" s="6" t="str">
        <f t="shared" si="38"/>
        <v/>
      </c>
      <c r="AF393" s="6" t="str">
        <f t="shared" si="39"/>
        <v/>
      </c>
      <c r="AG393" s="6" t="str">
        <f t="shared" si="40"/>
        <v/>
      </c>
      <c r="AH393" s="6" t="str">
        <f t="shared" si="41"/>
        <v/>
      </c>
    </row>
    <row r="394" spans="1:34" x14ac:dyDescent="0.35">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6" t="str">
        <f t="shared" si="36"/>
        <v/>
      </c>
      <c r="AD394" s="6" t="str">
        <f t="shared" si="37"/>
        <v/>
      </c>
      <c r="AE394" s="6" t="str">
        <f t="shared" si="38"/>
        <v/>
      </c>
      <c r="AF394" s="6" t="str">
        <f t="shared" si="39"/>
        <v/>
      </c>
      <c r="AG394" s="6" t="str">
        <f t="shared" si="40"/>
        <v/>
      </c>
      <c r="AH394" s="6" t="str">
        <f t="shared" si="41"/>
        <v/>
      </c>
    </row>
    <row r="395" spans="1:34" x14ac:dyDescent="0.35">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6" t="str">
        <f t="shared" si="36"/>
        <v/>
      </c>
      <c r="AD395" s="6" t="str">
        <f t="shared" si="37"/>
        <v/>
      </c>
      <c r="AE395" s="6" t="str">
        <f t="shared" si="38"/>
        <v/>
      </c>
      <c r="AF395" s="6" t="str">
        <f t="shared" si="39"/>
        <v/>
      </c>
      <c r="AG395" s="6" t="str">
        <f t="shared" si="40"/>
        <v/>
      </c>
      <c r="AH395" s="6" t="str">
        <f t="shared" si="41"/>
        <v/>
      </c>
    </row>
    <row r="396" spans="1:34" x14ac:dyDescent="0.35">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6" t="str">
        <f t="shared" si="36"/>
        <v/>
      </c>
      <c r="AD396" s="6" t="str">
        <f t="shared" si="37"/>
        <v/>
      </c>
      <c r="AE396" s="6" t="str">
        <f t="shared" si="38"/>
        <v/>
      </c>
      <c r="AF396" s="6" t="str">
        <f t="shared" si="39"/>
        <v/>
      </c>
      <c r="AG396" s="6" t="str">
        <f t="shared" si="40"/>
        <v/>
      </c>
      <c r="AH396" s="6" t="str">
        <f t="shared" si="41"/>
        <v/>
      </c>
    </row>
    <row r="397" spans="1:34" x14ac:dyDescent="0.35">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6" t="str">
        <f t="shared" si="36"/>
        <v/>
      </c>
      <c r="AD397" s="6" t="str">
        <f t="shared" si="37"/>
        <v/>
      </c>
      <c r="AE397" s="6" t="str">
        <f t="shared" si="38"/>
        <v/>
      </c>
      <c r="AF397" s="6" t="str">
        <f t="shared" si="39"/>
        <v/>
      </c>
      <c r="AG397" s="6" t="str">
        <f t="shared" si="40"/>
        <v/>
      </c>
      <c r="AH397" s="6" t="str">
        <f t="shared" si="41"/>
        <v/>
      </c>
    </row>
    <row r="398" spans="1:34" x14ac:dyDescent="0.35">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6" t="str">
        <f t="shared" si="36"/>
        <v/>
      </c>
      <c r="AD398" s="6" t="str">
        <f t="shared" si="37"/>
        <v/>
      </c>
      <c r="AE398" s="6" t="str">
        <f t="shared" si="38"/>
        <v/>
      </c>
      <c r="AF398" s="6" t="str">
        <f t="shared" si="39"/>
        <v/>
      </c>
      <c r="AG398" s="6" t="str">
        <f t="shared" si="40"/>
        <v/>
      </c>
      <c r="AH398" s="6" t="str">
        <f t="shared" si="41"/>
        <v/>
      </c>
    </row>
    <row r="399" spans="1:34" x14ac:dyDescent="0.35">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6" t="str">
        <f t="shared" si="36"/>
        <v/>
      </c>
      <c r="AD399" s="6" t="str">
        <f t="shared" si="37"/>
        <v/>
      </c>
      <c r="AE399" s="6" t="str">
        <f t="shared" si="38"/>
        <v/>
      </c>
      <c r="AF399" s="6" t="str">
        <f t="shared" si="39"/>
        <v/>
      </c>
      <c r="AG399" s="6" t="str">
        <f t="shared" si="40"/>
        <v/>
      </c>
      <c r="AH399" s="6" t="str">
        <f t="shared" si="41"/>
        <v/>
      </c>
    </row>
    <row r="400" spans="1:34" x14ac:dyDescent="0.35">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6" t="str">
        <f t="shared" si="36"/>
        <v/>
      </c>
      <c r="AD400" s="6" t="str">
        <f t="shared" si="37"/>
        <v/>
      </c>
      <c r="AE400" s="6" t="str">
        <f t="shared" si="38"/>
        <v/>
      </c>
      <c r="AF400" s="6" t="str">
        <f t="shared" si="39"/>
        <v/>
      </c>
      <c r="AG400" s="6" t="str">
        <f t="shared" si="40"/>
        <v/>
      </c>
      <c r="AH400" s="6" t="str">
        <f t="shared" si="41"/>
        <v/>
      </c>
    </row>
    <row r="401" spans="1:34" x14ac:dyDescent="0.35">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6" t="str">
        <f t="shared" si="36"/>
        <v/>
      </c>
      <c r="AD401" s="6" t="str">
        <f t="shared" si="37"/>
        <v/>
      </c>
      <c r="AE401" s="6" t="str">
        <f t="shared" si="38"/>
        <v/>
      </c>
      <c r="AF401" s="6" t="str">
        <f t="shared" si="39"/>
        <v/>
      </c>
      <c r="AG401" s="6" t="str">
        <f t="shared" si="40"/>
        <v/>
      </c>
      <c r="AH401" s="6" t="str">
        <f t="shared" si="41"/>
        <v/>
      </c>
    </row>
    <row r="402" spans="1:34" x14ac:dyDescent="0.35">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6" t="str">
        <f t="shared" si="36"/>
        <v/>
      </c>
      <c r="AD402" s="6" t="str">
        <f t="shared" si="37"/>
        <v/>
      </c>
      <c r="AE402" s="6" t="str">
        <f t="shared" si="38"/>
        <v/>
      </c>
      <c r="AF402" s="6" t="str">
        <f t="shared" si="39"/>
        <v/>
      </c>
      <c r="AG402" s="6" t="str">
        <f t="shared" si="40"/>
        <v/>
      </c>
      <c r="AH402" s="6" t="str">
        <f t="shared" si="41"/>
        <v/>
      </c>
    </row>
    <row r="403" spans="1:34" x14ac:dyDescent="0.35">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6" t="str">
        <f t="shared" si="36"/>
        <v/>
      </c>
      <c r="AD403" s="6" t="str">
        <f t="shared" si="37"/>
        <v/>
      </c>
      <c r="AE403" s="6" t="str">
        <f t="shared" si="38"/>
        <v/>
      </c>
      <c r="AF403" s="6" t="str">
        <f t="shared" si="39"/>
        <v/>
      </c>
      <c r="AG403" s="6" t="str">
        <f t="shared" si="40"/>
        <v/>
      </c>
      <c r="AH403" s="6" t="str">
        <f t="shared" si="41"/>
        <v/>
      </c>
    </row>
    <row r="404" spans="1:34" x14ac:dyDescent="0.35">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6" t="str">
        <f t="shared" si="36"/>
        <v/>
      </c>
      <c r="AD404" s="6" t="str">
        <f t="shared" si="37"/>
        <v/>
      </c>
      <c r="AE404" s="6" t="str">
        <f t="shared" si="38"/>
        <v/>
      </c>
      <c r="AF404" s="6" t="str">
        <f t="shared" si="39"/>
        <v/>
      </c>
      <c r="AG404" s="6" t="str">
        <f t="shared" si="40"/>
        <v/>
      </c>
      <c r="AH404" s="6" t="str">
        <f t="shared" si="41"/>
        <v/>
      </c>
    </row>
    <row r="405" spans="1:34" x14ac:dyDescent="0.35">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6" t="str">
        <f t="shared" si="36"/>
        <v/>
      </c>
      <c r="AD405" s="6" t="str">
        <f t="shared" si="37"/>
        <v/>
      </c>
      <c r="AE405" s="6" t="str">
        <f t="shared" si="38"/>
        <v/>
      </c>
      <c r="AF405" s="6" t="str">
        <f t="shared" si="39"/>
        <v/>
      </c>
      <c r="AG405" s="6" t="str">
        <f t="shared" si="40"/>
        <v/>
      </c>
      <c r="AH405" s="6" t="str">
        <f t="shared" si="41"/>
        <v/>
      </c>
    </row>
    <row r="406" spans="1:34" x14ac:dyDescent="0.35">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6" t="str">
        <f t="shared" si="36"/>
        <v/>
      </c>
      <c r="AD406" s="6" t="str">
        <f t="shared" si="37"/>
        <v/>
      </c>
      <c r="AE406" s="6" t="str">
        <f t="shared" si="38"/>
        <v/>
      </c>
      <c r="AF406" s="6" t="str">
        <f t="shared" si="39"/>
        <v/>
      </c>
      <c r="AG406" s="6" t="str">
        <f t="shared" si="40"/>
        <v/>
      </c>
      <c r="AH406" s="6" t="str">
        <f t="shared" si="41"/>
        <v/>
      </c>
    </row>
    <row r="407" spans="1:34" x14ac:dyDescent="0.35">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6" t="str">
        <f t="shared" si="36"/>
        <v/>
      </c>
      <c r="AD407" s="6" t="str">
        <f t="shared" si="37"/>
        <v/>
      </c>
      <c r="AE407" s="6" t="str">
        <f t="shared" si="38"/>
        <v/>
      </c>
      <c r="AF407" s="6" t="str">
        <f t="shared" si="39"/>
        <v/>
      </c>
      <c r="AG407" s="6" t="str">
        <f t="shared" si="40"/>
        <v/>
      </c>
      <c r="AH407" s="6" t="str">
        <f t="shared" si="41"/>
        <v/>
      </c>
    </row>
    <row r="408" spans="1:34" x14ac:dyDescent="0.35">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6" t="str">
        <f t="shared" si="36"/>
        <v/>
      </c>
      <c r="AD408" s="6" t="str">
        <f t="shared" si="37"/>
        <v/>
      </c>
      <c r="AE408" s="6" t="str">
        <f t="shared" si="38"/>
        <v/>
      </c>
      <c r="AF408" s="6" t="str">
        <f t="shared" si="39"/>
        <v/>
      </c>
      <c r="AG408" s="6" t="str">
        <f t="shared" si="40"/>
        <v/>
      </c>
      <c r="AH408" s="6" t="str">
        <f t="shared" si="41"/>
        <v/>
      </c>
    </row>
    <row r="409" spans="1:34" x14ac:dyDescent="0.35">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6" t="str">
        <f t="shared" si="36"/>
        <v/>
      </c>
      <c r="AD409" s="6" t="str">
        <f t="shared" si="37"/>
        <v/>
      </c>
      <c r="AE409" s="6" t="str">
        <f t="shared" si="38"/>
        <v/>
      </c>
      <c r="AF409" s="6" t="str">
        <f t="shared" si="39"/>
        <v/>
      </c>
      <c r="AG409" s="6" t="str">
        <f t="shared" si="40"/>
        <v/>
      </c>
      <c r="AH409" s="6" t="str">
        <f t="shared" si="41"/>
        <v/>
      </c>
    </row>
    <row r="410" spans="1:34" x14ac:dyDescent="0.35">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6" t="str">
        <f t="shared" si="36"/>
        <v/>
      </c>
      <c r="AD410" s="6" t="str">
        <f t="shared" si="37"/>
        <v/>
      </c>
      <c r="AE410" s="6" t="str">
        <f t="shared" si="38"/>
        <v/>
      </c>
      <c r="AF410" s="6" t="str">
        <f t="shared" si="39"/>
        <v/>
      </c>
      <c r="AG410" s="6" t="str">
        <f t="shared" si="40"/>
        <v/>
      </c>
      <c r="AH410" s="6" t="str">
        <f t="shared" si="41"/>
        <v/>
      </c>
    </row>
    <row r="411" spans="1:34" x14ac:dyDescent="0.35">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6" t="str">
        <f t="shared" si="36"/>
        <v/>
      </c>
      <c r="AD411" s="6" t="str">
        <f t="shared" si="37"/>
        <v/>
      </c>
      <c r="AE411" s="6" t="str">
        <f t="shared" si="38"/>
        <v/>
      </c>
      <c r="AF411" s="6" t="str">
        <f t="shared" si="39"/>
        <v/>
      </c>
      <c r="AG411" s="6" t="str">
        <f t="shared" si="40"/>
        <v/>
      </c>
      <c r="AH411" s="6" t="str">
        <f t="shared" si="41"/>
        <v/>
      </c>
    </row>
    <row r="412" spans="1:34" x14ac:dyDescent="0.35">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6" t="str">
        <f t="shared" si="36"/>
        <v/>
      </c>
      <c r="AD412" s="6" t="str">
        <f t="shared" si="37"/>
        <v/>
      </c>
      <c r="AE412" s="6" t="str">
        <f t="shared" si="38"/>
        <v/>
      </c>
      <c r="AF412" s="6" t="str">
        <f t="shared" si="39"/>
        <v/>
      </c>
      <c r="AG412" s="6" t="str">
        <f t="shared" si="40"/>
        <v/>
      </c>
      <c r="AH412" s="6" t="str">
        <f t="shared" si="41"/>
        <v/>
      </c>
    </row>
    <row r="413" spans="1:34" x14ac:dyDescent="0.35">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6" t="str">
        <f t="shared" si="36"/>
        <v/>
      </c>
      <c r="AD413" s="6" t="str">
        <f t="shared" si="37"/>
        <v/>
      </c>
      <c r="AE413" s="6" t="str">
        <f t="shared" si="38"/>
        <v/>
      </c>
      <c r="AF413" s="6" t="str">
        <f t="shared" si="39"/>
        <v/>
      </c>
      <c r="AG413" s="6" t="str">
        <f t="shared" si="40"/>
        <v/>
      </c>
      <c r="AH413" s="6" t="str">
        <f t="shared" si="41"/>
        <v/>
      </c>
    </row>
    <row r="414" spans="1:34" x14ac:dyDescent="0.35">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6" t="str">
        <f t="shared" si="36"/>
        <v/>
      </c>
      <c r="AD414" s="6" t="str">
        <f t="shared" si="37"/>
        <v/>
      </c>
      <c r="AE414" s="6" t="str">
        <f t="shared" si="38"/>
        <v/>
      </c>
      <c r="AF414" s="6" t="str">
        <f t="shared" si="39"/>
        <v/>
      </c>
      <c r="AG414" s="6" t="str">
        <f t="shared" si="40"/>
        <v/>
      </c>
      <c r="AH414" s="6" t="str">
        <f t="shared" si="41"/>
        <v/>
      </c>
    </row>
    <row r="415" spans="1:34" x14ac:dyDescent="0.35">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6" t="str">
        <f t="shared" si="36"/>
        <v/>
      </c>
      <c r="AD415" s="6" t="str">
        <f t="shared" si="37"/>
        <v/>
      </c>
      <c r="AE415" s="6" t="str">
        <f t="shared" si="38"/>
        <v/>
      </c>
      <c r="AF415" s="6" t="str">
        <f t="shared" si="39"/>
        <v/>
      </c>
      <c r="AG415" s="6" t="str">
        <f t="shared" si="40"/>
        <v/>
      </c>
      <c r="AH415" s="6" t="str">
        <f t="shared" si="41"/>
        <v/>
      </c>
    </row>
    <row r="416" spans="1:34" x14ac:dyDescent="0.35">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6" t="str">
        <f t="shared" si="36"/>
        <v/>
      </c>
      <c r="AD416" s="6" t="str">
        <f t="shared" si="37"/>
        <v/>
      </c>
      <c r="AE416" s="6" t="str">
        <f t="shared" si="38"/>
        <v/>
      </c>
      <c r="AF416" s="6" t="str">
        <f t="shared" si="39"/>
        <v/>
      </c>
      <c r="AG416" s="6" t="str">
        <f t="shared" si="40"/>
        <v/>
      </c>
      <c r="AH416" s="6" t="str">
        <f t="shared" si="41"/>
        <v/>
      </c>
    </row>
    <row r="417" spans="1:34" x14ac:dyDescent="0.35">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6" t="str">
        <f t="shared" si="36"/>
        <v/>
      </c>
      <c r="AD417" s="6" t="str">
        <f t="shared" si="37"/>
        <v/>
      </c>
      <c r="AE417" s="6" t="str">
        <f t="shared" si="38"/>
        <v/>
      </c>
      <c r="AF417" s="6" t="str">
        <f t="shared" si="39"/>
        <v/>
      </c>
      <c r="AG417" s="6" t="str">
        <f t="shared" si="40"/>
        <v/>
      </c>
      <c r="AH417" s="6" t="str">
        <f t="shared" si="41"/>
        <v/>
      </c>
    </row>
    <row r="418" spans="1:34" x14ac:dyDescent="0.35">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6" t="str">
        <f t="shared" si="36"/>
        <v/>
      </c>
      <c r="AD418" s="6" t="str">
        <f t="shared" si="37"/>
        <v/>
      </c>
      <c r="AE418" s="6" t="str">
        <f t="shared" si="38"/>
        <v/>
      </c>
      <c r="AF418" s="6" t="str">
        <f t="shared" si="39"/>
        <v/>
      </c>
      <c r="AG418" s="6" t="str">
        <f t="shared" si="40"/>
        <v/>
      </c>
      <c r="AH418" s="6" t="str">
        <f t="shared" si="41"/>
        <v/>
      </c>
    </row>
    <row r="419" spans="1:34" x14ac:dyDescent="0.35">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6" t="str">
        <f t="shared" si="36"/>
        <v/>
      </c>
      <c r="AD419" s="6" t="str">
        <f t="shared" si="37"/>
        <v/>
      </c>
      <c r="AE419" s="6" t="str">
        <f t="shared" si="38"/>
        <v/>
      </c>
      <c r="AF419" s="6" t="str">
        <f t="shared" si="39"/>
        <v/>
      </c>
      <c r="AG419" s="6" t="str">
        <f t="shared" si="40"/>
        <v/>
      </c>
      <c r="AH419" s="6" t="str">
        <f t="shared" si="41"/>
        <v/>
      </c>
    </row>
    <row r="420" spans="1:34" x14ac:dyDescent="0.35">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6" t="str">
        <f t="shared" ref="AC420:AC483" si="42">IF(COUNT(A420,L420,N420,P420,X420,Y420)&gt;0,AVERAGE(A420,L420,N420,P420,X420,Y420),"")</f>
        <v/>
      </c>
      <c r="AD420" s="6" t="str">
        <f t="shared" ref="AD420:AD483" si="43">IF(COUNT(B420,D420,M420,U420)&gt;0,AVERAGE(B420,D420,M420,U420),"")</f>
        <v/>
      </c>
      <c r="AE420" s="6" t="str">
        <f t="shared" ref="AE420:AE483" si="44">IF(COUNT(I420,T420,V420,W420)&gt;0,AVERAGE(I420,T420,V420,W420),"")</f>
        <v/>
      </c>
      <c r="AF420" s="6" t="str">
        <f t="shared" ref="AF420:AF483" si="45">IF(COUNT(H420,K420,Q420,S420)&gt;0,AVERAGE(H420,K420,Q420,S420),"")</f>
        <v/>
      </c>
      <c r="AG420" s="6" t="str">
        <f t="shared" ref="AG420:AG483" si="46">IF(COUNT(E420,F420,G420,R420)&gt;0,AVERAGE(E420,F420,G420,R420),"")</f>
        <v/>
      </c>
      <c r="AH420" s="6" t="str">
        <f t="shared" ref="AH420:AH483" si="47">IF(COUNT(C420,J420,O420,Z420)&gt;0,AVERAGE(C420,J420,O420,Z420),"")</f>
        <v/>
      </c>
    </row>
    <row r="421" spans="1:34" x14ac:dyDescent="0.35">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6" t="str">
        <f t="shared" si="42"/>
        <v/>
      </c>
      <c r="AD421" s="6" t="str">
        <f t="shared" si="43"/>
        <v/>
      </c>
      <c r="AE421" s="6" t="str">
        <f t="shared" si="44"/>
        <v/>
      </c>
      <c r="AF421" s="6" t="str">
        <f t="shared" si="45"/>
        <v/>
      </c>
      <c r="AG421" s="6" t="str">
        <f t="shared" si="46"/>
        <v/>
      </c>
      <c r="AH421" s="6" t="str">
        <f t="shared" si="47"/>
        <v/>
      </c>
    </row>
    <row r="422" spans="1:34" x14ac:dyDescent="0.35">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6" t="str">
        <f t="shared" si="42"/>
        <v/>
      </c>
      <c r="AD422" s="6" t="str">
        <f t="shared" si="43"/>
        <v/>
      </c>
      <c r="AE422" s="6" t="str">
        <f t="shared" si="44"/>
        <v/>
      </c>
      <c r="AF422" s="6" t="str">
        <f t="shared" si="45"/>
        <v/>
      </c>
      <c r="AG422" s="6" t="str">
        <f t="shared" si="46"/>
        <v/>
      </c>
      <c r="AH422" s="6" t="str">
        <f t="shared" si="47"/>
        <v/>
      </c>
    </row>
    <row r="423" spans="1:34" x14ac:dyDescent="0.35">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6" t="str">
        <f t="shared" si="42"/>
        <v/>
      </c>
      <c r="AD423" s="6" t="str">
        <f t="shared" si="43"/>
        <v/>
      </c>
      <c r="AE423" s="6" t="str">
        <f t="shared" si="44"/>
        <v/>
      </c>
      <c r="AF423" s="6" t="str">
        <f t="shared" si="45"/>
        <v/>
      </c>
      <c r="AG423" s="6" t="str">
        <f t="shared" si="46"/>
        <v/>
      </c>
      <c r="AH423" s="6" t="str">
        <f t="shared" si="47"/>
        <v/>
      </c>
    </row>
    <row r="424" spans="1:34" x14ac:dyDescent="0.35">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6" t="str">
        <f t="shared" si="42"/>
        <v/>
      </c>
      <c r="AD424" s="6" t="str">
        <f t="shared" si="43"/>
        <v/>
      </c>
      <c r="AE424" s="6" t="str">
        <f t="shared" si="44"/>
        <v/>
      </c>
      <c r="AF424" s="6" t="str">
        <f t="shared" si="45"/>
        <v/>
      </c>
      <c r="AG424" s="6" t="str">
        <f t="shared" si="46"/>
        <v/>
      </c>
      <c r="AH424" s="6" t="str">
        <f t="shared" si="47"/>
        <v/>
      </c>
    </row>
    <row r="425" spans="1:34" x14ac:dyDescent="0.35">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6" t="str">
        <f t="shared" si="42"/>
        <v/>
      </c>
      <c r="AD425" s="6" t="str">
        <f t="shared" si="43"/>
        <v/>
      </c>
      <c r="AE425" s="6" t="str">
        <f t="shared" si="44"/>
        <v/>
      </c>
      <c r="AF425" s="6" t="str">
        <f t="shared" si="45"/>
        <v/>
      </c>
      <c r="AG425" s="6" t="str">
        <f t="shared" si="46"/>
        <v/>
      </c>
      <c r="AH425" s="6" t="str">
        <f t="shared" si="47"/>
        <v/>
      </c>
    </row>
    <row r="426" spans="1:34" x14ac:dyDescent="0.35">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6" t="str">
        <f t="shared" si="42"/>
        <v/>
      </c>
      <c r="AD426" s="6" t="str">
        <f t="shared" si="43"/>
        <v/>
      </c>
      <c r="AE426" s="6" t="str">
        <f t="shared" si="44"/>
        <v/>
      </c>
      <c r="AF426" s="6" t="str">
        <f t="shared" si="45"/>
        <v/>
      </c>
      <c r="AG426" s="6" t="str">
        <f t="shared" si="46"/>
        <v/>
      </c>
      <c r="AH426" s="6" t="str">
        <f t="shared" si="47"/>
        <v/>
      </c>
    </row>
    <row r="427" spans="1:34" x14ac:dyDescent="0.35">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6" t="str">
        <f t="shared" si="42"/>
        <v/>
      </c>
      <c r="AD427" s="6" t="str">
        <f t="shared" si="43"/>
        <v/>
      </c>
      <c r="AE427" s="6" t="str">
        <f t="shared" si="44"/>
        <v/>
      </c>
      <c r="AF427" s="6" t="str">
        <f t="shared" si="45"/>
        <v/>
      </c>
      <c r="AG427" s="6" t="str">
        <f t="shared" si="46"/>
        <v/>
      </c>
      <c r="AH427" s="6" t="str">
        <f t="shared" si="47"/>
        <v/>
      </c>
    </row>
    <row r="428" spans="1:34" x14ac:dyDescent="0.35">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6" t="str">
        <f t="shared" si="42"/>
        <v/>
      </c>
      <c r="AD428" s="6" t="str">
        <f t="shared" si="43"/>
        <v/>
      </c>
      <c r="AE428" s="6" t="str">
        <f t="shared" si="44"/>
        <v/>
      </c>
      <c r="AF428" s="6" t="str">
        <f t="shared" si="45"/>
        <v/>
      </c>
      <c r="AG428" s="6" t="str">
        <f t="shared" si="46"/>
        <v/>
      </c>
      <c r="AH428" s="6" t="str">
        <f t="shared" si="47"/>
        <v/>
      </c>
    </row>
    <row r="429" spans="1:34" x14ac:dyDescent="0.35">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6" t="str">
        <f t="shared" si="42"/>
        <v/>
      </c>
      <c r="AD429" s="6" t="str">
        <f t="shared" si="43"/>
        <v/>
      </c>
      <c r="AE429" s="6" t="str">
        <f t="shared" si="44"/>
        <v/>
      </c>
      <c r="AF429" s="6" t="str">
        <f t="shared" si="45"/>
        <v/>
      </c>
      <c r="AG429" s="6" t="str">
        <f t="shared" si="46"/>
        <v/>
      </c>
      <c r="AH429" s="6" t="str">
        <f t="shared" si="47"/>
        <v/>
      </c>
    </row>
    <row r="430" spans="1:34" x14ac:dyDescent="0.35">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6" t="str">
        <f t="shared" si="42"/>
        <v/>
      </c>
      <c r="AD430" s="6" t="str">
        <f t="shared" si="43"/>
        <v/>
      </c>
      <c r="AE430" s="6" t="str">
        <f t="shared" si="44"/>
        <v/>
      </c>
      <c r="AF430" s="6" t="str">
        <f t="shared" si="45"/>
        <v/>
      </c>
      <c r="AG430" s="6" t="str">
        <f t="shared" si="46"/>
        <v/>
      </c>
      <c r="AH430" s="6" t="str">
        <f t="shared" si="47"/>
        <v/>
      </c>
    </row>
    <row r="431" spans="1:34" x14ac:dyDescent="0.35">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6" t="str">
        <f t="shared" si="42"/>
        <v/>
      </c>
      <c r="AD431" s="6" t="str">
        <f t="shared" si="43"/>
        <v/>
      </c>
      <c r="AE431" s="6" t="str">
        <f t="shared" si="44"/>
        <v/>
      </c>
      <c r="AF431" s="6" t="str">
        <f t="shared" si="45"/>
        <v/>
      </c>
      <c r="AG431" s="6" t="str">
        <f t="shared" si="46"/>
        <v/>
      </c>
      <c r="AH431" s="6" t="str">
        <f t="shared" si="47"/>
        <v/>
      </c>
    </row>
    <row r="432" spans="1:34" x14ac:dyDescent="0.35">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6" t="str">
        <f t="shared" si="42"/>
        <v/>
      </c>
      <c r="AD432" s="6" t="str">
        <f t="shared" si="43"/>
        <v/>
      </c>
      <c r="AE432" s="6" t="str">
        <f t="shared" si="44"/>
        <v/>
      </c>
      <c r="AF432" s="6" t="str">
        <f t="shared" si="45"/>
        <v/>
      </c>
      <c r="AG432" s="6" t="str">
        <f t="shared" si="46"/>
        <v/>
      </c>
      <c r="AH432" s="6" t="str">
        <f t="shared" si="47"/>
        <v/>
      </c>
    </row>
    <row r="433" spans="1:34" x14ac:dyDescent="0.35">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6" t="str">
        <f t="shared" si="42"/>
        <v/>
      </c>
      <c r="AD433" s="6" t="str">
        <f t="shared" si="43"/>
        <v/>
      </c>
      <c r="AE433" s="6" t="str">
        <f t="shared" si="44"/>
        <v/>
      </c>
      <c r="AF433" s="6" t="str">
        <f t="shared" si="45"/>
        <v/>
      </c>
      <c r="AG433" s="6" t="str">
        <f t="shared" si="46"/>
        <v/>
      </c>
      <c r="AH433" s="6" t="str">
        <f t="shared" si="47"/>
        <v/>
      </c>
    </row>
    <row r="434" spans="1:34" x14ac:dyDescent="0.35">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6" t="str">
        <f t="shared" si="42"/>
        <v/>
      </c>
      <c r="AD434" s="6" t="str">
        <f t="shared" si="43"/>
        <v/>
      </c>
      <c r="AE434" s="6" t="str">
        <f t="shared" si="44"/>
        <v/>
      </c>
      <c r="AF434" s="6" t="str">
        <f t="shared" si="45"/>
        <v/>
      </c>
      <c r="AG434" s="6" t="str">
        <f t="shared" si="46"/>
        <v/>
      </c>
      <c r="AH434" s="6" t="str">
        <f t="shared" si="47"/>
        <v/>
      </c>
    </row>
    <row r="435" spans="1:34" x14ac:dyDescent="0.35">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6" t="str">
        <f t="shared" si="42"/>
        <v/>
      </c>
      <c r="AD435" s="6" t="str">
        <f t="shared" si="43"/>
        <v/>
      </c>
      <c r="AE435" s="6" t="str">
        <f t="shared" si="44"/>
        <v/>
      </c>
      <c r="AF435" s="6" t="str">
        <f t="shared" si="45"/>
        <v/>
      </c>
      <c r="AG435" s="6" t="str">
        <f t="shared" si="46"/>
        <v/>
      </c>
      <c r="AH435" s="6" t="str">
        <f t="shared" si="47"/>
        <v/>
      </c>
    </row>
    <row r="436" spans="1:34" x14ac:dyDescent="0.35">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6" t="str">
        <f t="shared" si="42"/>
        <v/>
      </c>
      <c r="AD436" s="6" t="str">
        <f t="shared" si="43"/>
        <v/>
      </c>
      <c r="AE436" s="6" t="str">
        <f t="shared" si="44"/>
        <v/>
      </c>
      <c r="AF436" s="6" t="str">
        <f t="shared" si="45"/>
        <v/>
      </c>
      <c r="AG436" s="6" t="str">
        <f t="shared" si="46"/>
        <v/>
      </c>
      <c r="AH436" s="6" t="str">
        <f t="shared" si="47"/>
        <v/>
      </c>
    </row>
    <row r="437" spans="1:34" x14ac:dyDescent="0.35">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6" t="str">
        <f t="shared" si="42"/>
        <v/>
      </c>
      <c r="AD437" s="6" t="str">
        <f t="shared" si="43"/>
        <v/>
      </c>
      <c r="AE437" s="6" t="str">
        <f t="shared" si="44"/>
        <v/>
      </c>
      <c r="AF437" s="6" t="str">
        <f t="shared" si="45"/>
        <v/>
      </c>
      <c r="AG437" s="6" t="str">
        <f t="shared" si="46"/>
        <v/>
      </c>
      <c r="AH437" s="6" t="str">
        <f t="shared" si="47"/>
        <v/>
      </c>
    </row>
    <row r="438" spans="1:34" x14ac:dyDescent="0.35">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6" t="str">
        <f t="shared" si="42"/>
        <v/>
      </c>
      <c r="AD438" s="6" t="str">
        <f t="shared" si="43"/>
        <v/>
      </c>
      <c r="AE438" s="6" t="str">
        <f t="shared" si="44"/>
        <v/>
      </c>
      <c r="AF438" s="6" t="str">
        <f t="shared" si="45"/>
        <v/>
      </c>
      <c r="AG438" s="6" t="str">
        <f t="shared" si="46"/>
        <v/>
      </c>
      <c r="AH438" s="6" t="str">
        <f t="shared" si="47"/>
        <v/>
      </c>
    </row>
    <row r="439" spans="1:34" x14ac:dyDescent="0.35">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6" t="str">
        <f t="shared" si="42"/>
        <v/>
      </c>
      <c r="AD439" s="6" t="str">
        <f t="shared" si="43"/>
        <v/>
      </c>
      <c r="AE439" s="6" t="str">
        <f t="shared" si="44"/>
        <v/>
      </c>
      <c r="AF439" s="6" t="str">
        <f t="shared" si="45"/>
        <v/>
      </c>
      <c r="AG439" s="6" t="str">
        <f t="shared" si="46"/>
        <v/>
      </c>
      <c r="AH439" s="6" t="str">
        <f t="shared" si="47"/>
        <v/>
      </c>
    </row>
    <row r="440" spans="1:34" x14ac:dyDescent="0.35">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6" t="str">
        <f t="shared" si="42"/>
        <v/>
      </c>
      <c r="AD440" s="6" t="str">
        <f t="shared" si="43"/>
        <v/>
      </c>
      <c r="AE440" s="6" t="str">
        <f t="shared" si="44"/>
        <v/>
      </c>
      <c r="AF440" s="6" t="str">
        <f t="shared" si="45"/>
        <v/>
      </c>
      <c r="AG440" s="6" t="str">
        <f t="shared" si="46"/>
        <v/>
      </c>
      <c r="AH440" s="6" t="str">
        <f t="shared" si="47"/>
        <v/>
      </c>
    </row>
    <row r="441" spans="1:34" x14ac:dyDescent="0.35">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6" t="str">
        <f t="shared" si="42"/>
        <v/>
      </c>
      <c r="AD441" s="6" t="str">
        <f t="shared" si="43"/>
        <v/>
      </c>
      <c r="AE441" s="6" t="str">
        <f t="shared" si="44"/>
        <v/>
      </c>
      <c r="AF441" s="6" t="str">
        <f t="shared" si="45"/>
        <v/>
      </c>
      <c r="AG441" s="6" t="str">
        <f t="shared" si="46"/>
        <v/>
      </c>
      <c r="AH441" s="6" t="str">
        <f t="shared" si="47"/>
        <v/>
      </c>
    </row>
    <row r="442" spans="1:34" x14ac:dyDescent="0.35">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6" t="str">
        <f t="shared" si="42"/>
        <v/>
      </c>
      <c r="AD442" s="6" t="str">
        <f t="shared" si="43"/>
        <v/>
      </c>
      <c r="AE442" s="6" t="str">
        <f t="shared" si="44"/>
        <v/>
      </c>
      <c r="AF442" s="6" t="str">
        <f t="shared" si="45"/>
        <v/>
      </c>
      <c r="AG442" s="6" t="str">
        <f t="shared" si="46"/>
        <v/>
      </c>
      <c r="AH442" s="6" t="str">
        <f t="shared" si="47"/>
        <v/>
      </c>
    </row>
    <row r="443" spans="1:34" x14ac:dyDescent="0.35">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6" t="str">
        <f t="shared" si="42"/>
        <v/>
      </c>
      <c r="AD443" s="6" t="str">
        <f t="shared" si="43"/>
        <v/>
      </c>
      <c r="AE443" s="6" t="str">
        <f t="shared" si="44"/>
        <v/>
      </c>
      <c r="AF443" s="6" t="str">
        <f t="shared" si="45"/>
        <v/>
      </c>
      <c r="AG443" s="6" t="str">
        <f t="shared" si="46"/>
        <v/>
      </c>
      <c r="AH443" s="6" t="str">
        <f t="shared" si="47"/>
        <v/>
      </c>
    </row>
    <row r="444" spans="1:34" x14ac:dyDescent="0.35">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6" t="str">
        <f t="shared" si="42"/>
        <v/>
      </c>
      <c r="AD444" s="6" t="str">
        <f t="shared" si="43"/>
        <v/>
      </c>
      <c r="AE444" s="6" t="str">
        <f t="shared" si="44"/>
        <v/>
      </c>
      <c r="AF444" s="6" t="str">
        <f t="shared" si="45"/>
        <v/>
      </c>
      <c r="AG444" s="6" t="str">
        <f t="shared" si="46"/>
        <v/>
      </c>
      <c r="AH444" s="6" t="str">
        <f t="shared" si="47"/>
        <v/>
      </c>
    </row>
    <row r="445" spans="1:34" x14ac:dyDescent="0.35">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6" t="str">
        <f t="shared" si="42"/>
        <v/>
      </c>
      <c r="AD445" s="6" t="str">
        <f t="shared" si="43"/>
        <v/>
      </c>
      <c r="AE445" s="6" t="str">
        <f t="shared" si="44"/>
        <v/>
      </c>
      <c r="AF445" s="6" t="str">
        <f t="shared" si="45"/>
        <v/>
      </c>
      <c r="AG445" s="6" t="str">
        <f t="shared" si="46"/>
        <v/>
      </c>
      <c r="AH445" s="6" t="str">
        <f t="shared" si="47"/>
        <v/>
      </c>
    </row>
    <row r="446" spans="1:34" x14ac:dyDescent="0.35">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6" t="str">
        <f t="shared" si="42"/>
        <v/>
      </c>
      <c r="AD446" s="6" t="str">
        <f t="shared" si="43"/>
        <v/>
      </c>
      <c r="AE446" s="6" t="str">
        <f t="shared" si="44"/>
        <v/>
      </c>
      <c r="AF446" s="6" t="str">
        <f t="shared" si="45"/>
        <v/>
      </c>
      <c r="AG446" s="6" t="str">
        <f t="shared" si="46"/>
        <v/>
      </c>
      <c r="AH446" s="6" t="str">
        <f t="shared" si="47"/>
        <v/>
      </c>
    </row>
    <row r="447" spans="1:34" x14ac:dyDescent="0.35">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6" t="str">
        <f t="shared" si="42"/>
        <v/>
      </c>
      <c r="AD447" s="6" t="str">
        <f t="shared" si="43"/>
        <v/>
      </c>
      <c r="AE447" s="6" t="str">
        <f t="shared" si="44"/>
        <v/>
      </c>
      <c r="AF447" s="6" t="str">
        <f t="shared" si="45"/>
        <v/>
      </c>
      <c r="AG447" s="6" t="str">
        <f t="shared" si="46"/>
        <v/>
      </c>
      <c r="AH447" s="6" t="str">
        <f t="shared" si="47"/>
        <v/>
      </c>
    </row>
    <row r="448" spans="1:34" x14ac:dyDescent="0.35">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6" t="str">
        <f t="shared" si="42"/>
        <v/>
      </c>
      <c r="AD448" s="6" t="str">
        <f t="shared" si="43"/>
        <v/>
      </c>
      <c r="AE448" s="6" t="str">
        <f t="shared" si="44"/>
        <v/>
      </c>
      <c r="AF448" s="6" t="str">
        <f t="shared" si="45"/>
        <v/>
      </c>
      <c r="AG448" s="6" t="str">
        <f t="shared" si="46"/>
        <v/>
      </c>
      <c r="AH448" s="6" t="str">
        <f t="shared" si="47"/>
        <v/>
      </c>
    </row>
    <row r="449" spans="1:34" x14ac:dyDescent="0.35">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6" t="str">
        <f t="shared" si="42"/>
        <v/>
      </c>
      <c r="AD449" s="6" t="str">
        <f t="shared" si="43"/>
        <v/>
      </c>
      <c r="AE449" s="6" t="str">
        <f t="shared" si="44"/>
        <v/>
      </c>
      <c r="AF449" s="6" t="str">
        <f t="shared" si="45"/>
        <v/>
      </c>
      <c r="AG449" s="6" t="str">
        <f t="shared" si="46"/>
        <v/>
      </c>
      <c r="AH449" s="6" t="str">
        <f t="shared" si="47"/>
        <v/>
      </c>
    </row>
    <row r="450" spans="1:34" x14ac:dyDescent="0.35">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6" t="str">
        <f t="shared" si="42"/>
        <v/>
      </c>
      <c r="AD450" s="6" t="str">
        <f t="shared" si="43"/>
        <v/>
      </c>
      <c r="AE450" s="6" t="str">
        <f t="shared" si="44"/>
        <v/>
      </c>
      <c r="AF450" s="6" t="str">
        <f t="shared" si="45"/>
        <v/>
      </c>
      <c r="AG450" s="6" t="str">
        <f t="shared" si="46"/>
        <v/>
      </c>
      <c r="AH450" s="6" t="str">
        <f t="shared" si="47"/>
        <v/>
      </c>
    </row>
    <row r="451" spans="1:34" x14ac:dyDescent="0.35">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6" t="str">
        <f t="shared" si="42"/>
        <v/>
      </c>
      <c r="AD451" s="6" t="str">
        <f t="shared" si="43"/>
        <v/>
      </c>
      <c r="AE451" s="6" t="str">
        <f t="shared" si="44"/>
        <v/>
      </c>
      <c r="AF451" s="6" t="str">
        <f t="shared" si="45"/>
        <v/>
      </c>
      <c r="AG451" s="6" t="str">
        <f t="shared" si="46"/>
        <v/>
      </c>
      <c r="AH451" s="6" t="str">
        <f t="shared" si="47"/>
        <v/>
      </c>
    </row>
    <row r="452" spans="1:34" x14ac:dyDescent="0.35">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6" t="str">
        <f t="shared" si="42"/>
        <v/>
      </c>
      <c r="AD452" s="6" t="str">
        <f t="shared" si="43"/>
        <v/>
      </c>
      <c r="AE452" s="6" t="str">
        <f t="shared" si="44"/>
        <v/>
      </c>
      <c r="AF452" s="6" t="str">
        <f t="shared" si="45"/>
        <v/>
      </c>
      <c r="AG452" s="6" t="str">
        <f t="shared" si="46"/>
        <v/>
      </c>
      <c r="AH452" s="6" t="str">
        <f t="shared" si="47"/>
        <v/>
      </c>
    </row>
    <row r="453" spans="1:34" x14ac:dyDescent="0.35">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6" t="str">
        <f t="shared" si="42"/>
        <v/>
      </c>
      <c r="AD453" s="6" t="str">
        <f t="shared" si="43"/>
        <v/>
      </c>
      <c r="AE453" s="6" t="str">
        <f t="shared" si="44"/>
        <v/>
      </c>
      <c r="AF453" s="6" t="str">
        <f t="shared" si="45"/>
        <v/>
      </c>
      <c r="AG453" s="6" t="str">
        <f t="shared" si="46"/>
        <v/>
      </c>
      <c r="AH453" s="6" t="str">
        <f t="shared" si="47"/>
        <v/>
      </c>
    </row>
    <row r="454" spans="1:34" x14ac:dyDescent="0.35">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6" t="str">
        <f t="shared" si="42"/>
        <v/>
      </c>
      <c r="AD454" s="6" t="str">
        <f t="shared" si="43"/>
        <v/>
      </c>
      <c r="AE454" s="6" t="str">
        <f t="shared" si="44"/>
        <v/>
      </c>
      <c r="AF454" s="6" t="str">
        <f t="shared" si="45"/>
        <v/>
      </c>
      <c r="AG454" s="6" t="str">
        <f t="shared" si="46"/>
        <v/>
      </c>
      <c r="AH454" s="6" t="str">
        <f t="shared" si="47"/>
        <v/>
      </c>
    </row>
    <row r="455" spans="1:34" x14ac:dyDescent="0.35">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6" t="str">
        <f t="shared" si="42"/>
        <v/>
      </c>
      <c r="AD455" s="6" t="str">
        <f t="shared" si="43"/>
        <v/>
      </c>
      <c r="AE455" s="6" t="str">
        <f t="shared" si="44"/>
        <v/>
      </c>
      <c r="AF455" s="6" t="str">
        <f t="shared" si="45"/>
        <v/>
      </c>
      <c r="AG455" s="6" t="str">
        <f t="shared" si="46"/>
        <v/>
      </c>
      <c r="AH455" s="6" t="str">
        <f t="shared" si="47"/>
        <v/>
      </c>
    </row>
    <row r="456" spans="1:34" x14ac:dyDescent="0.35">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6" t="str">
        <f t="shared" si="42"/>
        <v/>
      </c>
      <c r="AD456" s="6" t="str">
        <f t="shared" si="43"/>
        <v/>
      </c>
      <c r="AE456" s="6" t="str">
        <f t="shared" si="44"/>
        <v/>
      </c>
      <c r="AF456" s="6" t="str">
        <f t="shared" si="45"/>
        <v/>
      </c>
      <c r="AG456" s="6" t="str">
        <f t="shared" si="46"/>
        <v/>
      </c>
      <c r="AH456" s="6" t="str">
        <f t="shared" si="47"/>
        <v/>
      </c>
    </row>
    <row r="457" spans="1:34" x14ac:dyDescent="0.35">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6" t="str">
        <f t="shared" si="42"/>
        <v/>
      </c>
      <c r="AD457" s="6" t="str">
        <f t="shared" si="43"/>
        <v/>
      </c>
      <c r="AE457" s="6" t="str">
        <f t="shared" si="44"/>
        <v/>
      </c>
      <c r="AF457" s="6" t="str">
        <f t="shared" si="45"/>
        <v/>
      </c>
      <c r="AG457" s="6" t="str">
        <f t="shared" si="46"/>
        <v/>
      </c>
      <c r="AH457" s="6" t="str">
        <f t="shared" si="47"/>
        <v/>
      </c>
    </row>
    <row r="458" spans="1:34" x14ac:dyDescent="0.35">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6" t="str">
        <f t="shared" si="42"/>
        <v/>
      </c>
      <c r="AD458" s="6" t="str">
        <f t="shared" si="43"/>
        <v/>
      </c>
      <c r="AE458" s="6" t="str">
        <f t="shared" si="44"/>
        <v/>
      </c>
      <c r="AF458" s="6" t="str">
        <f t="shared" si="45"/>
        <v/>
      </c>
      <c r="AG458" s="6" t="str">
        <f t="shared" si="46"/>
        <v/>
      </c>
      <c r="AH458" s="6" t="str">
        <f t="shared" si="47"/>
        <v/>
      </c>
    </row>
    <row r="459" spans="1:34" x14ac:dyDescent="0.35">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6" t="str">
        <f t="shared" si="42"/>
        <v/>
      </c>
      <c r="AD459" s="6" t="str">
        <f t="shared" si="43"/>
        <v/>
      </c>
      <c r="AE459" s="6" t="str">
        <f t="shared" si="44"/>
        <v/>
      </c>
      <c r="AF459" s="6" t="str">
        <f t="shared" si="45"/>
        <v/>
      </c>
      <c r="AG459" s="6" t="str">
        <f t="shared" si="46"/>
        <v/>
      </c>
      <c r="AH459" s="6" t="str">
        <f t="shared" si="47"/>
        <v/>
      </c>
    </row>
    <row r="460" spans="1:34" x14ac:dyDescent="0.35">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6" t="str">
        <f t="shared" si="42"/>
        <v/>
      </c>
      <c r="AD460" s="6" t="str">
        <f t="shared" si="43"/>
        <v/>
      </c>
      <c r="AE460" s="6" t="str">
        <f t="shared" si="44"/>
        <v/>
      </c>
      <c r="AF460" s="6" t="str">
        <f t="shared" si="45"/>
        <v/>
      </c>
      <c r="AG460" s="6" t="str">
        <f t="shared" si="46"/>
        <v/>
      </c>
      <c r="AH460" s="6" t="str">
        <f t="shared" si="47"/>
        <v/>
      </c>
    </row>
    <row r="461" spans="1:34" x14ac:dyDescent="0.35">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6" t="str">
        <f t="shared" si="42"/>
        <v/>
      </c>
      <c r="AD461" s="6" t="str">
        <f t="shared" si="43"/>
        <v/>
      </c>
      <c r="AE461" s="6" t="str">
        <f t="shared" si="44"/>
        <v/>
      </c>
      <c r="AF461" s="6" t="str">
        <f t="shared" si="45"/>
        <v/>
      </c>
      <c r="AG461" s="6" t="str">
        <f t="shared" si="46"/>
        <v/>
      </c>
      <c r="AH461" s="6" t="str">
        <f t="shared" si="47"/>
        <v/>
      </c>
    </row>
    <row r="462" spans="1:34" x14ac:dyDescent="0.35">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6" t="str">
        <f t="shared" si="42"/>
        <v/>
      </c>
      <c r="AD462" s="6" t="str">
        <f t="shared" si="43"/>
        <v/>
      </c>
      <c r="AE462" s="6" t="str">
        <f t="shared" si="44"/>
        <v/>
      </c>
      <c r="AF462" s="6" t="str">
        <f t="shared" si="45"/>
        <v/>
      </c>
      <c r="AG462" s="6" t="str">
        <f t="shared" si="46"/>
        <v/>
      </c>
      <c r="AH462" s="6" t="str">
        <f t="shared" si="47"/>
        <v/>
      </c>
    </row>
    <row r="463" spans="1:34" x14ac:dyDescent="0.35">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6" t="str">
        <f t="shared" si="42"/>
        <v/>
      </c>
      <c r="AD463" s="6" t="str">
        <f t="shared" si="43"/>
        <v/>
      </c>
      <c r="AE463" s="6" t="str">
        <f t="shared" si="44"/>
        <v/>
      </c>
      <c r="AF463" s="6" t="str">
        <f t="shared" si="45"/>
        <v/>
      </c>
      <c r="AG463" s="6" t="str">
        <f t="shared" si="46"/>
        <v/>
      </c>
      <c r="AH463" s="6" t="str">
        <f t="shared" si="47"/>
        <v/>
      </c>
    </row>
    <row r="464" spans="1:34" x14ac:dyDescent="0.35">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6" t="str">
        <f t="shared" si="42"/>
        <v/>
      </c>
      <c r="AD464" s="6" t="str">
        <f t="shared" si="43"/>
        <v/>
      </c>
      <c r="AE464" s="6" t="str">
        <f t="shared" si="44"/>
        <v/>
      </c>
      <c r="AF464" s="6" t="str">
        <f t="shared" si="45"/>
        <v/>
      </c>
      <c r="AG464" s="6" t="str">
        <f t="shared" si="46"/>
        <v/>
      </c>
      <c r="AH464" s="6" t="str">
        <f t="shared" si="47"/>
        <v/>
      </c>
    </row>
    <row r="465" spans="1:34" x14ac:dyDescent="0.35">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6" t="str">
        <f t="shared" si="42"/>
        <v/>
      </c>
      <c r="AD465" s="6" t="str">
        <f t="shared" si="43"/>
        <v/>
      </c>
      <c r="AE465" s="6" t="str">
        <f t="shared" si="44"/>
        <v/>
      </c>
      <c r="AF465" s="6" t="str">
        <f t="shared" si="45"/>
        <v/>
      </c>
      <c r="AG465" s="6" t="str">
        <f t="shared" si="46"/>
        <v/>
      </c>
      <c r="AH465" s="6" t="str">
        <f t="shared" si="47"/>
        <v/>
      </c>
    </row>
    <row r="466" spans="1:34" x14ac:dyDescent="0.35">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6" t="str">
        <f t="shared" si="42"/>
        <v/>
      </c>
      <c r="AD466" s="6" t="str">
        <f t="shared" si="43"/>
        <v/>
      </c>
      <c r="AE466" s="6" t="str">
        <f t="shared" si="44"/>
        <v/>
      </c>
      <c r="AF466" s="6" t="str">
        <f t="shared" si="45"/>
        <v/>
      </c>
      <c r="AG466" s="6" t="str">
        <f t="shared" si="46"/>
        <v/>
      </c>
      <c r="AH466" s="6" t="str">
        <f t="shared" si="47"/>
        <v/>
      </c>
    </row>
    <row r="467" spans="1:34" x14ac:dyDescent="0.35">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6" t="str">
        <f t="shared" si="42"/>
        <v/>
      </c>
      <c r="AD467" s="6" t="str">
        <f t="shared" si="43"/>
        <v/>
      </c>
      <c r="AE467" s="6" t="str">
        <f t="shared" si="44"/>
        <v/>
      </c>
      <c r="AF467" s="6" t="str">
        <f t="shared" si="45"/>
        <v/>
      </c>
      <c r="AG467" s="6" t="str">
        <f t="shared" si="46"/>
        <v/>
      </c>
      <c r="AH467" s="6" t="str">
        <f t="shared" si="47"/>
        <v/>
      </c>
    </row>
    <row r="468" spans="1:34" x14ac:dyDescent="0.35">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6" t="str">
        <f t="shared" si="42"/>
        <v/>
      </c>
      <c r="AD468" s="6" t="str">
        <f t="shared" si="43"/>
        <v/>
      </c>
      <c r="AE468" s="6" t="str">
        <f t="shared" si="44"/>
        <v/>
      </c>
      <c r="AF468" s="6" t="str">
        <f t="shared" si="45"/>
        <v/>
      </c>
      <c r="AG468" s="6" t="str">
        <f t="shared" si="46"/>
        <v/>
      </c>
      <c r="AH468" s="6" t="str">
        <f t="shared" si="47"/>
        <v/>
      </c>
    </row>
    <row r="469" spans="1:34" x14ac:dyDescent="0.35">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6" t="str">
        <f t="shared" si="42"/>
        <v/>
      </c>
      <c r="AD469" s="6" t="str">
        <f t="shared" si="43"/>
        <v/>
      </c>
      <c r="AE469" s="6" t="str">
        <f t="shared" si="44"/>
        <v/>
      </c>
      <c r="AF469" s="6" t="str">
        <f t="shared" si="45"/>
        <v/>
      </c>
      <c r="AG469" s="6" t="str">
        <f t="shared" si="46"/>
        <v/>
      </c>
      <c r="AH469" s="6" t="str">
        <f t="shared" si="47"/>
        <v/>
      </c>
    </row>
    <row r="470" spans="1:34" x14ac:dyDescent="0.35">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6" t="str">
        <f t="shared" si="42"/>
        <v/>
      </c>
      <c r="AD470" s="6" t="str">
        <f t="shared" si="43"/>
        <v/>
      </c>
      <c r="AE470" s="6" t="str">
        <f t="shared" si="44"/>
        <v/>
      </c>
      <c r="AF470" s="6" t="str">
        <f t="shared" si="45"/>
        <v/>
      </c>
      <c r="AG470" s="6" t="str">
        <f t="shared" si="46"/>
        <v/>
      </c>
      <c r="AH470" s="6" t="str">
        <f t="shared" si="47"/>
        <v/>
      </c>
    </row>
    <row r="471" spans="1:34" x14ac:dyDescent="0.35">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6" t="str">
        <f t="shared" si="42"/>
        <v/>
      </c>
      <c r="AD471" s="6" t="str">
        <f t="shared" si="43"/>
        <v/>
      </c>
      <c r="AE471" s="6" t="str">
        <f t="shared" si="44"/>
        <v/>
      </c>
      <c r="AF471" s="6" t="str">
        <f t="shared" si="45"/>
        <v/>
      </c>
      <c r="AG471" s="6" t="str">
        <f t="shared" si="46"/>
        <v/>
      </c>
      <c r="AH471" s="6" t="str">
        <f t="shared" si="47"/>
        <v/>
      </c>
    </row>
    <row r="472" spans="1:34" x14ac:dyDescent="0.35">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6" t="str">
        <f t="shared" si="42"/>
        <v/>
      </c>
      <c r="AD472" s="6" t="str">
        <f t="shared" si="43"/>
        <v/>
      </c>
      <c r="AE472" s="6" t="str">
        <f t="shared" si="44"/>
        <v/>
      </c>
      <c r="AF472" s="6" t="str">
        <f t="shared" si="45"/>
        <v/>
      </c>
      <c r="AG472" s="6" t="str">
        <f t="shared" si="46"/>
        <v/>
      </c>
      <c r="AH472" s="6" t="str">
        <f t="shared" si="47"/>
        <v/>
      </c>
    </row>
    <row r="473" spans="1:34" x14ac:dyDescent="0.35">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6" t="str">
        <f t="shared" si="42"/>
        <v/>
      </c>
      <c r="AD473" s="6" t="str">
        <f t="shared" si="43"/>
        <v/>
      </c>
      <c r="AE473" s="6" t="str">
        <f t="shared" si="44"/>
        <v/>
      </c>
      <c r="AF473" s="6" t="str">
        <f t="shared" si="45"/>
        <v/>
      </c>
      <c r="AG473" s="6" t="str">
        <f t="shared" si="46"/>
        <v/>
      </c>
      <c r="AH473" s="6" t="str">
        <f t="shared" si="47"/>
        <v/>
      </c>
    </row>
    <row r="474" spans="1:34" x14ac:dyDescent="0.35">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6" t="str">
        <f t="shared" si="42"/>
        <v/>
      </c>
      <c r="AD474" s="6" t="str">
        <f t="shared" si="43"/>
        <v/>
      </c>
      <c r="AE474" s="6" t="str">
        <f t="shared" si="44"/>
        <v/>
      </c>
      <c r="AF474" s="6" t="str">
        <f t="shared" si="45"/>
        <v/>
      </c>
      <c r="AG474" s="6" t="str">
        <f t="shared" si="46"/>
        <v/>
      </c>
      <c r="AH474" s="6" t="str">
        <f t="shared" si="47"/>
        <v/>
      </c>
    </row>
    <row r="475" spans="1:34" x14ac:dyDescent="0.35">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6" t="str">
        <f t="shared" si="42"/>
        <v/>
      </c>
      <c r="AD475" s="6" t="str">
        <f t="shared" si="43"/>
        <v/>
      </c>
      <c r="AE475" s="6" t="str">
        <f t="shared" si="44"/>
        <v/>
      </c>
      <c r="AF475" s="6" t="str">
        <f t="shared" si="45"/>
        <v/>
      </c>
      <c r="AG475" s="6" t="str">
        <f t="shared" si="46"/>
        <v/>
      </c>
      <c r="AH475" s="6" t="str">
        <f t="shared" si="47"/>
        <v/>
      </c>
    </row>
    <row r="476" spans="1:34" x14ac:dyDescent="0.35">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6" t="str">
        <f t="shared" si="42"/>
        <v/>
      </c>
      <c r="AD476" s="6" t="str">
        <f t="shared" si="43"/>
        <v/>
      </c>
      <c r="AE476" s="6" t="str">
        <f t="shared" si="44"/>
        <v/>
      </c>
      <c r="AF476" s="6" t="str">
        <f t="shared" si="45"/>
        <v/>
      </c>
      <c r="AG476" s="6" t="str">
        <f t="shared" si="46"/>
        <v/>
      </c>
      <c r="AH476" s="6" t="str">
        <f t="shared" si="47"/>
        <v/>
      </c>
    </row>
    <row r="477" spans="1:34" x14ac:dyDescent="0.35">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6" t="str">
        <f t="shared" si="42"/>
        <v/>
      </c>
      <c r="AD477" s="6" t="str">
        <f t="shared" si="43"/>
        <v/>
      </c>
      <c r="AE477" s="6" t="str">
        <f t="shared" si="44"/>
        <v/>
      </c>
      <c r="AF477" s="6" t="str">
        <f t="shared" si="45"/>
        <v/>
      </c>
      <c r="AG477" s="6" t="str">
        <f t="shared" si="46"/>
        <v/>
      </c>
      <c r="AH477" s="6" t="str">
        <f t="shared" si="47"/>
        <v/>
      </c>
    </row>
    <row r="478" spans="1:34" x14ac:dyDescent="0.35">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6" t="str">
        <f t="shared" si="42"/>
        <v/>
      </c>
      <c r="AD478" s="6" t="str">
        <f t="shared" si="43"/>
        <v/>
      </c>
      <c r="AE478" s="6" t="str">
        <f t="shared" si="44"/>
        <v/>
      </c>
      <c r="AF478" s="6" t="str">
        <f t="shared" si="45"/>
        <v/>
      </c>
      <c r="AG478" s="6" t="str">
        <f t="shared" si="46"/>
        <v/>
      </c>
      <c r="AH478" s="6" t="str">
        <f t="shared" si="47"/>
        <v/>
      </c>
    </row>
    <row r="479" spans="1:34" x14ac:dyDescent="0.35">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6" t="str">
        <f t="shared" si="42"/>
        <v/>
      </c>
      <c r="AD479" s="6" t="str">
        <f t="shared" si="43"/>
        <v/>
      </c>
      <c r="AE479" s="6" t="str">
        <f t="shared" si="44"/>
        <v/>
      </c>
      <c r="AF479" s="6" t="str">
        <f t="shared" si="45"/>
        <v/>
      </c>
      <c r="AG479" s="6" t="str">
        <f t="shared" si="46"/>
        <v/>
      </c>
      <c r="AH479" s="6" t="str">
        <f t="shared" si="47"/>
        <v/>
      </c>
    </row>
    <row r="480" spans="1:34" x14ac:dyDescent="0.35">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6" t="str">
        <f t="shared" si="42"/>
        <v/>
      </c>
      <c r="AD480" s="6" t="str">
        <f t="shared" si="43"/>
        <v/>
      </c>
      <c r="AE480" s="6" t="str">
        <f t="shared" si="44"/>
        <v/>
      </c>
      <c r="AF480" s="6" t="str">
        <f t="shared" si="45"/>
        <v/>
      </c>
      <c r="AG480" s="6" t="str">
        <f t="shared" si="46"/>
        <v/>
      </c>
      <c r="AH480" s="6" t="str">
        <f t="shared" si="47"/>
        <v/>
      </c>
    </row>
    <row r="481" spans="1:34" x14ac:dyDescent="0.35">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6" t="str">
        <f t="shared" si="42"/>
        <v/>
      </c>
      <c r="AD481" s="6" t="str">
        <f t="shared" si="43"/>
        <v/>
      </c>
      <c r="AE481" s="6" t="str">
        <f t="shared" si="44"/>
        <v/>
      </c>
      <c r="AF481" s="6" t="str">
        <f t="shared" si="45"/>
        <v/>
      </c>
      <c r="AG481" s="6" t="str">
        <f t="shared" si="46"/>
        <v/>
      </c>
      <c r="AH481" s="6" t="str">
        <f t="shared" si="47"/>
        <v/>
      </c>
    </row>
    <row r="482" spans="1:34" x14ac:dyDescent="0.35">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6" t="str">
        <f t="shared" si="42"/>
        <v/>
      </c>
      <c r="AD482" s="6" t="str">
        <f t="shared" si="43"/>
        <v/>
      </c>
      <c r="AE482" s="6" t="str">
        <f t="shared" si="44"/>
        <v/>
      </c>
      <c r="AF482" s="6" t="str">
        <f t="shared" si="45"/>
        <v/>
      </c>
      <c r="AG482" s="6" t="str">
        <f t="shared" si="46"/>
        <v/>
      </c>
      <c r="AH482" s="6" t="str">
        <f t="shared" si="47"/>
        <v/>
      </c>
    </row>
    <row r="483" spans="1:34" x14ac:dyDescent="0.35">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6" t="str">
        <f t="shared" si="42"/>
        <v/>
      </c>
      <c r="AD483" s="6" t="str">
        <f t="shared" si="43"/>
        <v/>
      </c>
      <c r="AE483" s="6" t="str">
        <f t="shared" si="44"/>
        <v/>
      </c>
      <c r="AF483" s="6" t="str">
        <f t="shared" si="45"/>
        <v/>
      </c>
      <c r="AG483" s="6" t="str">
        <f t="shared" si="46"/>
        <v/>
      </c>
      <c r="AH483" s="6" t="str">
        <f t="shared" si="47"/>
        <v/>
      </c>
    </row>
    <row r="484" spans="1:34" x14ac:dyDescent="0.35">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6" t="str">
        <f t="shared" ref="AC484:AC547" si="48">IF(COUNT(A484,L484,N484,P484,X484,Y484)&gt;0,AVERAGE(A484,L484,N484,P484,X484,Y484),"")</f>
        <v/>
      </c>
      <c r="AD484" s="6" t="str">
        <f t="shared" ref="AD484:AD547" si="49">IF(COUNT(B484,D484,M484,U484)&gt;0,AVERAGE(B484,D484,M484,U484),"")</f>
        <v/>
      </c>
      <c r="AE484" s="6" t="str">
        <f t="shared" ref="AE484:AE547" si="50">IF(COUNT(I484,T484,V484,W484)&gt;0,AVERAGE(I484,T484,V484,W484),"")</f>
        <v/>
      </c>
      <c r="AF484" s="6" t="str">
        <f t="shared" ref="AF484:AF547" si="51">IF(COUNT(H484,K484,Q484,S484)&gt;0,AVERAGE(H484,K484,Q484,S484),"")</f>
        <v/>
      </c>
      <c r="AG484" s="6" t="str">
        <f t="shared" ref="AG484:AG547" si="52">IF(COUNT(E484,F484,G484,R484)&gt;0,AVERAGE(E484,F484,G484,R484),"")</f>
        <v/>
      </c>
      <c r="AH484" s="6" t="str">
        <f t="shared" ref="AH484:AH547" si="53">IF(COUNT(C484,J484,O484,Z484)&gt;0,AVERAGE(C484,J484,O484,Z484),"")</f>
        <v/>
      </c>
    </row>
    <row r="485" spans="1:34" x14ac:dyDescent="0.35">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6" t="str">
        <f t="shared" si="48"/>
        <v/>
      </c>
      <c r="AD485" s="6" t="str">
        <f t="shared" si="49"/>
        <v/>
      </c>
      <c r="AE485" s="6" t="str">
        <f t="shared" si="50"/>
        <v/>
      </c>
      <c r="AF485" s="6" t="str">
        <f t="shared" si="51"/>
        <v/>
      </c>
      <c r="AG485" s="6" t="str">
        <f t="shared" si="52"/>
        <v/>
      </c>
      <c r="AH485" s="6" t="str">
        <f t="shared" si="53"/>
        <v/>
      </c>
    </row>
    <row r="486" spans="1:34" x14ac:dyDescent="0.35">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6" t="str">
        <f t="shared" si="48"/>
        <v/>
      </c>
      <c r="AD486" s="6" t="str">
        <f t="shared" si="49"/>
        <v/>
      </c>
      <c r="AE486" s="6" t="str">
        <f t="shared" si="50"/>
        <v/>
      </c>
      <c r="AF486" s="6" t="str">
        <f t="shared" si="51"/>
        <v/>
      </c>
      <c r="AG486" s="6" t="str">
        <f t="shared" si="52"/>
        <v/>
      </c>
      <c r="AH486" s="6" t="str">
        <f t="shared" si="53"/>
        <v/>
      </c>
    </row>
    <row r="487" spans="1:34" x14ac:dyDescent="0.35">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6" t="str">
        <f t="shared" si="48"/>
        <v/>
      </c>
      <c r="AD487" s="6" t="str">
        <f t="shared" si="49"/>
        <v/>
      </c>
      <c r="AE487" s="6" t="str">
        <f t="shared" si="50"/>
        <v/>
      </c>
      <c r="AF487" s="6" t="str">
        <f t="shared" si="51"/>
        <v/>
      </c>
      <c r="AG487" s="6" t="str">
        <f t="shared" si="52"/>
        <v/>
      </c>
      <c r="AH487" s="6" t="str">
        <f t="shared" si="53"/>
        <v/>
      </c>
    </row>
    <row r="488" spans="1:34" x14ac:dyDescent="0.35">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6" t="str">
        <f t="shared" si="48"/>
        <v/>
      </c>
      <c r="AD488" s="6" t="str">
        <f t="shared" si="49"/>
        <v/>
      </c>
      <c r="AE488" s="6" t="str">
        <f t="shared" si="50"/>
        <v/>
      </c>
      <c r="AF488" s="6" t="str">
        <f t="shared" si="51"/>
        <v/>
      </c>
      <c r="AG488" s="6" t="str">
        <f t="shared" si="52"/>
        <v/>
      </c>
      <c r="AH488" s="6" t="str">
        <f t="shared" si="53"/>
        <v/>
      </c>
    </row>
    <row r="489" spans="1:34" x14ac:dyDescent="0.35">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6" t="str">
        <f t="shared" si="48"/>
        <v/>
      </c>
      <c r="AD489" s="6" t="str">
        <f t="shared" si="49"/>
        <v/>
      </c>
      <c r="AE489" s="6" t="str">
        <f t="shared" si="50"/>
        <v/>
      </c>
      <c r="AF489" s="6" t="str">
        <f t="shared" si="51"/>
        <v/>
      </c>
      <c r="AG489" s="6" t="str">
        <f t="shared" si="52"/>
        <v/>
      </c>
      <c r="AH489" s="6" t="str">
        <f t="shared" si="53"/>
        <v/>
      </c>
    </row>
    <row r="490" spans="1:34" x14ac:dyDescent="0.35">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6" t="str">
        <f t="shared" si="48"/>
        <v/>
      </c>
      <c r="AD490" s="6" t="str">
        <f t="shared" si="49"/>
        <v/>
      </c>
      <c r="AE490" s="6" t="str">
        <f t="shared" si="50"/>
        <v/>
      </c>
      <c r="AF490" s="6" t="str">
        <f t="shared" si="51"/>
        <v/>
      </c>
      <c r="AG490" s="6" t="str">
        <f t="shared" si="52"/>
        <v/>
      </c>
      <c r="AH490" s="6" t="str">
        <f t="shared" si="53"/>
        <v/>
      </c>
    </row>
    <row r="491" spans="1:34" x14ac:dyDescent="0.35">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6" t="str">
        <f t="shared" si="48"/>
        <v/>
      </c>
      <c r="AD491" s="6" t="str">
        <f t="shared" si="49"/>
        <v/>
      </c>
      <c r="AE491" s="6" t="str">
        <f t="shared" si="50"/>
        <v/>
      </c>
      <c r="AF491" s="6" t="str">
        <f t="shared" si="51"/>
        <v/>
      </c>
      <c r="AG491" s="6" t="str">
        <f t="shared" si="52"/>
        <v/>
      </c>
      <c r="AH491" s="6" t="str">
        <f t="shared" si="53"/>
        <v/>
      </c>
    </row>
    <row r="492" spans="1:34" x14ac:dyDescent="0.35">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6" t="str">
        <f t="shared" si="48"/>
        <v/>
      </c>
      <c r="AD492" s="6" t="str">
        <f t="shared" si="49"/>
        <v/>
      </c>
      <c r="AE492" s="6" t="str">
        <f t="shared" si="50"/>
        <v/>
      </c>
      <c r="AF492" s="6" t="str">
        <f t="shared" si="51"/>
        <v/>
      </c>
      <c r="AG492" s="6" t="str">
        <f t="shared" si="52"/>
        <v/>
      </c>
      <c r="AH492" s="6" t="str">
        <f t="shared" si="53"/>
        <v/>
      </c>
    </row>
    <row r="493" spans="1:34" x14ac:dyDescent="0.35">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6" t="str">
        <f t="shared" si="48"/>
        <v/>
      </c>
      <c r="AD493" s="6" t="str">
        <f t="shared" si="49"/>
        <v/>
      </c>
      <c r="AE493" s="6" t="str">
        <f t="shared" si="50"/>
        <v/>
      </c>
      <c r="AF493" s="6" t="str">
        <f t="shared" si="51"/>
        <v/>
      </c>
      <c r="AG493" s="6" t="str">
        <f t="shared" si="52"/>
        <v/>
      </c>
      <c r="AH493" s="6" t="str">
        <f t="shared" si="53"/>
        <v/>
      </c>
    </row>
    <row r="494" spans="1:34" x14ac:dyDescent="0.35">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6" t="str">
        <f t="shared" si="48"/>
        <v/>
      </c>
      <c r="AD494" s="6" t="str">
        <f t="shared" si="49"/>
        <v/>
      </c>
      <c r="AE494" s="6" t="str">
        <f t="shared" si="50"/>
        <v/>
      </c>
      <c r="AF494" s="6" t="str">
        <f t="shared" si="51"/>
        <v/>
      </c>
      <c r="AG494" s="6" t="str">
        <f t="shared" si="52"/>
        <v/>
      </c>
      <c r="AH494" s="6" t="str">
        <f t="shared" si="53"/>
        <v/>
      </c>
    </row>
    <row r="495" spans="1:34" x14ac:dyDescent="0.35">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6" t="str">
        <f t="shared" si="48"/>
        <v/>
      </c>
      <c r="AD495" s="6" t="str">
        <f t="shared" si="49"/>
        <v/>
      </c>
      <c r="AE495" s="6" t="str">
        <f t="shared" si="50"/>
        <v/>
      </c>
      <c r="AF495" s="6" t="str">
        <f t="shared" si="51"/>
        <v/>
      </c>
      <c r="AG495" s="6" t="str">
        <f t="shared" si="52"/>
        <v/>
      </c>
      <c r="AH495" s="6" t="str">
        <f t="shared" si="53"/>
        <v/>
      </c>
    </row>
    <row r="496" spans="1:34" x14ac:dyDescent="0.35">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6" t="str">
        <f t="shared" si="48"/>
        <v/>
      </c>
      <c r="AD496" s="6" t="str">
        <f t="shared" si="49"/>
        <v/>
      </c>
      <c r="AE496" s="6" t="str">
        <f t="shared" si="50"/>
        <v/>
      </c>
      <c r="AF496" s="6" t="str">
        <f t="shared" si="51"/>
        <v/>
      </c>
      <c r="AG496" s="6" t="str">
        <f t="shared" si="52"/>
        <v/>
      </c>
      <c r="AH496" s="6" t="str">
        <f t="shared" si="53"/>
        <v/>
      </c>
    </row>
    <row r="497" spans="1:34" x14ac:dyDescent="0.35">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6" t="str">
        <f t="shared" si="48"/>
        <v/>
      </c>
      <c r="AD497" s="6" t="str">
        <f t="shared" si="49"/>
        <v/>
      </c>
      <c r="AE497" s="6" t="str">
        <f t="shared" si="50"/>
        <v/>
      </c>
      <c r="AF497" s="6" t="str">
        <f t="shared" si="51"/>
        <v/>
      </c>
      <c r="AG497" s="6" t="str">
        <f t="shared" si="52"/>
        <v/>
      </c>
      <c r="AH497" s="6" t="str">
        <f t="shared" si="53"/>
        <v/>
      </c>
    </row>
    <row r="498" spans="1:34" x14ac:dyDescent="0.35">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6" t="str">
        <f t="shared" si="48"/>
        <v/>
      </c>
      <c r="AD498" s="6" t="str">
        <f t="shared" si="49"/>
        <v/>
      </c>
      <c r="AE498" s="6" t="str">
        <f t="shared" si="50"/>
        <v/>
      </c>
      <c r="AF498" s="6" t="str">
        <f t="shared" si="51"/>
        <v/>
      </c>
      <c r="AG498" s="6" t="str">
        <f t="shared" si="52"/>
        <v/>
      </c>
      <c r="AH498" s="6" t="str">
        <f t="shared" si="53"/>
        <v/>
      </c>
    </row>
    <row r="499" spans="1:34" x14ac:dyDescent="0.35">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6" t="str">
        <f t="shared" si="48"/>
        <v/>
      </c>
      <c r="AD499" s="6" t="str">
        <f t="shared" si="49"/>
        <v/>
      </c>
      <c r="AE499" s="6" t="str">
        <f t="shared" si="50"/>
        <v/>
      </c>
      <c r="AF499" s="6" t="str">
        <f t="shared" si="51"/>
        <v/>
      </c>
      <c r="AG499" s="6" t="str">
        <f t="shared" si="52"/>
        <v/>
      </c>
      <c r="AH499" s="6" t="str">
        <f t="shared" si="53"/>
        <v/>
      </c>
    </row>
    <row r="500" spans="1:34" x14ac:dyDescent="0.35">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6" t="str">
        <f t="shared" si="48"/>
        <v/>
      </c>
      <c r="AD500" s="6" t="str">
        <f t="shared" si="49"/>
        <v/>
      </c>
      <c r="AE500" s="6" t="str">
        <f t="shared" si="50"/>
        <v/>
      </c>
      <c r="AF500" s="6" t="str">
        <f t="shared" si="51"/>
        <v/>
      </c>
      <c r="AG500" s="6" t="str">
        <f t="shared" si="52"/>
        <v/>
      </c>
      <c r="AH500" s="6" t="str">
        <f t="shared" si="53"/>
        <v/>
      </c>
    </row>
    <row r="501" spans="1:34" x14ac:dyDescent="0.35">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6" t="str">
        <f t="shared" si="48"/>
        <v/>
      </c>
      <c r="AD501" s="6" t="str">
        <f t="shared" si="49"/>
        <v/>
      </c>
      <c r="AE501" s="6" t="str">
        <f t="shared" si="50"/>
        <v/>
      </c>
      <c r="AF501" s="6" t="str">
        <f t="shared" si="51"/>
        <v/>
      </c>
      <c r="AG501" s="6" t="str">
        <f t="shared" si="52"/>
        <v/>
      </c>
      <c r="AH501" s="6" t="str">
        <f t="shared" si="53"/>
        <v/>
      </c>
    </row>
    <row r="502" spans="1:34" x14ac:dyDescent="0.35">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6" t="str">
        <f t="shared" si="48"/>
        <v/>
      </c>
      <c r="AD502" s="6" t="str">
        <f t="shared" si="49"/>
        <v/>
      </c>
      <c r="AE502" s="6" t="str">
        <f t="shared" si="50"/>
        <v/>
      </c>
      <c r="AF502" s="6" t="str">
        <f t="shared" si="51"/>
        <v/>
      </c>
      <c r="AG502" s="6" t="str">
        <f t="shared" si="52"/>
        <v/>
      </c>
      <c r="AH502" s="6" t="str">
        <f t="shared" si="53"/>
        <v/>
      </c>
    </row>
    <row r="503" spans="1:34" x14ac:dyDescent="0.35">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6" t="str">
        <f t="shared" si="48"/>
        <v/>
      </c>
      <c r="AD503" s="6" t="str">
        <f t="shared" si="49"/>
        <v/>
      </c>
      <c r="AE503" s="6" t="str">
        <f t="shared" si="50"/>
        <v/>
      </c>
      <c r="AF503" s="6" t="str">
        <f t="shared" si="51"/>
        <v/>
      </c>
      <c r="AG503" s="6" t="str">
        <f t="shared" si="52"/>
        <v/>
      </c>
      <c r="AH503" s="6" t="str">
        <f t="shared" si="53"/>
        <v/>
      </c>
    </row>
    <row r="504" spans="1:34" x14ac:dyDescent="0.35">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6" t="str">
        <f t="shared" si="48"/>
        <v/>
      </c>
      <c r="AD504" s="6" t="str">
        <f t="shared" si="49"/>
        <v/>
      </c>
      <c r="AE504" s="6" t="str">
        <f t="shared" si="50"/>
        <v/>
      </c>
      <c r="AF504" s="6" t="str">
        <f t="shared" si="51"/>
        <v/>
      </c>
      <c r="AG504" s="6" t="str">
        <f t="shared" si="52"/>
        <v/>
      </c>
      <c r="AH504" s="6" t="str">
        <f t="shared" si="53"/>
        <v/>
      </c>
    </row>
    <row r="505" spans="1:34" x14ac:dyDescent="0.35">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6" t="str">
        <f t="shared" si="48"/>
        <v/>
      </c>
      <c r="AD505" s="6" t="str">
        <f t="shared" si="49"/>
        <v/>
      </c>
      <c r="AE505" s="6" t="str">
        <f t="shared" si="50"/>
        <v/>
      </c>
      <c r="AF505" s="6" t="str">
        <f t="shared" si="51"/>
        <v/>
      </c>
      <c r="AG505" s="6" t="str">
        <f t="shared" si="52"/>
        <v/>
      </c>
      <c r="AH505" s="6" t="str">
        <f t="shared" si="53"/>
        <v/>
      </c>
    </row>
    <row r="506" spans="1:34" x14ac:dyDescent="0.35">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6" t="str">
        <f t="shared" si="48"/>
        <v/>
      </c>
      <c r="AD506" s="6" t="str">
        <f t="shared" si="49"/>
        <v/>
      </c>
      <c r="AE506" s="6" t="str">
        <f t="shared" si="50"/>
        <v/>
      </c>
      <c r="AF506" s="6" t="str">
        <f t="shared" si="51"/>
        <v/>
      </c>
      <c r="AG506" s="6" t="str">
        <f t="shared" si="52"/>
        <v/>
      </c>
      <c r="AH506" s="6" t="str">
        <f t="shared" si="53"/>
        <v/>
      </c>
    </row>
    <row r="507" spans="1:34" x14ac:dyDescent="0.35">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6" t="str">
        <f t="shared" si="48"/>
        <v/>
      </c>
      <c r="AD507" s="6" t="str">
        <f t="shared" si="49"/>
        <v/>
      </c>
      <c r="AE507" s="6" t="str">
        <f t="shared" si="50"/>
        <v/>
      </c>
      <c r="AF507" s="6" t="str">
        <f t="shared" si="51"/>
        <v/>
      </c>
      <c r="AG507" s="6" t="str">
        <f t="shared" si="52"/>
        <v/>
      </c>
      <c r="AH507" s="6" t="str">
        <f t="shared" si="53"/>
        <v/>
      </c>
    </row>
    <row r="508" spans="1:34" x14ac:dyDescent="0.35">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6" t="str">
        <f t="shared" si="48"/>
        <v/>
      </c>
      <c r="AD508" s="6" t="str">
        <f t="shared" si="49"/>
        <v/>
      </c>
      <c r="AE508" s="6" t="str">
        <f t="shared" si="50"/>
        <v/>
      </c>
      <c r="AF508" s="6" t="str">
        <f t="shared" si="51"/>
        <v/>
      </c>
      <c r="AG508" s="6" t="str">
        <f t="shared" si="52"/>
        <v/>
      </c>
      <c r="AH508" s="6" t="str">
        <f t="shared" si="53"/>
        <v/>
      </c>
    </row>
    <row r="509" spans="1:34" x14ac:dyDescent="0.35">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6" t="str">
        <f t="shared" si="48"/>
        <v/>
      </c>
      <c r="AD509" s="6" t="str">
        <f t="shared" si="49"/>
        <v/>
      </c>
      <c r="AE509" s="6" t="str">
        <f t="shared" si="50"/>
        <v/>
      </c>
      <c r="AF509" s="6" t="str">
        <f t="shared" si="51"/>
        <v/>
      </c>
      <c r="AG509" s="6" t="str">
        <f t="shared" si="52"/>
        <v/>
      </c>
      <c r="AH509" s="6" t="str">
        <f t="shared" si="53"/>
        <v/>
      </c>
    </row>
    <row r="510" spans="1:34" x14ac:dyDescent="0.35">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6" t="str">
        <f t="shared" si="48"/>
        <v/>
      </c>
      <c r="AD510" s="6" t="str">
        <f t="shared" si="49"/>
        <v/>
      </c>
      <c r="AE510" s="6" t="str">
        <f t="shared" si="50"/>
        <v/>
      </c>
      <c r="AF510" s="6" t="str">
        <f t="shared" si="51"/>
        <v/>
      </c>
      <c r="AG510" s="6" t="str">
        <f t="shared" si="52"/>
        <v/>
      </c>
      <c r="AH510" s="6" t="str">
        <f t="shared" si="53"/>
        <v/>
      </c>
    </row>
    <row r="511" spans="1:34" x14ac:dyDescent="0.35">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6" t="str">
        <f t="shared" si="48"/>
        <v/>
      </c>
      <c r="AD511" s="6" t="str">
        <f t="shared" si="49"/>
        <v/>
      </c>
      <c r="AE511" s="6" t="str">
        <f t="shared" si="50"/>
        <v/>
      </c>
      <c r="AF511" s="6" t="str">
        <f t="shared" si="51"/>
        <v/>
      </c>
      <c r="AG511" s="6" t="str">
        <f t="shared" si="52"/>
        <v/>
      </c>
      <c r="AH511" s="6" t="str">
        <f t="shared" si="53"/>
        <v/>
      </c>
    </row>
    <row r="512" spans="1:34" x14ac:dyDescent="0.35">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6" t="str">
        <f t="shared" si="48"/>
        <v/>
      </c>
      <c r="AD512" s="6" t="str">
        <f t="shared" si="49"/>
        <v/>
      </c>
      <c r="AE512" s="6" t="str">
        <f t="shared" si="50"/>
        <v/>
      </c>
      <c r="AF512" s="6" t="str">
        <f t="shared" si="51"/>
        <v/>
      </c>
      <c r="AG512" s="6" t="str">
        <f t="shared" si="52"/>
        <v/>
      </c>
      <c r="AH512" s="6" t="str">
        <f t="shared" si="53"/>
        <v/>
      </c>
    </row>
    <row r="513" spans="1:34" x14ac:dyDescent="0.35">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6" t="str">
        <f t="shared" si="48"/>
        <v/>
      </c>
      <c r="AD513" s="6" t="str">
        <f t="shared" si="49"/>
        <v/>
      </c>
      <c r="AE513" s="6" t="str">
        <f t="shared" si="50"/>
        <v/>
      </c>
      <c r="AF513" s="6" t="str">
        <f t="shared" si="51"/>
        <v/>
      </c>
      <c r="AG513" s="6" t="str">
        <f t="shared" si="52"/>
        <v/>
      </c>
      <c r="AH513" s="6" t="str">
        <f t="shared" si="53"/>
        <v/>
      </c>
    </row>
    <row r="514" spans="1:34" x14ac:dyDescent="0.35">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6" t="str">
        <f t="shared" si="48"/>
        <v/>
      </c>
      <c r="AD514" s="6" t="str">
        <f t="shared" si="49"/>
        <v/>
      </c>
      <c r="AE514" s="6" t="str">
        <f t="shared" si="50"/>
        <v/>
      </c>
      <c r="AF514" s="6" t="str">
        <f t="shared" si="51"/>
        <v/>
      </c>
      <c r="AG514" s="6" t="str">
        <f t="shared" si="52"/>
        <v/>
      </c>
      <c r="AH514" s="6" t="str">
        <f t="shared" si="53"/>
        <v/>
      </c>
    </row>
    <row r="515" spans="1:34" x14ac:dyDescent="0.35">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6" t="str">
        <f t="shared" si="48"/>
        <v/>
      </c>
      <c r="AD515" s="6" t="str">
        <f t="shared" si="49"/>
        <v/>
      </c>
      <c r="AE515" s="6" t="str">
        <f t="shared" si="50"/>
        <v/>
      </c>
      <c r="AF515" s="6" t="str">
        <f t="shared" si="51"/>
        <v/>
      </c>
      <c r="AG515" s="6" t="str">
        <f t="shared" si="52"/>
        <v/>
      </c>
      <c r="AH515" s="6" t="str">
        <f t="shared" si="53"/>
        <v/>
      </c>
    </row>
    <row r="516" spans="1:34" x14ac:dyDescent="0.35">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6" t="str">
        <f t="shared" si="48"/>
        <v/>
      </c>
      <c r="AD516" s="6" t="str">
        <f t="shared" si="49"/>
        <v/>
      </c>
      <c r="AE516" s="6" t="str">
        <f t="shared" si="50"/>
        <v/>
      </c>
      <c r="AF516" s="6" t="str">
        <f t="shared" si="51"/>
        <v/>
      </c>
      <c r="AG516" s="6" t="str">
        <f t="shared" si="52"/>
        <v/>
      </c>
      <c r="AH516" s="6" t="str">
        <f t="shared" si="53"/>
        <v/>
      </c>
    </row>
    <row r="517" spans="1:34" x14ac:dyDescent="0.35">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6" t="str">
        <f t="shared" si="48"/>
        <v/>
      </c>
      <c r="AD517" s="6" t="str">
        <f t="shared" si="49"/>
        <v/>
      </c>
      <c r="AE517" s="6" t="str">
        <f t="shared" si="50"/>
        <v/>
      </c>
      <c r="AF517" s="6" t="str">
        <f t="shared" si="51"/>
        <v/>
      </c>
      <c r="AG517" s="6" t="str">
        <f t="shared" si="52"/>
        <v/>
      </c>
      <c r="AH517" s="6" t="str">
        <f t="shared" si="53"/>
        <v/>
      </c>
    </row>
    <row r="518" spans="1:34" x14ac:dyDescent="0.35">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6" t="str">
        <f t="shared" si="48"/>
        <v/>
      </c>
      <c r="AD518" s="6" t="str">
        <f t="shared" si="49"/>
        <v/>
      </c>
      <c r="AE518" s="6" t="str">
        <f t="shared" si="50"/>
        <v/>
      </c>
      <c r="AF518" s="6" t="str">
        <f t="shared" si="51"/>
        <v/>
      </c>
      <c r="AG518" s="6" t="str">
        <f t="shared" si="52"/>
        <v/>
      </c>
      <c r="AH518" s="6" t="str">
        <f t="shared" si="53"/>
        <v/>
      </c>
    </row>
    <row r="519" spans="1:34" x14ac:dyDescent="0.35">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6" t="str">
        <f t="shared" si="48"/>
        <v/>
      </c>
      <c r="AD519" s="6" t="str">
        <f t="shared" si="49"/>
        <v/>
      </c>
      <c r="AE519" s="6" t="str">
        <f t="shared" si="50"/>
        <v/>
      </c>
      <c r="AF519" s="6" t="str">
        <f t="shared" si="51"/>
        <v/>
      </c>
      <c r="AG519" s="6" t="str">
        <f t="shared" si="52"/>
        <v/>
      </c>
      <c r="AH519" s="6" t="str">
        <f t="shared" si="53"/>
        <v/>
      </c>
    </row>
    <row r="520" spans="1:34" x14ac:dyDescent="0.35">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6" t="str">
        <f t="shared" si="48"/>
        <v/>
      </c>
      <c r="AD520" s="6" t="str">
        <f t="shared" si="49"/>
        <v/>
      </c>
      <c r="AE520" s="6" t="str">
        <f t="shared" si="50"/>
        <v/>
      </c>
      <c r="AF520" s="6" t="str">
        <f t="shared" si="51"/>
        <v/>
      </c>
      <c r="AG520" s="6" t="str">
        <f t="shared" si="52"/>
        <v/>
      </c>
      <c r="AH520" s="6" t="str">
        <f t="shared" si="53"/>
        <v/>
      </c>
    </row>
    <row r="521" spans="1:34" x14ac:dyDescent="0.35">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6" t="str">
        <f t="shared" si="48"/>
        <v/>
      </c>
      <c r="AD521" s="6" t="str">
        <f t="shared" si="49"/>
        <v/>
      </c>
      <c r="AE521" s="6" t="str">
        <f t="shared" si="50"/>
        <v/>
      </c>
      <c r="AF521" s="6" t="str">
        <f t="shared" si="51"/>
        <v/>
      </c>
      <c r="AG521" s="6" t="str">
        <f t="shared" si="52"/>
        <v/>
      </c>
      <c r="AH521" s="6" t="str">
        <f t="shared" si="53"/>
        <v/>
      </c>
    </row>
    <row r="522" spans="1:34" x14ac:dyDescent="0.35">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6" t="str">
        <f t="shared" si="48"/>
        <v/>
      </c>
      <c r="AD522" s="6" t="str">
        <f t="shared" si="49"/>
        <v/>
      </c>
      <c r="AE522" s="6" t="str">
        <f t="shared" si="50"/>
        <v/>
      </c>
      <c r="AF522" s="6" t="str">
        <f t="shared" si="51"/>
        <v/>
      </c>
      <c r="AG522" s="6" t="str">
        <f t="shared" si="52"/>
        <v/>
      </c>
      <c r="AH522" s="6" t="str">
        <f t="shared" si="53"/>
        <v/>
      </c>
    </row>
    <row r="523" spans="1:34" x14ac:dyDescent="0.35">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6" t="str">
        <f t="shared" si="48"/>
        <v/>
      </c>
      <c r="AD523" s="6" t="str">
        <f t="shared" si="49"/>
        <v/>
      </c>
      <c r="AE523" s="6" t="str">
        <f t="shared" si="50"/>
        <v/>
      </c>
      <c r="AF523" s="6" t="str">
        <f t="shared" si="51"/>
        <v/>
      </c>
      <c r="AG523" s="6" t="str">
        <f t="shared" si="52"/>
        <v/>
      </c>
      <c r="AH523" s="6" t="str">
        <f t="shared" si="53"/>
        <v/>
      </c>
    </row>
    <row r="524" spans="1:34" x14ac:dyDescent="0.35">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6" t="str">
        <f t="shared" si="48"/>
        <v/>
      </c>
      <c r="AD524" s="6" t="str">
        <f t="shared" si="49"/>
        <v/>
      </c>
      <c r="AE524" s="6" t="str">
        <f t="shared" si="50"/>
        <v/>
      </c>
      <c r="AF524" s="6" t="str">
        <f t="shared" si="51"/>
        <v/>
      </c>
      <c r="AG524" s="6" t="str">
        <f t="shared" si="52"/>
        <v/>
      </c>
      <c r="AH524" s="6" t="str">
        <f t="shared" si="53"/>
        <v/>
      </c>
    </row>
    <row r="525" spans="1:34" x14ac:dyDescent="0.35">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6" t="str">
        <f t="shared" si="48"/>
        <v/>
      </c>
      <c r="AD525" s="6" t="str">
        <f t="shared" si="49"/>
        <v/>
      </c>
      <c r="AE525" s="6" t="str">
        <f t="shared" si="50"/>
        <v/>
      </c>
      <c r="AF525" s="6" t="str">
        <f t="shared" si="51"/>
        <v/>
      </c>
      <c r="AG525" s="6" t="str">
        <f t="shared" si="52"/>
        <v/>
      </c>
      <c r="AH525" s="6" t="str">
        <f t="shared" si="53"/>
        <v/>
      </c>
    </row>
    <row r="526" spans="1:34" x14ac:dyDescent="0.35">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6" t="str">
        <f t="shared" si="48"/>
        <v/>
      </c>
      <c r="AD526" s="6" t="str">
        <f t="shared" si="49"/>
        <v/>
      </c>
      <c r="AE526" s="6" t="str">
        <f t="shared" si="50"/>
        <v/>
      </c>
      <c r="AF526" s="6" t="str">
        <f t="shared" si="51"/>
        <v/>
      </c>
      <c r="AG526" s="6" t="str">
        <f t="shared" si="52"/>
        <v/>
      </c>
      <c r="AH526" s="6" t="str">
        <f t="shared" si="53"/>
        <v/>
      </c>
    </row>
    <row r="527" spans="1:34" x14ac:dyDescent="0.35">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6" t="str">
        <f t="shared" si="48"/>
        <v/>
      </c>
      <c r="AD527" s="6" t="str">
        <f t="shared" si="49"/>
        <v/>
      </c>
      <c r="AE527" s="6" t="str">
        <f t="shared" si="50"/>
        <v/>
      </c>
      <c r="AF527" s="6" t="str">
        <f t="shared" si="51"/>
        <v/>
      </c>
      <c r="AG527" s="6" t="str">
        <f t="shared" si="52"/>
        <v/>
      </c>
      <c r="AH527" s="6" t="str">
        <f t="shared" si="53"/>
        <v/>
      </c>
    </row>
    <row r="528" spans="1:34" x14ac:dyDescent="0.35">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6" t="str">
        <f t="shared" si="48"/>
        <v/>
      </c>
      <c r="AD528" s="6" t="str">
        <f t="shared" si="49"/>
        <v/>
      </c>
      <c r="AE528" s="6" t="str">
        <f t="shared" si="50"/>
        <v/>
      </c>
      <c r="AF528" s="6" t="str">
        <f t="shared" si="51"/>
        <v/>
      </c>
      <c r="AG528" s="6" t="str">
        <f t="shared" si="52"/>
        <v/>
      </c>
      <c r="AH528" s="6" t="str">
        <f t="shared" si="53"/>
        <v/>
      </c>
    </row>
    <row r="529" spans="1:34" x14ac:dyDescent="0.35">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6" t="str">
        <f t="shared" si="48"/>
        <v/>
      </c>
      <c r="AD529" s="6" t="str">
        <f t="shared" si="49"/>
        <v/>
      </c>
      <c r="AE529" s="6" t="str">
        <f t="shared" si="50"/>
        <v/>
      </c>
      <c r="AF529" s="6" t="str">
        <f t="shared" si="51"/>
        <v/>
      </c>
      <c r="AG529" s="6" t="str">
        <f t="shared" si="52"/>
        <v/>
      </c>
      <c r="AH529" s="6" t="str">
        <f t="shared" si="53"/>
        <v/>
      </c>
    </row>
    <row r="530" spans="1:34" x14ac:dyDescent="0.35">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6" t="str">
        <f t="shared" si="48"/>
        <v/>
      </c>
      <c r="AD530" s="6" t="str">
        <f t="shared" si="49"/>
        <v/>
      </c>
      <c r="AE530" s="6" t="str">
        <f t="shared" si="50"/>
        <v/>
      </c>
      <c r="AF530" s="6" t="str">
        <f t="shared" si="51"/>
        <v/>
      </c>
      <c r="AG530" s="6" t="str">
        <f t="shared" si="52"/>
        <v/>
      </c>
      <c r="AH530" s="6" t="str">
        <f t="shared" si="53"/>
        <v/>
      </c>
    </row>
    <row r="531" spans="1:34" x14ac:dyDescent="0.35">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6" t="str">
        <f t="shared" si="48"/>
        <v/>
      </c>
      <c r="AD531" s="6" t="str">
        <f t="shared" si="49"/>
        <v/>
      </c>
      <c r="AE531" s="6" t="str">
        <f t="shared" si="50"/>
        <v/>
      </c>
      <c r="AF531" s="6" t="str">
        <f t="shared" si="51"/>
        <v/>
      </c>
      <c r="AG531" s="6" t="str">
        <f t="shared" si="52"/>
        <v/>
      </c>
      <c r="AH531" s="6" t="str">
        <f t="shared" si="53"/>
        <v/>
      </c>
    </row>
    <row r="532" spans="1:34" x14ac:dyDescent="0.35">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6" t="str">
        <f t="shared" si="48"/>
        <v/>
      </c>
      <c r="AD532" s="6" t="str">
        <f t="shared" si="49"/>
        <v/>
      </c>
      <c r="AE532" s="6" t="str">
        <f t="shared" si="50"/>
        <v/>
      </c>
      <c r="AF532" s="6" t="str">
        <f t="shared" si="51"/>
        <v/>
      </c>
      <c r="AG532" s="6" t="str">
        <f t="shared" si="52"/>
        <v/>
      </c>
      <c r="AH532" s="6" t="str">
        <f t="shared" si="53"/>
        <v/>
      </c>
    </row>
    <row r="533" spans="1:34" x14ac:dyDescent="0.35">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6" t="str">
        <f t="shared" si="48"/>
        <v/>
      </c>
      <c r="AD533" s="6" t="str">
        <f t="shared" si="49"/>
        <v/>
      </c>
      <c r="AE533" s="6" t="str">
        <f t="shared" si="50"/>
        <v/>
      </c>
      <c r="AF533" s="6" t="str">
        <f t="shared" si="51"/>
        <v/>
      </c>
      <c r="AG533" s="6" t="str">
        <f t="shared" si="52"/>
        <v/>
      </c>
      <c r="AH533" s="6" t="str">
        <f t="shared" si="53"/>
        <v/>
      </c>
    </row>
    <row r="534" spans="1:34" x14ac:dyDescent="0.35">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6" t="str">
        <f t="shared" si="48"/>
        <v/>
      </c>
      <c r="AD534" s="6" t="str">
        <f t="shared" si="49"/>
        <v/>
      </c>
      <c r="AE534" s="6" t="str">
        <f t="shared" si="50"/>
        <v/>
      </c>
      <c r="AF534" s="6" t="str">
        <f t="shared" si="51"/>
        <v/>
      </c>
      <c r="AG534" s="6" t="str">
        <f t="shared" si="52"/>
        <v/>
      </c>
      <c r="AH534" s="6" t="str">
        <f t="shared" si="53"/>
        <v/>
      </c>
    </row>
    <row r="535" spans="1:34" x14ac:dyDescent="0.35">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6" t="str">
        <f t="shared" si="48"/>
        <v/>
      </c>
      <c r="AD535" s="6" t="str">
        <f t="shared" si="49"/>
        <v/>
      </c>
      <c r="AE535" s="6" t="str">
        <f t="shared" si="50"/>
        <v/>
      </c>
      <c r="AF535" s="6" t="str">
        <f t="shared" si="51"/>
        <v/>
      </c>
      <c r="AG535" s="6" t="str">
        <f t="shared" si="52"/>
        <v/>
      </c>
      <c r="AH535" s="6" t="str">
        <f t="shared" si="53"/>
        <v/>
      </c>
    </row>
    <row r="536" spans="1:34" x14ac:dyDescent="0.35">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6" t="str">
        <f t="shared" si="48"/>
        <v/>
      </c>
      <c r="AD536" s="6" t="str">
        <f t="shared" si="49"/>
        <v/>
      </c>
      <c r="AE536" s="6" t="str">
        <f t="shared" si="50"/>
        <v/>
      </c>
      <c r="AF536" s="6" t="str">
        <f t="shared" si="51"/>
        <v/>
      </c>
      <c r="AG536" s="6" t="str">
        <f t="shared" si="52"/>
        <v/>
      </c>
      <c r="AH536" s="6" t="str">
        <f t="shared" si="53"/>
        <v/>
      </c>
    </row>
    <row r="537" spans="1:34" x14ac:dyDescent="0.35">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6" t="str">
        <f t="shared" si="48"/>
        <v/>
      </c>
      <c r="AD537" s="6" t="str">
        <f t="shared" si="49"/>
        <v/>
      </c>
      <c r="AE537" s="6" t="str">
        <f t="shared" si="50"/>
        <v/>
      </c>
      <c r="AF537" s="6" t="str">
        <f t="shared" si="51"/>
        <v/>
      </c>
      <c r="AG537" s="6" t="str">
        <f t="shared" si="52"/>
        <v/>
      </c>
      <c r="AH537" s="6" t="str">
        <f t="shared" si="53"/>
        <v/>
      </c>
    </row>
    <row r="538" spans="1:34" x14ac:dyDescent="0.35">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6" t="str">
        <f t="shared" si="48"/>
        <v/>
      </c>
      <c r="AD538" s="6" t="str">
        <f t="shared" si="49"/>
        <v/>
      </c>
      <c r="AE538" s="6" t="str">
        <f t="shared" si="50"/>
        <v/>
      </c>
      <c r="AF538" s="6" t="str">
        <f t="shared" si="51"/>
        <v/>
      </c>
      <c r="AG538" s="6" t="str">
        <f t="shared" si="52"/>
        <v/>
      </c>
      <c r="AH538" s="6" t="str">
        <f t="shared" si="53"/>
        <v/>
      </c>
    </row>
    <row r="539" spans="1:34" x14ac:dyDescent="0.35">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6" t="str">
        <f t="shared" si="48"/>
        <v/>
      </c>
      <c r="AD539" s="6" t="str">
        <f t="shared" si="49"/>
        <v/>
      </c>
      <c r="AE539" s="6" t="str">
        <f t="shared" si="50"/>
        <v/>
      </c>
      <c r="AF539" s="6" t="str">
        <f t="shared" si="51"/>
        <v/>
      </c>
      <c r="AG539" s="6" t="str">
        <f t="shared" si="52"/>
        <v/>
      </c>
      <c r="AH539" s="6" t="str">
        <f t="shared" si="53"/>
        <v/>
      </c>
    </row>
    <row r="540" spans="1:34" x14ac:dyDescent="0.35">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6" t="str">
        <f t="shared" si="48"/>
        <v/>
      </c>
      <c r="AD540" s="6" t="str">
        <f t="shared" si="49"/>
        <v/>
      </c>
      <c r="AE540" s="6" t="str">
        <f t="shared" si="50"/>
        <v/>
      </c>
      <c r="AF540" s="6" t="str">
        <f t="shared" si="51"/>
        <v/>
      </c>
      <c r="AG540" s="6" t="str">
        <f t="shared" si="52"/>
        <v/>
      </c>
      <c r="AH540" s="6" t="str">
        <f t="shared" si="53"/>
        <v/>
      </c>
    </row>
    <row r="541" spans="1:34" x14ac:dyDescent="0.35">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6" t="str">
        <f t="shared" si="48"/>
        <v/>
      </c>
      <c r="AD541" s="6" t="str">
        <f t="shared" si="49"/>
        <v/>
      </c>
      <c r="AE541" s="6" t="str">
        <f t="shared" si="50"/>
        <v/>
      </c>
      <c r="AF541" s="6" t="str">
        <f t="shared" si="51"/>
        <v/>
      </c>
      <c r="AG541" s="6" t="str">
        <f t="shared" si="52"/>
        <v/>
      </c>
      <c r="AH541" s="6" t="str">
        <f t="shared" si="53"/>
        <v/>
      </c>
    </row>
    <row r="542" spans="1:34" x14ac:dyDescent="0.35">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6" t="str">
        <f t="shared" si="48"/>
        <v/>
      </c>
      <c r="AD542" s="6" t="str">
        <f t="shared" si="49"/>
        <v/>
      </c>
      <c r="AE542" s="6" t="str">
        <f t="shared" si="50"/>
        <v/>
      </c>
      <c r="AF542" s="6" t="str">
        <f t="shared" si="51"/>
        <v/>
      </c>
      <c r="AG542" s="6" t="str">
        <f t="shared" si="52"/>
        <v/>
      </c>
      <c r="AH542" s="6" t="str">
        <f t="shared" si="53"/>
        <v/>
      </c>
    </row>
    <row r="543" spans="1:34" x14ac:dyDescent="0.35">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6" t="str">
        <f t="shared" si="48"/>
        <v/>
      </c>
      <c r="AD543" s="6" t="str">
        <f t="shared" si="49"/>
        <v/>
      </c>
      <c r="AE543" s="6" t="str">
        <f t="shared" si="50"/>
        <v/>
      </c>
      <c r="AF543" s="6" t="str">
        <f t="shared" si="51"/>
        <v/>
      </c>
      <c r="AG543" s="6" t="str">
        <f t="shared" si="52"/>
        <v/>
      </c>
      <c r="AH543" s="6" t="str">
        <f t="shared" si="53"/>
        <v/>
      </c>
    </row>
    <row r="544" spans="1:34" x14ac:dyDescent="0.35">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6" t="str">
        <f t="shared" si="48"/>
        <v/>
      </c>
      <c r="AD544" s="6" t="str">
        <f t="shared" si="49"/>
        <v/>
      </c>
      <c r="AE544" s="6" t="str">
        <f t="shared" si="50"/>
        <v/>
      </c>
      <c r="AF544" s="6" t="str">
        <f t="shared" si="51"/>
        <v/>
      </c>
      <c r="AG544" s="6" t="str">
        <f t="shared" si="52"/>
        <v/>
      </c>
      <c r="AH544" s="6" t="str">
        <f t="shared" si="53"/>
        <v/>
      </c>
    </row>
    <row r="545" spans="1:34" x14ac:dyDescent="0.35">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6" t="str">
        <f t="shared" si="48"/>
        <v/>
      </c>
      <c r="AD545" s="6" t="str">
        <f t="shared" si="49"/>
        <v/>
      </c>
      <c r="AE545" s="6" t="str">
        <f t="shared" si="50"/>
        <v/>
      </c>
      <c r="AF545" s="6" t="str">
        <f t="shared" si="51"/>
        <v/>
      </c>
      <c r="AG545" s="6" t="str">
        <f t="shared" si="52"/>
        <v/>
      </c>
      <c r="AH545" s="6" t="str">
        <f t="shared" si="53"/>
        <v/>
      </c>
    </row>
    <row r="546" spans="1:34" x14ac:dyDescent="0.35">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6" t="str">
        <f t="shared" si="48"/>
        <v/>
      </c>
      <c r="AD546" s="6" t="str">
        <f t="shared" si="49"/>
        <v/>
      </c>
      <c r="AE546" s="6" t="str">
        <f t="shared" si="50"/>
        <v/>
      </c>
      <c r="AF546" s="6" t="str">
        <f t="shared" si="51"/>
        <v/>
      </c>
      <c r="AG546" s="6" t="str">
        <f t="shared" si="52"/>
        <v/>
      </c>
      <c r="AH546" s="6" t="str">
        <f t="shared" si="53"/>
        <v/>
      </c>
    </row>
    <row r="547" spans="1:34" x14ac:dyDescent="0.35">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6" t="str">
        <f t="shared" si="48"/>
        <v/>
      </c>
      <c r="AD547" s="6" t="str">
        <f t="shared" si="49"/>
        <v/>
      </c>
      <c r="AE547" s="6" t="str">
        <f t="shared" si="50"/>
        <v/>
      </c>
      <c r="AF547" s="6" t="str">
        <f t="shared" si="51"/>
        <v/>
      </c>
      <c r="AG547" s="6" t="str">
        <f t="shared" si="52"/>
        <v/>
      </c>
      <c r="AH547" s="6" t="str">
        <f t="shared" si="53"/>
        <v/>
      </c>
    </row>
    <row r="548" spans="1:34" x14ac:dyDescent="0.35">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6" t="str">
        <f t="shared" ref="AC548:AC611" si="54">IF(COUNT(A548,L548,N548,P548,X548,Y548)&gt;0,AVERAGE(A548,L548,N548,P548,X548,Y548),"")</f>
        <v/>
      </c>
      <c r="AD548" s="6" t="str">
        <f t="shared" ref="AD548:AD611" si="55">IF(COUNT(B548,D548,M548,U548)&gt;0,AVERAGE(B548,D548,M548,U548),"")</f>
        <v/>
      </c>
      <c r="AE548" s="6" t="str">
        <f t="shared" ref="AE548:AE611" si="56">IF(COUNT(I548,T548,V548,W548)&gt;0,AVERAGE(I548,T548,V548,W548),"")</f>
        <v/>
      </c>
      <c r="AF548" s="6" t="str">
        <f t="shared" ref="AF548:AF611" si="57">IF(COUNT(H548,K548,Q548,S548)&gt;0,AVERAGE(H548,K548,Q548,S548),"")</f>
        <v/>
      </c>
      <c r="AG548" s="6" t="str">
        <f t="shared" ref="AG548:AG611" si="58">IF(COUNT(E548,F548,G548,R548)&gt;0,AVERAGE(E548,F548,G548,R548),"")</f>
        <v/>
      </c>
      <c r="AH548" s="6" t="str">
        <f t="shared" ref="AH548:AH611" si="59">IF(COUNT(C548,J548,O548,Z548)&gt;0,AVERAGE(C548,J548,O548,Z548),"")</f>
        <v/>
      </c>
    </row>
    <row r="549" spans="1:34" x14ac:dyDescent="0.35">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6" t="str">
        <f t="shared" si="54"/>
        <v/>
      </c>
      <c r="AD549" s="6" t="str">
        <f t="shared" si="55"/>
        <v/>
      </c>
      <c r="AE549" s="6" t="str">
        <f t="shared" si="56"/>
        <v/>
      </c>
      <c r="AF549" s="6" t="str">
        <f t="shared" si="57"/>
        <v/>
      </c>
      <c r="AG549" s="6" t="str">
        <f t="shared" si="58"/>
        <v/>
      </c>
      <c r="AH549" s="6" t="str">
        <f t="shared" si="59"/>
        <v/>
      </c>
    </row>
    <row r="550" spans="1:34" x14ac:dyDescent="0.35">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6" t="str">
        <f t="shared" si="54"/>
        <v/>
      </c>
      <c r="AD550" s="6" t="str">
        <f t="shared" si="55"/>
        <v/>
      </c>
      <c r="AE550" s="6" t="str">
        <f t="shared" si="56"/>
        <v/>
      </c>
      <c r="AF550" s="6" t="str">
        <f t="shared" si="57"/>
        <v/>
      </c>
      <c r="AG550" s="6" t="str">
        <f t="shared" si="58"/>
        <v/>
      </c>
      <c r="AH550" s="6" t="str">
        <f t="shared" si="59"/>
        <v/>
      </c>
    </row>
    <row r="551" spans="1:34" x14ac:dyDescent="0.35">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6" t="str">
        <f t="shared" si="54"/>
        <v/>
      </c>
      <c r="AD551" s="6" t="str">
        <f t="shared" si="55"/>
        <v/>
      </c>
      <c r="AE551" s="6" t="str">
        <f t="shared" si="56"/>
        <v/>
      </c>
      <c r="AF551" s="6" t="str">
        <f t="shared" si="57"/>
        <v/>
      </c>
      <c r="AG551" s="6" t="str">
        <f t="shared" si="58"/>
        <v/>
      </c>
      <c r="AH551" s="6" t="str">
        <f t="shared" si="59"/>
        <v/>
      </c>
    </row>
    <row r="552" spans="1:34" x14ac:dyDescent="0.35">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6" t="str">
        <f t="shared" si="54"/>
        <v/>
      </c>
      <c r="AD552" s="6" t="str">
        <f t="shared" si="55"/>
        <v/>
      </c>
      <c r="AE552" s="6" t="str">
        <f t="shared" si="56"/>
        <v/>
      </c>
      <c r="AF552" s="6" t="str">
        <f t="shared" si="57"/>
        <v/>
      </c>
      <c r="AG552" s="6" t="str">
        <f t="shared" si="58"/>
        <v/>
      </c>
      <c r="AH552" s="6" t="str">
        <f t="shared" si="59"/>
        <v/>
      </c>
    </row>
    <row r="553" spans="1:34" x14ac:dyDescent="0.35">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6" t="str">
        <f t="shared" si="54"/>
        <v/>
      </c>
      <c r="AD553" s="6" t="str">
        <f t="shared" si="55"/>
        <v/>
      </c>
      <c r="AE553" s="6" t="str">
        <f t="shared" si="56"/>
        <v/>
      </c>
      <c r="AF553" s="6" t="str">
        <f t="shared" si="57"/>
        <v/>
      </c>
      <c r="AG553" s="6" t="str">
        <f t="shared" si="58"/>
        <v/>
      </c>
      <c r="AH553" s="6" t="str">
        <f t="shared" si="59"/>
        <v/>
      </c>
    </row>
    <row r="554" spans="1:34" x14ac:dyDescent="0.35">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6" t="str">
        <f t="shared" si="54"/>
        <v/>
      </c>
      <c r="AD554" s="6" t="str">
        <f t="shared" si="55"/>
        <v/>
      </c>
      <c r="AE554" s="6" t="str">
        <f t="shared" si="56"/>
        <v/>
      </c>
      <c r="AF554" s="6" t="str">
        <f t="shared" si="57"/>
        <v/>
      </c>
      <c r="AG554" s="6" t="str">
        <f t="shared" si="58"/>
        <v/>
      </c>
      <c r="AH554" s="6" t="str">
        <f t="shared" si="59"/>
        <v/>
      </c>
    </row>
    <row r="555" spans="1:34" x14ac:dyDescent="0.35">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6" t="str">
        <f t="shared" si="54"/>
        <v/>
      </c>
      <c r="AD555" s="6" t="str">
        <f t="shared" si="55"/>
        <v/>
      </c>
      <c r="AE555" s="6" t="str">
        <f t="shared" si="56"/>
        <v/>
      </c>
      <c r="AF555" s="6" t="str">
        <f t="shared" si="57"/>
        <v/>
      </c>
      <c r="AG555" s="6" t="str">
        <f t="shared" si="58"/>
        <v/>
      </c>
      <c r="AH555" s="6" t="str">
        <f t="shared" si="59"/>
        <v/>
      </c>
    </row>
    <row r="556" spans="1:34" x14ac:dyDescent="0.35">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6" t="str">
        <f t="shared" si="54"/>
        <v/>
      </c>
      <c r="AD556" s="6" t="str">
        <f t="shared" si="55"/>
        <v/>
      </c>
      <c r="AE556" s="6" t="str">
        <f t="shared" si="56"/>
        <v/>
      </c>
      <c r="AF556" s="6" t="str">
        <f t="shared" si="57"/>
        <v/>
      </c>
      <c r="AG556" s="6" t="str">
        <f t="shared" si="58"/>
        <v/>
      </c>
      <c r="AH556" s="6" t="str">
        <f t="shared" si="59"/>
        <v/>
      </c>
    </row>
    <row r="557" spans="1:34" x14ac:dyDescent="0.35">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6" t="str">
        <f t="shared" si="54"/>
        <v/>
      </c>
      <c r="AD557" s="6" t="str">
        <f t="shared" si="55"/>
        <v/>
      </c>
      <c r="AE557" s="6" t="str">
        <f t="shared" si="56"/>
        <v/>
      </c>
      <c r="AF557" s="6" t="str">
        <f t="shared" si="57"/>
        <v/>
      </c>
      <c r="AG557" s="6" t="str">
        <f t="shared" si="58"/>
        <v/>
      </c>
      <c r="AH557" s="6" t="str">
        <f t="shared" si="59"/>
        <v/>
      </c>
    </row>
    <row r="558" spans="1:34" x14ac:dyDescent="0.35">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6" t="str">
        <f t="shared" si="54"/>
        <v/>
      </c>
      <c r="AD558" s="6" t="str">
        <f t="shared" si="55"/>
        <v/>
      </c>
      <c r="AE558" s="6" t="str">
        <f t="shared" si="56"/>
        <v/>
      </c>
      <c r="AF558" s="6" t="str">
        <f t="shared" si="57"/>
        <v/>
      </c>
      <c r="AG558" s="6" t="str">
        <f t="shared" si="58"/>
        <v/>
      </c>
      <c r="AH558" s="6" t="str">
        <f t="shared" si="59"/>
        <v/>
      </c>
    </row>
    <row r="559" spans="1:34" x14ac:dyDescent="0.35">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6" t="str">
        <f t="shared" si="54"/>
        <v/>
      </c>
      <c r="AD559" s="6" t="str">
        <f t="shared" si="55"/>
        <v/>
      </c>
      <c r="AE559" s="6" t="str">
        <f t="shared" si="56"/>
        <v/>
      </c>
      <c r="AF559" s="6" t="str">
        <f t="shared" si="57"/>
        <v/>
      </c>
      <c r="AG559" s="6" t="str">
        <f t="shared" si="58"/>
        <v/>
      </c>
      <c r="AH559" s="6" t="str">
        <f t="shared" si="59"/>
        <v/>
      </c>
    </row>
    <row r="560" spans="1:34" x14ac:dyDescent="0.35">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6" t="str">
        <f t="shared" si="54"/>
        <v/>
      </c>
      <c r="AD560" s="6" t="str">
        <f t="shared" si="55"/>
        <v/>
      </c>
      <c r="AE560" s="6" t="str">
        <f t="shared" si="56"/>
        <v/>
      </c>
      <c r="AF560" s="6" t="str">
        <f t="shared" si="57"/>
        <v/>
      </c>
      <c r="AG560" s="6" t="str">
        <f t="shared" si="58"/>
        <v/>
      </c>
      <c r="AH560" s="6" t="str">
        <f t="shared" si="59"/>
        <v/>
      </c>
    </row>
    <row r="561" spans="1:34" x14ac:dyDescent="0.35">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6" t="str">
        <f t="shared" si="54"/>
        <v/>
      </c>
      <c r="AD561" s="6" t="str">
        <f t="shared" si="55"/>
        <v/>
      </c>
      <c r="AE561" s="6" t="str">
        <f t="shared" si="56"/>
        <v/>
      </c>
      <c r="AF561" s="6" t="str">
        <f t="shared" si="57"/>
        <v/>
      </c>
      <c r="AG561" s="6" t="str">
        <f t="shared" si="58"/>
        <v/>
      </c>
      <c r="AH561" s="6" t="str">
        <f t="shared" si="59"/>
        <v/>
      </c>
    </row>
    <row r="562" spans="1:34" x14ac:dyDescent="0.35">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6" t="str">
        <f t="shared" si="54"/>
        <v/>
      </c>
      <c r="AD562" s="6" t="str">
        <f t="shared" si="55"/>
        <v/>
      </c>
      <c r="AE562" s="6" t="str">
        <f t="shared" si="56"/>
        <v/>
      </c>
      <c r="AF562" s="6" t="str">
        <f t="shared" si="57"/>
        <v/>
      </c>
      <c r="AG562" s="6" t="str">
        <f t="shared" si="58"/>
        <v/>
      </c>
      <c r="AH562" s="6" t="str">
        <f t="shared" si="59"/>
        <v/>
      </c>
    </row>
    <row r="563" spans="1:34" x14ac:dyDescent="0.35">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6" t="str">
        <f t="shared" si="54"/>
        <v/>
      </c>
      <c r="AD563" s="6" t="str">
        <f t="shared" si="55"/>
        <v/>
      </c>
      <c r="AE563" s="6" t="str">
        <f t="shared" si="56"/>
        <v/>
      </c>
      <c r="AF563" s="6" t="str">
        <f t="shared" si="57"/>
        <v/>
      </c>
      <c r="AG563" s="6" t="str">
        <f t="shared" si="58"/>
        <v/>
      </c>
      <c r="AH563" s="6" t="str">
        <f t="shared" si="59"/>
        <v/>
      </c>
    </row>
    <row r="564" spans="1:34" x14ac:dyDescent="0.35">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6" t="str">
        <f t="shared" si="54"/>
        <v/>
      </c>
      <c r="AD564" s="6" t="str">
        <f t="shared" si="55"/>
        <v/>
      </c>
      <c r="AE564" s="6" t="str">
        <f t="shared" si="56"/>
        <v/>
      </c>
      <c r="AF564" s="6" t="str">
        <f t="shared" si="57"/>
        <v/>
      </c>
      <c r="AG564" s="6" t="str">
        <f t="shared" si="58"/>
        <v/>
      </c>
      <c r="AH564" s="6" t="str">
        <f t="shared" si="59"/>
        <v/>
      </c>
    </row>
    <row r="565" spans="1:34" x14ac:dyDescent="0.35">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6" t="str">
        <f t="shared" si="54"/>
        <v/>
      </c>
      <c r="AD565" s="6" t="str">
        <f t="shared" si="55"/>
        <v/>
      </c>
      <c r="AE565" s="6" t="str">
        <f t="shared" si="56"/>
        <v/>
      </c>
      <c r="AF565" s="6" t="str">
        <f t="shared" si="57"/>
        <v/>
      </c>
      <c r="AG565" s="6" t="str">
        <f t="shared" si="58"/>
        <v/>
      </c>
      <c r="AH565" s="6" t="str">
        <f t="shared" si="59"/>
        <v/>
      </c>
    </row>
    <row r="566" spans="1:34" x14ac:dyDescent="0.35">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6" t="str">
        <f t="shared" si="54"/>
        <v/>
      </c>
      <c r="AD566" s="6" t="str">
        <f t="shared" si="55"/>
        <v/>
      </c>
      <c r="AE566" s="6" t="str">
        <f t="shared" si="56"/>
        <v/>
      </c>
      <c r="AF566" s="6" t="str">
        <f t="shared" si="57"/>
        <v/>
      </c>
      <c r="AG566" s="6" t="str">
        <f t="shared" si="58"/>
        <v/>
      </c>
      <c r="AH566" s="6" t="str">
        <f t="shared" si="59"/>
        <v/>
      </c>
    </row>
    <row r="567" spans="1:34" x14ac:dyDescent="0.35">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6" t="str">
        <f t="shared" si="54"/>
        <v/>
      </c>
      <c r="AD567" s="6" t="str">
        <f t="shared" si="55"/>
        <v/>
      </c>
      <c r="AE567" s="6" t="str">
        <f t="shared" si="56"/>
        <v/>
      </c>
      <c r="AF567" s="6" t="str">
        <f t="shared" si="57"/>
        <v/>
      </c>
      <c r="AG567" s="6" t="str">
        <f t="shared" si="58"/>
        <v/>
      </c>
      <c r="AH567" s="6" t="str">
        <f t="shared" si="59"/>
        <v/>
      </c>
    </row>
    <row r="568" spans="1:34" x14ac:dyDescent="0.35">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6" t="str">
        <f t="shared" si="54"/>
        <v/>
      </c>
      <c r="AD568" s="6" t="str">
        <f t="shared" si="55"/>
        <v/>
      </c>
      <c r="AE568" s="6" t="str">
        <f t="shared" si="56"/>
        <v/>
      </c>
      <c r="AF568" s="6" t="str">
        <f t="shared" si="57"/>
        <v/>
      </c>
      <c r="AG568" s="6" t="str">
        <f t="shared" si="58"/>
        <v/>
      </c>
      <c r="AH568" s="6" t="str">
        <f t="shared" si="59"/>
        <v/>
      </c>
    </row>
    <row r="569" spans="1:34" x14ac:dyDescent="0.35">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6" t="str">
        <f t="shared" si="54"/>
        <v/>
      </c>
      <c r="AD569" s="6" t="str">
        <f t="shared" si="55"/>
        <v/>
      </c>
      <c r="AE569" s="6" t="str">
        <f t="shared" si="56"/>
        <v/>
      </c>
      <c r="AF569" s="6" t="str">
        <f t="shared" si="57"/>
        <v/>
      </c>
      <c r="AG569" s="6" t="str">
        <f t="shared" si="58"/>
        <v/>
      </c>
      <c r="AH569" s="6" t="str">
        <f t="shared" si="59"/>
        <v/>
      </c>
    </row>
    <row r="570" spans="1:34" x14ac:dyDescent="0.35">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6" t="str">
        <f t="shared" si="54"/>
        <v/>
      </c>
      <c r="AD570" s="6" t="str">
        <f t="shared" si="55"/>
        <v/>
      </c>
      <c r="AE570" s="6" t="str">
        <f t="shared" si="56"/>
        <v/>
      </c>
      <c r="AF570" s="6" t="str">
        <f t="shared" si="57"/>
        <v/>
      </c>
      <c r="AG570" s="6" t="str">
        <f t="shared" si="58"/>
        <v/>
      </c>
      <c r="AH570" s="6" t="str">
        <f t="shared" si="59"/>
        <v/>
      </c>
    </row>
    <row r="571" spans="1:34" x14ac:dyDescent="0.35">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6" t="str">
        <f t="shared" si="54"/>
        <v/>
      </c>
      <c r="AD571" s="6" t="str">
        <f t="shared" si="55"/>
        <v/>
      </c>
      <c r="AE571" s="6" t="str">
        <f t="shared" si="56"/>
        <v/>
      </c>
      <c r="AF571" s="6" t="str">
        <f t="shared" si="57"/>
        <v/>
      </c>
      <c r="AG571" s="6" t="str">
        <f t="shared" si="58"/>
        <v/>
      </c>
      <c r="AH571" s="6" t="str">
        <f t="shared" si="59"/>
        <v/>
      </c>
    </row>
    <row r="572" spans="1:34" x14ac:dyDescent="0.35">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6" t="str">
        <f t="shared" si="54"/>
        <v/>
      </c>
      <c r="AD572" s="6" t="str">
        <f t="shared" si="55"/>
        <v/>
      </c>
      <c r="AE572" s="6" t="str">
        <f t="shared" si="56"/>
        <v/>
      </c>
      <c r="AF572" s="6" t="str">
        <f t="shared" si="57"/>
        <v/>
      </c>
      <c r="AG572" s="6" t="str">
        <f t="shared" si="58"/>
        <v/>
      </c>
      <c r="AH572" s="6" t="str">
        <f t="shared" si="59"/>
        <v/>
      </c>
    </row>
    <row r="573" spans="1:34" x14ac:dyDescent="0.35">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6" t="str">
        <f t="shared" si="54"/>
        <v/>
      </c>
      <c r="AD573" s="6" t="str">
        <f t="shared" si="55"/>
        <v/>
      </c>
      <c r="AE573" s="6" t="str">
        <f t="shared" si="56"/>
        <v/>
      </c>
      <c r="AF573" s="6" t="str">
        <f t="shared" si="57"/>
        <v/>
      </c>
      <c r="AG573" s="6" t="str">
        <f t="shared" si="58"/>
        <v/>
      </c>
      <c r="AH573" s="6" t="str">
        <f t="shared" si="59"/>
        <v/>
      </c>
    </row>
    <row r="574" spans="1:34" x14ac:dyDescent="0.35">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6" t="str">
        <f t="shared" si="54"/>
        <v/>
      </c>
      <c r="AD574" s="6" t="str">
        <f t="shared" si="55"/>
        <v/>
      </c>
      <c r="AE574" s="6" t="str">
        <f t="shared" si="56"/>
        <v/>
      </c>
      <c r="AF574" s="6" t="str">
        <f t="shared" si="57"/>
        <v/>
      </c>
      <c r="AG574" s="6" t="str">
        <f t="shared" si="58"/>
        <v/>
      </c>
      <c r="AH574" s="6" t="str">
        <f t="shared" si="59"/>
        <v/>
      </c>
    </row>
    <row r="575" spans="1:34" x14ac:dyDescent="0.35">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6" t="str">
        <f t="shared" si="54"/>
        <v/>
      </c>
      <c r="AD575" s="6" t="str">
        <f t="shared" si="55"/>
        <v/>
      </c>
      <c r="AE575" s="6" t="str">
        <f t="shared" si="56"/>
        <v/>
      </c>
      <c r="AF575" s="6" t="str">
        <f t="shared" si="57"/>
        <v/>
      </c>
      <c r="AG575" s="6" t="str">
        <f t="shared" si="58"/>
        <v/>
      </c>
      <c r="AH575" s="6" t="str">
        <f t="shared" si="59"/>
        <v/>
      </c>
    </row>
    <row r="576" spans="1:34" x14ac:dyDescent="0.35">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6" t="str">
        <f t="shared" si="54"/>
        <v/>
      </c>
      <c r="AD576" s="6" t="str">
        <f t="shared" si="55"/>
        <v/>
      </c>
      <c r="AE576" s="6" t="str">
        <f t="shared" si="56"/>
        <v/>
      </c>
      <c r="AF576" s="6" t="str">
        <f t="shared" si="57"/>
        <v/>
      </c>
      <c r="AG576" s="6" t="str">
        <f t="shared" si="58"/>
        <v/>
      </c>
      <c r="AH576" s="6" t="str">
        <f t="shared" si="59"/>
        <v/>
      </c>
    </row>
    <row r="577" spans="1:34" x14ac:dyDescent="0.35">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6" t="str">
        <f t="shared" si="54"/>
        <v/>
      </c>
      <c r="AD577" s="6" t="str">
        <f t="shared" si="55"/>
        <v/>
      </c>
      <c r="AE577" s="6" t="str">
        <f t="shared" si="56"/>
        <v/>
      </c>
      <c r="AF577" s="6" t="str">
        <f t="shared" si="57"/>
        <v/>
      </c>
      <c r="AG577" s="6" t="str">
        <f t="shared" si="58"/>
        <v/>
      </c>
      <c r="AH577" s="6" t="str">
        <f t="shared" si="59"/>
        <v/>
      </c>
    </row>
    <row r="578" spans="1:34" x14ac:dyDescent="0.35">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6" t="str">
        <f t="shared" si="54"/>
        <v/>
      </c>
      <c r="AD578" s="6" t="str">
        <f t="shared" si="55"/>
        <v/>
      </c>
      <c r="AE578" s="6" t="str">
        <f t="shared" si="56"/>
        <v/>
      </c>
      <c r="AF578" s="6" t="str">
        <f t="shared" si="57"/>
        <v/>
      </c>
      <c r="AG578" s="6" t="str">
        <f t="shared" si="58"/>
        <v/>
      </c>
      <c r="AH578" s="6" t="str">
        <f t="shared" si="59"/>
        <v/>
      </c>
    </row>
    <row r="579" spans="1:34" x14ac:dyDescent="0.35">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6" t="str">
        <f t="shared" si="54"/>
        <v/>
      </c>
      <c r="AD579" s="6" t="str">
        <f t="shared" si="55"/>
        <v/>
      </c>
      <c r="AE579" s="6" t="str">
        <f t="shared" si="56"/>
        <v/>
      </c>
      <c r="AF579" s="6" t="str">
        <f t="shared" si="57"/>
        <v/>
      </c>
      <c r="AG579" s="6" t="str">
        <f t="shared" si="58"/>
        <v/>
      </c>
      <c r="AH579" s="6" t="str">
        <f t="shared" si="59"/>
        <v/>
      </c>
    </row>
    <row r="580" spans="1:34" x14ac:dyDescent="0.35">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6" t="str">
        <f t="shared" si="54"/>
        <v/>
      </c>
      <c r="AD580" s="6" t="str">
        <f t="shared" si="55"/>
        <v/>
      </c>
      <c r="AE580" s="6" t="str">
        <f t="shared" si="56"/>
        <v/>
      </c>
      <c r="AF580" s="6" t="str">
        <f t="shared" si="57"/>
        <v/>
      </c>
      <c r="AG580" s="6" t="str">
        <f t="shared" si="58"/>
        <v/>
      </c>
      <c r="AH580" s="6" t="str">
        <f t="shared" si="59"/>
        <v/>
      </c>
    </row>
    <row r="581" spans="1:34" x14ac:dyDescent="0.35">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6" t="str">
        <f t="shared" si="54"/>
        <v/>
      </c>
      <c r="AD581" s="6" t="str">
        <f t="shared" si="55"/>
        <v/>
      </c>
      <c r="AE581" s="6" t="str">
        <f t="shared" si="56"/>
        <v/>
      </c>
      <c r="AF581" s="6" t="str">
        <f t="shared" si="57"/>
        <v/>
      </c>
      <c r="AG581" s="6" t="str">
        <f t="shared" si="58"/>
        <v/>
      </c>
      <c r="AH581" s="6" t="str">
        <f t="shared" si="59"/>
        <v/>
      </c>
    </row>
    <row r="582" spans="1:34" x14ac:dyDescent="0.35">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6" t="str">
        <f t="shared" si="54"/>
        <v/>
      </c>
      <c r="AD582" s="6" t="str">
        <f t="shared" si="55"/>
        <v/>
      </c>
      <c r="AE582" s="6" t="str">
        <f t="shared" si="56"/>
        <v/>
      </c>
      <c r="AF582" s="6" t="str">
        <f t="shared" si="57"/>
        <v/>
      </c>
      <c r="AG582" s="6" t="str">
        <f t="shared" si="58"/>
        <v/>
      </c>
      <c r="AH582" s="6" t="str">
        <f t="shared" si="59"/>
        <v/>
      </c>
    </row>
    <row r="583" spans="1:34" x14ac:dyDescent="0.35">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6" t="str">
        <f t="shared" si="54"/>
        <v/>
      </c>
      <c r="AD583" s="6" t="str">
        <f t="shared" si="55"/>
        <v/>
      </c>
      <c r="AE583" s="6" t="str">
        <f t="shared" si="56"/>
        <v/>
      </c>
      <c r="AF583" s="6" t="str">
        <f t="shared" si="57"/>
        <v/>
      </c>
      <c r="AG583" s="6" t="str">
        <f t="shared" si="58"/>
        <v/>
      </c>
      <c r="AH583" s="6" t="str">
        <f t="shared" si="59"/>
        <v/>
      </c>
    </row>
    <row r="584" spans="1:34" x14ac:dyDescent="0.35">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6" t="str">
        <f t="shared" si="54"/>
        <v/>
      </c>
      <c r="AD584" s="6" t="str">
        <f t="shared" si="55"/>
        <v/>
      </c>
      <c r="AE584" s="6" t="str">
        <f t="shared" si="56"/>
        <v/>
      </c>
      <c r="AF584" s="6" t="str">
        <f t="shared" si="57"/>
        <v/>
      </c>
      <c r="AG584" s="6" t="str">
        <f t="shared" si="58"/>
        <v/>
      </c>
      <c r="AH584" s="6" t="str">
        <f t="shared" si="59"/>
        <v/>
      </c>
    </row>
    <row r="585" spans="1:34" x14ac:dyDescent="0.35">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6" t="str">
        <f t="shared" si="54"/>
        <v/>
      </c>
      <c r="AD585" s="6" t="str">
        <f t="shared" si="55"/>
        <v/>
      </c>
      <c r="AE585" s="6" t="str">
        <f t="shared" si="56"/>
        <v/>
      </c>
      <c r="AF585" s="6" t="str">
        <f t="shared" si="57"/>
        <v/>
      </c>
      <c r="AG585" s="6" t="str">
        <f t="shared" si="58"/>
        <v/>
      </c>
      <c r="AH585" s="6" t="str">
        <f t="shared" si="59"/>
        <v/>
      </c>
    </row>
    <row r="586" spans="1:34" x14ac:dyDescent="0.35">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6" t="str">
        <f t="shared" si="54"/>
        <v/>
      </c>
      <c r="AD586" s="6" t="str">
        <f t="shared" si="55"/>
        <v/>
      </c>
      <c r="AE586" s="6" t="str">
        <f t="shared" si="56"/>
        <v/>
      </c>
      <c r="AF586" s="6" t="str">
        <f t="shared" si="57"/>
        <v/>
      </c>
      <c r="AG586" s="6" t="str">
        <f t="shared" si="58"/>
        <v/>
      </c>
      <c r="AH586" s="6" t="str">
        <f t="shared" si="59"/>
        <v/>
      </c>
    </row>
    <row r="587" spans="1:34" x14ac:dyDescent="0.35">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6" t="str">
        <f t="shared" si="54"/>
        <v/>
      </c>
      <c r="AD587" s="6" t="str">
        <f t="shared" si="55"/>
        <v/>
      </c>
      <c r="AE587" s="6" t="str">
        <f t="shared" si="56"/>
        <v/>
      </c>
      <c r="AF587" s="6" t="str">
        <f t="shared" si="57"/>
        <v/>
      </c>
      <c r="AG587" s="6" t="str">
        <f t="shared" si="58"/>
        <v/>
      </c>
      <c r="AH587" s="6" t="str">
        <f t="shared" si="59"/>
        <v/>
      </c>
    </row>
    <row r="588" spans="1:34" x14ac:dyDescent="0.35">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6" t="str">
        <f t="shared" si="54"/>
        <v/>
      </c>
      <c r="AD588" s="6" t="str">
        <f t="shared" si="55"/>
        <v/>
      </c>
      <c r="AE588" s="6" t="str">
        <f t="shared" si="56"/>
        <v/>
      </c>
      <c r="AF588" s="6" t="str">
        <f t="shared" si="57"/>
        <v/>
      </c>
      <c r="AG588" s="6" t="str">
        <f t="shared" si="58"/>
        <v/>
      </c>
      <c r="AH588" s="6" t="str">
        <f t="shared" si="59"/>
        <v/>
      </c>
    </row>
    <row r="589" spans="1:34" x14ac:dyDescent="0.35">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6" t="str">
        <f t="shared" si="54"/>
        <v/>
      </c>
      <c r="AD589" s="6" t="str">
        <f t="shared" si="55"/>
        <v/>
      </c>
      <c r="AE589" s="6" t="str">
        <f t="shared" si="56"/>
        <v/>
      </c>
      <c r="AF589" s="6" t="str">
        <f t="shared" si="57"/>
        <v/>
      </c>
      <c r="AG589" s="6" t="str">
        <f t="shared" si="58"/>
        <v/>
      </c>
      <c r="AH589" s="6" t="str">
        <f t="shared" si="59"/>
        <v/>
      </c>
    </row>
    <row r="590" spans="1:34" x14ac:dyDescent="0.35">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6" t="str">
        <f t="shared" si="54"/>
        <v/>
      </c>
      <c r="AD590" s="6" t="str">
        <f t="shared" si="55"/>
        <v/>
      </c>
      <c r="AE590" s="6" t="str">
        <f t="shared" si="56"/>
        <v/>
      </c>
      <c r="AF590" s="6" t="str">
        <f t="shared" si="57"/>
        <v/>
      </c>
      <c r="AG590" s="6" t="str">
        <f t="shared" si="58"/>
        <v/>
      </c>
      <c r="AH590" s="6" t="str">
        <f t="shared" si="59"/>
        <v/>
      </c>
    </row>
    <row r="591" spans="1:34" x14ac:dyDescent="0.35">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6" t="str">
        <f t="shared" si="54"/>
        <v/>
      </c>
      <c r="AD591" s="6" t="str">
        <f t="shared" si="55"/>
        <v/>
      </c>
      <c r="AE591" s="6" t="str">
        <f t="shared" si="56"/>
        <v/>
      </c>
      <c r="AF591" s="6" t="str">
        <f t="shared" si="57"/>
        <v/>
      </c>
      <c r="AG591" s="6" t="str">
        <f t="shared" si="58"/>
        <v/>
      </c>
      <c r="AH591" s="6" t="str">
        <f t="shared" si="59"/>
        <v/>
      </c>
    </row>
    <row r="592" spans="1:34" x14ac:dyDescent="0.35">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6" t="str">
        <f t="shared" si="54"/>
        <v/>
      </c>
      <c r="AD592" s="6" t="str">
        <f t="shared" si="55"/>
        <v/>
      </c>
      <c r="AE592" s="6" t="str">
        <f t="shared" si="56"/>
        <v/>
      </c>
      <c r="AF592" s="6" t="str">
        <f t="shared" si="57"/>
        <v/>
      </c>
      <c r="AG592" s="6" t="str">
        <f t="shared" si="58"/>
        <v/>
      </c>
      <c r="AH592" s="6" t="str">
        <f t="shared" si="59"/>
        <v/>
      </c>
    </row>
    <row r="593" spans="1:34" x14ac:dyDescent="0.35">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6" t="str">
        <f t="shared" si="54"/>
        <v/>
      </c>
      <c r="AD593" s="6" t="str">
        <f t="shared" si="55"/>
        <v/>
      </c>
      <c r="AE593" s="6" t="str">
        <f t="shared" si="56"/>
        <v/>
      </c>
      <c r="AF593" s="6" t="str">
        <f t="shared" si="57"/>
        <v/>
      </c>
      <c r="AG593" s="6" t="str">
        <f t="shared" si="58"/>
        <v/>
      </c>
      <c r="AH593" s="6" t="str">
        <f t="shared" si="59"/>
        <v/>
      </c>
    </row>
    <row r="594" spans="1:34" x14ac:dyDescent="0.35">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6" t="str">
        <f t="shared" si="54"/>
        <v/>
      </c>
      <c r="AD594" s="6" t="str">
        <f t="shared" si="55"/>
        <v/>
      </c>
      <c r="AE594" s="6" t="str">
        <f t="shared" si="56"/>
        <v/>
      </c>
      <c r="AF594" s="6" t="str">
        <f t="shared" si="57"/>
        <v/>
      </c>
      <c r="AG594" s="6" t="str">
        <f t="shared" si="58"/>
        <v/>
      </c>
      <c r="AH594" s="6" t="str">
        <f t="shared" si="59"/>
        <v/>
      </c>
    </row>
    <row r="595" spans="1:34" x14ac:dyDescent="0.35">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6" t="str">
        <f t="shared" si="54"/>
        <v/>
      </c>
      <c r="AD595" s="6" t="str">
        <f t="shared" si="55"/>
        <v/>
      </c>
      <c r="AE595" s="6" t="str">
        <f t="shared" si="56"/>
        <v/>
      </c>
      <c r="AF595" s="6" t="str">
        <f t="shared" si="57"/>
        <v/>
      </c>
      <c r="AG595" s="6" t="str">
        <f t="shared" si="58"/>
        <v/>
      </c>
      <c r="AH595" s="6" t="str">
        <f t="shared" si="59"/>
        <v/>
      </c>
    </row>
    <row r="596" spans="1:34" x14ac:dyDescent="0.35">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6" t="str">
        <f t="shared" si="54"/>
        <v/>
      </c>
      <c r="AD596" s="6" t="str">
        <f t="shared" si="55"/>
        <v/>
      </c>
      <c r="AE596" s="6" t="str">
        <f t="shared" si="56"/>
        <v/>
      </c>
      <c r="AF596" s="6" t="str">
        <f t="shared" si="57"/>
        <v/>
      </c>
      <c r="AG596" s="6" t="str">
        <f t="shared" si="58"/>
        <v/>
      </c>
      <c r="AH596" s="6" t="str">
        <f t="shared" si="59"/>
        <v/>
      </c>
    </row>
    <row r="597" spans="1:34" x14ac:dyDescent="0.35">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6" t="str">
        <f t="shared" si="54"/>
        <v/>
      </c>
      <c r="AD597" s="6" t="str">
        <f t="shared" si="55"/>
        <v/>
      </c>
      <c r="AE597" s="6" t="str">
        <f t="shared" si="56"/>
        <v/>
      </c>
      <c r="AF597" s="6" t="str">
        <f t="shared" si="57"/>
        <v/>
      </c>
      <c r="AG597" s="6" t="str">
        <f t="shared" si="58"/>
        <v/>
      </c>
      <c r="AH597" s="6" t="str">
        <f t="shared" si="59"/>
        <v/>
      </c>
    </row>
    <row r="598" spans="1:34" x14ac:dyDescent="0.35">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6" t="str">
        <f t="shared" si="54"/>
        <v/>
      </c>
      <c r="AD598" s="6" t="str">
        <f t="shared" si="55"/>
        <v/>
      </c>
      <c r="AE598" s="6" t="str">
        <f t="shared" si="56"/>
        <v/>
      </c>
      <c r="AF598" s="6" t="str">
        <f t="shared" si="57"/>
        <v/>
      </c>
      <c r="AG598" s="6" t="str">
        <f t="shared" si="58"/>
        <v/>
      </c>
      <c r="AH598" s="6" t="str">
        <f t="shared" si="59"/>
        <v/>
      </c>
    </row>
    <row r="599" spans="1:34" x14ac:dyDescent="0.35">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6" t="str">
        <f t="shared" si="54"/>
        <v/>
      </c>
      <c r="AD599" s="6" t="str">
        <f t="shared" si="55"/>
        <v/>
      </c>
      <c r="AE599" s="6" t="str">
        <f t="shared" si="56"/>
        <v/>
      </c>
      <c r="AF599" s="6" t="str">
        <f t="shared" si="57"/>
        <v/>
      </c>
      <c r="AG599" s="6" t="str">
        <f t="shared" si="58"/>
        <v/>
      </c>
      <c r="AH599" s="6" t="str">
        <f t="shared" si="59"/>
        <v/>
      </c>
    </row>
    <row r="600" spans="1:34" x14ac:dyDescent="0.35">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6" t="str">
        <f t="shared" si="54"/>
        <v/>
      </c>
      <c r="AD600" s="6" t="str">
        <f t="shared" si="55"/>
        <v/>
      </c>
      <c r="AE600" s="6" t="str">
        <f t="shared" si="56"/>
        <v/>
      </c>
      <c r="AF600" s="6" t="str">
        <f t="shared" si="57"/>
        <v/>
      </c>
      <c r="AG600" s="6" t="str">
        <f t="shared" si="58"/>
        <v/>
      </c>
      <c r="AH600" s="6" t="str">
        <f t="shared" si="59"/>
        <v/>
      </c>
    </row>
    <row r="601" spans="1:34" x14ac:dyDescent="0.35">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6" t="str">
        <f t="shared" si="54"/>
        <v/>
      </c>
      <c r="AD601" s="6" t="str">
        <f t="shared" si="55"/>
        <v/>
      </c>
      <c r="AE601" s="6" t="str">
        <f t="shared" si="56"/>
        <v/>
      </c>
      <c r="AF601" s="6" t="str">
        <f t="shared" si="57"/>
        <v/>
      </c>
      <c r="AG601" s="6" t="str">
        <f t="shared" si="58"/>
        <v/>
      </c>
      <c r="AH601" s="6" t="str">
        <f t="shared" si="59"/>
        <v/>
      </c>
    </row>
    <row r="602" spans="1:34" x14ac:dyDescent="0.35">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6" t="str">
        <f t="shared" si="54"/>
        <v/>
      </c>
      <c r="AD602" s="6" t="str">
        <f t="shared" si="55"/>
        <v/>
      </c>
      <c r="AE602" s="6" t="str">
        <f t="shared" si="56"/>
        <v/>
      </c>
      <c r="AF602" s="6" t="str">
        <f t="shared" si="57"/>
        <v/>
      </c>
      <c r="AG602" s="6" t="str">
        <f t="shared" si="58"/>
        <v/>
      </c>
      <c r="AH602" s="6" t="str">
        <f t="shared" si="59"/>
        <v/>
      </c>
    </row>
    <row r="603" spans="1:34" x14ac:dyDescent="0.35">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6" t="str">
        <f t="shared" si="54"/>
        <v/>
      </c>
      <c r="AD603" s="6" t="str">
        <f t="shared" si="55"/>
        <v/>
      </c>
      <c r="AE603" s="6" t="str">
        <f t="shared" si="56"/>
        <v/>
      </c>
      <c r="AF603" s="6" t="str">
        <f t="shared" si="57"/>
        <v/>
      </c>
      <c r="AG603" s="6" t="str">
        <f t="shared" si="58"/>
        <v/>
      </c>
      <c r="AH603" s="6" t="str">
        <f t="shared" si="59"/>
        <v/>
      </c>
    </row>
    <row r="604" spans="1:34" x14ac:dyDescent="0.35">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6" t="str">
        <f t="shared" si="54"/>
        <v/>
      </c>
      <c r="AD604" s="6" t="str">
        <f t="shared" si="55"/>
        <v/>
      </c>
      <c r="AE604" s="6" t="str">
        <f t="shared" si="56"/>
        <v/>
      </c>
      <c r="AF604" s="6" t="str">
        <f t="shared" si="57"/>
        <v/>
      </c>
      <c r="AG604" s="6" t="str">
        <f t="shared" si="58"/>
        <v/>
      </c>
      <c r="AH604" s="6" t="str">
        <f t="shared" si="59"/>
        <v/>
      </c>
    </row>
    <row r="605" spans="1:34" x14ac:dyDescent="0.35">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6" t="str">
        <f t="shared" si="54"/>
        <v/>
      </c>
      <c r="AD605" s="6" t="str">
        <f t="shared" si="55"/>
        <v/>
      </c>
      <c r="AE605" s="6" t="str">
        <f t="shared" si="56"/>
        <v/>
      </c>
      <c r="AF605" s="6" t="str">
        <f t="shared" si="57"/>
        <v/>
      </c>
      <c r="AG605" s="6" t="str">
        <f t="shared" si="58"/>
        <v/>
      </c>
      <c r="AH605" s="6" t="str">
        <f t="shared" si="59"/>
        <v/>
      </c>
    </row>
    <row r="606" spans="1:34" x14ac:dyDescent="0.35">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6" t="str">
        <f t="shared" si="54"/>
        <v/>
      </c>
      <c r="AD606" s="6" t="str">
        <f t="shared" si="55"/>
        <v/>
      </c>
      <c r="AE606" s="6" t="str">
        <f t="shared" si="56"/>
        <v/>
      </c>
      <c r="AF606" s="6" t="str">
        <f t="shared" si="57"/>
        <v/>
      </c>
      <c r="AG606" s="6" t="str">
        <f t="shared" si="58"/>
        <v/>
      </c>
      <c r="AH606" s="6" t="str">
        <f t="shared" si="59"/>
        <v/>
      </c>
    </row>
    <row r="607" spans="1:34" x14ac:dyDescent="0.35">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6" t="str">
        <f t="shared" si="54"/>
        <v/>
      </c>
      <c r="AD607" s="6" t="str">
        <f t="shared" si="55"/>
        <v/>
      </c>
      <c r="AE607" s="6" t="str">
        <f t="shared" si="56"/>
        <v/>
      </c>
      <c r="AF607" s="6" t="str">
        <f t="shared" si="57"/>
        <v/>
      </c>
      <c r="AG607" s="6" t="str">
        <f t="shared" si="58"/>
        <v/>
      </c>
      <c r="AH607" s="6" t="str">
        <f t="shared" si="59"/>
        <v/>
      </c>
    </row>
    <row r="608" spans="1:34" x14ac:dyDescent="0.35">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6" t="str">
        <f t="shared" si="54"/>
        <v/>
      </c>
      <c r="AD608" s="6" t="str">
        <f t="shared" si="55"/>
        <v/>
      </c>
      <c r="AE608" s="6" t="str">
        <f t="shared" si="56"/>
        <v/>
      </c>
      <c r="AF608" s="6" t="str">
        <f t="shared" si="57"/>
        <v/>
      </c>
      <c r="AG608" s="6" t="str">
        <f t="shared" si="58"/>
        <v/>
      </c>
      <c r="AH608" s="6" t="str">
        <f t="shared" si="59"/>
        <v/>
      </c>
    </row>
    <row r="609" spans="1:34" x14ac:dyDescent="0.35">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6" t="str">
        <f t="shared" si="54"/>
        <v/>
      </c>
      <c r="AD609" s="6" t="str">
        <f t="shared" si="55"/>
        <v/>
      </c>
      <c r="AE609" s="6" t="str">
        <f t="shared" si="56"/>
        <v/>
      </c>
      <c r="AF609" s="6" t="str">
        <f t="shared" si="57"/>
        <v/>
      </c>
      <c r="AG609" s="6" t="str">
        <f t="shared" si="58"/>
        <v/>
      </c>
      <c r="AH609" s="6" t="str">
        <f t="shared" si="59"/>
        <v/>
      </c>
    </row>
    <row r="610" spans="1:34" x14ac:dyDescent="0.35">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6" t="str">
        <f t="shared" si="54"/>
        <v/>
      </c>
      <c r="AD610" s="6" t="str">
        <f t="shared" si="55"/>
        <v/>
      </c>
      <c r="AE610" s="6" t="str">
        <f t="shared" si="56"/>
        <v/>
      </c>
      <c r="AF610" s="6" t="str">
        <f t="shared" si="57"/>
        <v/>
      </c>
      <c r="AG610" s="6" t="str">
        <f t="shared" si="58"/>
        <v/>
      </c>
      <c r="AH610" s="6" t="str">
        <f t="shared" si="59"/>
        <v/>
      </c>
    </row>
    <row r="611" spans="1:34" x14ac:dyDescent="0.35">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6" t="str">
        <f t="shared" si="54"/>
        <v/>
      </c>
      <c r="AD611" s="6" t="str">
        <f t="shared" si="55"/>
        <v/>
      </c>
      <c r="AE611" s="6" t="str">
        <f t="shared" si="56"/>
        <v/>
      </c>
      <c r="AF611" s="6" t="str">
        <f t="shared" si="57"/>
        <v/>
      </c>
      <c r="AG611" s="6" t="str">
        <f t="shared" si="58"/>
        <v/>
      </c>
      <c r="AH611" s="6" t="str">
        <f t="shared" si="59"/>
        <v/>
      </c>
    </row>
    <row r="612" spans="1:34" x14ac:dyDescent="0.35">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6" t="str">
        <f t="shared" ref="AC612:AC675" si="60">IF(COUNT(A612,L612,N612,P612,X612,Y612)&gt;0,AVERAGE(A612,L612,N612,P612,X612,Y612),"")</f>
        <v/>
      </c>
      <c r="AD612" s="6" t="str">
        <f t="shared" ref="AD612:AD675" si="61">IF(COUNT(B612,D612,M612,U612)&gt;0,AVERAGE(B612,D612,M612,U612),"")</f>
        <v/>
      </c>
      <c r="AE612" s="6" t="str">
        <f t="shared" ref="AE612:AE675" si="62">IF(COUNT(I612,T612,V612,W612)&gt;0,AVERAGE(I612,T612,V612,W612),"")</f>
        <v/>
      </c>
      <c r="AF612" s="6" t="str">
        <f t="shared" ref="AF612:AF675" si="63">IF(COUNT(H612,K612,Q612,S612)&gt;0,AVERAGE(H612,K612,Q612,S612),"")</f>
        <v/>
      </c>
      <c r="AG612" s="6" t="str">
        <f t="shared" ref="AG612:AG675" si="64">IF(COUNT(E612,F612,G612,R612)&gt;0,AVERAGE(E612,F612,G612,R612),"")</f>
        <v/>
      </c>
      <c r="AH612" s="6" t="str">
        <f t="shared" ref="AH612:AH675" si="65">IF(COUNT(C612,J612,O612,Z612)&gt;0,AVERAGE(C612,J612,O612,Z612),"")</f>
        <v/>
      </c>
    </row>
    <row r="613" spans="1:34" x14ac:dyDescent="0.35">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6" t="str">
        <f t="shared" si="60"/>
        <v/>
      </c>
      <c r="AD613" s="6" t="str">
        <f t="shared" si="61"/>
        <v/>
      </c>
      <c r="AE613" s="6" t="str">
        <f t="shared" si="62"/>
        <v/>
      </c>
      <c r="AF613" s="6" t="str">
        <f t="shared" si="63"/>
        <v/>
      </c>
      <c r="AG613" s="6" t="str">
        <f t="shared" si="64"/>
        <v/>
      </c>
      <c r="AH613" s="6" t="str">
        <f t="shared" si="65"/>
        <v/>
      </c>
    </row>
    <row r="614" spans="1:34" x14ac:dyDescent="0.35">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6" t="str">
        <f t="shared" si="60"/>
        <v/>
      </c>
      <c r="AD614" s="6" t="str">
        <f t="shared" si="61"/>
        <v/>
      </c>
      <c r="AE614" s="6" t="str">
        <f t="shared" si="62"/>
        <v/>
      </c>
      <c r="AF614" s="6" t="str">
        <f t="shared" si="63"/>
        <v/>
      </c>
      <c r="AG614" s="6" t="str">
        <f t="shared" si="64"/>
        <v/>
      </c>
      <c r="AH614" s="6" t="str">
        <f t="shared" si="65"/>
        <v/>
      </c>
    </row>
    <row r="615" spans="1:34" x14ac:dyDescent="0.35">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6" t="str">
        <f t="shared" si="60"/>
        <v/>
      </c>
      <c r="AD615" s="6" t="str">
        <f t="shared" si="61"/>
        <v/>
      </c>
      <c r="AE615" s="6" t="str">
        <f t="shared" si="62"/>
        <v/>
      </c>
      <c r="AF615" s="6" t="str">
        <f t="shared" si="63"/>
        <v/>
      </c>
      <c r="AG615" s="6" t="str">
        <f t="shared" si="64"/>
        <v/>
      </c>
      <c r="AH615" s="6" t="str">
        <f t="shared" si="65"/>
        <v/>
      </c>
    </row>
    <row r="616" spans="1:34" x14ac:dyDescent="0.35">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6" t="str">
        <f t="shared" si="60"/>
        <v/>
      </c>
      <c r="AD616" s="6" t="str">
        <f t="shared" si="61"/>
        <v/>
      </c>
      <c r="AE616" s="6" t="str">
        <f t="shared" si="62"/>
        <v/>
      </c>
      <c r="AF616" s="6" t="str">
        <f t="shared" si="63"/>
        <v/>
      </c>
      <c r="AG616" s="6" t="str">
        <f t="shared" si="64"/>
        <v/>
      </c>
      <c r="AH616" s="6" t="str">
        <f t="shared" si="65"/>
        <v/>
      </c>
    </row>
    <row r="617" spans="1:34" x14ac:dyDescent="0.35">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6" t="str">
        <f t="shared" si="60"/>
        <v/>
      </c>
      <c r="AD617" s="6" t="str">
        <f t="shared" si="61"/>
        <v/>
      </c>
      <c r="AE617" s="6" t="str">
        <f t="shared" si="62"/>
        <v/>
      </c>
      <c r="AF617" s="6" t="str">
        <f t="shared" si="63"/>
        <v/>
      </c>
      <c r="AG617" s="6" t="str">
        <f t="shared" si="64"/>
        <v/>
      </c>
      <c r="AH617" s="6" t="str">
        <f t="shared" si="65"/>
        <v/>
      </c>
    </row>
    <row r="618" spans="1:34" x14ac:dyDescent="0.35">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6" t="str">
        <f t="shared" si="60"/>
        <v/>
      </c>
      <c r="AD618" s="6" t="str">
        <f t="shared" si="61"/>
        <v/>
      </c>
      <c r="AE618" s="6" t="str">
        <f t="shared" si="62"/>
        <v/>
      </c>
      <c r="AF618" s="6" t="str">
        <f t="shared" si="63"/>
        <v/>
      </c>
      <c r="AG618" s="6" t="str">
        <f t="shared" si="64"/>
        <v/>
      </c>
      <c r="AH618" s="6" t="str">
        <f t="shared" si="65"/>
        <v/>
      </c>
    </row>
    <row r="619" spans="1:34" x14ac:dyDescent="0.35">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6" t="str">
        <f t="shared" si="60"/>
        <v/>
      </c>
      <c r="AD619" s="6" t="str">
        <f t="shared" si="61"/>
        <v/>
      </c>
      <c r="AE619" s="6" t="str">
        <f t="shared" si="62"/>
        <v/>
      </c>
      <c r="AF619" s="6" t="str">
        <f t="shared" si="63"/>
        <v/>
      </c>
      <c r="AG619" s="6" t="str">
        <f t="shared" si="64"/>
        <v/>
      </c>
      <c r="AH619" s="6" t="str">
        <f t="shared" si="65"/>
        <v/>
      </c>
    </row>
    <row r="620" spans="1:34" x14ac:dyDescent="0.35">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6" t="str">
        <f t="shared" si="60"/>
        <v/>
      </c>
      <c r="AD620" s="6" t="str">
        <f t="shared" si="61"/>
        <v/>
      </c>
      <c r="AE620" s="6" t="str">
        <f t="shared" si="62"/>
        <v/>
      </c>
      <c r="AF620" s="6" t="str">
        <f t="shared" si="63"/>
        <v/>
      </c>
      <c r="AG620" s="6" t="str">
        <f t="shared" si="64"/>
        <v/>
      </c>
      <c r="AH620" s="6" t="str">
        <f t="shared" si="65"/>
        <v/>
      </c>
    </row>
    <row r="621" spans="1:34" x14ac:dyDescent="0.35">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6" t="str">
        <f t="shared" si="60"/>
        <v/>
      </c>
      <c r="AD621" s="6" t="str">
        <f t="shared" si="61"/>
        <v/>
      </c>
      <c r="AE621" s="6" t="str">
        <f t="shared" si="62"/>
        <v/>
      </c>
      <c r="AF621" s="6" t="str">
        <f t="shared" si="63"/>
        <v/>
      </c>
      <c r="AG621" s="6" t="str">
        <f t="shared" si="64"/>
        <v/>
      </c>
      <c r="AH621" s="6" t="str">
        <f t="shared" si="65"/>
        <v/>
      </c>
    </row>
    <row r="622" spans="1:34" x14ac:dyDescent="0.35">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6" t="str">
        <f t="shared" si="60"/>
        <v/>
      </c>
      <c r="AD622" s="6" t="str">
        <f t="shared" si="61"/>
        <v/>
      </c>
      <c r="AE622" s="6" t="str">
        <f t="shared" si="62"/>
        <v/>
      </c>
      <c r="AF622" s="6" t="str">
        <f t="shared" si="63"/>
        <v/>
      </c>
      <c r="AG622" s="6" t="str">
        <f t="shared" si="64"/>
        <v/>
      </c>
      <c r="AH622" s="6" t="str">
        <f t="shared" si="65"/>
        <v/>
      </c>
    </row>
    <row r="623" spans="1:34" x14ac:dyDescent="0.35">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6" t="str">
        <f t="shared" si="60"/>
        <v/>
      </c>
      <c r="AD623" s="6" t="str">
        <f t="shared" si="61"/>
        <v/>
      </c>
      <c r="AE623" s="6" t="str">
        <f t="shared" si="62"/>
        <v/>
      </c>
      <c r="AF623" s="6" t="str">
        <f t="shared" si="63"/>
        <v/>
      </c>
      <c r="AG623" s="6" t="str">
        <f t="shared" si="64"/>
        <v/>
      </c>
      <c r="AH623" s="6" t="str">
        <f t="shared" si="65"/>
        <v/>
      </c>
    </row>
    <row r="624" spans="1:34" x14ac:dyDescent="0.35">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6" t="str">
        <f t="shared" si="60"/>
        <v/>
      </c>
      <c r="AD624" s="6" t="str">
        <f t="shared" si="61"/>
        <v/>
      </c>
      <c r="AE624" s="6" t="str">
        <f t="shared" si="62"/>
        <v/>
      </c>
      <c r="AF624" s="6" t="str">
        <f t="shared" si="63"/>
        <v/>
      </c>
      <c r="AG624" s="6" t="str">
        <f t="shared" si="64"/>
        <v/>
      </c>
      <c r="AH624" s="6" t="str">
        <f t="shared" si="65"/>
        <v/>
      </c>
    </row>
    <row r="625" spans="1:34" x14ac:dyDescent="0.35">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6" t="str">
        <f t="shared" si="60"/>
        <v/>
      </c>
      <c r="AD625" s="6" t="str">
        <f t="shared" si="61"/>
        <v/>
      </c>
      <c r="AE625" s="6" t="str">
        <f t="shared" si="62"/>
        <v/>
      </c>
      <c r="AF625" s="6" t="str">
        <f t="shared" si="63"/>
        <v/>
      </c>
      <c r="AG625" s="6" t="str">
        <f t="shared" si="64"/>
        <v/>
      </c>
      <c r="AH625" s="6" t="str">
        <f t="shared" si="65"/>
        <v/>
      </c>
    </row>
    <row r="626" spans="1:34" x14ac:dyDescent="0.35">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6" t="str">
        <f t="shared" si="60"/>
        <v/>
      </c>
      <c r="AD626" s="6" t="str">
        <f t="shared" si="61"/>
        <v/>
      </c>
      <c r="AE626" s="6" t="str">
        <f t="shared" si="62"/>
        <v/>
      </c>
      <c r="AF626" s="6" t="str">
        <f t="shared" si="63"/>
        <v/>
      </c>
      <c r="AG626" s="6" t="str">
        <f t="shared" si="64"/>
        <v/>
      </c>
      <c r="AH626" s="6" t="str">
        <f t="shared" si="65"/>
        <v/>
      </c>
    </row>
    <row r="627" spans="1:34" x14ac:dyDescent="0.35">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6" t="str">
        <f t="shared" si="60"/>
        <v/>
      </c>
      <c r="AD627" s="6" t="str">
        <f t="shared" si="61"/>
        <v/>
      </c>
      <c r="AE627" s="6" t="str">
        <f t="shared" si="62"/>
        <v/>
      </c>
      <c r="AF627" s="6" t="str">
        <f t="shared" si="63"/>
        <v/>
      </c>
      <c r="AG627" s="6" t="str">
        <f t="shared" si="64"/>
        <v/>
      </c>
      <c r="AH627" s="6" t="str">
        <f t="shared" si="65"/>
        <v/>
      </c>
    </row>
    <row r="628" spans="1:34" x14ac:dyDescent="0.35">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6" t="str">
        <f t="shared" si="60"/>
        <v/>
      </c>
      <c r="AD628" s="6" t="str">
        <f t="shared" si="61"/>
        <v/>
      </c>
      <c r="AE628" s="6" t="str">
        <f t="shared" si="62"/>
        <v/>
      </c>
      <c r="AF628" s="6" t="str">
        <f t="shared" si="63"/>
        <v/>
      </c>
      <c r="AG628" s="6" t="str">
        <f t="shared" si="64"/>
        <v/>
      </c>
      <c r="AH628" s="6" t="str">
        <f t="shared" si="65"/>
        <v/>
      </c>
    </row>
    <row r="629" spans="1:34" x14ac:dyDescent="0.35">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6" t="str">
        <f t="shared" si="60"/>
        <v/>
      </c>
      <c r="AD629" s="6" t="str">
        <f t="shared" si="61"/>
        <v/>
      </c>
      <c r="AE629" s="6" t="str">
        <f t="shared" si="62"/>
        <v/>
      </c>
      <c r="AF629" s="6" t="str">
        <f t="shared" si="63"/>
        <v/>
      </c>
      <c r="AG629" s="6" t="str">
        <f t="shared" si="64"/>
        <v/>
      </c>
      <c r="AH629" s="6" t="str">
        <f t="shared" si="65"/>
        <v/>
      </c>
    </row>
    <row r="630" spans="1:34" x14ac:dyDescent="0.35">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6" t="str">
        <f t="shared" si="60"/>
        <v/>
      </c>
      <c r="AD630" s="6" t="str">
        <f t="shared" si="61"/>
        <v/>
      </c>
      <c r="AE630" s="6" t="str">
        <f t="shared" si="62"/>
        <v/>
      </c>
      <c r="AF630" s="6" t="str">
        <f t="shared" si="63"/>
        <v/>
      </c>
      <c r="AG630" s="6" t="str">
        <f t="shared" si="64"/>
        <v/>
      </c>
      <c r="AH630" s="6" t="str">
        <f t="shared" si="65"/>
        <v/>
      </c>
    </row>
    <row r="631" spans="1:34" x14ac:dyDescent="0.35">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6" t="str">
        <f t="shared" si="60"/>
        <v/>
      </c>
      <c r="AD631" s="6" t="str">
        <f t="shared" si="61"/>
        <v/>
      </c>
      <c r="AE631" s="6" t="str">
        <f t="shared" si="62"/>
        <v/>
      </c>
      <c r="AF631" s="6" t="str">
        <f t="shared" si="63"/>
        <v/>
      </c>
      <c r="AG631" s="6" t="str">
        <f t="shared" si="64"/>
        <v/>
      </c>
      <c r="AH631" s="6" t="str">
        <f t="shared" si="65"/>
        <v/>
      </c>
    </row>
    <row r="632" spans="1:34" x14ac:dyDescent="0.35">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6" t="str">
        <f t="shared" si="60"/>
        <v/>
      </c>
      <c r="AD632" s="6" t="str">
        <f t="shared" si="61"/>
        <v/>
      </c>
      <c r="AE632" s="6" t="str">
        <f t="shared" si="62"/>
        <v/>
      </c>
      <c r="AF632" s="6" t="str">
        <f t="shared" si="63"/>
        <v/>
      </c>
      <c r="AG632" s="6" t="str">
        <f t="shared" si="64"/>
        <v/>
      </c>
      <c r="AH632" s="6" t="str">
        <f t="shared" si="65"/>
        <v/>
      </c>
    </row>
    <row r="633" spans="1:34" x14ac:dyDescent="0.35">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6" t="str">
        <f t="shared" si="60"/>
        <v/>
      </c>
      <c r="AD633" s="6" t="str">
        <f t="shared" si="61"/>
        <v/>
      </c>
      <c r="AE633" s="6" t="str">
        <f t="shared" si="62"/>
        <v/>
      </c>
      <c r="AF633" s="6" t="str">
        <f t="shared" si="63"/>
        <v/>
      </c>
      <c r="AG633" s="6" t="str">
        <f t="shared" si="64"/>
        <v/>
      </c>
      <c r="AH633" s="6" t="str">
        <f t="shared" si="65"/>
        <v/>
      </c>
    </row>
    <row r="634" spans="1:34" x14ac:dyDescent="0.35">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6" t="str">
        <f t="shared" si="60"/>
        <v/>
      </c>
      <c r="AD634" s="6" t="str">
        <f t="shared" si="61"/>
        <v/>
      </c>
      <c r="AE634" s="6" t="str">
        <f t="shared" si="62"/>
        <v/>
      </c>
      <c r="AF634" s="6" t="str">
        <f t="shared" si="63"/>
        <v/>
      </c>
      <c r="AG634" s="6" t="str">
        <f t="shared" si="64"/>
        <v/>
      </c>
      <c r="AH634" s="6" t="str">
        <f t="shared" si="65"/>
        <v/>
      </c>
    </row>
    <row r="635" spans="1:34" x14ac:dyDescent="0.35">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6" t="str">
        <f t="shared" si="60"/>
        <v/>
      </c>
      <c r="AD635" s="6" t="str">
        <f t="shared" si="61"/>
        <v/>
      </c>
      <c r="AE635" s="6" t="str">
        <f t="shared" si="62"/>
        <v/>
      </c>
      <c r="AF635" s="6" t="str">
        <f t="shared" si="63"/>
        <v/>
      </c>
      <c r="AG635" s="6" t="str">
        <f t="shared" si="64"/>
        <v/>
      </c>
      <c r="AH635" s="6" t="str">
        <f t="shared" si="65"/>
        <v/>
      </c>
    </row>
    <row r="636" spans="1:34" x14ac:dyDescent="0.35">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6" t="str">
        <f t="shared" si="60"/>
        <v/>
      </c>
      <c r="AD636" s="6" t="str">
        <f t="shared" si="61"/>
        <v/>
      </c>
      <c r="AE636" s="6" t="str">
        <f t="shared" si="62"/>
        <v/>
      </c>
      <c r="AF636" s="6" t="str">
        <f t="shared" si="63"/>
        <v/>
      </c>
      <c r="AG636" s="6" t="str">
        <f t="shared" si="64"/>
        <v/>
      </c>
      <c r="AH636" s="6" t="str">
        <f t="shared" si="65"/>
        <v/>
      </c>
    </row>
    <row r="637" spans="1:34" x14ac:dyDescent="0.35">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6" t="str">
        <f t="shared" si="60"/>
        <v/>
      </c>
      <c r="AD637" s="6" t="str">
        <f t="shared" si="61"/>
        <v/>
      </c>
      <c r="AE637" s="6" t="str">
        <f t="shared" si="62"/>
        <v/>
      </c>
      <c r="AF637" s="6" t="str">
        <f t="shared" si="63"/>
        <v/>
      </c>
      <c r="AG637" s="6" t="str">
        <f t="shared" si="64"/>
        <v/>
      </c>
      <c r="AH637" s="6" t="str">
        <f t="shared" si="65"/>
        <v/>
      </c>
    </row>
    <row r="638" spans="1:34" x14ac:dyDescent="0.35">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6" t="str">
        <f t="shared" si="60"/>
        <v/>
      </c>
      <c r="AD638" s="6" t="str">
        <f t="shared" si="61"/>
        <v/>
      </c>
      <c r="AE638" s="6" t="str">
        <f t="shared" si="62"/>
        <v/>
      </c>
      <c r="AF638" s="6" t="str">
        <f t="shared" si="63"/>
        <v/>
      </c>
      <c r="AG638" s="6" t="str">
        <f t="shared" si="64"/>
        <v/>
      </c>
      <c r="AH638" s="6" t="str">
        <f t="shared" si="65"/>
        <v/>
      </c>
    </row>
    <row r="639" spans="1:34" x14ac:dyDescent="0.35">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6" t="str">
        <f t="shared" si="60"/>
        <v/>
      </c>
      <c r="AD639" s="6" t="str">
        <f t="shared" si="61"/>
        <v/>
      </c>
      <c r="AE639" s="6" t="str">
        <f t="shared" si="62"/>
        <v/>
      </c>
      <c r="AF639" s="6" t="str">
        <f t="shared" si="63"/>
        <v/>
      </c>
      <c r="AG639" s="6" t="str">
        <f t="shared" si="64"/>
        <v/>
      </c>
      <c r="AH639" s="6" t="str">
        <f t="shared" si="65"/>
        <v/>
      </c>
    </row>
    <row r="640" spans="1:34" x14ac:dyDescent="0.35">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6" t="str">
        <f t="shared" si="60"/>
        <v/>
      </c>
      <c r="AD640" s="6" t="str">
        <f t="shared" si="61"/>
        <v/>
      </c>
      <c r="AE640" s="6" t="str">
        <f t="shared" si="62"/>
        <v/>
      </c>
      <c r="AF640" s="6" t="str">
        <f t="shared" si="63"/>
        <v/>
      </c>
      <c r="AG640" s="6" t="str">
        <f t="shared" si="64"/>
        <v/>
      </c>
      <c r="AH640" s="6" t="str">
        <f t="shared" si="65"/>
        <v/>
      </c>
    </row>
    <row r="641" spans="1:34" x14ac:dyDescent="0.35">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6" t="str">
        <f t="shared" si="60"/>
        <v/>
      </c>
      <c r="AD641" s="6" t="str">
        <f t="shared" si="61"/>
        <v/>
      </c>
      <c r="AE641" s="6" t="str">
        <f t="shared" si="62"/>
        <v/>
      </c>
      <c r="AF641" s="6" t="str">
        <f t="shared" si="63"/>
        <v/>
      </c>
      <c r="AG641" s="6" t="str">
        <f t="shared" si="64"/>
        <v/>
      </c>
      <c r="AH641" s="6" t="str">
        <f t="shared" si="65"/>
        <v/>
      </c>
    </row>
    <row r="642" spans="1:34" x14ac:dyDescent="0.35">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6" t="str">
        <f t="shared" si="60"/>
        <v/>
      </c>
      <c r="AD642" s="6" t="str">
        <f t="shared" si="61"/>
        <v/>
      </c>
      <c r="AE642" s="6" t="str">
        <f t="shared" si="62"/>
        <v/>
      </c>
      <c r="AF642" s="6" t="str">
        <f t="shared" si="63"/>
        <v/>
      </c>
      <c r="AG642" s="6" t="str">
        <f t="shared" si="64"/>
        <v/>
      </c>
      <c r="AH642" s="6" t="str">
        <f t="shared" si="65"/>
        <v/>
      </c>
    </row>
    <row r="643" spans="1:34" x14ac:dyDescent="0.35">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6" t="str">
        <f t="shared" si="60"/>
        <v/>
      </c>
      <c r="AD643" s="6" t="str">
        <f t="shared" si="61"/>
        <v/>
      </c>
      <c r="AE643" s="6" t="str">
        <f t="shared" si="62"/>
        <v/>
      </c>
      <c r="AF643" s="6" t="str">
        <f t="shared" si="63"/>
        <v/>
      </c>
      <c r="AG643" s="6" t="str">
        <f t="shared" si="64"/>
        <v/>
      </c>
      <c r="AH643" s="6" t="str">
        <f t="shared" si="65"/>
        <v/>
      </c>
    </row>
    <row r="644" spans="1:34" x14ac:dyDescent="0.35">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6" t="str">
        <f t="shared" si="60"/>
        <v/>
      </c>
      <c r="AD644" s="6" t="str">
        <f t="shared" si="61"/>
        <v/>
      </c>
      <c r="AE644" s="6" t="str">
        <f t="shared" si="62"/>
        <v/>
      </c>
      <c r="AF644" s="6" t="str">
        <f t="shared" si="63"/>
        <v/>
      </c>
      <c r="AG644" s="6" t="str">
        <f t="shared" si="64"/>
        <v/>
      </c>
      <c r="AH644" s="6" t="str">
        <f t="shared" si="65"/>
        <v/>
      </c>
    </row>
    <row r="645" spans="1:34" x14ac:dyDescent="0.35">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6" t="str">
        <f t="shared" si="60"/>
        <v/>
      </c>
      <c r="AD645" s="6" t="str">
        <f t="shared" si="61"/>
        <v/>
      </c>
      <c r="AE645" s="6" t="str">
        <f t="shared" si="62"/>
        <v/>
      </c>
      <c r="AF645" s="6" t="str">
        <f t="shared" si="63"/>
        <v/>
      </c>
      <c r="AG645" s="6" t="str">
        <f t="shared" si="64"/>
        <v/>
      </c>
      <c r="AH645" s="6" t="str">
        <f t="shared" si="65"/>
        <v/>
      </c>
    </row>
    <row r="646" spans="1:34" x14ac:dyDescent="0.35">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6" t="str">
        <f t="shared" si="60"/>
        <v/>
      </c>
      <c r="AD646" s="6" t="str">
        <f t="shared" si="61"/>
        <v/>
      </c>
      <c r="AE646" s="6" t="str">
        <f t="shared" si="62"/>
        <v/>
      </c>
      <c r="AF646" s="6" t="str">
        <f t="shared" si="63"/>
        <v/>
      </c>
      <c r="AG646" s="6" t="str">
        <f t="shared" si="64"/>
        <v/>
      </c>
      <c r="AH646" s="6" t="str">
        <f t="shared" si="65"/>
        <v/>
      </c>
    </row>
    <row r="647" spans="1:34" x14ac:dyDescent="0.35">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6" t="str">
        <f t="shared" si="60"/>
        <v/>
      </c>
      <c r="AD647" s="6" t="str">
        <f t="shared" si="61"/>
        <v/>
      </c>
      <c r="AE647" s="6" t="str">
        <f t="shared" si="62"/>
        <v/>
      </c>
      <c r="AF647" s="6" t="str">
        <f t="shared" si="63"/>
        <v/>
      </c>
      <c r="AG647" s="6" t="str">
        <f t="shared" si="64"/>
        <v/>
      </c>
      <c r="AH647" s="6" t="str">
        <f t="shared" si="65"/>
        <v/>
      </c>
    </row>
    <row r="648" spans="1:34" x14ac:dyDescent="0.35">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6" t="str">
        <f t="shared" si="60"/>
        <v/>
      </c>
      <c r="AD648" s="6" t="str">
        <f t="shared" si="61"/>
        <v/>
      </c>
      <c r="AE648" s="6" t="str">
        <f t="shared" si="62"/>
        <v/>
      </c>
      <c r="AF648" s="6" t="str">
        <f t="shared" si="63"/>
        <v/>
      </c>
      <c r="AG648" s="6" t="str">
        <f t="shared" si="64"/>
        <v/>
      </c>
      <c r="AH648" s="6" t="str">
        <f t="shared" si="65"/>
        <v/>
      </c>
    </row>
    <row r="649" spans="1:34" x14ac:dyDescent="0.35">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6" t="str">
        <f t="shared" si="60"/>
        <v/>
      </c>
      <c r="AD649" s="6" t="str">
        <f t="shared" si="61"/>
        <v/>
      </c>
      <c r="AE649" s="6" t="str">
        <f t="shared" si="62"/>
        <v/>
      </c>
      <c r="AF649" s="6" t="str">
        <f t="shared" si="63"/>
        <v/>
      </c>
      <c r="AG649" s="6" t="str">
        <f t="shared" si="64"/>
        <v/>
      </c>
      <c r="AH649" s="6" t="str">
        <f t="shared" si="65"/>
        <v/>
      </c>
    </row>
    <row r="650" spans="1:34" x14ac:dyDescent="0.35">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6" t="str">
        <f t="shared" si="60"/>
        <v/>
      </c>
      <c r="AD650" s="6" t="str">
        <f t="shared" si="61"/>
        <v/>
      </c>
      <c r="AE650" s="6" t="str">
        <f t="shared" si="62"/>
        <v/>
      </c>
      <c r="AF650" s="6" t="str">
        <f t="shared" si="63"/>
        <v/>
      </c>
      <c r="AG650" s="6" t="str">
        <f t="shared" si="64"/>
        <v/>
      </c>
      <c r="AH650" s="6" t="str">
        <f t="shared" si="65"/>
        <v/>
      </c>
    </row>
    <row r="651" spans="1:34" x14ac:dyDescent="0.35">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6" t="str">
        <f t="shared" si="60"/>
        <v/>
      </c>
      <c r="AD651" s="6" t="str">
        <f t="shared" si="61"/>
        <v/>
      </c>
      <c r="AE651" s="6" t="str">
        <f t="shared" si="62"/>
        <v/>
      </c>
      <c r="AF651" s="6" t="str">
        <f t="shared" si="63"/>
        <v/>
      </c>
      <c r="AG651" s="6" t="str">
        <f t="shared" si="64"/>
        <v/>
      </c>
      <c r="AH651" s="6" t="str">
        <f t="shared" si="65"/>
        <v/>
      </c>
    </row>
    <row r="652" spans="1:34" x14ac:dyDescent="0.35">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6" t="str">
        <f t="shared" si="60"/>
        <v/>
      </c>
      <c r="AD652" s="6" t="str">
        <f t="shared" si="61"/>
        <v/>
      </c>
      <c r="AE652" s="6" t="str">
        <f t="shared" si="62"/>
        <v/>
      </c>
      <c r="AF652" s="6" t="str">
        <f t="shared" si="63"/>
        <v/>
      </c>
      <c r="AG652" s="6" t="str">
        <f t="shared" si="64"/>
        <v/>
      </c>
      <c r="AH652" s="6" t="str">
        <f t="shared" si="65"/>
        <v/>
      </c>
    </row>
    <row r="653" spans="1:34" x14ac:dyDescent="0.35">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6" t="str">
        <f t="shared" si="60"/>
        <v/>
      </c>
      <c r="AD653" s="6" t="str">
        <f t="shared" si="61"/>
        <v/>
      </c>
      <c r="AE653" s="6" t="str">
        <f t="shared" si="62"/>
        <v/>
      </c>
      <c r="AF653" s="6" t="str">
        <f t="shared" si="63"/>
        <v/>
      </c>
      <c r="AG653" s="6" t="str">
        <f t="shared" si="64"/>
        <v/>
      </c>
      <c r="AH653" s="6" t="str">
        <f t="shared" si="65"/>
        <v/>
      </c>
    </row>
    <row r="654" spans="1:34" x14ac:dyDescent="0.35">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6" t="str">
        <f t="shared" si="60"/>
        <v/>
      </c>
      <c r="AD654" s="6" t="str">
        <f t="shared" si="61"/>
        <v/>
      </c>
      <c r="AE654" s="6" t="str">
        <f t="shared" si="62"/>
        <v/>
      </c>
      <c r="AF654" s="6" t="str">
        <f t="shared" si="63"/>
        <v/>
      </c>
      <c r="AG654" s="6" t="str">
        <f t="shared" si="64"/>
        <v/>
      </c>
      <c r="AH654" s="6" t="str">
        <f t="shared" si="65"/>
        <v/>
      </c>
    </row>
    <row r="655" spans="1:34" x14ac:dyDescent="0.35">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6" t="str">
        <f t="shared" si="60"/>
        <v/>
      </c>
      <c r="AD655" s="6" t="str">
        <f t="shared" si="61"/>
        <v/>
      </c>
      <c r="AE655" s="6" t="str">
        <f t="shared" si="62"/>
        <v/>
      </c>
      <c r="AF655" s="6" t="str">
        <f t="shared" si="63"/>
        <v/>
      </c>
      <c r="AG655" s="6" t="str">
        <f t="shared" si="64"/>
        <v/>
      </c>
      <c r="AH655" s="6" t="str">
        <f t="shared" si="65"/>
        <v/>
      </c>
    </row>
    <row r="656" spans="1:34" x14ac:dyDescent="0.35">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6" t="str">
        <f t="shared" si="60"/>
        <v/>
      </c>
      <c r="AD656" s="6" t="str">
        <f t="shared" si="61"/>
        <v/>
      </c>
      <c r="AE656" s="6" t="str">
        <f t="shared" si="62"/>
        <v/>
      </c>
      <c r="AF656" s="6" t="str">
        <f t="shared" si="63"/>
        <v/>
      </c>
      <c r="AG656" s="6" t="str">
        <f t="shared" si="64"/>
        <v/>
      </c>
      <c r="AH656" s="6" t="str">
        <f t="shared" si="65"/>
        <v/>
      </c>
    </row>
    <row r="657" spans="1:34" x14ac:dyDescent="0.35">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6" t="str">
        <f t="shared" si="60"/>
        <v/>
      </c>
      <c r="AD657" s="6" t="str">
        <f t="shared" si="61"/>
        <v/>
      </c>
      <c r="AE657" s="6" t="str">
        <f t="shared" si="62"/>
        <v/>
      </c>
      <c r="AF657" s="6" t="str">
        <f t="shared" si="63"/>
        <v/>
      </c>
      <c r="AG657" s="6" t="str">
        <f t="shared" si="64"/>
        <v/>
      </c>
      <c r="AH657" s="6" t="str">
        <f t="shared" si="65"/>
        <v/>
      </c>
    </row>
    <row r="658" spans="1:34" x14ac:dyDescent="0.35">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6" t="str">
        <f t="shared" si="60"/>
        <v/>
      </c>
      <c r="AD658" s="6" t="str">
        <f t="shared" si="61"/>
        <v/>
      </c>
      <c r="AE658" s="6" t="str">
        <f t="shared" si="62"/>
        <v/>
      </c>
      <c r="AF658" s="6" t="str">
        <f t="shared" si="63"/>
        <v/>
      </c>
      <c r="AG658" s="6" t="str">
        <f t="shared" si="64"/>
        <v/>
      </c>
      <c r="AH658" s="6" t="str">
        <f t="shared" si="65"/>
        <v/>
      </c>
    </row>
    <row r="659" spans="1:34" x14ac:dyDescent="0.35">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6" t="str">
        <f t="shared" si="60"/>
        <v/>
      </c>
      <c r="AD659" s="6" t="str">
        <f t="shared" si="61"/>
        <v/>
      </c>
      <c r="AE659" s="6" t="str">
        <f t="shared" si="62"/>
        <v/>
      </c>
      <c r="AF659" s="6" t="str">
        <f t="shared" si="63"/>
        <v/>
      </c>
      <c r="AG659" s="6" t="str">
        <f t="shared" si="64"/>
        <v/>
      </c>
      <c r="AH659" s="6" t="str">
        <f t="shared" si="65"/>
        <v/>
      </c>
    </row>
    <row r="660" spans="1:34" x14ac:dyDescent="0.35">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6" t="str">
        <f t="shared" si="60"/>
        <v/>
      </c>
      <c r="AD660" s="6" t="str">
        <f t="shared" si="61"/>
        <v/>
      </c>
      <c r="AE660" s="6" t="str">
        <f t="shared" si="62"/>
        <v/>
      </c>
      <c r="AF660" s="6" t="str">
        <f t="shared" si="63"/>
        <v/>
      </c>
      <c r="AG660" s="6" t="str">
        <f t="shared" si="64"/>
        <v/>
      </c>
      <c r="AH660" s="6" t="str">
        <f t="shared" si="65"/>
        <v/>
      </c>
    </row>
    <row r="661" spans="1:34" x14ac:dyDescent="0.35">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6" t="str">
        <f t="shared" si="60"/>
        <v/>
      </c>
      <c r="AD661" s="6" t="str">
        <f t="shared" si="61"/>
        <v/>
      </c>
      <c r="AE661" s="6" t="str">
        <f t="shared" si="62"/>
        <v/>
      </c>
      <c r="AF661" s="6" t="str">
        <f t="shared" si="63"/>
        <v/>
      </c>
      <c r="AG661" s="6" t="str">
        <f t="shared" si="64"/>
        <v/>
      </c>
      <c r="AH661" s="6" t="str">
        <f t="shared" si="65"/>
        <v/>
      </c>
    </row>
    <row r="662" spans="1:34" x14ac:dyDescent="0.35">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6" t="str">
        <f t="shared" si="60"/>
        <v/>
      </c>
      <c r="AD662" s="6" t="str">
        <f t="shared" si="61"/>
        <v/>
      </c>
      <c r="AE662" s="6" t="str">
        <f t="shared" si="62"/>
        <v/>
      </c>
      <c r="AF662" s="6" t="str">
        <f t="shared" si="63"/>
        <v/>
      </c>
      <c r="AG662" s="6" t="str">
        <f t="shared" si="64"/>
        <v/>
      </c>
      <c r="AH662" s="6" t="str">
        <f t="shared" si="65"/>
        <v/>
      </c>
    </row>
    <row r="663" spans="1:34" x14ac:dyDescent="0.35">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6" t="str">
        <f t="shared" si="60"/>
        <v/>
      </c>
      <c r="AD663" s="6" t="str">
        <f t="shared" si="61"/>
        <v/>
      </c>
      <c r="AE663" s="6" t="str">
        <f t="shared" si="62"/>
        <v/>
      </c>
      <c r="AF663" s="6" t="str">
        <f t="shared" si="63"/>
        <v/>
      </c>
      <c r="AG663" s="6" t="str">
        <f t="shared" si="64"/>
        <v/>
      </c>
      <c r="AH663" s="6" t="str">
        <f t="shared" si="65"/>
        <v/>
      </c>
    </row>
    <row r="664" spans="1:34" x14ac:dyDescent="0.35">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6" t="str">
        <f t="shared" si="60"/>
        <v/>
      </c>
      <c r="AD664" s="6" t="str">
        <f t="shared" si="61"/>
        <v/>
      </c>
      <c r="AE664" s="6" t="str">
        <f t="shared" si="62"/>
        <v/>
      </c>
      <c r="AF664" s="6" t="str">
        <f t="shared" si="63"/>
        <v/>
      </c>
      <c r="AG664" s="6" t="str">
        <f t="shared" si="64"/>
        <v/>
      </c>
      <c r="AH664" s="6" t="str">
        <f t="shared" si="65"/>
        <v/>
      </c>
    </row>
    <row r="665" spans="1:34" x14ac:dyDescent="0.35">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6" t="str">
        <f t="shared" si="60"/>
        <v/>
      </c>
      <c r="AD665" s="6" t="str">
        <f t="shared" si="61"/>
        <v/>
      </c>
      <c r="AE665" s="6" t="str">
        <f t="shared" si="62"/>
        <v/>
      </c>
      <c r="AF665" s="6" t="str">
        <f t="shared" si="63"/>
        <v/>
      </c>
      <c r="AG665" s="6" t="str">
        <f t="shared" si="64"/>
        <v/>
      </c>
      <c r="AH665" s="6" t="str">
        <f t="shared" si="65"/>
        <v/>
      </c>
    </row>
    <row r="666" spans="1:34" x14ac:dyDescent="0.35">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6" t="str">
        <f t="shared" si="60"/>
        <v/>
      </c>
      <c r="AD666" s="6" t="str">
        <f t="shared" si="61"/>
        <v/>
      </c>
      <c r="AE666" s="6" t="str">
        <f t="shared" si="62"/>
        <v/>
      </c>
      <c r="AF666" s="6" t="str">
        <f t="shared" si="63"/>
        <v/>
      </c>
      <c r="AG666" s="6" t="str">
        <f t="shared" si="64"/>
        <v/>
      </c>
      <c r="AH666" s="6" t="str">
        <f t="shared" si="65"/>
        <v/>
      </c>
    </row>
    <row r="667" spans="1:34" x14ac:dyDescent="0.35">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6" t="str">
        <f t="shared" si="60"/>
        <v/>
      </c>
      <c r="AD667" s="6" t="str">
        <f t="shared" si="61"/>
        <v/>
      </c>
      <c r="AE667" s="6" t="str">
        <f t="shared" si="62"/>
        <v/>
      </c>
      <c r="AF667" s="6" t="str">
        <f t="shared" si="63"/>
        <v/>
      </c>
      <c r="AG667" s="6" t="str">
        <f t="shared" si="64"/>
        <v/>
      </c>
      <c r="AH667" s="6" t="str">
        <f t="shared" si="65"/>
        <v/>
      </c>
    </row>
    <row r="668" spans="1:34" x14ac:dyDescent="0.35">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6" t="str">
        <f t="shared" si="60"/>
        <v/>
      </c>
      <c r="AD668" s="6" t="str">
        <f t="shared" si="61"/>
        <v/>
      </c>
      <c r="AE668" s="6" t="str">
        <f t="shared" si="62"/>
        <v/>
      </c>
      <c r="AF668" s="6" t="str">
        <f t="shared" si="63"/>
        <v/>
      </c>
      <c r="AG668" s="6" t="str">
        <f t="shared" si="64"/>
        <v/>
      </c>
      <c r="AH668" s="6" t="str">
        <f t="shared" si="65"/>
        <v/>
      </c>
    </row>
    <row r="669" spans="1:34" x14ac:dyDescent="0.35">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6" t="str">
        <f t="shared" si="60"/>
        <v/>
      </c>
      <c r="AD669" s="6" t="str">
        <f t="shared" si="61"/>
        <v/>
      </c>
      <c r="AE669" s="6" t="str">
        <f t="shared" si="62"/>
        <v/>
      </c>
      <c r="AF669" s="6" t="str">
        <f t="shared" si="63"/>
        <v/>
      </c>
      <c r="AG669" s="6" t="str">
        <f t="shared" si="64"/>
        <v/>
      </c>
      <c r="AH669" s="6" t="str">
        <f t="shared" si="65"/>
        <v/>
      </c>
    </row>
    <row r="670" spans="1:34" x14ac:dyDescent="0.35">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6" t="str">
        <f t="shared" si="60"/>
        <v/>
      </c>
      <c r="AD670" s="6" t="str">
        <f t="shared" si="61"/>
        <v/>
      </c>
      <c r="AE670" s="6" t="str">
        <f t="shared" si="62"/>
        <v/>
      </c>
      <c r="AF670" s="6" t="str">
        <f t="shared" si="63"/>
        <v/>
      </c>
      <c r="AG670" s="6" t="str">
        <f t="shared" si="64"/>
        <v/>
      </c>
      <c r="AH670" s="6" t="str">
        <f t="shared" si="65"/>
        <v/>
      </c>
    </row>
    <row r="671" spans="1:34" x14ac:dyDescent="0.35">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6" t="str">
        <f t="shared" si="60"/>
        <v/>
      </c>
      <c r="AD671" s="6" t="str">
        <f t="shared" si="61"/>
        <v/>
      </c>
      <c r="AE671" s="6" t="str">
        <f t="shared" si="62"/>
        <v/>
      </c>
      <c r="AF671" s="6" t="str">
        <f t="shared" si="63"/>
        <v/>
      </c>
      <c r="AG671" s="6" t="str">
        <f t="shared" si="64"/>
        <v/>
      </c>
      <c r="AH671" s="6" t="str">
        <f t="shared" si="65"/>
        <v/>
      </c>
    </row>
    <row r="672" spans="1:34" x14ac:dyDescent="0.35">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6" t="str">
        <f t="shared" si="60"/>
        <v/>
      </c>
      <c r="AD672" s="6" t="str">
        <f t="shared" si="61"/>
        <v/>
      </c>
      <c r="AE672" s="6" t="str">
        <f t="shared" si="62"/>
        <v/>
      </c>
      <c r="AF672" s="6" t="str">
        <f t="shared" si="63"/>
        <v/>
      </c>
      <c r="AG672" s="6" t="str">
        <f t="shared" si="64"/>
        <v/>
      </c>
      <c r="AH672" s="6" t="str">
        <f t="shared" si="65"/>
        <v/>
      </c>
    </row>
    <row r="673" spans="1:34" x14ac:dyDescent="0.35">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6" t="str">
        <f t="shared" si="60"/>
        <v/>
      </c>
      <c r="AD673" s="6" t="str">
        <f t="shared" si="61"/>
        <v/>
      </c>
      <c r="AE673" s="6" t="str">
        <f t="shared" si="62"/>
        <v/>
      </c>
      <c r="AF673" s="6" t="str">
        <f t="shared" si="63"/>
        <v/>
      </c>
      <c r="AG673" s="6" t="str">
        <f t="shared" si="64"/>
        <v/>
      </c>
      <c r="AH673" s="6" t="str">
        <f t="shared" si="65"/>
        <v/>
      </c>
    </row>
    <row r="674" spans="1:34" x14ac:dyDescent="0.35">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6" t="str">
        <f t="shared" si="60"/>
        <v/>
      </c>
      <c r="AD674" s="6" t="str">
        <f t="shared" si="61"/>
        <v/>
      </c>
      <c r="AE674" s="6" t="str">
        <f t="shared" si="62"/>
        <v/>
      </c>
      <c r="AF674" s="6" t="str">
        <f t="shared" si="63"/>
        <v/>
      </c>
      <c r="AG674" s="6" t="str">
        <f t="shared" si="64"/>
        <v/>
      </c>
      <c r="AH674" s="6" t="str">
        <f t="shared" si="65"/>
        <v/>
      </c>
    </row>
    <row r="675" spans="1:34" x14ac:dyDescent="0.35">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6" t="str">
        <f t="shared" si="60"/>
        <v/>
      </c>
      <c r="AD675" s="6" t="str">
        <f t="shared" si="61"/>
        <v/>
      </c>
      <c r="AE675" s="6" t="str">
        <f t="shared" si="62"/>
        <v/>
      </c>
      <c r="AF675" s="6" t="str">
        <f t="shared" si="63"/>
        <v/>
      </c>
      <c r="AG675" s="6" t="str">
        <f t="shared" si="64"/>
        <v/>
      </c>
      <c r="AH675" s="6" t="str">
        <f t="shared" si="65"/>
        <v/>
      </c>
    </row>
    <row r="676" spans="1:34" x14ac:dyDescent="0.35">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6" t="str">
        <f t="shared" ref="AC676:AC739" si="66">IF(COUNT(A676,L676,N676,P676,X676,Y676)&gt;0,AVERAGE(A676,L676,N676,P676,X676,Y676),"")</f>
        <v/>
      </c>
      <c r="AD676" s="6" t="str">
        <f t="shared" ref="AD676:AD739" si="67">IF(COUNT(B676,D676,M676,U676)&gt;0,AVERAGE(B676,D676,M676,U676),"")</f>
        <v/>
      </c>
      <c r="AE676" s="6" t="str">
        <f t="shared" ref="AE676:AE739" si="68">IF(COUNT(I676,T676,V676,W676)&gt;0,AVERAGE(I676,T676,V676,W676),"")</f>
        <v/>
      </c>
      <c r="AF676" s="6" t="str">
        <f t="shared" ref="AF676:AF739" si="69">IF(COUNT(H676,K676,Q676,S676)&gt;0,AVERAGE(H676,K676,Q676,S676),"")</f>
        <v/>
      </c>
      <c r="AG676" s="6" t="str">
        <f t="shared" ref="AG676:AG739" si="70">IF(COUNT(E676,F676,G676,R676)&gt;0,AVERAGE(E676,F676,G676,R676),"")</f>
        <v/>
      </c>
      <c r="AH676" s="6" t="str">
        <f t="shared" ref="AH676:AH739" si="71">IF(COUNT(C676,J676,O676,Z676)&gt;0,AVERAGE(C676,J676,O676,Z676),"")</f>
        <v/>
      </c>
    </row>
    <row r="677" spans="1:34" x14ac:dyDescent="0.35">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6" t="str">
        <f t="shared" si="66"/>
        <v/>
      </c>
      <c r="AD677" s="6" t="str">
        <f t="shared" si="67"/>
        <v/>
      </c>
      <c r="AE677" s="6" t="str">
        <f t="shared" si="68"/>
        <v/>
      </c>
      <c r="AF677" s="6" t="str">
        <f t="shared" si="69"/>
        <v/>
      </c>
      <c r="AG677" s="6" t="str">
        <f t="shared" si="70"/>
        <v/>
      </c>
      <c r="AH677" s="6" t="str">
        <f t="shared" si="71"/>
        <v/>
      </c>
    </row>
    <row r="678" spans="1:34" x14ac:dyDescent="0.35">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6" t="str">
        <f t="shared" si="66"/>
        <v/>
      </c>
      <c r="AD678" s="6" t="str">
        <f t="shared" si="67"/>
        <v/>
      </c>
      <c r="AE678" s="6" t="str">
        <f t="shared" si="68"/>
        <v/>
      </c>
      <c r="AF678" s="6" t="str">
        <f t="shared" si="69"/>
        <v/>
      </c>
      <c r="AG678" s="6" t="str">
        <f t="shared" si="70"/>
        <v/>
      </c>
      <c r="AH678" s="6" t="str">
        <f t="shared" si="71"/>
        <v/>
      </c>
    </row>
    <row r="679" spans="1:34" x14ac:dyDescent="0.35">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6" t="str">
        <f t="shared" si="66"/>
        <v/>
      </c>
      <c r="AD679" s="6" t="str">
        <f t="shared" si="67"/>
        <v/>
      </c>
      <c r="AE679" s="6" t="str">
        <f t="shared" si="68"/>
        <v/>
      </c>
      <c r="AF679" s="6" t="str">
        <f t="shared" si="69"/>
        <v/>
      </c>
      <c r="AG679" s="6" t="str">
        <f t="shared" si="70"/>
        <v/>
      </c>
      <c r="AH679" s="6" t="str">
        <f t="shared" si="71"/>
        <v/>
      </c>
    </row>
    <row r="680" spans="1:34" x14ac:dyDescent="0.35">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6" t="str">
        <f t="shared" si="66"/>
        <v/>
      </c>
      <c r="AD680" s="6" t="str">
        <f t="shared" si="67"/>
        <v/>
      </c>
      <c r="AE680" s="6" t="str">
        <f t="shared" si="68"/>
        <v/>
      </c>
      <c r="AF680" s="6" t="str">
        <f t="shared" si="69"/>
        <v/>
      </c>
      <c r="AG680" s="6" t="str">
        <f t="shared" si="70"/>
        <v/>
      </c>
      <c r="AH680" s="6" t="str">
        <f t="shared" si="71"/>
        <v/>
      </c>
    </row>
    <row r="681" spans="1:34" x14ac:dyDescent="0.35">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6" t="str">
        <f t="shared" si="66"/>
        <v/>
      </c>
      <c r="AD681" s="6" t="str">
        <f t="shared" si="67"/>
        <v/>
      </c>
      <c r="AE681" s="6" t="str">
        <f t="shared" si="68"/>
        <v/>
      </c>
      <c r="AF681" s="6" t="str">
        <f t="shared" si="69"/>
        <v/>
      </c>
      <c r="AG681" s="6" t="str">
        <f t="shared" si="70"/>
        <v/>
      </c>
      <c r="AH681" s="6" t="str">
        <f t="shared" si="71"/>
        <v/>
      </c>
    </row>
    <row r="682" spans="1:34" x14ac:dyDescent="0.35">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6" t="str">
        <f t="shared" si="66"/>
        <v/>
      </c>
      <c r="AD682" s="6" t="str">
        <f t="shared" si="67"/>
        <v/>
      </c>
      <c r="AE682" s="6" t="str">
        <f t="shared" si="68"/>
        <v/>
      </c>
      <c r="AF682" s="6" t="str">
        <f t="shared" si="69"/>
        <v/>
      </c>
      <c r="AG682" s="6" t="str">
        <f t="shared" si="70"/>
        <v/>
      </c>
      <c r="AH682" s="6" t="str">
        <f t="shared" si="71"/>
        <v/>
      </c>
    </row>
    <row r="683" spans="1:34" x14ac:dyDescent="0.35">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6" t="str">
        <f t="shared" si="66"/>
        <v/>
      </c>
      <c r="AD683" s="6" t="str">
        <f t="shared" si="67"/>
        <v/>
      </c>
      <c r="AE683" s="6" t="str">
        <f t="shared" si="68"/>
        <v/>
      </c>
      <c r="AF683" s="6" t="str">
        <f t="shared" si="69"/>
        <v/>
      </c>
      <c r="AG683" s="6" t="str">
        <f t="shared" si="70"/>
        <v/>
      </c>
      <c r="AH683" s="6" t="str">
        <f t="shared" si="71"/>
        <v/>
      </c>
    </row>
    <row r="684" spans="1:34" x14ac:dyDescent="0.35">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6" t="str">
        <f t="shared" si="66"/>
        <v/>
      </c>
      <c r="AD684" s="6" t="str">
        <f t="shared" si="67"/>
        <v/>
      </c>
      <c r="AE684" s="6" t="str">
        <f t="shared" si="68"/>
        <v/>
      </c>
      <c r="AF684" s="6" t="str">
        <f t="shared" si="69"/>
        <v/>
      </c>
      <c r="AG684" s="6" t="str">
        <f t="shared" si="70"/>
        <v/>
      </c>
      <c r="AH684" s="6" t="str">
        <f t="shared" si="71"/>
        <v/>
      </c>
    </row>
    <row r="685" spans="1:34" x14ac:dyDescent="0.35">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6" t="str">
        <f t="shared" si="66"/>
        <v/>
      </c>
      <c r="AD685" s="6" t="str">
        <f t="shared" si="67"/>
        <v/>
      </c>
      <c r="AE685" s="6" t="str">
        <f t="shared" si="68"/>
        <v/>
      </c>
      <c r="AF685" s="6" t="str">
        <f t="shared" si="69"/>
        <v/>
      </c>
      <c r="AG685" s="6" t="str">
        <f t="shared" si="70"/>
        <v/>
      </c>
      <c r="AH685" s="6" t="str">
        <f t="shared" si="71"/>
        <v/>
      </c>
    </row>
    <row r="686" spans="1:34" x14ac:dyDescent="0.35">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6" t="str">
        <f t="shared" si="66"/>
        <v/>
      </c>
      <c r="AD686" s="6" t="str">
        <f t="shared" si="67"/>
        <v/>
      </c>
      <c r="AE686" s="6" t="str">
        <f t="shared" si="68"/>
        <v/>
      </c>
      <c r="AF686" s="6" t="str">
        <f t="shared" si="69"/>
        <v/>
      </c>
      <c r="AG686" s="6" t="str">
        <f t="shared" si="70"/>
        <v/>
      </c>
      <c r="AH686" s="6" t="str">
        <f t="shared" si="71"/>
        <v/>
      </c>
    </row>
    <row r="687" spans="1:34" x14ac:dyDescent="0.35">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6" t="str">
        <f t="shared" si="66"/>
        <v/>
      </c>
      <c r="AD687" s="6" t="str">
        <f t="shared" si="67"/>
        <v/>
      </c>
      <c r="AE687" s="6" t="str">
        <f t="shared" si="68"/>
        <v/>
      </c>
      <c r="AF687" s="6" t="str">
        <f t="shared" si="69"/>
        <v/>
      </c>
      <c r="AG687" s="6" t="str">
        <f t="shared" si="70"/>
        <v/>
      </c>
      <c r="AH687" s="6" t="str">
        <f t="shared" si="71"/>
        <v/>
      </c>
    </row>
    <row r="688" spans="1:34" x14ac:dyDescent="0.35">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6" t="str">
        <f t="shared" si="66"/>
        <v/>
      </c>
      <c r="AD688" s="6" t="str">
        <f t="shared" si="67"/>
        <v/>
      </c>
      <c r="AE688" s="6" t="str">
        <f t="shared" si="68"/>
        <v/>
      </c>
      <c r="AF688" s="6" t="str">
        <f t="shared" si="69"/>
        <v/>
      </c>
      <c r="AG688" s="6" t="str">
        <f t="shared" si="70"/>
        <v/>
      </c>
      <c r="AH688" s="6" t="str">
        <f t="shared" si="71"/>
        <v/>
      </c>
    </row>
    <row r="689" spans="1:34" x14ac:dyDescent="0.35">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6" t="str">
        <f t="shared" si="66"/>
        <v/>
      </c>
      <c r="AD689" s="6" t="str">
        <f t="shared" si="67"/>
        <v/>
      </c>
      <c r="AE689" s="6" t="str">
        <f t="shared" si="68"/>
        <v/>
      </c>
      <c r="AF689" s="6" t="str">
        <f t="shared" si="69"/>
        <v/>
      </c>
      <c r="AG689" s="6" t="str">
        <f t="shared" si="70"/>
        <v/>
      </c>
      <c r="AH689" s="6" t="str">
        <f t="shared" si="71"/>
        <v/>
      </c>
    </row>
    <row r="690" spans="1:34" x14ac:dyDescent="0.35">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6" t="str">
        <f t="shared" si="66"/>
        <v/>
      </c>
      <c r="AD690" s="6" t="str">
        <f t="shared" si="67"/>
        <v/>
      </c>
      <c r="AE690" s="6" t="str">
        <f t="shared" si="68"/>
        <v/>
      </c>
      <c r="AF690" s="6" t="str">
        <f t="shared" si="69"/>
        <v/>
      </c>
      <c r="AG690" s="6" t="str">
        <f t="shared" si="70"/>
        <v/>
      </c>
      <c r="AH690" s="6" t="str">
        <f t="shared" si="71"/>
        <v/>
      </c>
    </row>
    <row r="691" spans="1:34" x14ac:dyDescent="0.35">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6" t="str">
        <f t="shared" si="66"/>
        <v/>
      </c>
      <c r="AD691" s="6" t="str">
        <f t="shared" si="67"/>
        <v/>
      </c>
      <c r="AE691" s="6" t="str">
        <f t="shared" si="68"/>
        <v/>
      </c>
      <c r="AF691" s="6" t="str">
        <f t="shared" si="69"/>
        <v/>
      </c>
      <c r="AG691" s="6" t="str">
        <f t="shared" si="70"/>
        <v/>
      </c>
      <c r="AH691" s="6" t="str">
        <f t="shared" si="71"/>
        <v/>
      </c>
    </row>
    <row r="692" spans="1:34" x14ac:dyDescent="0.35">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6" t="str">
        <f t="shared" si="66"/>
        <v/>
      </c>
      <c r="AD692" s="6" t="str">
        <f t="shared" si="67"/>
        <v/>
      </c>
      <c r="AE692" s="6" t="str">
        <f t="shared" si="68"/>
        <v/>
      </c>
      <c r="AF692" s="6" t="str">
        <f t="shared" si="69"/>
        <v/>
      </c>
      <c r="AG692" s="6" t="str">
        <f t="shared" si="70"/>
        <v/>
      </c>
      <c r="AH692" s="6" t="str">
        <f t="shared" si="71"/>
        <v/>
      </c>
    </row>
    <row r="693" spans="1:34" x14ac:dyDescent="0.35">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6" t="str">
        <f t="shared" si="66"/>
        <v/>
      </c>
      <c r="AD693" s="6" t="str">
        <f t="shared" si="67"/>
        <v/>
      </c>
      <c r="AE693" s="6" t="str">
        <f t="shared" si="68"/>
        <v/>
      </c>
      <c r="AF693" s="6" t="str">
        <f t="shared" si="69"/>
        <v/>
      </c>
      <c r="AG693" s="6" t="str">
        <f t="shared" si="70"/>
        <v/>
      </c>
      <c r="AH693" s="6" t="str">
        <f t="shared" si="71"/>
        <v/>
      </c>
    </row>
    <row r="694" spans="1:34" x14ac:dyDescent="0.35">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6" t="str">
        <f t="shared" si="66"/>
        <v/>
      </c>
      <c r="AD694" s="6" t="str">
        <f t="shared" si="67"/>
        <v/>
      </c>
      <c r="AE694" s="6" t="str">
        <f t="shared" si="68"/>
        <v/>
      </c>
      <c r="AF694" s="6" t="str">
        <f t="shared" si="69"/>
        <v/>
      </c>
      <c r="AG694" s="6" t="str">
        <f t="shared" si="70"/>
        <v/>
      </c>
      <c r="AH694" s="6" t="str">
        <f t="shared" si="71"/>
        <v/>
      </c>
    </row>
    <row r="695" spans="1:34" x14ac:dyDescent="0.35">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6" t="str">
        <f t="shared" si="66"/>
        <v/>
      </c>
      <c r="AD695" s="6" t="str">
        <f t="shared" si="67"/>
        <v/>
      </c>
      <c r="AE695" s="6" t="str">
        <f t="shared" si="68"/>
        <v/>
      </c>
      <c r="AF695" s="6" t="str">
        <f t="shared" si="69"/>
        <v/>
      </c>
      <c r="AG695" s="6" t="str">
        <f t="shared" si="70"/>
        <v/>
      </c>
      <c r="AH695" s="6" t="str">
        <f t="shared" si="71"/>
        <v/>
      </c>
    </row>
    <row r="696" spans="1:34" x14ac:dyDescent="0.35">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6" t="str">
        <f t="shared" si="66"/>
        <v/>
      </c>
      <c r="AD696" s="6" t="str">
        <f t="shared" si="67"/>
        <v/>
      </c>
      <c r="AE696" s="6" t="str">
        <f t="shared" si="68"/>
        <v/>
      </c>
      <c r="AF696" s="6" t="str">
        <f t="shared" si="69"/>
        <v/>
      </c>
      <c r="AG696" s="6" t="str">
        <f t="shared" si="70"/>
        <v/>
      </c>
      <c r="AH696" s="6" t="str">
        <f t="shared" si="71"/>
        <v/>
      </c>
    </row>
    <row r="697" spans="1:34" x14ac:dyDescent="0.35">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6" t="str">
        <f t="shared" si="66"/>
        <v/>
      </c>
      <c r="AD697" s="6" t="str">
        <f t="shared" si="67"/>
        <v/>
      </c>
      <c r="AE697" s="6" t="str">
        <f t="shared" si="68"/>
        <v/>
      </c>
      <c r="AF697" s="6" t="str">
        <f t="shared" si="69"/>
        <v/>
      </c>
      <c r="AG697" s="6" t="str">
        <f t="shared" si="70"/>
        <v/>
      </c>
      <c r="AH697" s="6" t="str">
        <f t="shared" si="71"/>
        <v/>
      </c>
    </row>
    <row r="698" spans="1:34" x14ac:dyDescent="0.35">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6" t="str">
        <f t="shared" si="66"/>
        <v/>
      </c>
      <c r="AD698" s="6" t="str">
        <f t="shared" si="67"/>
        <v/>
      </c>
      <c r="AE698" s="6" t="str">
        <f t="shared" si="68"/>
        <v/>
      </c>
      <c r="AF698" s="6" t="str">
        <f t="shared" si="69"/>
        <v/>
      </c>
      <c r="AG698" s="6" t="str">
        <f t="shared" si="70"/>
        <v/>
      </c>
      <c r="AH698" s="6" t="str">
        <f t="shared" si="71"/>
        <v/>
      </c>
    </row>
    <row r="699" spans="1:34" x14ac:dyDescent="0.35">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6" t="str">
        <f t="shared" si="66"/>
        <v/>
      </c>
      <c r="AD699" s="6" t="str">
        <f t="shared" si="67"/>
        <v/>
      </c>
      <c r="AE699" s="6" t="str">
        <f t="shared" si="68"/>
        <v/>
      </c>
      <c r="AF699" s="6" t="str">
        <f t="shared" si="69"/>
        <v/>
      </c>
      <c r="AG699" s="6" t="str">
        <f t="shared" si="70"/>
        <v/>
      </c>
      <c r="AH699" s="6" t="str">
        <f t="shared" si="71"/>
        <v/>
      </c>
    </row>
    <row r="700" spans="1:34" x14ac:dyDescent="0.35">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6" t="str">
        <f t="shared" si="66"/>
        <v/>
      </c>
      <c r="AD700" s="6" t="str">
        <f t="shared" si="67"/>
        <v/>
      </c>
      <c r="AE700" s="6" t="str">
        <f t="shared" si="68"/>
        <v/>
      </c>
      <c r="AF700" s="6" t="str">
        <f t="shared" si="69"/>
        <v/>
      </c>
      <c r="AG700" s="6" t="str">
        <f t="shared" si="70"/>
        <v/>
      </c>
      <c r="AH700" s="6" t="str">
        <f t="shared" si="71"/>
        <v/>
      </c>
    </row>
    <row r="701" spans="1:34" x14ac:dyDescent="0.35">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6" t="str">
        <f t="shared" si="66"/>
        <v/>
      </c>
      <c r="AD701" s="6" t="str">
        <f t="shared" si="67"/>
        <v/>
      </c>
      <c r="AE701" s="6" t="str">
        <f t="shared" si="68"/>
        <v/>
      </c>
      <c r="AF701" s="6" t="str">
        <f t="shared" si="69"/>
        <v/>
      </c>
      <c r="AG701" s="6" t="str">
        <f t="shared" si="70"/>
        <v/>
      </c>
      <c r="AH701" s="6" t="str">
        <f t="shared" si="71"/>
        <v/>
      </c>
    </row>
    <row r="702" spans="1:34" x14ac:dyDescent="0.35">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6" t="str">
        <f t="shared" si="66"/>
        <v/>
      </c>
      <c r="AD702" s="6" t="str">
        <f t="shared" si="67"/>
        <v/>
      </c>
      <c r="AE702" s="6" t="str">
        <f t="shared" si="68"/>
        <v/>
      </c>
      <c r="AF702" s="6" t="str">
        <f t="shared" si="69"/>
        <v/>
      </c>
      <c r="AG702" s="6" t="str">
        <f t="shared" si="70"/>
        <v/>
      </c>
      <c r="AH702" s="6" t="str">
        <f t="shared" si="71"/>
        <v/>
      </c>
    </row>
    <row r="703" spans="1:34" x14ac:dyDescent="0.35">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6" t="str">
        <f t="shared" si="66"/>
        <v/>
      </c>
      <c r="AD703" s="6" t="str">
        <f t="shared" si="67"/>
        <v/>
      </c>
      <c r="AE703" s="6" t="str">
        <f t="shared" si="68"/>
        <v/>
      </c>
      <c r="AF703" s="6" t="str">
        <f t="shared" si="69"/>
        <v/>
      </c>
      <c r="AG703" s="6" t="str">
        <f t="shared" si="70"/>
        <v/>
      </c>
      <c r="AH703" s="6" t="str">
        <f t="shared" si="71"/>
        <v/>
      </c>
    </row>
    <row r="704" spans="1:34" x14ac:dyDescent="0.35">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6" t="str">
        <f t="shared" si="66"/>
        <v/>
      </c>
      <c r="AD704" s="6" t="str">
        <f t="shared" si="67"/>
        <v/>
      </c>
      <c r="AE704" s="6" t="str">
        <f t="shared" si="68"/>
        <v/>
      </c>
      <c r="AF704" s="6" t="str">
        <f t="shared" si="69"/>
        <v/>
      </c>
      <c r="AG704" s="6" t="str">
        <f t="shared" si="70"/>
        <v/>
      </c>
      <c r="AH704" s="6" t="str">
        <f t="shared" si="71"/>
        <v/>
      </c>
    </row>
    <row r="705" spans="1:34" x14ac:dyDescent="0.35">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6" t="str">
        <f t="shared" si="66"/>
        <v/>
      </c>
      <c r="AD705" s="6" t="str">
        <f t="shared" si="67"/>
        <v/>
      </c>
      <c r="AE705" s="6" t="str">
        <f t="shared" si="68"/>
        <v/>
      </c>
      <c r="AF705" s="6" t="str">
        <f t="shared" si="69"/>
        <v/>
      </c>
      <c r="AG705" s="6" t="str">
        <f t="shared" si="70"/>
        <v/>
      </c>
      <c r="AH705" s="6" t="str">
        <f t="shared" si="71"/>
        <v/>
      </c>
    </row>
    <row r="706" spans="1:34" x14ac:dyDescent="0.35">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6" t="str">
        <f t="shared" si="66"/>
        <v/>
      </c>
      <c r="AD706" s="6" t="str">
        <f t="shared" si="67"/>
        <v/>
      </c>
      <c r="AE706" s="6" t="str">
        <f t="shared" si="68"/>
        <v/>
      </c>
      <c r="AF706" s="6" t="str">
        <f t="shared" si="69"/>
        <v/>
      </c>
      <c r="AG706" s="6" t="str">
        <f t="shared" si="70"/>
        <v/>
      </c>
      <c r="AH706" s="6" t="str">
        <f t="shared" si="71"/>
        <v/>
      </c>
    </row>
    <row r="707" spans="1:34" x14ac:dyDescent="0.35">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6" t="str">
        <f t="shared" si="66"/>
        <v/>
      </c>
      <c r="AD707" s="6" t="str">
        <f t="shared" si="67"/>
        <v/>
      </c>
      <c r="AE707" s="6" t="str">
        <f t="shared" si="68"/>
        <v/>
      </c>
      <c r="AF707" s="6" t="str">
        <f t="shared" si="69"/>
        <v/>
      </c>
      <c r="AG707" s="6" t="str">
        <f t="shared" si="70"/>
        <v/>
      </c>
      <c r="AH707" s="6" t="str">
        <f t="shared" si="71"/>
        <v/>
      </c>
    </row>
    <row r="708" spans="1:34" x14ac:dyDescent="0.35">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6" t="str">
        <f t="shared" si="66"/>
        <v/>
      </c>
      <c r="AD708" s="6" t="str">
        <f t="shared" si="67"/>
        <v/>
      </c>
      <c r="AE708" s="6" t="str">
        <f t="shared" si="68"/>
        <v/>
      </c>
      <c r="AF708" s="6" t="str">
        <f t="shared" si="69"/>
        <v/>
      </c>
      <c r="AG708" s="6" t="str">
        <f t="shared" si="70"/>
        <v/>
      </c>
      <c r="AH708" s="6" t="str">
        <f t="shared" si="71"/>
        <v/>
      </c>
    </row>
    <row r="709" spans="1:34" x14ac:dyDescent="0.35">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6" t="str">
        <f t="shared" si="66"/>
        <v/>
      </c>
      <c r="AD709" s="6" t="str">
        <f t="shared" si="67"/>
        <v/>
      </c>
      <c r="AE709" s="6" t="str">
        <f t="shared" si="68"/>
        <v/>
      </c>
      <c r="AF709" s="6" t="str">
        <f t="shared" si="69"/>
        <v/>
      </c>
      <c r="AG709" s="6" t="str">
        <f t="shared" si="70"/>
        <v/>
      </c>
      <c r="AH709" s="6" t="str">
        <f t="shared" si="71"/>
        <v/>
      </c>
    </row>
    <row r="710" spans="1:34" x14ac:dyDescent="0.35">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6" t="str">
        <f t="shared" si="66"/>
        <v/>
      </c>
      <c r="AD710" s="6" t="str">
        <f t="shared" si="67"/>
        <v/>
      </c>
      <c r="AE710" s="6" t="str">
        <f t="shared" si="68"/>
        <v/>
      </c>
      <c r="AF710" s="6" t="str">
        <f t="shared" si="69"/>
        <v/>
      </c>
      <c r="AG710" s="6" t="str">
        <f t="shared" si="70"/>
        <v/>
      </c>
      <c r="AH710" s="6" t="str">
        <f t="shared" si="71"/>
        <v/>
      </c>
    </row>
    <row r="711" spans="1:34" x14ac:dyDescent="0.35">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6" t="str">
        <f t="shared" si="66"/>
        <v/>
      </c>
      <c r="AD711" s="6" t="str">
        <f t="shared" si="67"/>
        <v/>
      </c>
      <c r="AE711" s="6" t="str">
        <f t="shared" si="68"/>
        <v/>
      </c>
      <c r="AF711" s="6" t="str">
        <f t="shared" si="69"/>
        <v/>
      </c>
      <c r="AG711" s="6" t="str">
        <f t="shared" si="70"/>
        <v/>
      </c>
      <c r="AH711" s="6" t="str">
        <f t="shared" si="71"/>
        <v/>
      </c>
    </row>
    <row r="712" spans="1:34" x14ac:dyDescent="0.35">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6" t="str">
        <f t="shared" si="66"/>
        <v/>
      </c>
      <c r="AD712" s="6" t="str">
        <f t="shared" si="67"/>
        <v/>
      </c>
      <c r="AE712" s="6" t="str">
        <f t="shared" si="68"/>
        <v/>
      </c>
      <c r="AF712" s="6" t="str">
        <f t="shared" si="69"/>
        <v/>
      </c>
      <c r="AG712" s="6" t="str">
        <f t="shared" si="70"/>
        <v/>
      </c>
      <c r="AH712" s="6" t="str">
        <f t="shared" si="71"/>
        <v/>
      </c>
    </row>
    <row r="713" spans="1:34" x14ac:dyDescent="0.35">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6" t="str">
        <f t="shared" si="66"/>
        <v/>
      </c>
      <c r="AD713" s="6" t="str">
        <f t="shared" si="67"/>
        <v/>
      </c>
      <c r="AE713" s="6" t="str">
        <f t="shared" si="68"/>
        <v/>
      </c>
      <c r="AF713" s="6" t="str">
        <f t="shared" si="69"/>
        <v/>
      </c>
      <c r="AG713" s="6" t="str">
        <f t="shared" si="70"/>
        <v/>
      </c>
      <c r="AH713" s="6" t="str">
        <f t="shared" si="71"/>
        <v/>
      </c>
    </row>
    <row r="714" spans="1:34" x14ac:dyDescent="0.35">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6" t="str">
        <f t="shared" si="66"/>
        <v/>
      </c>
      <c r="AD714" s="6" t="str">
        <f t="shared" si="67"/>
        <v/>
      </c>
      <c r="AE714" s="6" t="str">
        <f t="shared" si="68"/>
        <v/>
      </c>
      <c r="AF714" s="6" t="str">
        <f t="shared" si="69"/>
        <v/>
      </c>
      <c r="AG714" s="6" t="str">
        <f t="shared" si="70"/>
        <v/>
      </c>
      <c r="AH714" s="6" t="str">
        <f t="shared" si="71"/>
        <v/>
      </c>
    </row>
    <row r="715" spans="1:34" x14ac:dyDescent="0.35">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6" t="str">
        <f t="shared" si="66"/>
        <v/>
      </c>
      <c r="AD715" s="6" t="str">
        <f t="shared" si="67"/>
        <v/>
      </c>
      <c r="AE715" s="6" t="str">
        <f t="shared" si="68"/>
        <v/>
      </c>
      <c r="AF715" s="6" t="str">
        <f t="shared" si="69"/>
        <v/>
      </c>
      <c r="AG715" s="6" t="str">
        <f t="shared" si="70"/>
        <v/>
      </c>
      <c r="AH715" s="6" t="str">
        <f t="shared" si="71"/>
        <v/>
      </c>
    </row>
    <row r="716" spans="1:34" x14ac:dyDescent="0.35">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6" t="str">
        <f t="shared" si="66"/>
        <v/>
      </c>
      <c r="AD716" s="6" t="str">
        <f t="shared" si="67"/>
        <v/>
      </c>
      <c r="AE716" s="6" t="str">
        <f t="shared" si="68"/>
        <v/>
      </c>
      <c r="AF716" s="6" t="str">
        <f t="shared" si="69"/>
        <v/>
      </c>
      <c r="AG716" s="6" t="str">
        <f t="shared" si="70"/>
        <v/>
      </c>
      <c r="AH716" s="6" t="str">
        <f t="shared" si="71"/>
        <v/>
      </c>
    </row>
    <row r="717" spans="1:34" x14ac:dyDescent="0.35">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6" t="str">
        <f t="shared" si="66"/>
        <v/>
      </c>
      <c r="AD717" s="6" t="str">
        <f t="shared" si="67"/>
        <v/>
      </c>
      <c r="AE717" s="6" t="str">
        <f t="shared" si="68"/>
        <v/>
      </c>
      <c r="AF717" s="6" t="str">
        <f t="shared" si="69"/>
        <v/>
      </c>
      <c r="AG717" s="6" t="str">
        <f t="shared" si="70"/>
        <v/>
      </c>
      <c r="AH717" s="6" t="str">
        <f t="shared" si="71"/>
        <v/>
      </c>
    </row>
    <row r="718" spans="1:34" x14ac:dyDescent="0.35">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6" t="str">
        <f t="shared" si="66"/>
        <v/>
      </c>
      <c r="AD718" s="6" t="str">
        <f t="shared" si="67"/>
        <v/>
      </c>
      <c r="AE718" s="6" t="str">
        <f t="shared" si="68"/>
        <v/>
      </c>
      <c r="AF718" s="6" t="str">
        <f t="shared" si="69"/>
        <v/>
      </c>
      <c r="AG718" s="6" t="str">
        <f t="shared" si="70"/>
        <v/>
      </c>
      <c r="AH718" s="6" t="str">
        <f t="shared" si="71"/>
        <v/>
      </c>
    </row>
    <row r="719" spans="1:34" x14ac:dyDescent="0.35">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6" t="str">
        <f t="shared" si="66"/>
        <v/>
      </c>
      <c r="AD719" s="6" t="str">
        <f t="shared" si="67"/>
        <v/>
      </c>
      <c r="AE719" s="6" t="str">
        <f t="shared" si="68"/>
        <v/>
      </c>
      <c r="AF719" s="6" t="str">
        <f t="shared" si="69"/>
        <v/>
      </c>
      <c r="AG719" s="6" t="str">
        <f t="shared" si="70"/>
        <v/>
      </c>
      <c r="AH719" s="6" t="str">
        <f t="shared" si="71"/>
        <v/>
      </c>
    </row>
    <row r="720" spans="1:34" x14ac:dyDescent="0.35">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6" t="str">
        <f t="shared" si="66"/>
        <v/>
      </c>
      <c r="AD720" s="6" t="str">
        <f t="shared" si="67"/>
        <v/>
      </c>
      <c r="AE720" s="6" t="str">
        <f t="shared" si="68"/>
        <v/>
      </c>
      <c r="AF720" s="6" t="str">
        <f t="shared" si="69"/>
        <v/>
      </c>
      <c r="AG720" s="6" t="str">
        <f t="shared" si="70"/>
        <v/>
      </c>
      <c r="AH720" s="6" t="str">
        <f t="shared" si="71"/>
        <v/>
      </c>
    </row>
    <row r="721" spans="1:34" x14ac:dyDescent="0.35">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6" t="str">
        <f t="shared" si="66"/>
        <v/>
      </c>
      <c r="AD721" s="6" t="str">
        <f t="shared" si="67"/>
        <v/>
      </c>
      <c r="AE721" s="6" t="str">
        <f t="shared" si="68"/>
        <v/>
      </c>
      <c r="AF721" s="6" t="str">
        <f t="shared" si="69"/>
        <v/>
      </c>
      <c r="AG721" s="6" t="str">
        <f t="shared" si="70"/>
        <v/>
      </c>
      <c r="AH721" s="6" t="str">
        <f t="shared" si="71"/>
        <v/>
      </c>
    </row>
    <row r="722" spans="1:34" x14ac:dyDescent="0.35">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6" t="str">
        <f t="shared" si="66"/>
        <v/>
      </c>
      <c r="AD722" s="6" t="str">
        <f t="shared" si="67"/>
        <v/>
      </c>
      <c r="AE722" s="6" t="str">
        <f t="shared" si="68"/>
        <v/>
      </c>
      <c r="AF722" s="6" t="str">
        <f t="shared" si="69"/>
        <v/>
      </c>
      <c r="AG722" s="6" t="str">
        <f t="shared" si="70"/>
        <v/>
      </c>
      <c r="AH722" s="6" t="str">
        <f t="shared" si="71"/>
        <v/>
      </c>
    </row>
    <row r="723" spans="1:34" x14ac:dyDescent="0.35">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6" t="str">
        <f t="shared" si="66"/>
        <v/>
      </c>
      <c r="AD723" s="6" t="str">
        <f t="shared" si="67"/>
        <v/>
      </c>
      <c r="AE723" s="6" t="str">
        <f t="shared" si="68"/>
        <v/>
      </c>
      <c r="AF723" s="6" t="str">
        <f t="shared" si="69"/>
        <v/>
      </c>
      <c r="AG723" s="6" t="str">
        <f t="shared" si="70"/>
        <v/>
      </c>
      <c r="AH723" s="6" t="str">
        <f t="shared" si="71"/>
        <v/>
      </c>
    </row>
    <row r="724" spans="1:34" x14ac:dyDescent="0.35">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6" t="str">
        <f t="shared" si="66"/>
        <v/>
      </c>
      <c r="AD724" s="6" t="str">
        <f t="shared" si="67"/>
        <v/>
      </c>
      <c r="AE724" s="6" t="str">
        <f t="shared" si="68"/>
        <v/>
      </c>
      <c r="AF724" s="6" t="str">
        <f t="shared" si="69"/>
        <v/>
      </c>
      <c r="AG724" s="6" t="str">
        <f t="shared" si="70"/>
        <v/>
      </c>
      <c r="AH724" s="6" t="str">
        <f t="shared" si="71"/>
        <v/>
      </c>
    </row>
    <row r="725" spans="1:34" x14ac:dyDescent="0.35">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6" t="str">
        <f t="shared" si="66"/>
        <v/>
      </c>
      <c r="AD725" s="6" t="str">
        <f t="shared" si="67"/>
        <v/>
      </c>
      <c r="AE725" s="6" t="str">
        <f t="shared" si="68"/>
        <v/>
      </c>
      <c r="AF725" s="6" t="str">
        <f t="shared" si="69"/>
        <v/>
      </c>
      <c r="AG725" s="6" t="str">
        <f t="shared" si="70"/>
        <v/>
      </c>
      <c r="AH725" s="6" t="str">
        <f t="shared" si="71"/>
        <v/>
      </c>
    </row>
    <row r="726" spans="1:34" x14ac:dyDescent="0.35">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6" t="str">
        <f t="shared" si="66"/>
        <v/>
      </c>
      <c r="AD726" s="6" t="str">
        <f t="shared" si="67"/>
        <v/>
      </c>
      <c r="AE726" s="6" t="str">
        <f t="shared" si="68"/>
        <v/>
      </c>
      <c r="AF726" s="6" t="str">
        <f t="shared" si="69"/>
        <v/>
      </c>
      <c r="AG726" s="6" t="str">
        <f t="shared" si="70"/>
        <v/>
      </c>
      <c r="AH726" s="6" t="str">
        <f t="shared" si="71"/>
        <v/>
      </c>
    </row>
    <row r="727" spans="1:34" x14ac:dyDescent="0.35">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6" t="str">
        <f t="shared" si="66"/>
        <v/>
      </c>
      <c r="AD727" s="6" t="str">
        <f t="shared" si="67"/>
        <v/>
      </c>
      <c r="AE727" s="6" t="str">
        <f t="shared" si="68"/>
        <v/>
      </c>
      <c r="AF727" s="6" t="str">
        <f t="shared" si="69"/>
        <v/>
      </c>
      <c r="AG727" s="6" t="str">
        <f t="shared" si="70"/>
        <v/>
      </c>
      <c r="AH727" s="6" t="str">
        <f t="shared" si="71"/>
        <v/>
      </c>
    </row>
    <row r="728" spans="1:34" x14ac:dyDescent="0.35">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6" t="str">
        <f t="shared" si="66"/>
        <v/>
      </c>
      <c r="AD728" s="6" t="str">
        <f t="shared" si="67"/>
        <v/>
      </c>
      <c r="AE728" s="6" t="str">
        <f t="shared" si="68"/>
        <v/>
      </c>
      <c r="AF728" s="6" t="str">
        <f t="shared" si="69"/>
        <v/>
      </c>
      <c r="AG728" s="6" t="str">
        <f t="shared" si="70"/>
        <v/>
      </c>
      <c r="AH728" s="6" t="str">
        <f t="shared" si="71"/>
        <v/>
      </c>
    </row>
    <row r="729" spans="1:34" x14ac:dyDescent="0.35">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6" t="str">
        <f t="shared" si="66"/>
        <v/>
      </c>
      <c r="AD729" s="6" t="str">
        <f t="shared" si="67"/>
        <v/>
      </c>
      <c r="AE729" s="6" t="str">
        <f t="shared" si="68"/>
        <v/>
      </c>
      <c r="AF729" s="6" t="str">
        <f t="shared" si="69"/>
        <v/>
      </c>
      <c r="AG729" s="6" t="str">
        <f t="shared" si="70"/>
        <v/>
      </c>
      <c r="AH729" s="6" t="str">
        <f t="shared" si="71"/>
        <v/>
      </c>
    </row>
    <row r="730" spans="1:34" x14ac:dyDescent="0.35">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6" t="str">
        <f t="shared" si="66"/>
        <v/>
      </c>
      <c r="AD730" s="6" t="str">
        <f t="shared" si="67"/>
        <v/>
      </c>
      <c r="AE730" s="6" t="str">
        <f t="shared" si="68"/>
        <v/>
      </c>
      <c r="AF730" s="6" t="str">
        <f t="shared" si="69"/>
        <v/>
      </c>
      <c r="AG730" s="6" t="str">
        <f t="shared" si="70"/>
        <v/>
      </c>
      <c r="AH730" s="6" t="str">
        <f t="shared" si="71"/>
        <v/>
      </c>
    </row>
    <row r="731" spans="1:34" x14ac:dyDescent="0.35">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6" t="str">
        <f t="shared" si="66"/>
        <v/>
      </c>
      <c r="AD731" s="6" t="str">
        <f t="shared" si="67"/>
        <v/>
      </c>
      <c r="AE731" s="6" t="str">
        <f t="shared" si="68"/>
        <v/>
      </c>
      <c r="AF731" s="6" t="str">
        <f t="shared" si="69"/>
        <v/>
      </c>
      <c r="AG731" s="6" t="str">
        <f t="shared" si="70"/>
        <v/>
      </c>
      <c r="AH731" s="6" t="str">
        <f t="shared" si="71"/>
        <v/>
      </c>
    </row>
    <row r="732" spans="1:34" x14ac:dyDescent="0.35">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6" t="str">
        <f t="shared" si="66"/>
        <v/>
      </c>
      <c r="AD732" s="6" t="str">
        <f t="shared" si="67"/>
        <v/>
      </c>
      <c r="AE732" s="6" t="str">
        <f t="shared" si="68"/>
        <v/>
      </c>
      <c r="AF732" s="6" t="str">
        <f t="shared" si="69"/>
        <v/>
      </c>
      <c r="AG732" s="6" t="str">
        <f t="shared" si="70"/>
        <v/>
      </c>
      <c r="AH732" s="6" t="str">
        <f t="shared" si="71"/>
        <v/>
      </c>
    </row>
    <row r="733" spans="1:34" x14ac:dyDescent="0.35">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6" t="str">
        <f t="shared" si="66"/>
        <v/>
      </c>
      <c r="AD733" s="6" t="str">
        <f t="shared" si="67"/>
        <v/>
      </c>
      <c r="AE733" s="6" t="str">
        <f t="shared" si="68"/>
        <v/>
      </c>
      <c r="AF733" s="6" t="str">
        <f t="shared" si="69"/>
        <v/>
      </c>
      <c r="AG733" s="6" t="str">
        <f t="shared" si="70"/>
        <v/>
      </c>
      <c r="AH733" s="6" t="str">
        <f t="shared" si="71"/>
        <v/>
      </c>
    </row>
    <row r="734" spans="1:34" x14ac:dyDescent="0.35">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6" t="str">
        <f t="shared" si="66"/>
        <v/>
      </c>
      <c r="AD734" s="6" t="str">
        <f t="shared" si="67"/>
        <v/>
      </c>
      <c r="AE734" s="6" t="str">
        <f t="shared" si="68"/>
        <v/>
      </c>
      <c r="AF734" s="6" t="str">
        <f t="shared" si="69"/>
        <v/>
      </c>
      <c r="AG734" s="6" t="str">
        <f t="shared" si="70"/>
        <v/>
      </c>
      <c r="AH734" s="6" t="str">
        <f t="shared" si="71"/>
        <v/>
      </c>
    </row>
    <row r="735" spans="1:34" x14ac:dyDescent="0.35">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6" t="str">
        <f t="shared" si="66"/>
        <v/>
      </c>
      <c r="AD735" s="6" t="str">
        <f t="shared" si="67"/>
        <v/>
      </c>
      <c r="AE735" s="6" t="str">
        <f t="shared" si="68"/>
        <v/>
      </c>
      <c r="AF735" s="6" t="str">
        <f t="shared" si="69"/>
        <v/>
      </c>
      <c r="AG735" s="6" t="str">
        <f t="shared" si="70"/>
        <v/>
      </c>
      <c r="AH735" s="6" t="str">
        <f t="shared" si="71"/>
        <v/>
      </c>
    </row>
    <row r="736" spans="1:34" x14ac:dyDescent="0.35">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6" t="str">
        <f t="shared" si="66"/>
        <v/>
      </c>
      <c r="AD736" s="6" t="str">
        <f t="shared" si="67"/>
        <v/>
      </c>
      <c r="AE736" s="6" t="str">
        <f t="shared" si="68"/>
        <v/>
      </c>
      <c r="AF736" s="6" t="str">
        <f t="shared" si="69"/>
        <v/>
      </c>
      <c r="AG736" s="6" t="str">
        <f t="shared" si="70"/>
        <v/>
      </c>
      <c r="AH736" s="6" t="str">
        <f t="shared" si="71"/>
        <v/>
      </c>
    </row>
    <row r="737" spans="1:34" x14ac:dyDescent="0.35">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6" t="str">
        <f t="shared" si="66"/>
        <v/>
      </c>
      <c r="AD737" s="6" t="str">
        <f t="shared" si="67"/>
        <v/>
      </c>
      <c r="AE737" s="6" t="str">
        <f t="shared" si="68"/>
        <v/>
      </c>
      <c r="AF737" s="6" t="str">
        <f t="shared" si="69"/>
        <v/>
      </c>
      <c r="AG737" s="6" t="str">
        <f t="shared" si="70"/>
        <v/>
      </c>
      <c r="AH737" s="6" t="str">
        <f t="shared" si="71"/>
        <v/>
      </c>
    </row>
    <row r="738" spans="1:34" x14ac:dyDescent="0.35">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6" t="str">
        <f t="shared" si="66"/>
        <v/>
      </c>
      <c r="AD738" s="6" t="str">
        <f t="shared" si="67"/>
        <v/>
      </c>
      <c r="AE738" s="6" t="str">
        <f t="shared" si="68"/>
        <v/>
      </c>
      <c r="AF738" s="6" t="str">
        <f t="shared" si="69"/>
        <v/>
      </c>
      <c r="AG738" s="6" t="str">
        <f t="shared" si="70"/>
        <v/>
      </c>
      <c r="AH738" s="6" t="str">
        <f t="shared" si="71"/>
        <v/>
      </c>
    </row>
    <row r="739" spans="1:34" x14ac:dyDescent="0.35">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6" t="str">
        <f t="shared" si="66"/>
        <v/>
      </c>
      <c r="AD739" s="6" t="str">
        <f t="shared" si="67"/>
        <v/>
      </c>
      <c r="AE739" s="6" t="str">
        <f t="shared" si="68"/>
        <v/>
      </c>
      <c r="AF739" s="6" t="str">
        <f t="shared" si="69"/>
        <v/>
      </c>
      <c r="AG739" s="6" t="str">
        <f t="shared" si="70"/>
        <v/>
      </c>
      <c r="AH739" s="6" t="str">
        <f t="shared" si="71"/>
        <v/>
      </c>
    </row>
    <row r="740" spans="1:34" x14ac:dyDescent="0.35">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6" t="str">
        <f t="shared" ref="AC740:AC803" si="72">IF(COUNT(A740,L740,N740,P740,X740,Y740)&gt;0,AVERAGE(A740,L740,N740,P740,X740,Y740),"")</f>
        <v/>
      </c>
      <c r="AD740" s="6" t="str">
        <f t="shared" ref="AD740:AD803" si="73">IF(COUNT(B740,D740,M740,U740)&gt;0,AVERAGE(B740,D740,M740,U740),"")</f>
        <v/>
      </c>
      <c r="AE740" s="6" t="str">
        <f t="shared" ref="AE740:AE803" si="74">IF(COUNT(I740,T740,V740,W740)&gt;0,AVERAGE(I740,T740,V740,W740),"")</f>
        <v/>
      </c>
      <c r="AF740" s="6" t="str">
        <f t="shared" ref="AF740:AF803" si="75">IF(COUNT(H740,K740,Q740,S740)&gt;0,AVERAGE(H740,K740,Q740,S740),"")</f>
        <v/>
      </c>
      <c r="AG740" s="6" t="str">
        <f t="shared" ref="AG740:AG803" si="76">IF(COUNT(E740,F740,G740,R740)&gt;0,AVERAGE(E740,F740,G740,R740),"")</f>
        <v/>
      </c>
      <c r="AH740" s="6" t="str">
        <f t="shared" ref="AH740:AH803" si="77">IF(COUNT(C740,J740,O740,Z740)&gt;0,AVERAGE(C740,J740,O740,Z740),"")</f>
        <v/>
      </c>
    </row>
    <row r="741" spans="1:34" x14ac:dyDescent="0.35">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6" t="str">
        <f t="shared" si="72"/>
        <v/>
      </c>
      <c r="AD741" s="6" t="str">
        <f t="shared" si="73"/>
        <v/>
      </c>
      <c r="AE741" s="6" t="str">
        <f t="shared" si="74"/>
        <v/>
      </c>
      <c r="AF741" s="6" t="str">
        <f t="shared" si="75"/>
        <v/>
      </c>
      <c r="AG741" s="6" t="str">
        <f t="shared" si="76"/>
        <v/>
      </c>
      <c r="AH741" s="6" t="str">
        <f t="shared" si="77"/>
        <v/>
      </c>
    </row>
    <row r="742" spans="1:34" x14ac:dyDescent="0.35">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6" t="str">
        <f t="shared" si="72"/>
        <v/>
      </c>
      <c r="AD742" s="6" t="str">
        <f t="shared" si="73"/>
        <v/>
      </c>
      <c r="AE742" s="6" t="str">
        <f t="shared" si="74"/>
        <v/>
      </c>
      <c r="AF742" s="6" t="str">
        <f t="shared" si="75"/>
        <v/>
      </c>
      <c r="AG742" s="6" t="str">
        <f t="shared" si="76"/>
        <v/>
      </c>
      <c r="AH742" s="6" t="str">
        <f t="shared" si="77"/>
        <v/>
      </c>
    </row>
    <row r="743" spans="1:34" x14ac:dyDescent="0.35">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6" t="str">
        <f t="shared" si="72"/>
        <v/>
      </c>
      <c r="AD743" s="6" t="str">
        <f t="shared" si="73"/>
        <v/>
      </c>
      <c r="AE743" s="6" t="str">
        <f t="shared" si="74"/>
        <v/>
      </c>
      <c r="AF743" s="6" t="str">
        <f t="shared" si="75"/>
        <v/>
      </c>
      <c r="AG743" s="6" t="str">
        <f t="shared" si="76"/>
        <v/>
      </c>
      <c r="AH743" s="6" t="str">
        <f t="shared" si="77"/>
        <v/>
      </c>
    </row>
    <row r="744" spans="1:34" x14ac:dyDescent="0.35">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6" t="str">
        <f t="shared" si="72"/>
        <v/>
      </c>
      <c r="AD744" s="6" t="str">
        <f t="shared" si="73"/>
        <v/>
      </c>
      <c r="AE744" s="6" t="str">
        <f t="shared" si="74"/>
        <v/>
      </c>
      <c r="AF744" s="6" t="str">
        <f t="shared" si="75"/>
        <v/>
      </c>
      <c r="AG744" s="6" t="str">
        <f t="shared" si="76"/>
        <v/>
      </c>
      <c r="AH744" s="6" t="str">
        <f t="shared" si="77"/>
        <v/>
      </c>
    </row>
    <row r="745" spans="1:34" x14ac:dyDescent="0.35">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6" t="str">
        <f t="shared" si="72"/>
        <v/>
      </c>
      <c r="AD745" s="6" t="str">
        <f t="shared" si="73"/>
        <v/>
      </c>
      <c r="AE745" s="6" t="str">
        <f t="shared" si="74"/>
        <v/>
      </c>
      <c r="AF745" s="6" t="str">
        <f t="shared" si="75"/>
        <v/>
      </c>
      <c r="AG745" s="6" t="str">
        <f t="shared" si="76"/>
        <v/>
      </c>
      <c r="AH745" s="6" t="str">
        <f t="shared" si="77"/>
        <v/>
      </c>
    </row>
    <row r="746" spans="1:34" x14ac:dyDescent="0.35">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6" t="str">
        <f t="shared" si="72"/>
        <v/>
      </c>
      <c r="AD746" s="6" t="str">
        <f t="shared" si="73"/>
        <v/>
      </c>
      <c r="AE746" s="6" t="str">
        <f t="shared" si="74"/>
        <v/>
      </c>
      <c r="AF746" s="6" t="str">
        <f t="shared" si="75"/>
        <v/>
      </c>
      <c r="AG746" s="6" t="str">
        <f t="shared" si="76"/>
        <v/>
      </c>
      <c r="AH746" s="6" t="str">
        <f t="shared" si="77"/>
        <v/>
      </c>
    </row>
    <row r="747" spans="1:34" x14ac:dyDescent="0.35">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6" t="str">
        <f t="shared" si="72"/>
        <v/>
      </c>
      <c r="AD747" s="6" t="str">
        <f t="shared" si="73"/>
        <v/>
      </c>
      <c r="AE747" s="6" t="str">
        <f t="shared" si="74"/>
        <v/>
      </c>
      <c r="AF747" s="6" t="str">
        <f t="shared" si="75"/>
        <v/>
      </c>
      <c r="AG747" s="6" t="str">
        <f t="shared" si="76"/>
        <v/>
      </c>
      <c r="AH747" s="6" t="str">
        <f t="shared" si="77"/>
        <v/>
      </c>
    </row>
    <row r="748" spans="1:34" x14ac:dyDescent="0.35">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6" t="str">
        <f t="shared" si="72"/>
        <v/>
      </c>
      <c r="AD748" s="6" t="str">
        <f t="shared" si="73"/>
        <v/>
      </c>
      <c r="AE748" s="6" t="str">
        <f t="shared" si="74"/>
        <v/>
      </c>
      <c r="AF748" s="6" t="str">
        <f t="shared" si="75"/>
        <v/>
      </c>
      <c r="AG748" s="6" t="str">
        <f t="shared" si="76"/>
        <v/>
      </c>
      <c r="AH748" s="6" t="str">
        <f t="shared" si="77"/>
        <v/>
      </c>
    </row>
    <row r="749" spans="1:34" x14ac:dyDescent="0.35">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6" t="str">
        <f t="shared" si="72"/>
        <v/>
      </c>
      <c r="AD749" s="6" t="str">
        <f t="shared" si="73"/>
        <v/>
      </c>
      <c r="AE749" s="6" t="str">
        <f t="shared" si="74"/>
        <v/>
      </c>
      <c r="AF749" s="6" t="str">
        <f t="shared" si="75"/>
        <v/>
      </c>
      <c r="AG749" s="6" t="str">
        <f t="shared" si="76"/>
        <v/>
      </c>
      <c r="AH749" s="6" t="str">
        <f t="shared" si="77"/>
        <v/>
      </c>
    </row>
    <row r="750" spans="1:34" x14ac:dyDescent="0.35">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6" t="str">
        <f t="shared" si="72"/>
        <v/>
      </c>
      <c r="AD750" s="6" t="str">
        <f t="shared" si="73"/>
        <v/>
      </c>
      <c r="AE750" s="6" t="str">
        <f t="shared" si="74"/>
        <v/>
      </c>
      <c r="AF750" s="6" t="str">
        <f t="shared" si="75"/>
        <v/>
      </c>
      <c r="AG750" s="6" t="str">
        <f t="shared" si="76"/>
        <v/>
      </c>
      <c r="AH750" s="6" t="str">
        <f t="shared" si="77"/>
        <v/>
      </c>
    </row>
    <row r="751" spans="1:34" x14ac:dyDescent="0.35">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6" t="str">
        <f t="shared" si="72"/>
        <v/>
      </c>
      <c r="AD751" s="6" t="str">
        <f t="shared" si="73"/>
        <v/>
      </c>
      <c r="AE751" s="6" t="str">
        <f t="shared" si="74"/>
        <v/>
      </c>
      <c r="AF751" s="6" t="str">
        <f t="shared" si="75"/>
        <v/>
      </c>
      <c r="AG751" s="6" t="str">
        <f t="shared" si="76"/>
        <v/>
      </c>
      <c r="AH751" s="6" t="str">
        <f t="shared" si="77"/>
        <v/>
      </c>
    </row>
    <row r="752" spans="1:34" x14ac:dyDescent="0.35">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6" t="str">
        <f t="shared" si="72"/>
        <v/>
      </c>
      <c r="AD752" s="6" t="str">
        <f t="shared" si="73"/>
        <v/>
      </c>
      <c r="AE752" s="6" t="str">
        <f t="shared" si="74"/>
        <v/>
      </c>
      <c r="AF752" s="6" t="str">
        <f t="shared" si="75"/>
        <v/>
      </c>
      <c r="AG752" s="6" t="str">
        <f t="shared" si="76"/>
        <v/>
      </c>
      <c r="AH752" s="6" t="str">
        <f t="shared" si="77"/>
        <v/>
      </c>
    </row>
    <row r="753" spans="1:34" x14ac:dyDescent="0.35">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6" t="str">
        <f t="shared" si="72"/>
        <v/>
      </c>
      <c r="AD753" s="6" t="str">
        <f t="shared" si="73"/>
        <v/>
      </c>
      <c r="AE753" s="6" t="str">
        <f t="shared" si="74"/>
        <v/>
      </c>
      <c r="AF753" s="6" t="str">
        <f t="shared" si="75"/>
        <v/>
      </c>
      <c r="AG753" s="6" t="str">
        <f t="shared" si="76"/>
        <v/>
      </c>
      <c r="AH753" s="6" t="str">
        <f t="shared" si="77"/>
        <v/>
      </c>
    </row>
    <row r="754" spans="1:34" x14ac:dyDescent="0.35">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6" t="str">
        <f t="shared" si="72"/>
        <v/>
      </c>
      <c r="AD754" s="6" t="str">
        <f t="shared" si="73"/>
        <v/>
      </c>
      <c r="AE754" s="6" t="str">
        <f t="shared" si="74"/>
        <v/>
      </c>
      <c r="AF754" s="6" t="str">
        <f t="shared" si="75"/>
        <v/>
      </c>
      <c r="AG754" s="6" t="str">
        <f t="shared" si="76"/>
        <v/>
      </c>
      <c r="AH754" s="6" t="str">
        <f t="shared" si="77"/>
        <v/>
      </c>
    </row>
    <row r="755" spans="1:34" x14ac:dyDescent="0.35">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6" t="str">
        <f t="shared" si="72"/>
        <v/>
      </c>
      <c r="AD755" s="6" t="str">
        <f t="shared" si="73"/>
        <v/>
      </c>
      <c r="AE755" s="6" t="str">
        <f t="shared" si="74"/>
        <v/>
      </c>
      <c r="AF755" s="6" t="str">
        <f t="shared" si="75"/>
        <v/>
      </c>
      <c r="AG755" s="6" t="str">
        <f t="shared" si="76"/>
        <v/>
      </c>
      <c r="AH755" s="6" t="str">
        <f t="shared" si="77"/>
        <v/>
      </c>
    </row>
    <row r="756" spans="1:34" x14ac:dyDescent="0.35">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6" t="str">
        <f t="shared" si="72"/>
        <v/>
      </c>
      <c r="AD756" s="6" t="str">
        <f t="shared" si="73"/>
        <v/>
      </c>
      <c r="AE756" s="6" t="str">
        <f t="shared" si="74"/>
        <v/>
      </c>
      <c r="AF756" s="6" t="str">
        <f t="shared" si="75"/>
        <v/>
      </c>
      <c r="AG756" s="6" t="str">
        <f t="shared" si="76"/>
        <v/>
      </c>
      <c r="AH756" s="6" t="str">
        <f t="shared" si="77"/>
        <v/>
      </c>
    </row>
    <row r="757" spans="1:34" x14ac:dyDescent="0.35">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6" t="str">
        <f t="shared" si="72"/>
        <v/>
      </c>
      <c r="AD757" s="6" t="str">
        <f t="shared" si="73"/>
        <v/>
      </c>
      <c r="AE757" s="6" t="str">
        <f t="shared" si="74"/>
        <v/>
      </c>
      <c r="AF757" s="6" t="str">
        <f t="shared" si="75"/>
        <v/>
      </c>
      <c r="AG757" s="6" t="str">
        <f t="shared" si="76"/>
        <v/>
      </c>
      <c r="AH757" s="6" t="str">
        <f t="shared" si="77"/>
        <v/>
      </c>
    </row>
    <row r="758" spans="1:34" x14ac:dyDescent="0.35">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6" t="str">
        <f t="shared" si="72"/>
        <v/>
      </c>
      <c r="AD758" s="6" t="str">
        <f t="shared" si="73"/>
        <v/>
      </c>
      <c r="AE758" s="6" t="str">
        <f t="shared" si="74"/>
        <v/>
      </c>
      <c r="AF758" s="6" t="str">
        <f t="shared" si="75"/>
        <v/>
      </c>
      <c r="AG758" s="6" t="str">
        <f t="shared" si="76"/>
        <v/>
      </c>
      <c r="AH758" s="6" t="str">
        <f t="shared" si="77"/>
        <v/>
      </c>
    </row>
    <row r="759" spans="1:34" x14ac:dyDescent="0.35">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6" t="str">
        <f t="shared" si="72"/>
        <v/>
      </c>
      <c r="AD759" s="6" t="str">
        <f t="shared" si="73"/>
        <v/>
      </c>
      <c r="AE759" s="6" t="str">
        <f t="shared" si="74"/>
        <v/>
      </c>
      <c r="AF759" s="6" t="str">
        <f t="shared" si="75"/>
        <v/>
      </c>
      <c r="AG759" s="6" t="str">
        <f t="shared" si="76"/>
        <v/>
      </c>
      <c r="AH759" s="6" t="str">
        <f t="shared" si="77"/>
        <v/>
      </c>
    </row>
    <row r="760" spans="1:34" x14ac:dyDescent="0.35">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6" t="str">
        <f t="shared" si="72"/>
        <v/>
      </c>
      <c r="AD760" s="6" t="str">
        <f t="shared" si="73"/>
        <v/>
      </c>
      <c r="AE760" s="6" t="str">
        <f t="shared" si="74"/>
        <v/>
      </c>
      <c r="AF760" s="6" t="str">
        <f t="shared" si="75"/>
        <v/>
      </c>
      <c r="AG760" s="6" t="str">
        <f t="shared" si="76"/>
        <v/>
      </c>
      <c r="AH760" s="6" t="str">
        <f t="shared" si="77"/>
        <v/>
      </c>
    </row>
    <row r="761" spans="1:34" x14ac:dyDescent="0.35">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6" t="str">
        <f t="shared" si="72"/>
        <v/>
      </c>
      <c r="AD761" s="6" t="str">
        <f t="shared" si="73"/>
        <v/>
      </c>
      <c r="AE761" s="6" t="str">
        <f t="shared" si="74"/>
        <v/>
      </c>
      <c r="AF761" s="6" t="str">
        <f t="shared" si="75"/>
        <v/>
      </c>
      <c r="AG761" s="6" t="str">
        <f t="shared" si="76"/>
        <v/>
      </c>
      <c r="AH761" s="6" t="str">
        <f t="shared" si="77"/>
        <v/>
      </c>
    </row>
    <row r="762" spans="1:34" x14ac:dyDescent="0.35">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6" t="str">
        <f t="shared" si="72"/>
        <v/>
      </c>
      <c r="AD762" s="6" t="str">
        <f t="shared" si="73"/>
        <v/>
      </c>
      <c r="AE762" s="6" t="str">
        <f t="shared" si="74"/>
        <v/>
      </c>
      <c r="AF762" s="6" t="str">
        <f t="shared" si="75"/>
        <v/>
      </c>
      <c r="AG762" s="6" t="str">
        <f t="shared" si="76"/>
        <v/>
      </c>
      <c r="AH762" s="6" t="str">
        <f t="shared" si="77"/>
        <v/>
      </c>
    </row>
    <row r="763" spans="1:34" x14ac:dyDescent="0.35">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6" t="str">
        <f t="shared" si="72"/>
        <v/>
      </c>
      <c r="AD763" s="6" t="str">
        <f t="shared" si="73"/>
        <v/>
      </c>
      <c r="AE763" s="6" t="str">
        <f t="shared" si="74"/>
        <v/>
      </c>
      <c r="AF763" s="6" t="str">
        <f t="shared" si="75"/>
        <v/>
      </c>
      <c r="AG763" s="6" t="str">
        <f t="shared" si="76"/>
        <v/>
      </c>
      <c r="AH763" s="6" t="str">
        <f t="shared" si="77"/>
        <v/>
      </c>
    </row>
    <row r="764" spans="1:34" x14ac:dyDescent="0.35">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6" t="str">
        <f t="shared" si="72"/>
        <v/>
      </c>
      <c r="AD764" s="6" t="str">
        <f t="shared" si="73"/>
        <v/>
      </c>
      <c r="AE764" s="6" t="str">
        <f t="shared" si="74"/>
        <v/>
      </c>
      <c r="AF764" s="6" t="str">
        <f t="shared" si="75"/>
        <v/>
      </c>
      <c r="AG764" s="6" t="str">
        <f t="shared" si="76"/>
        <v/>
      </c>
      <c r="AH764" s="6" t="str">
        <f t="shared" si="77"/>
        <v/>
      </c>
    </row>
    <row r="765" spans="1:34" x14ac:dyDescent="0.35">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6" t="str">
        <f t="shared" si="72"/>
        <v/>
      </c>
      <c r="AD765" s="6" t="str">
        <f t="shared" si="73"/>
        <v/>
      </c>
      <c r="AE765" s="6" t="str">
        <f t="shared" si="74"/>
        <v/>
      </c>
      <c r="AF765" s="6" t="str">
        <f t="shared" si="75"/>
        <v/>
      </c>
      <c r="AG765" s="6" t="str">
        <f t="shared" si="76"/>
        <v/>
      </c>
      <c r="AH765" s="6" t="str">
        <f t="shared" si="77"/>
        <v/>
      </c>
    </row>
    <row r="766" spans="1:34" x14ac:dyDescent="0.35">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6" t="str">
        <f t="shared" si="72"/>
        <v/>
      </c>
      <c r="AD766" s="6" t="str">
        <f t="shared" si="73"/>
        <v/>
      </c>
      <c r="AE766" s="6" t="str">
        <f t="shared" si="74"/>
        <v/>
      </c>
      <c r="AF766" s="6" t="str">
        <f t="shared" si="75"/>
        <v/>
      </c>
      <c r="AG766" s="6" t="str">
        <f t="shared" si="76"/>
        <v/>
      </c>
      <c r="AH766" s="6" t="str">
        <f t="shared" si="77"/>
        <v/>
      </c>
    </row>
    <row r="767" spans="1:34" x14ac:dyDescent="0.35">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6" t="str">
        <f t="shared" si="72"/>
        <v/>
      </c>
      <c r="AD767" s="6" t="str">
        <f t="shared" si="73"/>
        <v/>
      </c>
      <c r="AE767" s="6" t="str">
        <f t="shared" si="74"/>
        <v/>
      </c>
      <c r="AF767" s="6" t="str">
        <f t="shared" si="75"/>
        <v/>
      </c>
      <c r="AG767" s="6" t="str">
        <f t="shared" si="76"/>
        <v/>
      </c>
      <c r="AH767" s="6" t="str">
        <f t="shared" si="77"/>
        <v/>
      </c>
    </row>
    <row r="768" spans="1:34" x14ac:dyDescent="0.35">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6" t="str">
        <f t="shared" si="72"/>
        <v/>
      </c>
      <c r="AD768" s="6" t="str">
        <f t="shared" si="73"/>
        <v/>
      </c>
      <c r="AE768" s="6" t="str">
        <f t="shared" si="74"/>
        <v/>
      </c>
      <c r="AF768" s="6" t="str">
        <f t="shared" si="75"/>
        <v/>
      </c>
      <c r="AG768" s="6" t="str">
        <f t="shared" si="76"/>
        <v/>
      </c>
      <c r="AH768" s="6" t="str">
        <f t="shared" si="77"/>
        <v/>
      </c>
    </row>
    <row r="769" spans="1:34" x14ac:dyDescent="0.35">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6" t="str">
        <f t="shared" si="72"/>
        <v/>
      </c>
      <c r="AD769" s="6" t="str">
        <f t="shared" si="73"/>
        <v/>
      </c>
      <c r="AE769" s="6" t="str">
        <f t="shared" si="74"/>
        <v/>
      </c>
      <c r="AF769" s="6" t="str">
        <f t="shared" si="75"/>
        <v/>
      </c>
      <c r="AG769" s="6" t="str">
        <f t="shared" si="76"/>
        <v/>
      </c>
      <c r="AH769" s="6" t="str">
        <f t="shared" si="77"/>
        <v/>
      </c>
    </row>
    <row r="770" spans="1:34" x14ac:dyDescent="0.35">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6" t="str">
        <f t="shared" si="72"/>
        <v/>
      </c>
      <c r="AD770" s="6" t="str">
        <f t="shared" si="73"/>
        <v/>
      </c>
      <c r="AE770" s="6" t="str">
        <f t="shared" si="74"/>
        <v/>
      </c>
      <c r="AF770" s="6" t="str">
        <f t="shared" si="75"/>
        <v/>
      </c>
      <c r="AG770" s="6" t="str">
        <f t="shared" si="76"/>
        <v/>
      </c>
      <c r="AH770" s="6" t="str">
        <f t="shared" si="77"/>
        <v/>
      </c>
    </row>
    <row r="771" spans="1:34" x14ac:dyDescent="0.35">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6" t="str">
        <f t="shared" si="72"/>
        <v/>
      </c>
      <c r="AD771" s="6" t="str">
        <f t="shared" si="73"/>
        <v/>
      </c>
      <c r="AE771" s="6" t="str">
        <f t="shared" si="74"/>
        <v/>
      </c>
      <c r="AF771" s="6" t="str">
        <f t="shared" si="75"/>
        <v/>
      </c>
      <c r="AG771" s="6" t="str">
        <f t="shared" si="76"/>
        <v/>
      </c>
      <c r="AH771" s="6" t="str">
        <f t="shared" si="77"/>
        <v/>
      </c>
    </row>
    <row r="772" spans="1:34" x14ac:dyDescent="0.35">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6" t="str">
        <f t="shared" si="72"/>
        <v/>
      </c>
      <c r="AD772" s="6" t="str">
        <f t="shared" si="73"/>
        <v/>
      </c>
      <c r="AE772" s="6" t="str">
        <f t="shared" si="74"/>
        <v/>
      </c>
      <c r="AF772" s="6" t="str">
        <f t="shared" si="75"/>
        <v/>
      </c>
      <c r="AG772" s="6" t="str">
        <f t="shared" si="76"/>
        <v/>
      </c>
      <c r="AH772" s="6" t="str">
        <f t="shared" si="77"/>
        <v/>
      </c>
    </row>
    <row r="773" spans="1:34" x14ac:dyDescent="0.35">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6" t="str">
        <f t="shared" si="72"/>
        <v/>
      </c>
      <c r="AD773" s="6" t="str">
        <f t="shared" si="73"/>
        <v/>
      </c>
      <c r="AE773" s="6" t="str">
        <f t="shared" si="74"/>
        <v/>
      </c>
      <c r="AF773" s="6" t="str">
        <f t="shared" si="75"/>
        <v/>
      </c>
      <c r="AG773" s="6" t="str">
        <f t="shared" si="76"/>
        <v/>
      </c>
      <c r="AH773" s="6" t="str">
        <f t="shared" si="77"/>
        <v/>
      </c>
    </row>
    <row r="774" spans="1:34" x14ac:dyDescent="0.35">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6" t="str">
        <f t="shared" si="72"/>
        <v/>
      </c>
      <c r="AD774" s="6" t="str">
        <f t="shared" si="73"/>
        <v/>
      </c>
      <c r="AE774" s="6" t="str">
        <f t="shared" si="74"/>
        <v/>
      </c>
      <c r="AF774" s="6" t="str">
        <f t="shared" si="75"/>
        <v/>
      </c>
      <c r="AG774" s="6" t="str">
        <f t="shared" si="76"/>
        <v/>
      </c>
      <c r="AH774" s="6" t="str">
        <f t="shared" si="77"/>
        <v/>
      </c>
    </row>
    <row r="775" spans="1:34" x14ac:dyDescent="0.35">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6" t="str">
        <f t="shared" si="72"/>
        <v/>
      </c>
      <c r="AD775" s="6" t="str">
        <f t="shared" si="73"/>
        <v/>
      </c>
      <c r="AE775" s="6" t="str">
        <f t="shared" si="74"/>
        <v/>
      </c>
      <c r="AF775" s="6" t="str">
        <f t="shared" si="75"/>
        <v/>
      </c>
      <c r="AG775" s="6" t="str">
        <f t="shared" si="76"/>
        <v/>
      </c>
      <c r="AH775" s="6" t="str">
        <f t="shared" si="77"/>
        <v/>
      </c>
    </row>
    <row r="776" spans="1:34" x14ac:dyDescent="0.35">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6" t="str">
        <f t="shared" si="72"/>
        <v/>
      </c>
      <c r="AD776" s="6" t="str">
        <f t="shared" si="73"/>
        <v/>
      </c>
      <c r="AE776" s="6" t="str">
        <f t="shared" si="74"/>
        <v/>
      </c>
      <c r="AF776" s="6" t="str">
        <f t="shared" si="75"/>
        <v/>
      </c>
      <c r="AG776" s="6" t="str">
        <f t="shared" si="76"/>
        <v/>
      </c>
      <c r="AH776" s="6" t="str">
        <f t="shared" si="77"/>
        <v/>
      </c>
    </row>
    <row r="777" spans="1:34" x14ac:dyDescent="0.35">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6" t="str">
        <f t="shared" si="72"/>
        <v/>
      </c>
      <c r="AD777" s="6" t="str">
        <f t="shared" si="73"/>
        <v/>
      </c>
      <c r="AE777" s="6" t="str">
        <f t="shared" si="74"/>
        <v/>
      </c>
      <c r="AF777" s="6" t="str">
        <f t="shared" si="75"/>
        <v/>
      </c>
      <c r="AG777" s="6" t="str">
        <f t="shared" si="76"/>
        <v/>
      </c>
      <c r="AH777" s="6" t="str">
        <f t="shared" si="77"/>
        <v/>
      </c>
    </row>
    <row r="778" spans="1:34" x14ac:dyDescent="0.35">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6" t="str">
        <f t="shared" si="72"/>
        <v/>
      </c>
      <c r="AD778" s="6" t="str">
        <f t="shared" si="73"/>
        <v/>
      </c>
      <c r="AE778" s="6" t="str">
        <f t="shared" si="74"/>
        <v/>
      </c>
      <c r="AF778" s="6" t="str">
        <f t="shared" si="75"/>
        <v/>
      </c>
      <c r="AG778" s="6" t="str">
        <f t="shared" si="76"/>
        <v/>
      </c>
      <c r="AH778" s="6" t="str">
        <f t="shared" si="77"/>
        <v/>
      </c>
    </row>
    <row r="779" spans="1:34" x14ac:dyDescent="0.35">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6" t="str">
        <f t="shared" si="72"/>
        <v/>
      </c>
      <c r="AD779" s="6" t="str">
        <f t="shared" si="73"/>
        <v/>
      </c>
      <c r="AE779" s="6" t="str">
        <f t="shared" si="74"/>
        <v/>
      </c>
      <c r="AF779" s="6" t="str">
        <f t="shared" si="75"/>
        <v/>
      </c>
      <c r="AG779" s="6" t="str">
        <f t="shared" si="76"/>
        <v/>
      </c>
      <c r="AH779" s="6" t="str">
        <f t="shared" si="77"/>
        <v/>
      </c>
    </row>
    <row r="780" spans="1:34" x14ac:dyDescent="0.35">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6" t="str">
        <f t="shared" si="72"/>
        <v/>
      </c>
      <c r="AD780" s="6" t="str">
        <f t="shared" si="73"/>
        <v/>
      </c>
      <c r="AE780" s="6" t="str">
        <f t="shared" si="74"/>
        <v/>
      </c>
      <c r="AF780" s="6" t="str">
        <f t="shared" si="75"/>
        <v/>
      </c>
      <c r="AG780" s="6" t="str">
        <f t="shared" si="76"/>
        <v/>
      </c>
      <c r="AH780" s="6" t="str">
        <f t="shared" si="77"/>
        <v/>
      </c>
    </row>
    <row r="781" spans="1:34" x14ac:dyDescent="0.35">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6" t="str">
        <f t="shared" si="72"/>
        <v/>
      </c>
      <c r="AD781" s="6" t="str">
        <f t="shared" si="73"/>
        <v/>
      </c>
      <c r="AE781" s="6" t="str">
        <f t="shared" si="74"/>
        <v/>
      </c>
      <c r="AF781" s="6" t="str">
        <f t="shared" si="75"/>
        <v/>
      </c>
      <c r="AG781" s="6" t="str">
        <f t="shared" si="76"/>
        <v/>
      </c>
      <c r="AH781" s="6" t="str">
        <f t="shared" si="77"/>
        <v/>
      </c>
    </row>
    <row r="782" spans="1:34" x14ac:dyDescent="0.35">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6" t="str">
        <f t="shared" si="72"/>
        <v/>
      </c>
      <c r="AD782" s="6" t="str">
        <f t="shared" si="73"/>
        <v/>
      </c>
      <c r="AE782" s="6" t="str">
        <f t="shared" si="74"/>
        <v/>
      </c>
      <c r="AF782" s="6" t="str">
        <f t="shared" si="75"/>
        <v/>
      </c>
      <c r="AG782" s="6" t="str">
        <f t="shared" si="76"/>
        <v/>
      </c>
      <c r="AH782" s="6" t="str">
        <f t="shared" si="77"/>
        <v/>
      </c>
    </row>
    <row r="783" spans="1:34" x14ac:dyDescent="0.35">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6" t="str">
        <f t="shared" si="72"/>
        <v/>
      </c>
      <c r="AD783" s="6" t="str">
        <f t="shared" si="73"/>
        <v/>
      </c>
      <c r="AE783" s="6" t="str">
        <f t="shared" si="74"/>
        <v/>
      </c>
      <c r="AF783" s="6" t="str">
        <f t="shared" si="75"/>
        <v/>
      </c>
      <c r="AG783" s="6" t="str">
        <f t="shared" si="76"/>
        <v/>
      </c>
      <c r="AH783" s="6" t="str">
        <f t="shared" si="77"/>
        <v/>
      </c>
    </row>
    <row r="784" spans="1:34" x14ac:dyDescent="0.35">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6" t="str">
        <f t="shared" si="72"/>
        <v/>
      </c>
      <c r="AD784" s="6" t="str">
        <f t="shared" si="73"/>
        <v/>
      </c>
      <c r="AE784" s="6" t="str">
        <f t="shared" si="74"/>
        <v/>
      </c>
      <c r="AF784" s="6" t="str">
        <f t="shared" si="75"/>
        <v/>
      </c>
      <c r="AG784" s="6" t="str">
        <f t="shared" si="76"/>
        <v/>
      </c>
      <c r="AH784" s="6" t="str">
        <f t="shared" si="77"/>
        <v/>
      </c>
    </row>
    <row r="785" spans="1:34" x14ac:dyDescent="0.35">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6" t="str">
        <f t="shared" si="72"/>
        <v/>
      </c>
      <c r="AD785" s="6" t="str">
        <f t="shared" si="73"/>
        <v/>
      </c>
      <c r="AE785" s="6" t="str">
        <f t="shared" si="74"/>
        <v/>
      </c>
      <c r="AF785" s="6" t="str">
        <f t="shared" si="75"/>
        <v/>
      </c>
      <c r="AG785" s="6" t="str">
        <f t="shared" si="76"/>
        <v/>
      </c>
      <c r="AH785" s="6" t="str">
        <f t="shared" si="77"/>
        <v/>
      </c>
    </row>
    <row r="786" spans="1:34" x14ac:dyDescent="0.35">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6" t="str">
        <f t="shared" si="72"/>
        <v/>
      </c>
      <c r="AD786" s="6" t="str">
        <f t="shared" si="73"/>
        <v/>
      </c>
      <c r="AE786" s="6" t="str">
        <f t="shared" si="74"/>
        <v/>
      </c>
      <c r="AF786" s="6" t="str">
        <f t="shared" si="75"/>
        <v/>
      </c>
      <c r="AG786" s="6" t="str">
        <f t="shared" si="76"/>
        <v/>
      </c>
      <c r="AH786" s="6" t="str">
        <f t="shared" si="77"/>
        <v/>
      </c>
    </row>
    <row r="787" spans="1:34" x14ac:dyDescent="0.35">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6" t="str">
        <f t="shared" si="72"/>
        <v/>
      </c>
      <c r="AD787" s="6" t="str">
        <f t="shared" si="73"/>
        <v/>
      </c>
      <c r="AE787" s="6" t="str">
        <f t="shared" si="74"/>
        <v/>
      </c>
      <c r="AF787" s="6" t="str">
        <f t="shared" si="75"/>
        <v/>
      </c>
      <c r="AG787" s="6" t="str">
        <f t="shared" si="76"/>
        <v/>
      </c>
      <c r="AH787" s="6" t="str">
        <f t="shared" si="77"/>
        <v/>
      </c>
    </row>
    <row r="788" spans="1:34" x14ac:dyDescent="0.35">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6" t="str">
        <f t="shared" si="72"/>
        <v/>
      </c>
      <c r="AD788" s="6" t="str">
        <f t="shared" si="73"/>
        <v/>
      </c>
      <c r="AE788" s="6" t="str">
        <f t="shared" si="74"/>
        <v/>
      </c>
      <c r="AF788" s="6" t="str">
        <f t="shared" si="75"/>
        <v/>
      </c>
      <c r="AG788" s="6" t="str">
        <f t="shared" si="76"/>
        <v/>
      </c>
      <c r="AH788" s="6" t="str">
        <f t="shared" si="77"/>
        <v/>
      </c>
    </row>
    <row r="789" spans="1:34" x14ac:dyDescent="0.35">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6" t="str">
        <f t="shared" si="72"/>
        <v/>
      </c>
      <c r="AD789" s="6" t="str">
        <f t="shared" si="73"/>
        <v/>
      </c>
      <c r="AE789" s="6" t="str">
        <f t="shared" si="74"/>
        <v/>
      </c>
      <c r="AF789" s="6" t="str">
        <f t="shared" si="75"/>
        <v/>
      </c>
      <c r="AG789" s="6" t="str">
        <f t="shared" si="76"/>
        <v/>
      </c>
      <c r="AH789" s="6" t="str">
        <f t="shared" si="77"/>
        <v/>
      </c>
    </row>
    <row r="790" spans="1:34" x14ac:dyDescent="0.35">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6" t="str">
        <f t="shared" si="72"/>
        <v/>
      </c>
      <c r="AD790" s="6" t="str">
        <f t="shared" si="73"/>
        <v/>
      </c>
      <c r="AE790" s="6" t="str">
        <f t="shared" si="74"/>
        <v/>
      </c>
      <c r="AF790" s="6" t="str">
        <f t="shared" si="75"/>
        <v/>
      </c>
      <c r="AG790" s="6" t="str">
        <f t="shared" si="76"/>
        <v/>
      </c>
      <c r="AH790" s="6" t="str">
        <f t="shared" si="77"/>
        <v/>
      </c>
    </row>
    <row r="791" spans="1:34" x14ac:dyDescent="0.35">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6" t="str">
        <f t="shared" si="72"/>
        <v/>
      </c>
      <c r="AD791" s="6" t="str">
        <f t="shared" si="73"/>
        <v/>
      </c>
      <c r="AE791" s="6" t="str">
        <f t="shared" si="74"/>
        <v/>
      </c>
      <c r="AF791" s="6" t="str">
        <f t="shared" si="75"/>
        <v/>
      </c>
      <c r="AG791" s="6" t="str">
        <f t="shared" si="76"/>
        <v/>
      </c>
      <c r="AH791" s="6" t="str">
        <f t="shared" si="77"/>
        <v/>
      </c>
    </row>
    <row r="792" spans="1:34" x14ac:dyDescent="0.35">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6" t="str">
        <f t="shared" si="72"/>
        <v/>
      </c>
      <c r="AD792" s="6" t="str">
        <f t="shared" si="73"/>
        <v/>
      </c>
      <c r="AE792" s="6" t="str">
        <f t="shared" si="74"/>
        <v/>
      </c>
      <c r="AF792" s="6" t="str">
        <f t="shared" si="75"/>
        <v/>
      </c>
      <c r="AG792" s="6" t="str">
        <f t="shared" si="76"/>
        <v/>
      </c>
      <c r="AH792" s="6" t="str">
        <f t="shared" si="77"/>
        <v/>
      </c>
    </row>
    <row r="793" spans="1:34" x14ac:dyDescent="0.35">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6" t="str">
        <f t="shared" si="72"/>
        <v/>
      </c>
      <c r="AD793" s="6" t="str">
        <f t="shared" si="73"/>
        <v/>
      </c>
      <c r="AE793" s="6" t="str">
        <f t="shared" si="74"/>
        <v/>
      </c>
      <c r="AF793" s="6" t="str">
        <f t="shared" si="75"/>
        <v/>
      </c>
      <c r="AG793" s="6" t="str">
        <f t="shared" si="76"/>
        <v/>
      </c>
      <c r="AH793" s="6" t="str">
        <f t="shared" si="77"/>
        <v/>
      </c>
    </row>
    <row r="794" spans="1:34" x14ac:dyDescent="0.35">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6" t="str">
        <f t="shared" si="72"/>
        <v/>
      </c>
      <c r="AD794" s="6" t="str">
        <f t="shared" si="73"/>
        <v/>
      </c>
      <c r="AE794" s="6" t="str">
        <f t="shared" si="74"/>
        <v/>
      </c>
      <c r="AF794" s="6" t="str">
        <f t="shared" si="75"/>
        <v/>
      </c>
      <c r="AG794" s="6" t="str">
        <f t="shared" si="76"/>
        <v/>
      </c>
      <c r="AH794" s="6" t="str">
        <f t="shared" si="77"/>
        <v/>
      </c>
    </row>
    <row r="795" spans="1:34" x14ac:dyDescent="0.35">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6" t="str">
        <f t="shared" si="72"/>
        <v/>
      </c>
      <c r="AD795" s="6" t="str">
        <f t="shared" si="73"/>
        <v/>
      </c>
      <c r="AE795" s="6" t="str">
        <f t="shared" si="74"/>
        <v/>
      </c>
      <c r="AF795" s="6" t="str">
        <f t="shared" si="75"/>
        <v/>
      </c>
      <c r="AG795" s="6" t="str">
        <f t="shared" si="76"/>
        <v/>
      </c>
      <c r="AH795" s="6" t="str">
        <f t="shared" si="77"/>
        <v/>
      </c>
    </row>
    <row r="796" spans="1:34" x14ac:dyDescent="0.35">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6" t="str">
        <f t="shared" si="72"/>
        <v/>
      </c>
      <c r="AD796" s="6" t="str">
        <f t="shared" si="73"/>
        <v/>
      </c>
      <c r="AE796" s="6" t="str">
        <f t="shared" si="74"/>
        <v/>
      </c>
      <c r="AF796" s="6" t="str">
        <f t="shared" si="75"/>
        <v/>
      </c>
      <c r="AG796" s="6" t="str">
        <f t="shared" si="76"/>
        <v/>
      </c>
      <c r="AH796" s="6" t="str">
        <f t="shared" si="77"/>
        <v/>
      </c>
    </row>
    <row r="797" spans="1:34" x14ac:dyDescent="0.35">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6" t="str">
        <f t="shared" si="72"/>
        <v/>
      </c>
      <c r="AD797" s="6" t="str">
        <f t="shared" si="73"/>
        <v/>
      </c>
      <c r="AE797" s="6" t="str">
        <f t="shared" si="74"/>
        <v/>
      </c>
      <c r="AF797" s="6" t="str">
        <f t="shared" si="75"/>
        <v/>
      </c>
      <c r="AG797" s="6" t="str">
        <f t="shared" si="76"/>
        <v/>
      </c>
      <c r="AH797" s="6" t="str">
        <f t="shared" si="77"/>
        <v/>
      </c>
    </row>
    <row r="798" spans="1:34" x14ac:dyDescent="0.35">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6" t="str">
        <f t="shared" si="72"/>
        <v/>
      </c>
      <c r="AD798" s="6" t="str">
        <f t="shared" si="73"/>
        <v/>
      </c>
      <c r="AE798" s="6" t="str">
        <f t="shared" si="74"/>
        <v/>
      </c>
      <c r="AF798" s="6" t="str">
        <f t="shared" si="75"/>
        <v/>
      </c>
      <c r="AG798" s="6" t="str">
        <f t="shared" si="76"/>
        <v/>
      </c>
      <c r="AH798" s="6" t="str">
        <f t="shared" si="77"/>
        <v/>
      </c>
    </row>
    <row r="799" spans="1:34" x14ac:dyDescent="0.35">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6" t="str">
        <f t="shared" si="72"/>
        <v/>
      </c>
      <c r="AD799" s="6" t="str">
        <f t="shared" si="73"/>
        <v/>
      </c>
      <c r="AE799" s="6" t="str">
        <f t="shared" si="74"/>
        <v/>
      </c>
      <c r="AF799" s="6" t="str">
        <f t="shared" si="75"/>
        <v/>
      </c>
      <c r="AG799" s="6" t="str">
        <f t="shared" si="76"/>
        <v/>
      </c>
      <c r="AH799" s="6" t="str">
        <f t="shared" si="77"/>
        <v/>
      </c>
    </row>
    <row r="800" spans="1:34" x14ac:dyDescent="0.35">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6" t="str">
        <f t="shared" si="72"/>
        <v/>
      </c>
      <c r="AD800" s="6" t="str">
        <f t="shared" si="73"/>
        <v/>
      </c>
      <c r="AE800" s="6" t="str">
        <f t="shared" si="74"/>
        <v/>
      </c>
      <c r="AF800" s="6" t="str">
        <f t="shared" si="75"/>
        <v/>
      </c>
      <c r="AG800" s="6" t="str">
        <f t="shared" si="76"/>
        <v/>
      </c>
      <c r="AH800" s="6" t="str">
        <f t="shared" si="77"/>
        <v/>
      </c>
    </row>
    <row r="801" spans="1:34" x14ac:dyDescent="0.35">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6" t="str">
        <f t="shared" si="72"/>
        <v/>
      </c>
      <c r="AD801" s="6" t="str">
        <f t="shared" si="73"/>
        <v/>
      </c>
      <c r="AE801" s="6" t="str">
        <f t="shared" si="74"/>
        <v/>
      </c>
      <c r="AF801" s="6" t="str">
        <f t="shared" si="75"/>
        <v/>
      </c>
      <c r="AG801" s="6" t="str">
        <f t="shared" si="76"/>
        <v/>
      </c>
      <c r="AH801" s="6" t="str">
        <f t="shared" si="77"/>
        <v/>
      </c>
    </row>
    <row r="802" spans="1:34" x14ac:dyDescent="0.35">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6" t="str">
        <f t="shared" si="72"/>
        <v/>
      </c>
      <c r="AD802" s="6" t="str">
        <f t="shared" si="73"/>
        <v/>
      </c>
      <c r="AE802" s="6" t="str">
        <f t="shared" si="74"/>
        <v/>
      </c>
      <c r="AF802" s="6" t="str">
        <f t="shared" si="75"/>
        <v/>
      </c>
      <c r="AG802" s="6" t="str">
        <f t="shared" si="76"/>
        <v/>
      </c>
      <c r="AH802" s="6" t="str">
        <f t="shared" si="77"/>
        <v/>
      </c>
    </row>
    <row r="803" spans="1:34" x14ac:dyDescent="0.35">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6" t="str">
        <f t="shared" si="72"/>
        <v/>
      </c>
      <c r="AD803" s="6" t="str">
        <f t="shared" si="73"/>
        <v/>
      </c>
      <c r="AE803" s="6" t="str">
        <f t="shared" si="74"/>
        <v/>
      </c>
      <c r="AF803" s="6" t="str">
        <f t="shared" si="75"/>
        <v/>
      </c>
      <c r="AG803" s="6" t="str">
        <f t="shared" si="76"/>
        <v/>
      </c>
      <c r="AH803" s="6" t="str">
        <f t="shared" si="77"/>
        <v/>
      </c>
    </row>
    <row r="804" spans="1:34" x14ac:dyDescent="0.35">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6" t="str">
        <f t="shared" ref="AC804:AC867" si="78">IF(COUNT(A804,L804,N804,P804,X804,Y804)&gt;0,AVERAGE(A804,L804,N804,P804,X804,Y804),"")</f>
        <v/>
      </c>
      <c r="AD804" s="6" t="str">
        <f t="shared" ref="AD804:AD867" si="79">IF(COUNT(B804,D804,M804,U804)&gt;0,AVERAGE(B804,D804,M804,U804),"")</f>
        <v/>
      </c>
      <c r="AE804" s="6" t="str">
        <f t="shared" ref="AE804:AE867" si="80">IF(COUNT(I804,T804,V804,W804)&gt;0,AVERAGE(I804,T804,V804,W804),"")</f>
        <v/>
      </c>
      <c r="AF804" s="6" t="str">
        <f t="shared" ref="AF804:AF867" si="81">IF(COUNT(H804,K804,Q804,S804)&gt;0,AVERAGE(H804,K804,Q804,S804),"")</f>
        <v/>
      </c>
      <c r="AG804" s="6" t="str">
        <f t="shared" ref="AG804:AG867" si="82">IF(COUNT(E804,F804,G804,R804)&gt;0,AVERAGE(E804,F804,G804,R804),"")</f>
        <v/>
      </c>
      <c r="AH804" s="6" t="str">
        <f t="shared" ref="AH804:AH867" si="83">IF(COUNT(C804,J804,O804,Z804)&gt;0,AVERAGE(C804,J804,O804,Z804),"")</f>
        <v/>
      </c>
    </row>
    <row r="805" spans="1:34" x14ac:dyDescent="0.35">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6" t="str">
        <f t="shared" si="78"/>
        <v/>
      </c>
      <c r="AD805" s="6" t="str">
        <f t="shared" si="79"/>
        <v/>
      </c>
      <c r="AE805" s="6" t="str">
        <f t="shared" si="80"/>
        <v/>
      </c>
      <c r="AF805" s="6" t="str">
        <f t="shared" si="81"/>
        <v/>
      </c>
      <c r="AG805" s="6" t="str">
        <f t="shared" si="82"/>
        <v/>
      </c>
      <c r="AH805" s="6" t="str">
        <f t="shared" si="83"/>
        <v/>
      </c>
    </row>
    <row r="806" spans="1:34" x14ac:dyDescent="0.35">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6" t="str">
        <f t="shared" si="78"/>
        <v/>
      </c>
      <c r="AD806" s="6" t="str">
        <f t="shared" si="79"/>
        <v/>
      </c>
      <c r="AE806" s="6" t="str">
        <f t="shared" si="80"/>
        <v/>
      </c>
      <c r="AF806" s="6" t="str">
        <f t="shared" si="81"/>
        <v/>
      </c>
      <c r="AG806" s="6" t="str">
        <f t="shared" si="82"/>
        <v/>
      </c>
      <c r="AH806" s="6" t="str">
        <f t="shared" si="83"/>
        <v/>
      </c>
    </row>
    <row r="807" spans="1:34" x14ac:dyDescent="0.35">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6" t="str">
        <f t="shared" si="78"/>
        <v/>
      </c>
      <c r="AD807" s="6" t="str">
        <f t="shared" si="79"/>
        <v/>
      </c>
      <c r="AE807" s="6" t="str">
        <f t="shared" si="80"/>
        <v/>
      </c>
      <c r="AF807" s="6" t="str">
        <f t="shared" si="81"/>
        <v/>
      </c>
      <c r="AG807" s="6" t="str">
        <f t="shared" si="82"/>
        <v/>
      </c>
      <c r="AH807" s="6" t="str">
        <f t="shared" si="83"/>
        <v/>
      </c>
    </row>
    <row r="808" spans="1:34" x14ac:dyDescent="0.35">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6" t="str">
        <f t="shared" si="78"/>
        <v/>
      </c>
      <c r="AD808" s="6" t="str">
        <f t="shared" si="79"/>
        <v/>
      </c>
      <c r="AE808" s="6" t="str">
        <f t="shared" si="80"/>
        <v/>
      </c>
      <c r="AF808" s="6" t="str">
        <f t="shared" si="81"/>
        <v/>
      </c>
      <c r="AG808" s="6" t="str">
        <f t="shared" si="82"/>
        <v/>
      </c>
      <c r="AH808" s="6" t="str">
        <f t="shared" si="83"/>
        <v/>
      </c>
    </row>
    <row r="809" spans="1:34" x14ac:dyDescent="0.35">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6" t="str">
        <f t="shared" si="78"/>
        <v/>
      </c>
      <c r="AD809" s="6" t="str">
        <f t="shared" si="79"/>
        <v/>
      </c>
      <c r="AE809" s="6" t="str">
        <f t="shared" si="80"/>
        <v/>
      </c>
      <c r="AF809" s="6" t="str">
        <f t="shared" si="81"/>
        <v/>
      </c>
      <c r="AG809" s="6" t="str">
        <f t="shared" si="82"/>
        <v/>
      </c>
      <c r="AH809" s="6" t="str">
        <f t="shared" si="83"/>
        <v/>
      </c>
    </row>
    <row r="810" spans="1:34" x14ac:dyDescent="0.35">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6" t="str">
        <f t="shared" si="78"/>
        <v/>
      </c>
      <c r="AD810" s="6" t="str">
        <f t="shared" si="79"/>
        <v/>
      </c>
      <c r="AE810" s="6" t="str">
        <f t="shared" si="80"/>
        <v/>
      </c>
      <c r="AF810" s="6" t="str">
        <f t="shared" si="81"/>
        <v/>
      </c>
      <c r="AG810" s="6" t="str">
        <f t="shared" si="82"/>
        <v/>
      </c>
      <c r="AH810" s="6" t="str">
        <f t="shared" si="83"/>
        <v/>
      </c>
    </row>
    <row r="811" spans="1:34" x14ac:dyDescent="0.35">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6" t="str">
        <f t="shared" si="78"/>
        <v/>
      </c>
      <c r="AD811" s="6" t="str">
        <f t="shared" si="79"/>
        <v/>
      </c>
      <c r="AE811" s="6" t="str">
        <f t="shared" si="80"/>
        <v/>
      </c>
      <c r="AF811" s="6" t="str">
        <f t="shared" si="81"/>
        <v/>
      </c>
      <c r="AG811" s="6" t="str">
        <f t="shared" si="82"/>
        <v/>
      </c>
      <c r="AH811" s="6" t="str">
        <f t="shared" si="83"/>
        <v/>
      </c>
    </row>
    <row r="812" spans="1:34" x14ac:dyDescent="0.35">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6" t="str">
        <f t="shared" si="78"/>
        <v/>
      </c>
      <c r="AD812" s="6" t="str">
        <f t="shared" si="79"/>
        <v/>
      </c>
      <c r="AE812" s="6" t="str">
        <f t="shared" si="80"/>
        <v/>
      </c>
      <c r="AF812" s="6" t="str">
        <f t="shared" si="81"/>
        <v/>
      </c>
      <c r="AG812" s="6" t="str">
        <f t="shared" si="82"/>
        <v/>
      </c>
      <c r="AH812" s="6" t="str">
        <f t="shared" si="83"/>
        <v/>
      </c>
    </row>
    <row r="813" spans="1:34" x14ac:dyDescent="0.35">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6" t="str">
        <f t="shared" si="78"/>
        <v/>
      </c>
      <c r="AD813" s="6" t="str">
        <f t="shared" si="79"/>
        <v/>
      </c>
      <c r="AE813" s="6" t="str">
        <f t="shared" si="80"/>
        <v/>
      </c>
      <c r="AF813" s="6" t="str">
        <f t="shared" si="81"/>
        <v/>
      </c>
      <c r="AG813" s="6" t="str">
        <f t="shared" si="82"/>
        <v/>
      </c>
      <c r="AH813" s="6" t="str">
        <f t="shared" si="83"/>
        <v/>
      </c>
    </row>
    <row r="814" spans="1:34" x14ac:dyDescent="0.35">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6" t="str">
        <f t="shared" si="78"/>
        <v/>
      </c>
      <c r="AD814" s="6" t="str">
        <f t="shared" si="79"/>
        <v/>
      </c>
      <c r="AE814" s="6" t="str">
        <f t="shared" si="80"/>
        <v/>
      </c>
      <c r="AF814" s="6" t="str">
        <f t="shared" si="81"/>
        <v/>
      </c>
      <c r="AG814" s="6" t="str">
        <f t="shared" si="82"/>
        <v/>
      </c>
      <c r="AH814" s="6" t="str">
        <f t="shared" si="83"/>
        <v/>
      </c>
    </row>
    <row r="815" spans="1:34" x14ac:dyDescent="0.35">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6" t="str">
        <f t="shared" si="78"/>
        <v/>
      </c>
      <c r="AD815" s="6" t="str">
        <f t="shared" si="79"/>
        <v/>
      </c>
      <c r="AE815" s="6" t="str">
        <f t="shared" si="80"/>
        <v/>
      </c>
      <c r="AF815" s="6" t="str">
        <f t="shared" si="81"/>
        <v/>
      </c>
      <c r="AG815" s="6" t="str">
        <f t="shared" si="82"/>
        <v/>
      </c>
      <c r="AH815" s="6" t="str">
        <f t="shared" si="83"/>
        <v/>
      </c>
    </row>
    <row r="816" spans="1:34" x14ac:dyDescent="0.35">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6" t="str">
        <f t="shared" si="78"/>
        <v/>
      </c>
      <c r="AD816" s="6" t="str">
        <f t="shared" si="79"/>
        <v/>
      </c>
      <c r="AE816" s="6" t="str">
        <f t="shared" si="80"/>
        <v/>
      </c>
      <c r="AF816" s="6" t="str">
        <f t="shared" si="81"/>
        <v/>
      </c>
      <c r="AG816" s="6" t="str">
        <f t="shared" si="82"/>
        <v/>
      </c>
      <c r="AH816" s="6" t="str">
        <f t="shared" si="83"/>
        <v/>
      </c>
    </row>
    <row r="817" spans="1:34" x14ac:dyDescent="0.35">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6" t="str">
        <f t="shared" si="78"/>
        <v/>
      </c>
      <c r="AD817" s="6" t="str">
        <f t="shared" si="79"/>
        <v/>
      </c>
      <c r="AE817" s="6" t="str">
        <f t="shared" si="80"/>
        <v/>
      </c>
      <c r="AF817" s="6" t="str">
        <f t="shared" si="81"/>
        <v/>
      </c>
      <c r="AG817" s="6" t="str">
        <f t="shared" si="82"/>
        <v/>
      </c>
      <c r="AH817" s="6" t="str">
        <f t="shared" si="83"/>
        <v/>
      </c>
    </row>
    <row r="818" spans="1:34" x14ac:dyDescent="0.35">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6" t="str">
        <f t="shared" si="78"/>
        <v/>
      </c>
      <c r="AD818" s="6" t="str">
        <f t="shared" si="79"/>
        <v/>
      </c>
      <c r="AE818" s="6" t="str">
        <f t="shared" si="80"/>
        <v/>
      </c>
      <c r="AF818" s="6" t="str">
        <f t="shared" si="81"/>
        <v/>
      </c>
      <c r="AG818" s="6" t="str">
        <f t="shared" si="82"/>
        <v/>
      </c>
      <c r="AH818" s="6" t="str">
        <f t="shared" si="83"/>
        <v/>
      </c>
    </row>
    <row r="819" spans="1:34" x14ac:dyDescent="0.35">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6" t="str">
        <f t="shared" si="78"/>
        <v/>
      </c>
      <c r="AD819" s="6" t="str">
        <f t="shared" si="79"/>
        <v/>
      </c>
      <c r="AE819" s="6" t="str">
        <f t="shared" si="80"/>
        <v/>
      </c>
      <c r="AF819" s="6" t="str">
        <f t="shared" si="81"/>
        <v/>
      </c>
      <c r="AG819" s="6" t="str">
        <f t="shared" si="82"/>
        <v/>
      </c>
      <c r="AH819" s="6" t="str">
        <f t="shared" si="83"/>
        <v/>
      </c>
    </row>
    <row r="820" spans="1:34" x14ac:dyDescent="0.35">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6" t="str">
        <f t="shared" si="78"/>
        <v/>
      </c>
      <c r="AD820" s="6" t="str">
        <f t="shared" si="79"/>
        <v/>
      </c>
      <c r="AE820" s="6" t="str">
        <f t="shared" si="80"/>
        <v/>
      </c>
      <c r="AF820" s="6" t="str">
        <f t="shared" si="81"/>
        <v/>
      </c>
      <c r="AG820" s="6" t="str">
        <f t="shared" si="82"/>
        <v/>
      </c>
      <c r="AH820" s="6" t="str">
        <f t="shared" si="83"/>
        <v/>
      </c>
    </row>
    <row r="821" spans="1:34" x14ac:dyDescent="0.35">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6" t="str">
        <f t="shared" si="78"/>
        <v/>
      </c>
      <c r="AD821" s="6" t="str">
        <f t="shared" si="79"/>
        <v/>
      </c>
      <c r="AE821" s="6" t="str">
        <f t="shared" si="80"/>
        <v/>
      </c>
      <c r="AF821" s="6" t="str">
        <f t="shared" si="81"/>
        <v/>
      </c>
      <c r="AG821" s="6" t="str">
        <f t="shared" si="82"/>
        <v/>
      </c>
      <c r="AH821" s="6" t="str">
        <f t="shared" si="83"/>
        <v/>
      </c>
    </row>
    <row r="822" spans="1:34" x14ac:dyDescent="0.35">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6" t="str">
        <f t="shared" si="78"/>
        <v/>
      </c>
      <c r="AD822" s="6" t="str">
        <f t="shared" si="79"/>
        <v/>
      </c>
      <c r="AE822" s="6" t="str">
        <f t="shared" si="80"/>
        <v/>
      </c>
      <c r="AF822" s="6" t="str">
        <f t="shared" si="81"/>
        <v/>
      </c>
      <c r="AG822" s="6" t="str">
        <f t="shared" si="82"/>
        <v/>
      </c>
      <c r="AH822" s="6" t="str">
        <f t="shared" si="83"/>
        <v/>
      </c>
    </row>
    <row r="823" spans="1:34" x14ac:dyDescent="0.35">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6" t="str">
        <f t="shared" si="78"/>
        <v/>
      </c>
      <c r="AD823" s="6" t="str">
        <f t="shared" si="79"/>
        <v/>
      </c>
      <c r="AE823" s="6" t="str">
        <f t="shared" si="80"/>
        <v/>
      </c>
      <c r="AF823" s="6" t="str">
        <f t="shared" si="81"/>
        <v/>
      </c>
      <c r="AG823" s="6" t="str">
        <f t="shared" si="82"/>
        <v/>
      </c>
      <c r="AH823" s="6" t="str">
        <f t="shared" si="83"/>
        <v/>
      </c>
    </row>
    <row r="824" spans="1:34" x14ac:dyDescent="0.35">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6" t="str">
        <f t="shared" si="78"/>
        <v/>
      </c>
      <c r="AD824" s="6" t="str">
        <f t="shared" si="79"/>
        <v/>
      </c>
      <c r="AE824" s="6" t="str">
        <f t="shared" si="80"/>
        <v/>
      </c>
      <c r="AF824" s="6" t="str">
        <f t="shared" si="81"/>
        <v/>
      </c>
      <c r="AG824" s="6" t="str">
        <f t="shared" si="82"/>
        <v/>
      </c>
      <c r="AH824" s="6" t="str">
        <f t="shared" si="83"/>
        <v/>
      </c>
    </row>
    <row r="825" spans="1:34" x14ac:dyDescent="0.35">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6" t="str">
        <f t="shared" si="78"/>
        <v/>
      </c>
      <c r="AD825" s="6" t="str">
        <f t="shared" si="79"/>
        <v/>
      </c>
      <c r="AE825" s="6" t="str">
        <f t="shared" si="80"/>
        <v/>
      </c>
      <c r="AF825" s="6" t="str">
        <f t="shared" si="81"/>
        <v/>
      </c>
      <c r="AG825" s="6" t="str">
        <f t="shared" si="82"/>
        <v/>
      </c>
      <c r="AH825" s="6" t="str">
        <f t="shared" si="83"/>
        <v/>
      </c>
    </row>
    <row r="826" spans="1:34" x14ac:dyDescent="0.35">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6" t="str">
        <f t="shared" si="78"/>
        <v/>
      </c>
      <c r="AD826" s="6" t="str">
        <f t="shared" si="79"/>
        <v/>
      </c>
      <c r="AE826" s="6" t="str">
        <f t="shared" si="80"/>
        <v/>
      </c>
      <c r="AF826" s="6" t="str">
        <f t="shared" si="81"/>
        <v/>
      </c>
      <c r="AG826" s="6" t="str">
        <f t="shared" si="82"/>
        <v/>
      </c>
      <c r="AH826" s="6" t="str">
        <f t="shared" si="83"/>
        <v/>
      </c>
    </row>
    <row r="827" spans="1:34" x14ac:dyDescent="0.35">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6" t="str">
        <f t="shared" si="78"/>
        <v/>
      </c>
      <c r="AD827" s="6" t="str">
        <f t="shared" si="79"/>
        <v/>
      </c>
      <c r="AE827" s="6" t="str">
        <f t="shared" si="80"/>
        <v/>
      </c>
      <c r="AF827" s="6" t="str">
        <f t="shared" si="81"/>
        <v/>
      </c>
      <c r="AG827" s="6" t="str">
        <f t="shared" si="82"/>
        <v/>
      </c>
      <c r="AH827" s="6" t="str">
        <f t="shared" si="83"/>
        <v/>
      </c>
    </row>
    <row r="828" spans="1:34" x14ac:dyDescent="0.35">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6" t="str">
        <f t="shared" si="78"/>
        <v/>
      </c>
      <c r="AD828" s="6" t="str">
        <f t="shared" si="79"/>
        <v/>
      </c>
      <c r="AE828" s="6" t="str">
        <f t="shared" si="80"/>
        <v/>
      </c>
      <c r="AF828" s="6" t="str">
        <f t="shared" si="81"/>
        <v/>
      </c>
      <c r="AG828" s="6" t="str">
        <f t="shared" si="82"/>
        <v/>
      </c>
      <c r="AH828" s="6" t="str">
        <f t="shared" si="83"/>
        <v/>
      </c>
    </row>
    <row r="829" spans="1:34" x14ac:dyDescent="0.35">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6" t="str">
        <f t="shared" si="78"/>
        <v/>
      </c>
      <c r="AD829" s="6" t="str">
        <f t="shared" si="79"/>
        <v/>
      </c>
      <c r="AE829" s="6" t="str">
        <f t="shared" si="80"/>
        <v/>
      </c>
      <c r="AF829" s="6" t="str">
        <f t="shared" si="81"/>
        <v/>
      </c>
      <c r="AG829" s="6" t="str">
        <f t="shared" si="82"/>
        <v/>
      </c>
      <c r="AH829" s="6" t="str">
        <f t="shared" si="83"/>
        <v/>
      </c>
    </row>
    <row r="830" spans="1:34" x14ac:dyDescent="0.35">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6" t="str">
        <f t="shared" si="78"/>
        <v/>
      </c>
      <c r="AD830" s="6" t="str">
        <f t="shared" si="79"/>
        <v/>
      </c>
      <c r="AE830" s="6" t="str">
        <f t="shared" si="80"/>
        <v/>
      </c>
      <c r="AF830" s="6" t="str">
        <f t="shared" si="81"/>
        <v/>
      </c>
      <c r="AG830" s="6" t="str">
        <f t="shared" si="82"/>
        <v/>
      </c>
      <c r="AH830" s="6" t="str">
        <f t="shared" si="83"/>
        <v/>
      </c>
    </row>
    <row r="831" spans="1:34" x14ac:dyDescent="0.35">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6" t="str">
        <f t="shared" si="78"/>
        <v/>
      </c>
      <c r="AD831" s="6" t="str">
        <f t="shared" si="79"/>
        <v/>
      </c>
      <c r="AE831" s="6" t="str">
        <f t="shared" si="80"/>
        <v/>
      </c>
      <c r="AF831" s="6" t="str">
        <f t="shared" si="81"/>
        <v/>
      </c>
      <c r="AG831" s="6" t="str">
        <f t="shared" si="82"/>
        <v/>
      </c>
      <c r="AH831" s="6" t="str">
        <f t="shared" si="83"/>
        <v/>
      </c>
    </row>
    <row r="832" spans="1:34" x14ac:dyDescent="0.35">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6" t="str">
        <f t="shared" si="78"/>
        <v/>
      </c>
      <c r="AD832" s="6" t="str">
        <f t="shared" si="79"/>
        <v/>
      </c>
      <c r="AE832" s="6" t="str">
        <f t="shared" si="80"/>
        <v/>
      </c>
      <c r="AF832" s="6" t="str">
        <f t="shared" si="81"/>
        <v/>
      </c>
      <c r="AG832" s="6" t="str">
        <f t="shared" si="82"/>
        <v/>
      </c>
      <c r="AH832" s="6" t="str">
        <f t="shared" si="83"/>
        <v/>
      </c>
    </row>
    <row r="833" spans="1:34" x14ac:dyDescent="0.35">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6" t="str">
        <f t="shared" si="78"/>
        <v/>
      </c>
      <c r="AD833" s="6" t="str">
        <f t="shared" si="79"/>
        <v/>
      </c>
      <c r="AE833" s="6" t="str">
        <f t="shared" si="80"/>
        <v/>
      </c>
      <c r="AF833" s="6" t="str">
        <f t="shared" si="81"/>
        <v/>
      </c>
      <c r="AG833" s="6" t="str">
        <f t="shared" si="82"/>
        <v/>
      </c>
      <c r="AH833" s="6" t="str">
        <f t="shared" si="83"/>
        <v/>
      </c>
    </row>
    <row r="834" spans="1:34" x14ac:dyDescent="0.35">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6" t="str">
        <f t="shared" si="78"/>
        <v/>
      </c>
      <c r="AD834" s="6" t="str">
        <f t="shared" si="79"/>
        <v/>
      </c>
      <c r="AE834" s="6" t="str">
        <f t="shared" si="80"/>
        <v/>
      </c>
      <c r="AF834" s="6" t="str">
        <f t="shared" si="81"/>
        <v/>
      </c>
      <c r="AG834" s="6" t="str">
        <f t="shared" si="82"/>
        <v/>
      </c>
      <c r="AH834" s="6" t="str">
        <f t="shared" si="83"/>
        <v/>
      </c>
    </row>
    <row r="835" spans="1:34" x14ac:dyDescent="0.35">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6" t="str">
        <f t="shared" si="78"/>
        <v/>
      </c>
      <c r="AD835" s="6" t="str">
        <f t="shared" si="79"/>
        <v/>
      </c>
      <c r="AE835" s="6" t="str">
        <f t="shared" si="80"/>
        <v/>
      </c>
      <c r="AF835" s="6" t="str">
        <f t="shared" si="81"/>
        <v/>
      </c>
      <c r="AG835" s="6" t="str">
        <f t="shared" si="82"/>
        <v/>
      </c>
      <c r="AH835" s="6" t="str">
        <f t="shared" si="83"/>
        <v/>
      </c>
    </row>
    <row r="836" spans="1:34" x14ac:dyDescent="0.35">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6" t="str">
        <f t="shared" si="78"/>
        <v/>
      </c>
      <c r="AD836" s="6" t="str">
        <f t="shared" si="79"/>
        <v/>
      </c>
      <c r="AE836" s="6" t="str">
        <f t="shared" si="80"/>
        <v/>
      </c>
      <c r="AF836" s="6" t="str">
        <f t="shared" si="81"/>
        <v/>
      </c>
      <c r="AG836" s="6" t="str">
        <f t="shared" si="82"/>
        <v/>
      </c>
      <c r="AH836" s="6" t="str">
        <f t="shared" si="83"/>
        <v/>
      </c>
    </row>
    <row r="837" spans="1:34" x14ac:dyDescent="0.35">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6" t="str">
        <f t="shared" si="78"/>
        <v/>
      </c>
      <c r="AD837" s="6" t="str">
        <f t="shared" si="79"/>
        <v/>
      </c>
      <c r="AE837" s="6" t="str">
        <f t="shared" si="80"/>
        <v/>
      </c>
      <c r="AF837" s="6" t="str">
        <f t="shared" si="81"/>
        <v/>
      </c>
      <c r="AG837" s="6" t="str">
        <f t="shared" si="82"/>
        <v/>
      </c>
      <c r="AH837" s="6" t="str">
        <f t="shared" si="83"/>
        <v/>
      </c>
    </row>
    <row r="838" spans="1:34" x14ac:dyDescent="0.35">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6" t="str">
        <f t="shared" si="78"/>
        <v/>
      </c>
      <c r="AD838" s="6" t="str">
        <f t="shared" si="79"/>
        <v/>
      </c>
      <c r="AE838" s="6" t="str">
        <f t="shared" si="80"/>
        <v/>
      </c>
      <c r="AF838" s="6" t="str">
        <f t="shared" si="81"/>
        <v/>
      </c>
      <c r="AG838" s="6" t="str">
        <f t="shared" si="82"/>
        <v/>
      </c>
      <c r="AH838" s="6" t="str">
        <f t="shared" si="83"/>
        <v/>
      </c>
    </row>
    <row r="839" spans="1:34" x14ac:dyDescent="0.35">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6" t="str">
        <f t="shared" si="78"/>
        <v/>
      </c>
      <c r="AD839" s="6" t="str">
        <f t="shared" si="79"/>
        <v/>
      </c>
      <c r="AE839" s="6" t="str">
        <f t="shared" si="80"/>
        <v/>
      </c>
      <c r="AF839" s="6" t="str">
        <f t="shared" si="81"/>
        <v/>
      </c>
      <c r="AG839" s="6" t="str">
        <f t="shared" si="82"/>
        <v/>
      </c>
      <c r="AH839" s="6" t="str">
        <f t="shared" si="83"/>
        <v/>
      </c>
    </row>
    <row r="840" spans="1:34" x14ac:dyDescent="0.35">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6" t="str">
        <f t="shared" si="78"/>
        <v/>
      </c>
      <c r="AD840" s="6" t="str">
        <f t="shared" si="79"/>
        <v/>
      </c>
      <c r="AE840" s="6" t="str">
        <f t="shared" si="80"/>
        <v/>
      </c>
      <c r="AF840" s="6" t="str">
        <f t="shared" si="81"/>
        <v/>
      </c>
      <c r="AG840" s="6" t="str">
        <f t="shared" si="82"/>
        <v/>
      </c>
      <c r="AH840" s="6" t="str">
        <f t="shared" si="83"/>
        <v/>
      </c>
    </row>
    <row r="841" spans="1:34" x14ac:dyDescent="0.35">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6" t="str">
        <f t="shared" si="78"/>
        <v/>
      </c>
      <c r="AD841" s="6" t="str">
        <f t="shared" si="79"/>
        <v/>
      </c>
      <c r="AE841" s="6" t="str">
        <f t="shared" si="80"/>
        <v/>
      </c>
      <c r="AF841" s="6" t="str">
        <f t="shared" si="81"/>
        <v/>
      </c>
      <c r="AG841" s="6" t="str">
        <f t="shared" si="82"/>
        <v/>
      </c>
      <c r="AH841" s="6" t="str">
        <f t="shared" si="83"/>
        <v/>
      </c>
    </row>
    <row r="842" spans="1:34" x14ac:dyDescent="0.35">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6" t="str">
        <f t="shared" si="78"/>
        <v/>
      </c>
      <c r="AD842" s="6" t="str">
        <f t="shared" si="79"/>
        <v/>
      </c>
      <c r="AE842" s="6" t="str">
        <f t="shared" si="80"/>
        <v/>
      </c>
      <c r="AF842" s="6" t="str">
        <f t="shared" si="81"/>
        <v/>
      </c>
      <c r="AG842" s="6" t="str">
        <f t="shared" si="82"/>
        <v/>
      </c>
      <c r="AH842" s="6" t="str">
        <f t="shared" si="83"/>
        <v/>
      </c>
    </row>
    <row r="843" spans="1:34" x14ac:dyDescent="0.35">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6" t="str">
        <f t="shared" si="78"/>
        <v/>
      </c>
      <c r="AD843" s="6" t="str">
        <f t="shared" si="79"/>
        <v/>
      </c>
      <c r="AE843" s="6" t="str">
        <f t="shared" si="80"/>
        <v/>
      </c>
      <c r="AF843" s="6" t="str">
        <f t="shared" si="81"/>
        <v/>
      </c>
      <c r="AG843" s="6" t="str">
        <f t="shared" si="82"/>
        <v/>
      </c>
      <c r="AH843" s="6" t="str">
        <f t="shared" si="83"/>
        <v/>
      </c>
    </row>
    <row r="844" spans="1:34" x14ac:dyDescent="0.35">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6" t="str">
        <f t="shared" si="78"/>
        <v/>
      </c>
      <c r="AD844" s="6" t="str">
        <f t="shared" si="79"/>
        <v/>
      </c>
      <c r="AE844" s="6" t="str">
        <f t="shared" si="80"/>
        <v/>
      </c>
      <c r="AF844" s="6" t="str">
        <f t="shared" si="81"/>
        <v/>
      </c>
      <c r="AG844" s="6" t="str">
        <f t="shared" si="82"/>
        <v/>
      </c>
      <c r="AH844" s="6" t="str">
        <f t="shared" si="83"/>
        <v/>
      </c>
    </row>
    <row r="845" spans="1:34" x14ac:dyDescent="0.35">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6" t="str">
        <f t="shared" si="78"/>
        <v/>
      </c>
      <c r="AD845" s="6" t="str">
        <f t="shared" si="79"/>
        <v/>
      </c>
      <c r="AE845" s="6" t="str">
        <f t="shared" si="80"/>
        <v/>
      </c>
      <c r="AF845" s="6" t="str">
        <f t="shared" si="81"/>
        <v/>
      </c>
      <c r="AG845" s="6" t="str">
        <f t="shared" si="82"/>
        <v/>
      </c>
      <c r="AH845" s="6" t="str">
        <f t="shared" si="83"/>
        <v/>
      </c>
    </row>
    <row r="846" spans="1:34" x14ac:dyDescent="0.35">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6" t="str">
        <f t="shared" si="78"/>
        <v/>
      </c>
      <c r="AD846" s="6" t="str">
        <f t="shared" si="79"/>
        <v/>
      </c>
      <c r="AE846" s="6" t="str">
        <f t="shared" si="80"/>
        <v/>
      </c>
      <c r="AF846" s="6" t="str">
        <f t="shared" si="81"/>
        <v/>
      </c>
      <c r="AG846" s="6" t="str">
        <f t="shared" si="82"/>
        <v/>
      </c>
      <c r="AH846" s="6" t="str">
        <f t="shared" si="83"/>
        <v/>
      </c>
    </row>
    <row r="847" spans="1:34" x14ac:dyDescent="0.35">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6" t="str">
        <f t="shared" si="78"/>
        <v/>
      </c>
      <c r="AD847" s="6" t="str">
        <f t="shared" si="79"/>
        <v/>
      </c>
      <c r="AE847" s="6" t="str">
        <f t="shared" si="80"/>
        <v/>
      </c>
      <c r="AF847" s="6" t="str">
        <f t="shared" si="81"/>
        <v/>
      </c>
      <c r="AG847" s="6" t="str">
        <f t="shared" si="82"/>
        <v/>
      </c>
      <c r="AH847" s="6" t="str">
        <f t="shared" si="83"/>
        <v/>
      </c>
    </row>
    <row r="848" spans="1:34" x14ac:dyDescent="0.35">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6" t="str">
        <f t="shared" si="78"/>
        <v/>
      </c>
      <c r="AD848" s="6" t="str">
        <f t="shared" si="79"/>
        <v/>
      </c>
      <c r="AE848" s="6" t="str">
        <f t="shared" si="80"/>
        <v/>
      </c>
      <c r="AF848" s="6" t="str">
        <f t="shared" si="81"/>
        <v/>
      </c>
      <c r="AG848" s="6" t="str">
        <f t="shared" si="82"/>
        <v/>
      </c>
      <c r="AH848" s="6" t="str">
        <f t="shared" si="83"/>
        <v/>
      </c>
    </row>
    <row r="849" spans="1:34" x14ac:dyDescent="0.35">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6" t="str">
        <f t="shared" si="78"/>
        <v/>
      </c>
      <c r="AD849" s="6" t="str">
        <f t="shared" si="79"/>
        <v/>
      </c>
      <c r="AE849" s="6" t="str">
        <f t="shared" si="80"/>
        <v/>
      </c>
      <c r="AF849" s="6" t="str">
        <f t="shared" si="81"/>
        <v/>
      </c>
      <c r="AG849" s="6" t="str">
        <f t="shared" si="82"/>
        <v/>
      </c>
      <c r="AH849" s="6" t="str">
        <f t="shared" si="83"/>
        <v/>
      </c>
    </row>
    <row r="850" spans="1:34" x14ac:dyDescent="0.35">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6" t="str">
        <f t="shared" si="78"/>
        <v/>
      </c>
      <c r="AD850" s="6" t="str">
        <f t="shared" si="79"/>
        <v/>
      </c>
      <c r="AE850" s="6" t="str">
        <f t="shared" si="80"/>
        <v/>
      </c>
      <c r="AF850" s="6" t="str">
        <f t="shared" si="81"/>
        <v/>
      </c>
      <c r="AG850" s="6" t="str">
        <f t="shared" si="82"/>
        <v/>
      </c>
      <c r="AH850" s="6" t="str">
        <f t="shared" si="83"/>
        <v/>
      </c>
    </row>
    <row r="851" spans="1:34" x14ac:dyDescent="0.35">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6" t="str">
        <f t="shared" si="78"/>
        <v/>
      </c>
      <c r="AD851" s="6" t="str">
        <f t="shared" si="79"/>
        <v/>
      </c>
      <c r="AE851" s="6" t="str">
        <f t="shared" si="80"/>
        <v/>
      </c>
      <c r="AF851" s="6" t="str">
        <f t="shared" si="81"/>
        <v/>
      </c>
      <c r="AG851" s="6" t="str">
        <f t="shared" si="82"/>
        <v/>
      </c>
      <c r="AH851" s="6" t="str">
        <f t="shared" si="83"/>
        <v/>
      </c>
    </row>
    <row r="852" spans="1:34" x14ac:dyDescent="0.35">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6" t="str">
        <f t="shared" si="78"/>
        <v/>
      </c>
      <c r="AD852" s="6" t="str">
        <f t="shared" si="79"/>
        <v/>
      </c>
      <c r="AE852" s="6" t="str">
        <f t="shared" si="80"/>
        <v/>
      </c>
      <c r="AF852" s="6" t="str">
        <f t="shared" si="81"/>
        <v/>
      </c>
      <c r="AG852" s="6" t="str">
        <f t="shared" si="82"/>
        <v/>
      </c>
      <c r="AH852" s="6" t="str">
        <f t="shared" si="83"/>
        <v/>
      </c>
    </row>
    <row r="853" spans="1:34" x14ac:dyDescent="0.35">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6" t="str">
        <f t="shared" si="78"/>
        <v/>
      </c>
      <c r="AD853" s="6" t="str">
        <f t="shared" si="79"/>
        <v/>
      </c>
      <c r="AE853" s="6" t="str">
        <f t="shared" si="80"/>
        <v/>
      </c>
      <c r="AF853" s="6" t="str">
        <f t="shared" si="81"/>
        <v/>
      </c>
      <c r="AG853" s="6" t="str">
        <f t="shared" si="82"/>
        <v/>
      </c>
      <c r="AH853" s="6" t="str">
        <f t="shared" si="83"/>
        <v/>
      </c>
    </row>
    <row r="854" spans="1:34" x14ac:dyDescent="0.35">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6" t="str">
        <f t="shared" si="78"/>
        <v/>
      </c>
      <c r="AD854" s="6" t="str">
        <f t="shared" si="79"/>
        <v/>
      </c>
      <c r="AE854" s="6" t="str">
        <f t="shared" si="80"/>
        <v/>
      </c>
      <c r="AF854" s="6" t="str">
        <f t="shared" si="81"/>
        <v/>
      </c>
      <c r="AG854" s="6" t="str">
        <f t="shared" si="82"/>
        <v/>
      </c>
      <c r="AH854" s="6" t="str">
        <f t="shared" si="83"/>
        <v/>
      </c>
    </row>
    <row r="855" spans="1:34" x14ac:dyDescent="0.35">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6" t="str">
        <f t="shared" si="78"/>
        <v/>
      </c>
      <c r="AD855" s="6" t="str">
        <f t="shared" si="79"/>
        <v/>
      </c>
      <c r="AE855" s="6" t="str">
        <f t="shared" si="80"/>
        <v/>
      </c>
      <c r="AF855" s="6" t="str">
        <f t="shared" si="81"/>
        <v/>
      </c>
      <c r="AG855" s="6" t="str">
        <f t="shared" si="82"/>
        <v/>
      </c>
      <c r="AH855" s="6" t="str">
        <f t="shared" si="83"/>
        <v/>
      </c>
    </row>
    <row r="856" spans="1:34" x14ac:dyDescent="0.35">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6" t="str">
        <f t="shared" si="78"/>
        <v/>
      </c>
      <c r="AD856" s="6" t="str">
        <f t="shared" si="79"/>
        <v/>
      </c>
      <c r="AE856" s="6" t="str">
        <f t="shared" si="80"/>
        <v/>
      </c>
      <c r="AF856" s="6" t="str">
        <f t="shared" si="81"/>
        <v/>
      </c>
      <c r="AG856" s="6" t="str">
        <f t="shared" si="82"/>
        <v/>
      </c>
      <c r="AH856" s="6" t="str">
        <f t="shared" si="83"/>
        <v/>
      </c>
    </row>
    <row r="857" spans="1:34" x14ac:dyDescent="0.35">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6" t="str">
        <f t="shared" si="78"/>
        <v/>
      </c>
      <c r="AD857" s="6" t="str">
        <f t="shared" si="79"/>
        <v/>
      </c>
      <c r="AE857" s="6" t="str">
        <f t="shared" si="80"/>
        <v/>
      </c>
      <c r="AF857" s="6" t="str">
        <f t="shared" si="81"/>
        <v/>
      </c>
      <c r="AG857" s="6" t="str">
        <f t="shared" si="82"/>
        <v/>
      </c>
      <c r="AH857" s="6" t="str">
        <f t="shared" si="83"/>
        <v/>
      </c>
    </row>
    <row r="858" spans="1:34" x14ac:dyDescent="0.35">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6" t="str">
        <f t="shared" si="78"/>
        <v/>
      </c>
      <c r="AD858" s="6" t="str">
        <f t="shared" si="79"/>
        <v/>
      </c>
      <c r="AE858" s="6" t="str">
        <f t="shared" si="80"/>
        <v/>
      </c>
      <c r="AF858" s="6" t="str">
        <f t="shared" si="81"/>
        <v/>
      </c>
      <c r="AG858" s="6" t="str">
        <f t="shared" si="82"/>
        <v/>
      </c>
      <c r="AH858" s="6" t="str">
        <f t="shared" si="83"/>
        <v/>
      </c>
    </row>
    <row r="859" spans="1:34" x14ac:dyDescent="0.35">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6" t="str">
        <f t="shared" si="78"/>
        <v/>
      </c>
      <c r="AD859" s="6" t="str">
        <f t="shared" si="79"/>
        <v/>
      </c>
      <c r="AE859" s="6" t="str">
        <f t="shared" si="80"/>
        <v/>
      </c>
      <c r="AF859" s="6" t="str">
        <f t="shared" si="81"/>
        <v/>
      </c>
      <c r="AG859" s="6" t="str">
        <f t="shared" si="82"/>
        <v/>
      </c>
      <c r="AH859" s="6" t="str">
        <f t="shared" si="83"/>
        <v/>
      </c>
    </row>
    <row r="860" spans="1:34" x14ac:dyDescent="0.35">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6" t="str">
        <f t="shared" si="78"/>
        <v/>
      </c>
      <c r="AD860" s="6" t="str">
        <f t="shared" si="79"/>
        <v/>
      </c>
      <c r="AE860" s="6" t="str">
        <f t="shared" si="80"/>
        <v/>
      </c>
      <c r="AF860" s="6" t="str">
        <f t="shared" si="81"/>
        <v/>
      </c>
      <c r="AG860" s="6" t="str">
        <f t="shared" si="82"/>
        <v/>
      </c>
      <c r="AH860" s="6" t="str">
        <f t="shared" si="83"/>
        <v/>
      </c>
    </row>
    <row r="861" spans="1:34" x14ac:dyDescent="0.35">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6" t="str">
        <f t="shared" si="78"/>
        <v/>
      </c>
      <c r="AD861" s="6" t="str">
        <f t="shared" si="79"/>
        <v/>
      </c>
      <c r="AE861" s="6" t="str">
        <f t="shared" si="80"/>
        <v/>
      </c>
      <c r="AF861" s="6" t="str">
        <f t="shared" si="81"/>
        <v/>
      </c>
      <c r="AG861" s="6" t="str">
        <f t="shared" si="82"/>
        <v/>
      </c>
      <c r="AH861" s="6" t="str">
        <f t="shared" si="83"/>
        <v/>
      </c>
    </row>
    <row r="862" spans="1:34" x14ac:dyDescent="0.35">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6" t="str">
        <f t="shared" si="78"/>
        <v/>
      </c>
      <c r="AD862" s="6" t="str">
        <f t="shared" si="79"/>
        <v/>
      </c>
      <c r="AE862" s="6" t="str">
        <f t="shared" si="80"/>
        <v/>
      </c>
      <c r="AF862" s="6" t="str">
        <f t="shared" si="81"/>
        <v/>
      </c>
      <c r="AG862" s="6" t="str">
        <f t="shared" si="82"/>
        <v/>
      </c>
      <c r="AH862" s="6" t="str">
        <f t="shared" si="83"/>
        <v/>
      </c>
    </row>
    <row r="863" spans="1:34" x14ac:dyDescent="0.35">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6" t="str">
        <f t="shared" si="78"/>
        <v/>
      </c>
      <c r="AD863" s="6" t="str">
        <f t="shared" si="79"/>
        <v/>
      </c>
      <c r="AE863" s="6" t="str">
        <f t="shared" si="80"/>
        <v/>
      </c>
      <c r="AF863" s="6" t="str">
        <f t="shared" si="81"/>
        <v/>
      </c>
      <c r="AG863" s="6" t="str">
        <f t="shared" si="82"/>
        <v/>
      </c>
      <c r="AH863" s="6" t="str">
        <f t="shared" si="83"/>
        <v/>
      </c>
    </row>
    <row r="864" spans="1:34" x14ac:dyDescent="0.35">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6" t="str">
        <f t="shared" si="78"/>
        <v/>
      </c>
      <c r="AD864" s="6" t="str">
        <f t="shared" si="79"/>
        <v/>
      </c>
      <c r="AE864" s="6" t="str">
        <f t="shared" si="80"/>
        <v/>
      </c>
      <c r="AF864" s="6" t="str">
        <f t="shared" si="81"/>
        <v/>
      </c>
      <c r="AG864" s="6" t="str">
        <f t="shared" si="82"/>
        <v/>
      </c>
      <c r="AH864" s="6" t="str">
        <f t="shared" si="83"/>
        <v/>
      </c>
    </row>
    <row r="865" spans="1:34" x14ac:dyDescent="0.35">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6" t="str">
        <f t="shared" si="78"/>
        <v/>
      </c>
      <c r="AD865" s="6" t="str">
        <f t="shared" si="79"/>
        <v/>
      </c>
      <c r="AE865" s="6" t="str">
        <f t="shared" si="80"/>
        <v/>
      </c>
      <c r="AF865" s="6" t="str">
        <f t="shared" si="81"/>
        <v/>
      </c>
      <c r="AG865" s="6" t="str">
        <f t="shared" si="82"/>
        <v/>
      </c>
      <c r="AH865" s="6" t="str">
        <f t="shared" si="83"/>
        <v/>
      </c>
    </row>
    <row r="866" spans="1:34" x14ac:dyDescent="0.35">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6" t="str">
        <f t="shared" si="78"/>
        <v/>
      </c>
      <c r="AD866" s="6" t="str">
        <f t="shared" si="79"/>
        <v/>
      </c>
      <c r="AE866" s="6" t="str">
        <f t="shared" si="80"/>
        <v/>
      </c>
      <c r="AF866" s="6" t="str">
        <f t="shared" si="81"/>
        <v/>
      </c>
      <c r="AG866" s="6" t="str">
        <f t="shared" si="82"/>
        <v/>
      </c>
      <c r="AH866" s="6" t="str">
        <f t="shared" si="83"/>
        <v/>
      </c>
    </row>
    <row r="867" spans="1:34" x14ac:dyDescent="0.35">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6" t="str">
        <f t="shared" si="78"/>
        <v/>
      </c>
      <c r="AD867" s="6" t="str">
        <f t="shared" si="79"/>
        <v/>
      </c>
      <c r="AE867" s="6" t="str">
        <f t="shared" si="80"/>
        <v/>
      </c>
      <c r="AF867" s="6" t="str">
        <f t="shared" si="81"/>
        <v/>
      </c>
      <c r="AG867" s="6" t="str">
        <f t="shared" si="82"/>
        <v/>
      </c>
      <c r="AH867" s="6" t="str">
        <f t="shared" si="83"/>
        <v/>
      </c>
    </row>
    <row r="868" spans="1:34" x14ac:dyDescent="0.35">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6" t="str">
        <f t="shared" ref="AC868:AC903" si="84">IF(COUNT(A868,L868,N868,P868,X868,Y868)&gt;0,AVERAGE(A868,L868,N868,P868,X868,Y868),"")</f>
        <v/>
      </c>
      <c r="AD868" s="6" t="str">
        <f t="shared" ref="AD868:AD903" si="85">IF(COUNT(B868,D868,M868,U868)&gt;0,AVERAGE(B868,D868,M868,U868),"")</f>
        <v/>
      </c>
      <c r="AE868" s="6" t="str">
        <f t="shared" ref="AE868:AE903" si="86">IF(COUNT(I868,T868,V868,W868)&gt;0,AVERAGE(I868,T868,V868,W868),"")</f>
        <v/>
      </c>
      <c r="AF868" s="6" t="str">
        <f t="shared" ref="AF868:AF903" si="87">IF(COUNT(H868,K868,Q868,S868)&gt;0,AVERAGE(H868,K868,Q868,S868),"")</f>
        <v/>
      </c>
      <c r="AG868" s="6" t="str">
        <f t="shared" ref="AG868:AG903" si="88">IF(COUNT(E868,F868,G868,R868)&gt;0,AVERAGE(E868,F868,G868,R868),"")</f>
        <v/>
      </c>
      <c r="AH868" s="6" t="str">
        <f t="shared" ref="AH868:AH903" si="89">IF(COUNT(C868,J868,O868,Z868)&gt;0,AVERAGE(C868,J868,O868,Z868),"")</f>
        <v/>
      </c>
    </row>
    <row r="869" spans="1:34" x14ac:dyDescent="0.35">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6" t="str">
        <f t="shared" si="84"/>
        <v/>
      </c>
      <c r="AD869" s="6" t="str">
        <f t="shared" si="85"/>
        <v/>
      </c>
      <c r="AE869" s="6" t="str">
        <f t="shared" si="86"/>
        <v/>
      </c>
      <c r="AF869" s="6" t="str">
        <f t="shared" si="87"/>
        <v/>
      </c>
      <c r="AG869" s="6" t="str">
        <f t="shared" si="88"/>
        <v/>
      </c>
      <c r="AH869" s="6" t="str">
        <f t="shared" si="89"/>
        <v/>
      </c>
    </row>
    <row r="870" spans="1:34" x14ac:dyDescent="0.35">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6" t="str">
        <f t="shared" si="84"/>
        <v/>
      </c>
      <c r="AD870" s="6" t="str">
        <f t="shared" si="85"/>
        <v/>
      </c>
      <c r="AE870" s="6" t="str">
        <f t="shared" si="86"/>
        <v/>
      </c>
      <c r="AF870" s="6" t="str">
        <f t="shared" si="87"/>
        <v/>
      </c>
      <c r="AG870" s="6" t="str">
        <f t="shared" si="88"/>
        <v/>
      </c>
      <c r="AH870" s="6" t="str">
        <f t="shared" si="89"/>
        <v/>
      </c>
    </row>
    <row r="871" spans="1:34" x14ac:dyDescent="0.35">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6" t="str">
        <f t="shared" si="84"/>
        <v/>
      </c>
      <c r="AD871" s="6" t="str">
        <f t="shared" si="85"/>
        <v/>
      </c>
      <c r="AE871" s="6" t="str">
        <f t="shared" si="86"/>
        <v/>
      </c>
      <c r="AF871" s="6" t="str">
        <f t="shared" si="87"/>
        <v/>
      </c>
      <c r="AG871" s="6" t="str">
        <f t="shared" si="88"/>
        <v/>
      </c>
      <c r="AH871" s="6" t="str">
        <f t="shared" si="89"/>
        <v/>
      </c>
    </row>
    <row r="872" spans="1:34" x14ac:dyDescent="0.35">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6" t="str">
        <f t="shared" si="84"/>
        <v/>
      </c>
      <c r="AD872" s="6" t="str">
        <f t="shared" si="85"/>
        <v/>
      </c>
      <c r="AE872" s="6" t="str">
        <f t="shared" si="86"/>
        <v/>
      </c>
      <c r="AF872" s="6" t="str">
        <f t="shared" si="87"/>
        <v/>
      </c>
      <c r="AG872" s="6" t="str">
        <f t="shared" si="88"/>
        <v/>
      </c>
      <c r="AH872" s="6" t="str">
        <f t="shared" si="89"/>
        <v/>
      </c>
    </row>
    <row r="873" spans="1:34" x14ac:dyDescent="0.35">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6" t="str">
        <f t="shared" si="84"/>
        <v/>
      </c>
      <c r="AD873" s="6" t="str">
        <f t="shared" si="85"/>
        <v/>
      </c>
      <c r="AE873" s="6" t="str">
        <f t="shared" si="86"/>
        <v/>
      </c>
      <c r="AF873" s="6" t="str">
        <f t="shared" si="87"/>
        <v/>
      </c>
      <c r="AG873" s="6" t="str">
        <f t="shared" si="88"/>
        <v/>
      </c>
      <c r="AH873" s="6" t="str">
        <f t="shared" si="89"/>
        <v/>
      </c>
    </row>
    <row r="874" spans="1:34" x14ac:dyDescent="0.35">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6" t="str">
        <f t="shared" si="84"/>
        <v/>
      </c>
      <c r="AD874" s="6" t="str">
        <f t="shared" si="85"/>
        <v/>
      </c>
      <c r="AE874" s="6" t="str">
        <f t="shared" si="86"/>
        <v/>
      </c>
      <c r="AF874" s="6" t="str">
        <f t="shared" si="87"/>
        <v/>
      </c>
      <c r="AG874" s="6" t="str">
        <f t="shared" si="88"/>
        <v/>
      </c>
      <c r="AH874" s="6" t="str">
        <f t="shared" si="89"/>
        <v/>
      </c>
    </row>
    <row r="875" spans="1:34" x14ac:dyDescent="0.35">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6" t="str">
        <f t="shared" si="84"/>
        <v/>
      </c>
      <c r="AD875" s="6" t="str">
        <f t="shared" si="85"/>
        <v/>
      </c>
      <c r="AE875" s="6" t="str">
        <f t="shared" si="86"/>
        <v/>
      </c>
      <c r="AF875" s="6" t="str">
        <f t="shared" si="87"/>
        <v/>
      </c>
      <c r="AG875" s="6" t="str">
        <f t="shared" si="88"/>
        <v/>
      </c>
      <c r="AH875" s="6" t="str">
        <f t="shared" si="89"/>
        <v/>
      </c>
    </row>
    <row r="876" spans="1:34" x14ac:dyDescent="0.35">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6" t="str">
        <f t="shared" si="84"/>
        <v/>
      </c>
      <c r="AD876" s="6" t="str">
        <f t="shared" si="85"/>
        <v/>
      </c>
      <c r="AE876" s="6" t="str">
        <f t="shared" si="86"/>
        <v/>
      </c>
      <c r="AF876" s="6" t="str">
        <f t="shared" si="87"/>
        <v/>
      </c>
      <c r="AG876" s="6" t="str">
        <f t="shared" si="88"/>
        <v/>
      </c>
      <c r="AH876" s="6" t="str">
        <f t="shared" si="89"/>
        <v/>
      </c>
    </row>
    <row r="877" spans="1:34" x14ac:dyDescent="0.35">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6" t="str">
        <f t="shared" si="84"/>
        <v/>
      </c>
      <c r="AD877" s="6" t="str">
        <f t="shared" si="85"/>
        <v/>
      </c>
      <c r="AE877" s="6" t="str">
        <f t="shared" si="86"/>
        <v/>
      </c>
      <c r="AF877" s="6" t="str">
        <f t="shared" si="87"/>
        <v/>
      </c>
      <c r="AG877" s="6" t="str">
        <f t="shared" si="88"/>
        <v/>
      </c>
      <c r="AH877" s="6" t="str">
        <f t="shared" si="89"/>
        <v/>
      </c>
    </row>
    <row r="878" spans="1:34" x14ac:dyDescent="0.35">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6" t="str">
        <f t="shared" si="84"/>
        <v/>
      </c>
      <c r="AD878" s="6" t="str">
        <f t="shared" si="85"/>
        <v/>
      </c>
      <c r="AE878" s="6" t="str">
        <f t="shared" si="86"/>
        <v/>
      </c>
      <c r="AF878" s="6" t="str">
        <f t="shared" si="87"/>
        <v/>
      </c>
      <c r="AG878" s="6" t="str">
        <f t="shared" si="88"/>
        <v/>
      </c>
      <c r="AH878" s="6" t="str">
        <f t="shared" si="89"/>
        <v/>
      </c>
    </row>
    <row r="879" spans="1:34" x14ac:dyDescent="0.35">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6" t="str">
        <f t="shared" si="84"/>
        <v/>
      </c>
      <c r="AD879" s="6" t="str">
        <f t="shared" si="85"/>
        <v/>
      </c>
      <c r="AE879" s="6" t="str">
        <f t="shared" si="86"/>
        <v/>
      </c>
      <c r="AF879" s="6" t="str">
        <f t="shared" si="87"/>
        <v/>
      </c>
      <c r="AG879" s="6" t="str">
        <f t="shared" si="88"/>
        <v/>
      </c>
      <c r="AH879" s="6" t="str">
        <f t="shared" si="89"/>
        <v/>
      </c>
    </row>
    <row r="880" spans="1:34" x14ac:dyDescent="0.35">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6" t="str">
        <f t="shared" si="84"/>
        <v/>
      </c>
      <c r="AD880" s="6" t="str">
        <f t="shared" si="85"/>
        <v/>
      </c>
      <c r="AE880" s="6" t="str">
        <f t="shared" si="86"/>
        <v/>
      </c>
      <c r="AF880" s="6" t="str">
        <f t="shared" si="87"/>
        <v/>
      </c>
      <c r="AG880" s="6" t="str">
        <f t="shared" si="88"/>
        <v/>
      </c>
      <c r="AH880" s="6" t="str">
        <f t="shared" si="89"/>
        <v/>
      </c>
    </row>
    <row r="881" spans="1:34" x14ac:dyDescent="0.35">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6" t="str">
        <f t="shared" si="84"/>
        <v/>
      </c>
      <c r="AD881" s="6" t="str">
        <f t="shared" si="85"/>
        <v/>
      </c>
      <c r="AE881" s="6" t="str">
        <f t="shared" si="86"/>
        <v/>
      </c>
      <c r="AF881" s="6" t="str">
        <f t="shared" si="87"/>
        <v/>
      </c>
      <c r="AG881" s="6" t="str">
        <f t="shared" si="88"/>
        <v/>
      </c>
      <c r="AH881" s="6" t="str">
        <f t="shared" si="89"/>
        <v/>
      </c>
    </row>
    <row r="882" spans="1:34" x14ac:dyDescent="0.35">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6" t="str">
        <f t="shared" si="84"/>
        <v/>
      </c>
      <c r="AD882" s="6" t="str">
        <f t="shared" si="85"/>
        <v/>
      </c>
      <c r="AE882" s="6" t="str">
        <f t="shared" si="86"/>
        <v/>
      </c>
      <c r="AF882" s="6" t="str">
        <f t="shared" si="87"/>
        <v/>
      </c>
      <c r="AG882" s="6" t="str">
        <f t="shared" si="88"/>
        <v/>
      </c>
      <c r="AH882" s="6" t="str">
        <f t="shared" si="89"/>
        <v/>
      </c>
    </row>
    <row r="883" spans="1:34" x14ac:dyDescent="0.35">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6" t="str">
        <f t="shared" si="84"/>
        <v/>
      </c>
      <c r="AD883" s="6" t="str">
        <f t="shared" si="85"/>
        <v/>
      </c>
      <c r="AE883" s="6" t="str">
        <f t="shared" si="86"/>
        <v/>
      </c>
      <c r="AF883" s="6" t="str">
        <f t="shared" si="87"/>
        <v/>
      </c>
      <c r="AG883" s="6" t="str">
        <f t="shared" si="88"/>
        <v/>
      </c>
      <c r="AH883" s="6" t="str">
        <f t="shared" si="89"/>
        <v/>
      </c>
    </row>
    <row r="884" spans="1:34" x14ac:dyDescent="0.35">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6" t="str">
        <f t="shared" si="84"/>
        <v/>
      </c>
      <c r="AD884" s="6" t="str">
        <f t="shared" si="85"/>
        <v/>
      </c>
      <c r="AE884" s="6" t="str">
        <f t="shared" si="86"/>
        <v/>
      </c>
      <c r="AF884" s="6" t="str">
        <f t="shared" si="87"/>
        <v/>
      </c>
      <c r="AG884" s="6" t="str">
        <f t="shared" si="88"/>
        <v/>
      </c>
      <c r="AH884" s="6" t="str">
        <f t="shared" si="89"/>
        <v/>
      </c>
    </row>
    <row r="885" spans="1:34" x14ac:dyDescent="0.35">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6" t="str">
        <f t="shared" si="84"/>
        <v/>
      </c>
      <c r="AD885" s="6" t="str">
        <f t="shared" si="85"/>
        <v/>
      </c>
      <c r="AE885" s="6" t="str">
        <f t="shared" si="86"/>
        <v/>
      </c>
      <c r="AF885" s="6" t="str">
        <f t="shared" si="87"/>
        <v/>
      </c>
      <c r="AG885" s="6" t="str">
        <f t="shared" si="88"/>
        <v/>
      </c>
      <c r="AH885" s="6" t="str">
        <f t="shared" si="89"/>
        <v/>
      </c>
    </row>
    <row r="886" spans="1:34" x14ac:dyDescent="0.35">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6" t="str">
        <f t="shared" si="84"/>
        <v/>
      </c>
      <c r="AD886" s="6" t="str">
        <f t="shared" si="85"/>
        <v/>
      </c>
      <c r="AE886" s="6" t="str">
        <f t="shared" si="86"/>
        <v/>
      </c>
      <c r="AF886" s="6" t="str">
        <f t="shared" si="87"/>
        <v/>
      </c>
      <c r="AG886" s="6" t="str">
        <f t="shared" si="88"/>
        <v/>
      </c>
      <c r="AH886" s="6" t="str">
        <f t="shared" si="89"/>
        <v/>
      </c>
    </row>
    <row r="887" spans="1:34" x14ac:dyDescent="0.35">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6" t="str">
        <f t="shared" si="84"/>
        <v/>
      </c>
      <c r="AD887" s="6" t="str">
        <f t="shared" si="85"/>
        <v/>
      </c>
      <c r="AE887" s="6" t="str">
        <f t="shared" si="86"/>
        <v/>
      </c>
      <c r="AF887" s="6" t="str">
        <f t="shared" si="87"/>
        <v/>
      </c>
      <c r="AG887" s="6" t="str">
        <f t="shared" si="88"/>
        <v/>
      </c>
      <c r="AH887" s="6" t="str">
        <f t="shared" si="89"/>
        <v/>
      </c>
    </row>
    <row r="888" spans="1:34" x14ac:dyDescent="0.35">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6" t="str">
        <f t="shared" si="84"/>
        <v/>
      </c>
      <c r="AD888" s="6" t="str">
        <f t="shared" si="85"/>
        <v/>
      </c>
      <c r="AE888" s="6" t="str">
        <f t="shared" si="86"/>
        <v/>
      </c>
      <c r="AF888" s="6" t="str">
        <f t="shared" si="87"/>
        <v/>
      </c>
      <c r="AG888" s="6" t="str">
        <f t="shared" si="88"/>
        <v/>
      </c>
      <c r="AH888" s="6" t="str">
        <f t="shared" si="89"/>
        <v/>
      </c>
    </row>
    <row r="889" spans="1:34" x14ac:dyDescent="0.35">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6" t="str">
        <f t="shared" si="84"/>
        <v/>
      </c>
      <c r="AD889" s="6" t="str">
        <f t="shared" si="85"/>
        <v/>
      </c>
      <c r="AE889" s="6" t="str">
        <f t="shared" si="86"/>
        <v/>
      </c>
      <c r="AF889" s="6" t="str">
        <f t="shared" si="87"/>
        <v/>
      </c>
      <c r="AG889" s="6" t="str">
        <f t="shared" si="88"/>
        <v/>
      </c>
      <c r="AH889" s="6" t="str">
        <f t="shared" si="89"/>
        <v/>
      </c>
    </row>
    <row r="890" spans="1:34" x14ac:dyDescent="0.35">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6" t="str">
        <f t="shared" si="84"/>
        <v/>
      </c>
      <c r="AD890" s="6" t="str">
        <f t="shared" si="85"/>
        <v/>
      </c>
      <c r="AE890" s="6" t="str">
        <f t="shared" si="86"/>
        <v/>
      </c>
      <c r="AF890" s="6" t="str">
        <f t="shared" si="87"/>
        <v/>
      </c>
      <c r="AG890" s="6" t="str">
        <f t="shared" si="88"/>
        <v/>
      </c>
      <c r="AH890" s="6" t="str">
        <f t="shared" si="89"/>
        <v/>
      </c>
    </row>
    <row r="891" spans="1:34" x14ac:dyDescent="0.35">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6" t="str">
        <f t="shared" si="84"/>
        <v/>
      </c>
      <c r="AD891" s="6" t="str">
        <f t="shared" si="85"/>
        <v/>
      </c>
      <c r="AE891" s="6" t="str">
        <f t="shared" si="86"/>
        <v/>
      </c>
      <c r="AF891" s="6" t="str">
        <f t="shared" si="87"/>
        <v/>
      </c>
      <c r="AG891" s="6" t="str">
        <f t="shared" si="88"/>
        <v/>
      </c>
      <c r="AH891" s="6" t="str">
        <f t="shared" si="89"/>
        <v/>
      </c>
    </row>
    <row r="892" spans="1:34" x14ac:dyDescent="0.35">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6" t="str">
        <f t="shared" si="84"/>
        <v/>
      </c>
      <c r="AD892" s="6" t="str">
        <f t="shared" si="85"/>
        <v/>
      </c>
      <c r="AE892" s="6" t="str">
        <f t="shared" si="86"/>
        <v/>
      </c>
      <c r="AF892" s="6" t="str">
        <f t="shared" si="87"/>
        <v/>
      </c>
      <c r="AG892" s="6" t="str">
        <f t="shared" si="88"/>
        <v/>
      </c>
      <c r="AH892" s="6" t="str">
        <f t="shared" si="89"/>
        <v/>
      </c>
    </row>
    <row r="893" spans="1:34" x14ac:dyDescent="0.35">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6" t="str">
        <f t="shared" si="84"/>
        <v/>
      </c>
      <c r="AD893" s="6" t="str">
        <f t="shared" si="85"/>
        <v/>
      </c>
      <c r="AE893" s="6" t="str">
        <f t="shared" si="86"/>
        <v/>
      </c>
      <c r="AF893" s="6" t="str">
        <f t="shared" si="87"/>
        <v/>
      </c>
      <c r="AG893" s="6" t="str">
        <f t="shared" si="88"/>
        <v/>
      </c>
      <c r="AH893" s="6" t="str">
        <f t="shared" si="89"/>
        <v/>
      </c>
    </row>
    <row r="894" spans="1:34" x14ac:dyDescent="0.35">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6" t="str">
        <f t="shared" si="84"/>
        <v/>
      </c>
      <c r="AD894" s="6" t="str">
        <f t="shared" si="85"/>
        <v/>
      </c>
      <c r="AE894" s="6" t="str">
        <f t="shared" si="86"/>
        <v/>
      </c>
      <c r="AF894" s="6" t="str">
        <f t="shared" si="87"/>
        <v/>
      </c>
      <c r="AG894" s="6" t="str">
        <f t="shared" si="88"/>
        <v/>
      </c>
      <c r="AH894" s="6" t="str">
        <f t="shared" si="89"/>
        <v/>
      </c>
    </row>
    <row r="895" spans="1:34" x14ac:dyDescent="0.35">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6" t="str">
        <f t="shared" si="84"/>
        <v/>
      </c>
      <c r="AD895" s="6" t="str">
        <f t="shared" si="85"/>
        <v/>
      </c>
      <c r="AE895" s="6" t="str">
        <f t="shared" si="86"/>
        <v/>
      </c>
      <c r="AF895" s="6" t="str">
        <f t="shared" si="87"/>
        <v/>
      </c>
      <c r="AG895" s="6" t="str">
        <f t="shared" si="88"/>
        <v/>
      </c>
      <c r="AH895" s="6" t="str">
        <f t="shared" si="89"/>
        <v/>
      </c>
    </row>
    <row r="896" spans="1:34" x14ac:dyDescent="0.35">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6" t="str">
        <f t="shared" si="84"/>
        <v/>
      </c>
      <c r="AD896" s="6" t="str">
        <f t="shared" si="85"/>
        <v/>
      </c>
      <c r="AE896" s="6" t="str">
        <f t="shared" si="86"/>
        <v/>
      </c>
      <c r="AF896" s="6" t="str">
        <f t="shared" si="87"/>
        <v/>
      </c>
      <c r="AG896" s="6" t="str">
        <f t="shared" si="88"/>
        <v/>
      </c>
      <c r="AH896" s="6" t="str">
        <f t="shared" si="89"/>
        <v/>
      </c>
    </row>
    <row r="897" spans="1:34" x14ac:dyDescent="0.35">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6" t="str">
        <f t="shared" si="84"/>
        <v/>
      </c>
      <c r="AD897" s="6" t="str">
        <f t="shared" si="85"/>
        <v/>
      </c>
      <c r="AE897" s="6" t="str">
        <f t="shared" si="86"/>
        <v/>
      </c>
      <c r="AF897" s="6" t="str">
        <f t="shared" si="87"/>
        <v/>
      </c>
      <c r="AG897" s="6" t="str">
        <f t="shared" si="88"/>
        <v/>
      </c>
      <c r="AH897" s="6" t="str">
        <f t="shared" si="89"/>
        <v/>
      </c>
    </row>
    <row r="898" spans="1:34" x14ac:dyDescent="0.35">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6" t="str">
        <f t="shared" si="84"/>
        <v/>
      </c>
      <c r="AD898" s="6" t="str">
        <f t="shared" si="85"/>
        <v/>
      </c>
      <c r="AE898" s="6" t="str">
        <f t="shared" si="86"/>
        <v/>
      </c>
      <c r="AF898" s="6" t="str">
        <f t="shared" si="87"/>
        <v/>
      </c>
      <c r="AG898" s="6" t="str">
        <f t="shared" si="88"/>
        <v/>
      </c>
      <c r="AH898" s="6" t="str">
        <f t="shared" si="89"/>
        <v/>
      </c>
    </row>
    <row r="899" spans="1:34" x14ac:dyDescent="0.35">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6" t="str">
        <f t="shared" si="84"/>
        <v/>
      </c>
      <c r="AD899" s="6" t="str">
        <f t="shared" si="85"/>
        <v/>
      </c>
      <c r="AE899" s="6" t="str">
        <f t="shared" si="86"/>
        <v/>
      </c>
      <c r="AF899" s="6" t="str">
        <f t="shared" si="87"/>
        <v/>
      </c>
      <c r="AG899" s="6" t="str">
        <f t="shared" si="88"/>
        <v/>
      </c>
      <c r="AH899" s="6" t="str">
        <f t="shared" si="89"/>
        <v/>
      </c>
    </row>
    <row r="900" spans="1:34" x14ac:dyDescent="0.35">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6" t="str">
        <f t="shared" si="84"/>
        <v/>
      </c>
      <c r="AD900" s="6" t="str">
        <f t="shared" si="85"/>
        <v/>
      </c>
      <c r="AE900" s="6" t="str">
        <f t="shared" si="86"/>
        <v/>
      </c>
      <c r="AF900" s="6" t="str">
        <f t="shared" si="87"/>
        <v/>
      </c>
      <c r="AG900" s="6" t="str">
        <f t="shared" si="88"/>
        <v/>
      </c>
      <c r="AH900" s="6" t="str">
        <f t="shared" si="89"/>
        <v/>
      </c>
    </row>
    <row r="901" spans="1:34" x14ac:dyDescent="0.35">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6" t="str">
        <f t="shared" si="84"/>
        <v/>
      </c>
      <c r="AD901" s="6" t="str">
        <f t="shared" si="85"/>
        <v/>
      </c>
      <c r="AE901" s="6" t="str">
        <f t="shared" si="86"/>
        <v/>
      </c>
      <c r="AF901" s="6" t="str">
        <f t="shared" si="87"/>
        <v/>
      </c>
      <c r="AG901" s="6" t="str">
        <f t="shared" si="88"/>
        <v/>
      </c>
      <c r="AH901" s="6" t="str">
        <f t="shared" si="89"/>
        <v/>
      </c>
    </row>
    <row r="902" spans="1:34" x14ac:dyDescent="0.35">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6" t="str">
        <f t="shared" si="84"/>
        <v/>
      </c>
      <c r="AD902" s="6" t="str">
        <f t="shared" si="85"/>
        <v/>
      </c>
      <c r="AE902" s="6" t="str">
        <f t="shared" si="86"/>
        <v/>
      </c>
      <c r="AF902" s="6" t="str">
        <f t="shared" si="87"/>
        <v/>
      </c>
      <c r="AG902" s="6" t="str">
        <f t="shared" si="88"/>
        <v/>
      </c>
      <c r="AH902" s="6" t="str">
        <f t="shared" si="89"/>
        <v/>
      </c>
    </row>
    <row r="903" spans="1:34" x14ac:dyDescent="0.35">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6" t="str">
        <f t="shared" si="84"/>
        <v/>
      </c>
      <c r="AD903" s="6" t="str">
        <f t="shared" si="85"/>
        <v/>
      </c>
      <c r="AE903" s="6" t="str">
        <f t="shared" si="86"/>
        <v/>
      </c>
      <c r="AF903" s="6" t="str">
        <f t="shared" si="87"/>
        <v/>
      </c>
      <c r="AG903" s="6" t="str">
        <f t="shared" si="88"/>
        <v/>
      </c>
      <c r="AH903" s="6" t="str">
        <f t="shared" si="89"/>
        <v/>
      </c>
    </row>
    <row r="904" spans="1:34" x14ac:dyDescent="0.35">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6" t="str">
        <f t="shared" ref="AC904:AC907" si="90">IF(COUNT(A904,L904,N904,P904,X904,Y904)&gt;0,AVERAGE(A904,L904,N904,P904,X904,Y904),"")</f>
        <v/>
      </c>
      <c r="AD904" s="6" t="str">
        <f t="shared" ref="AD904:AD907" si="91">IF(COUNT(B904,D904,M904,U904)&gt;0,AVERAGE(B904,D904,M904,U904),"")</f>
        <v/>
      </c>
      <c r="AE904" s="6" t="str">
        <f t="shared" ref="AE904:AE907" si="92">IF(COUNT(I904,T904,V904,W904)&gt;0,AVERAGE(I904,T904,V904,W904),"")</f>
        <v/>
      </c>
      <c r="AF904" s="6" t="str">
        <f t="shared" ref="AF904:AF907" si="93">IF(COUNT(H904,K904,Q904,S904)&gt;0,AVERAGE(H904,K904,Q904,S904),"")</f>
        <v/>
      </c>
      <c r="AG904" s="6" t="str">
        <f t="shared" ref="AG904:AG907" si="94">IF(COUNT(E904,F904,G904,R904)&gt;0,AVERAGE(E904,F904,G904,R904),"")</f>
        <v/>
      </c>
      <c r="AH904" s="6" t="str">
        <f t="shared" ref="AH904:AH907" si="95">IF(COUNT(C904,J904,O904,Z904)&gt;0,AVERAGE(C904,J904,O904,Z904),"")</f>
        <v/>
      </c>
    </row>
    <row r="905" spans="1:34" x14ac:dyDescent="0.35">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6" t="str">
        <f t="shared" si="90"/>
        <v/>
      </c>
      <c r="AD905" s="6" t="str">
        <f t="shared" si="91"/>
        <v/>
      </c>
      <c r="AE905" s="6" t="str">
        <f t="shared" si="92"/>
        <v/>
      </c>
      <c r="AF905" s="6" t="str">
        <f t="shared" si="93"/>
        <v/>
      </c>
      <c r="AG905" s="6" t="str">
        <f t="shared" si="94"/>
        <v/>
      </c>
      <c r="AH905" s="6" t="str">
        <f t="shared" si="95"/>
        <v/>
      </c>
    </row>
    <row r="906" spans="1:34" x14ac:dyDescent="0.35">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6" t="str">
        <f t="shared" si="90"/>
        <v/>
      </c>
      <c r="AD906" s="6" t="str">
        <f t="shared" si="91"/>
        <v/>
      </c>
      <c r="AE906" s="6" t="str">
        <f t="shared" si="92"/>
        <v/>
      </c>
      <c r="AF906" s="6" t="str">
        <f t="shared" si="93"/>
        <v/>
      </c>
      <c r="AG906" s="6" t="str">
        <f t="shared" si="94"/>
        <v/>
      </c>
      <c r="AH906" s="6" t="str">
        <f t="shared" si="95"/>
        <v/>
      </c>
    </row>
    <row r="907" spans="1:34" x14ac:dyDescent="0.35">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6" t="str">
        <f t="shared" si="90"/>
        <v/>
      </c>
      <c r="AD907" s="6" t="str">
        <f t="shared" si="91"/>
        <v/>
      </c>
      <c r="AE907" s="6" t="str">
        <f t="shared" si="92"/>
        <v/>
      </c>
      <c r="AF907" s="6" t="str">
        <f t="shared" si="93"/>
        <v/>
      </c>
      <c r="AG907" s="6" t="str">
        <f t="shared" si="94"/>
        <v/>
      </c>
      <c r="AH907" s="6" t="str">
        <f t="shared" si="95"/>
        <v/>
      </c>
    </row>
    <row r="908" spans="1:34" x14ac:dyDescent="0.35">
      <c r="A908"/>
      <c r="B908"/>
      <c r="C908"/>
      <c r="D908"/>
      <c r="E908"/>
      <c r="F908"/>
      <c r="G908"/>
      <c r="H908"/>
      <c r="I908"/>
      <c r="J908"/>
      <c r="K908"/>
      <c r="L908"/>
      <c r="M908"/>
      <c r="N908"/>
      <c r="O908"/>
      <c r="P908"/>
      <c r="Q908"/>
      <c r="R908"/>
      <c r="S908"/>
      <c r="T908"/>
      <c r="U908"/>
      <c r="V908"/>
      <c r="W908"/>
      <c r="X908"/>
      <c r="Y908"/>
      <c r="Z908"/>
      <c r="AC908"/>
      <c r="AD908"/>
      <c r="AE908"/>
      <c r="AF908"/>
      <c r="AG908"/>
      <c r="AH908"/>
    </row>
    <row r="909" spans="1:34" x14ac:dyDescent="0.35">
      <c r="A909"/>
      <c r="B909"/>
      <c r="C909"/>
      <c r="D909"/>
      <c r="E909"/>
      <c r="F909"/>
      <c r="G909"/>
      <c r="H909"/>
      <c r="I909"/>
      <c r="J909"/>
      <c r="K909"/>
      <c r="L909"/>
      <c r="M909"/>
      <c r="N909"/>
      <c r="O909"/>
      <c r="P909"/>
      <c r="Q909"/>
      <c r="R909"/>
      <c r="S909"/>
      <c r="T909"/>
      <c r="U909"/>
      <c r="V909"/>
      <c r="W909"/>
      <c r="X909"/>
      <c r="Y909"/>
      <c r="Z909"/>
      <c r="AC909"/>
      <c r="AD909"/>
      <c r="AE909"/>
      <c r="AF909"/>
      <c r="AG909"/>
      <c r="AH909"/>
    </row>
    <row r="910" spans="1:34" x14ac:dyDescent="0.35">
      <c r="A910"/>
      <c r="B910"/>
      <c r="C910"/>
      <c r="D910"/>
      <c r="E910"/>
      <c r="F910"/>
      <c r="G910"/>
      <c r="H910"/>
      <c r="I910"/>
      <c r="J910"/>
      <c r="K910"/>
      <c r="L910"/>
      <c r="M910"/>
      <c r="N910"/>
      <c r="O910"/>
      <c r="P910"/>
      <c r="Q910"/>
      <c r="R910"/>
      <c r="S910"/>
      <c r="T910"/>
      <c r="U910"/>
      <c r="V910"/>
      <c r="W910"/>
      <c r="X910"/>
      <c r="Y910"/>
      <c r="Z910"/>
      <c r="AC910"/>
      <c r="AD910"/>
      <c r="AE910"/>
      <c r="AF910"/>
      <c r="AG910"/>
      <c r="AH910"/>
    </row>
    <row r="911" spans="1:34" x14ac:dyDescent="0.35">
      <c r="A911"/>
      <c r="B911"/>
      <c r="C911"/>
      <c r="D911"/>
      <c r="E911"/>
      <c r="F911"/>
      <c r="G911"/>
      <c r="H911"/>
      <c r="I911"/>
      <c r="J911"/>
      <c r="K911"/>
      <c r="L911"/>
      <c r="M911"/>
      <c r="N911"/>
      <c r="O911"/>
      <c r="P911"/>
      <c r="Q911"/>
      <c r="R911"/>
      <c r="S911"/>
      <c r="T911"/>
      <c r="U911"/>
      <c r="V911"/>
      <c r="W911"/>
      <c r="X911"/>
      <c r="Y911"/>
      <c r="Z911"/>
      <c r="AC911"/>
      <c r="AD911"/>
      <c r="AE911"/>
      <c r="AF911"/>
      <c r="AG911"/>
      <c r="AH911"/>
    </row>
    <row r="912" spans="1:34" x14ac:dyDescent="0.35">
      <c r="A912"/>
      <c r="B912"/>
      <c r="C912"/>
      <c r="D912"/>
      <c r="E912"/>
      <c r="F912"/>
      <c r="G912"/>
      <c r="H912"/>
      <c r="I912"/>
      <c r="J912"/>
      <c r="K912"/>
      <c r="L912"/>
      <c r="M912"/>
      <c r="N912"/>
      <c r="O912"/>
      <c r="P912"/>
      <c r="Q912"/>
      <c r="R912"/>
      <c r="S912"/>
      <c r="T912"/>
      <c r="U912"/>
      <c r="V912"/>
      <c r="W912"/>
      <c r="X912"/>
      <c r="Y912"/>
      <c r="Z912"/>
      <c r="AC912"/>
      <c r="AD912"/>
      <c r="AE912"/>
      <c r="AF912"/>
      <c r="AG912"/>
      <c r="AH912"/>
    </row>
    <row r="913" customFormat="1" x14ac:dyDescent="0.35"/>
    <row r="914" customFormat="1" x14ac:dyDescent="0.35"/>
    <row r="915" customFormat="1" x14ac:dyDescent="0.35"/>
    <row r="916" customFormat="1" x14ac:dyDescent="0.35"/>
    <row r="917" customFormat="1" x14ac:dyDescent="0.35"/>
    <row r="918" customFormat="1" x14ac:dyDescent="0.35"/>
    <row r="919" customFormat="1" x14ac:dyDescent="0.35"/>
    <row r="920" customFormat="1" x14ac:dyDescent="0.35"/>
    <row r="921" customFormat="1" x14ac:dyDescent="0.35"/>
    <row r="922" customFormat="1" x14ac:dyDescent="0.35"/>
    <row r="923" customFormat="1" x14ac:dyDescent="0.35"/>
    <row r="924" customFormat="1" x14ac:dyDescent="0.35"/>
    <row r="925" customFormat="1" x14ac:dyDescent="0.35"/>
    <row r="926" customFormat="1" x14ac:dyDescent="0.35"/>
    <row r="927" customFormat="1" x14ac:dyDescent="0.35"/>
    <row r="928" customFormat="1" x14ac:dyDescent="0.35"/>
    <row r="929" customFormat="1" x14ac:dyDescent="0.35"/>
    <row r="930" customFormat="1" x14ac:dyDescent="0.35"/>
    <row r="931" customFormat="1" x14ac:dyDescent="0.35"/>
    <row r="932" customFormat="1" x14ac:dyDescent="0.35"/>
    <row r="933" customFormat="1" x14ac:dyDescent="0.35"/>
    <row r="934" customFormat="1" x14ac:dyDescent="0.35"/>
    <row r="935" customFormat="1" x14ac:dyDescent="0.35"/>
    <row r="936" customFormat="1" x14ac:dyDescent="0.35"/>
    <row r="937" customFormat="1" x14ac:dyDescent="0.35"/>
    <row r="938" customFormat="1" x14ac:dyDescent="0.35"/>
    <row r="939" customFormat="1" x14ac:dyDescent="0.35"/>
    <row r="940" customFormat="1" x14ac:dyDescent="0.35"/>
    <row r="941" customFormat="1" x14ac:dyDescent="0.35"/>
    <row r="942" customFormat="1" x14ac:dyDescent="0.35"/>
    <row r="943" customFormat="1" x14ac:dyDescent="0.35"/>
    <row r="944" customFormat="1" x14ac:dyDescent="0.35"/>
    <row r="945" customFormat="1" x14ac:dyDescent="0.35"/>
    <row r="946" customFormat="1" x14ac:dyDescent="0.35"/>
    <row r="947" customFormat="1" x14ac:dyDescent="0.35"/>
    <row r="948" customFormat="1" x14ac:dyDescent="0.35"/>
    <row r="949" customFormat="1" x14ac:dyDescent="0.35"/>
    <row r="950" customFormat="1" x14ac:dyDescent="0.35"/>
    <row r="951" customFormat="1" x14ac:dyDescent="0.35"/>
    <row r="952" customFormat="1" x14ac:dyDescent="0.35"/>
    <row r="953" customFormat="1" x14ac:dyDescent="0.35"/>
    <row r="954" customFormat="1" x14ac:dyDescent="0.35"/>
    <row r="955" customFormat="1" x14ac:dyDescent="0.35"/>
    <row r="956" customFormat="1" x14ac:dyDescent="0.35"/>
    <row r="957" customFormat="1" x14ac:dyDescent="0.35"/>
    <row r="958" customFormat="1" x14ac:dyDescent="0.35"/>
    <row r="959" customFormat="1" x14ac:dyDescent="0.35"/>
    <row r="960" customFormat="1" x14ac:dyDescent="0.35"/>
    <row r="961" customFormat="1" x14ac:dyDescent="0.35"/>
    <row r="962" customFormat="1" x14ac:dyDescent="0.35"/>
    <row r="963" customFormat="1" x14ac:dyDescent="0.35"/>
    <row r="964" customFormat="1" x14ac:dyDescent="0.35"/>
    <row r="965" customFormat="1" x14ac:dyDescent="0.35"/>
    <row r="966" customFormat="1" x14ac:dyDescent="0.35"/>
    <row r="967" customFormat="1" x14ac:dyDescent="0.35"/>
    <row r="968" customFormat="1" x14ac:dyDescent="0.35"/>
    <row r="969" customFormat="1" x14ac:dyDescent="0.35"/>
    <row r="970" customFormat="1" x14ac:dyDescent="0.35"/>
    <row r="971" customFormat="1" x14ac:dyDescent="0.35"/>
    <row r="972" customFormat="1" x14ac:dyDescent="0.35"/>
    <row r="973" customFormat="1" x14ac:dyDescent="0.35"/>
    <row r="974" customFormat="1" x14ac:dyDescent="0.35"/>
    <row r="975" customFormat="1" x14ac:dyDescent="0.35"/>
    <row r="976" customFormat="1" x14ac:dyDescent="0.35"/>
    <row r="977" customFormat="1" x14ac:dyDescent="0.35"/>
    <row r="978" customFormat="1" x14ac:dyDescent="0.35"/>
    <row r="979" customFormat="1" x14ac:dyDescent="0.35"/>
    <row r="980" customFormat="1" x14ac:dyDescent="0.35"/>
    <row r="981" customFormat="1" x14ac:dyDescent="0.35"/>
    <row r="982" customFormat="1" x14ac:dyDescent="0.35"/>
    <row r="983" customFormat="1" x14ac:dyDescent="0.35"/>
    <row r="984" customFormat="1" x14ac:dyDescent="0.35"/>
    <row r="985" customFormat="1" x14ac:dyDescent="0.35"/>
    <row r="986" customFormat="1" x14ac:dyDescent="0.35"/>
    <row r="987" customFormat="1" x14ac:dyDescent="0.35"/>
    <row r="988" customFormat="1" x14ac:dyDescent="0.35"/>
    <row r="989" customFormat="1" x14ac:dyDescent="0.35"/>
    <row r="990" customFormat="1" x14ac:dyDescent="0.35"/>
    <row r="991" customFormat="1" x14ac:dyDescent="0.35"/>
    <row r="992" customFormat="1" x14ac:dyDescent="0.35"/>
    <row r="993" customFormat="1" x14ac:dyDescent="0.35"/>
    <row r="994" customFormat="1" x14ac:dyDescent="0.35"/>
    <row r="995" customFormat="1" x14ac:dyDescent="0.35"/>
    <row r="996" customFormat="1" x14ac:dyDescent="0.35"/>
    <row r="997" customFormat="1" x14ac:dyDescent="0.35"/>
    <row r="998" customFormat="1" x14ac:dyDescent="0.35"/>
    <row r="999" customFormat="1" x14ac:dyDescent="0.35"/>
    <row r="1000" customFormat="1" x14ac:dyDescent="0.35"/>
    <row r="1001" customFormat="1" x14ac:dyDescent="0.35"/>
    <row r="1002" customFormat="1" x14ac:dyDescent="0.35"/>
    <row r="1003" customFormat="1" x14ac:dyDescent="0.35"/>
    <row r="1004" customFormat="1" x14ac:dyDescent="0.35"/>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sheetData>
  <mergeCells count="4">
    <mergeCell ref="A1:Z1"/>
    <mergeCell ref="A2:Z2"/>
    <mergeCell ref="AC2:AH2"/>
    <mergeCell ref="AC1:A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opLeftCell="A9" zoomScale="96" zoomScaleNormal="150" workbookViewId="0">
      <selection activeCell="M40" sqref="M40"/>
    </sheetView>
  </sheetViews>
  <sheetFormatPr baseColWidth="10" defaultColWidth="9.1796875" defaultRowHeight="14.5" x14ac:dyDescent="0.35"/>
  <cols>
    <col min="1" max="1" width="5.453125" customWidth="1"/>
    <col min="2" max="2" width="8.1796875" customWidth="1"/>
    <col min="5" max="5" width="7.453125" customWidth="1"/>
    <col min="6" max="6" width="19.1796875" customWidth="1"/>
    <col min="7" max="7" width="24.453125" customWidth="1"/>
    <col min="8" max="8" width="17.36328125" customWidth="1"/>
    <col min="9" max="9" width="2.6328125" customWidth="1"/>
    <col min="11" max="11" width="23.453125" customWidth="1"/>
    <col min="12" max="12" width="10.6328125" bestFit="1" customWidth="1"/>
  </cols>
  <sheetData>
    <row r="1" spans="1:18" ht="183" customHeight="1" x14ac:dyDescent="0.35">
      <c r="A1" s="146" t="s">
        <v>1290</v>
      </c>
      <c r="B1" s="147"/>
      <c r="C1" s="147"/>
      <c r="D1" s="147"/>
      <c r="E1" s="147"/>
      <c r="F1" s="147"/>
      <c r="G1" s="147"/>
      <c r="H1" s="147"/>
      <c r="I1" s="147"/>
      <c r="J1" s="147"/>
      <c r="K1" s="147"/>
      <c r="L1" s="147"/>
      <c r="M1" s="147"/>
      <c r="N1" s="147"/>
    </row>
    <row r="2" spans="1:18" x14ac:dyDescent="0.35">
      <c r="A2" s="64" t="s">
        <v>2</v>
      </c>
      <c r="B2" s="65" t="s">
        <v>106</v>
      </c>
      <c r="C2" s="66" t="s">
        <v>107</v>
      </c>
      <c r="D2" s="67" t="s">
        <v>108</v>
      </c>
      <c r="E2" s="66" t="s">
        <v>109</v>
      </c>
      <c r="F2" s="68" t="s">
        <v>117</v>
      </c>
      <c r="G2" s="69" t="s">
        <v>118</v>
      </c>
      <c r="H2" s="66" t="s">
        <v>110</v>
      </c>
      <c r="I2" s="70"/>
      <c r="K2" s="145" t="s">
        <v>1281</v>
      </c>
      <c r="L2" s="145"/>
      <c r="M2" s="145"/>
    </row>
    <row r="3" spans="1:18" x14ac:dyDescent="0.35">
      <c r="A3" s="59">
        <v>1</v>
      </c>
      <c r="B3" s="60">
        <f>AVERAGE(DT!A4:A907)</f>
        <v>1.45</v>
      </c>
      <c r="C3" s="60">
        <f>VAR(DT!A4:A907)</f>
        <v>1.3131578947368423</v>
      </c>
      <c r="D3" s="60">
        <f>SQRT(C3)</f>
        <v>1.1459310165698642</v>
      </c>
      <c r="E3" s="61">
        <f>COUNTA(Data!A4:A903)</f>
        <v>20</v>
      </c>
      <c r="F3" s="62" t="str">
        <f>VLOOKUP(Read_First!B5,Items!A1:BA50,2,FALSE)</f>
        <v>unerfreulich</v>
      </c>
      <c r="G3" s="62" t="str">
        <f>VLOOKUP(Read_First!B5,Items!A1:BA50,3,FALSE)</f>
        <v>erfreulich</v>
      </c>
      <c r="H3" s="63" t="str">
        <f>VLOOKUP(Read_First!B5,Items!A1:BI50,54,FALSE)</f>
        <v>Attraktivität</v>
      </c>
      <c r="I3" s="123"/>
      <c r="K3" s="9" t="str">
        <f>VLOOKUP(Read_First!B5,Items!A1:BI50,54,FALSE)</f>
        <v>Attraktivität</v>
      </c>
      <c r="L3" s="10">
        <f>AVERAGE(DT!AC4:AC907)</f>
        <v>1.625</v>
      </c>
      <c r="M3" s="6">
        <f>VAR(DT!AC4:AC907)</f>
        <v>0.96162280701754432</v>
      </c>
      <c r="R3" s="5"/>
    </row>
    <row r="4" spans="1:18" x14ac:dyDescent="0.35">
      <c r="A4" s="2">
        <v>2</v>
      </c>
      <c r="B4" s="3">
        <f>AVERAGE(DT!B4:B907)</f>
        <v>1.65</v>
      </c>
      <c r="C4" s="3">
        <f>VAR(DT!B4:B907)</f>
        <v>3.2921052631578944</v>
      </c>
      <c r="D4" s="3">
        <f t="shared" ref="D4:D28" si="0">SQRT(C4)</f>
        <v>1.8144159564878981</v>
      </c>
      <c r="E4" s="4">
        <f>COUNTA(Data!B4:B903)</f>
        <v>20</v>
      </c>
      <c r="F4" s="18" t="str">
        <f>VLOOKUP(Read_First!B5,Items!A1:BA50,4,FALSE)</f>
        <v>unverständlich</v>
      </c>
      <c r="G4" s="18" t="str">
        <f>VLOOKUP(Read_First!B5,Items!A1:BA50,5,FALSE)</f>
        <v>verständlich</v>
      </c>
      <c r="H4" s="24" t="str">
        <f>VLOOKUP(Read_First!B5,Items!A1:BI50,55,FALSE)</f>
        <v>Durchschaubarkeit</v>
      </c>
      <c r="I4" s="8"/>
      <c r="K4" s="9" t="str">
        <f>VLOOKUP(Read_First!B5,Items!A1:BI50,55,FALSE)</f>
        <v>Durchschaubarkeit</v>
      </c>
      <c r="L4" s="10">
        <f>AVERAGE(DT!AD4:AD907)</f>
        <v>1.6875</v>
      </c>
      <c r="M4" s="6">
        <f>VAR(DT!AD4:AD907)</f>
        <v>2.4991776315789473</v>
      </c>
    </row>
    <row r="5" spans="1:18" x14ac:dyDescent="0.35">
      <c r="A5" s="2">
        <v>3</v>
      </c>
      <c r="B5" s="3">
        <f>AVERAGE(DT!C4:C907)</f>
        <v>1.35</v>
      </c>
      <c r="C5" s="3">
        <f>VAR(DT!C4:C907)</f>
        <v>1.9236842105263157</v>
      </c>
      <c r="D5" s="3">
        <f t="shared" si="0"/>
        <v>1.3869694338832113</v>
      </c>
      <c r="E5" s="4">
        <f>COUNTA(Data!C4:C903)</f>
        <v>20</v>
      </c>
      <c r="F5" s="18" t="str">
        <f>VLOOKUP(Read_First!B5,Items!A1:BA50,6,FALSE)</f>
        <v>kreativ</v>
      </c>
      <c r="G5" s="18" t="str">
        <f>VLOOKUP(Read_First!B5,Items!A1:BA50,7,FALSE)</f>
        <v>phantasielos</v>
      </c>
      <c r="H5" s="24" t="str">
        <f>VLOOKUP(Read_First!B5,Items!A1:BI50,59,FALSE)</f>
        <v>Originalität</v>
      </c>
      <c r="I5" s="125"/>
      <c r="K5" s="9" t="str">
        <f>VLOOKUP(Read_First!B5,Items!A1:BI50,56,FALSE)</f>
        <v>Effizienz</v>
      </c>
      <c r="L5" s="10">
        <f>AVERAGE(DT!AE4:AE907)</f>
        <v>1.4750000000000001</v>
      </c>
      <c r="M5" s="6">
        <f>VAR(DT!AE4:AE907)</f>
        <v>1.2032894736842104</v>
      </c>
    </row>
    <row r="6" spans="1:18" x14ac:dyDescent="0.35">
      <c r="A6" s="2">
        <v>4</v>
      </c>
      <c r="B6" s="3">
        <f>AVERAGE(DT!D4:D907)</f>
        <v>2.1</v>
      </c>
      <c r="C6" s="3">
        <f>VAR(DT!D4:D907)</f>
        <v>1.9894736842105261</v>
      </c>
      <c r="D6" s="3">
        <f t="shared" si="0"/>
        <v>1.4104870379448817</v>
      </c>
      <c r="E6" s="4">
        <f>COUNTA(Data!D4:D903)</f>
        <v>20</v>
      </c>
      <c r="F6" s="18" t="str">
        <f>VLOOKUP(Read_First!B5,Items!A1:BA50,8,FALSE)</f>
        <v>leicht zu lernen</v>
      </c>
      <c r="G6" s="18" t="str">
        <f>VLOOKUP(Read_First!B5,Items!A1:BA50,9,FALSE)</f>
        <v>schwer zu lernen</v>
      </c>
      <c r="H6" s="24" t="str">
        <f>VLOOKUP(Read_First!B5,Items!A1:BI50,55,FALSE)</f>
        <v>Durchschaubarkeit</v>
      </c>
      <c r="I6" s="8"/>
      <c r="K6" s="11" t="str">
        <f>VLOOKUP(Read_First!B5,Items!A1:BI50,57,FALSE)</f>
        <v>Steuerbarkeit</v>
      </c>
      <c r="L6" s="10">
        <f>AVERAGE(DT!AF4:AF907)</f>
        <v>1.4</v>
      </c>
      <c r="M6" s="6">
        <f>VAR(DT!AF4:AF907)</f>
        <v>0.83157894736842086</v>
      </c>
    </row>
    <row r="7" spans="1:18" x14ac:dyDescent="0.35">
      <c r="A7" s="2">
        <v>5</v>
      </c>
      <c r="B7" s="3">
        <f>AVERAGE(DT!E4:E907)</f>
        <v>1.8</v>
      </c>
      <c r="C7" s="3">
        <f>VAR(DT!E4:E907)</f>
        <v>0.90526315789473699</v>
      </c>
      <c r="D7" s="3">
        <f t="shared" si="0"/>
        <v>0.95145318218750885</v>
      </c>
      <c r="E7" s="4">
        <f>COUNTA(Data!E4:E903)</f>
        <v>20</v>
      </c>
      <c r="F7" s="18" t="str">
        <f>VLOOKUP(Read_First!B5,Items!A1:BA50,10,FALSE)</f>
        <v>wertvoll</v>
      </c>
      <c r="G7" s="18" t="str">
        <f>VLOOKUP(Read_First!B5,Items!A1:BA50,11,FALSE)</f>
        <v>minderwertig</v>
      </c>
      <c r="H7" s="25" t="str">
        <f>VLOOKUP(Read_First!B5,Items!A1:BI50,58,FALSE)</f>
        <v>Stimulation</v>
      </c>
      <c r="I7" s="126"/>
      <c r="K7" s="11" t="str">
        <f>VLOOKUP(Read_First!B5,Items!A1:BI50,58,FALSE)</f>
        <v>Stimulation</v>
      </c>
      <c r="L7" s="10">
        <f>AVERAGE(DT!AG4:AG907)</f>
        <v>1.45</v>
      </c>
      <c r="M7" s="6">
        <f>VAR(DT!AG4:AG907)</f>
        <v>0.89868421052631597</v>
      </c>
    </row>
    <row r="8" spans="1:18" x14ac:dyDescent="0.35">
      <c r="A8" s="2">
        <v>6</v>
      </c>
      <c r="B8" s="3">
        <f>AVERAGE(DT!F4:F907)</f>
        <v>1</v>
      </c>
      <c r="C8" s="3">
        <f>VAR(DT!F4:F907)</f>
        <v>2.3157894736842106</v>
      </c>
      <c r="D8" s="3">
        <f t="shared" si="0"/>
        <v>1.5217718205053643</v>
      </c>
      <c r="E8" s="4">
        <f>COUNTA(Data!F4:F903)</f>
        <v>20</v>
      </c>
      <c r="F8" s="18" t="str">
        <f>VLOOKUP(Read_First!B5,Items!A1:BA50,12,FALSE)</f>
        <v>langweilig</v>
      </c>
      <c r="G8" s="18" t="str">
        <f>VLOOKUP(Read_First!B5,Items!A1:BA50,13,FALSE)</f>
        <v>spannend</v>
      </c>
      <c r="H8" s="25" t="str">
        <f>VLOOKUP(Read_First!B5,Items!A1:BI50,58,FALSE)</f>
        <v>Stimulation</v>
      </c>
      <c r="I8" s="126"/>
      <c r="K8" s="9" t="str">
        <f>VLOOKUP(Read_First!B5,Items!A1:BI50,59,FALSE)</f>
        <v>Originalität</v>
      </c>
      <c r="L8" s="10">
        <f>AVERAGE(DT!AH4:AH907)</f>
        <v>1.2</v>
      </c>
      <c r="M8" s="6">
        <f>VAR(DT!AH4:AH907)</f>
        <v>1.05</v>
      </c>
    </row>
    <row r="9" spans="1:18" x14ac:dyDescent="0.35">
      <c r="A9" s="2">
        <v>7</v>
      </c>
      <c r="B9" s="3">
        <f>AVERAGE(DT!G4:G907)</f>
        <v>1.3</v>
      </c>
      <c r="C9" s="3">
        <f>VAR(DT!G4:G907)</f>
        <v>1.6947368421052633</v>
      </c>
      <c r="D9" s="3">
        <f t="shared" si="0"/>
        <v>1.3018205875255098</v>
      </c>
      <c r="E9" s="4">
        <f>COUNTA(Data!G4:G903)</f>
        <v>20</v>
      </c>
      <c r="F9" s="18" t="str">
        <f>VLOOKUP(Read_First!B5,Items!A1:BA50,14,FALSE)</f>
        <v>uninteressant</v>
      </c>
      <c r="G9" s="18" t="str">
        <f>VLOOKUP(Read_First!B5,Items!A1:BA50,15,FALSE)</f>
        <v>interessant</v>
      </c>
      <c r="H9" s="25" t="str">
        <f>VLOOKUP(Read_First!B5,Items!A1:BI50,58,FALSE)</f>
        <v>Stimulation</v>
      </c>
      <c r="I9" s="126"/>
    </row>
    <row r="10" spans="1:18" x14ac:dyDescent="0.35">
      <c r="A10" s="2">
        <v>8</v>
      </c>
      <c r="B10" s="3">
        <f>AVERAGE(DT!H4:H907)</f>
        <v>0.85</v>
      </c>
      <c r="C10" s="3">
        <f>VAR(DT!H4:H907)</f>
        <v>2.8710526315789471</v>
      </c>
      <c r="D10" s="3">
        <f t="shared" si="0"/>
        <v>1.6944180805158293</v>
      </c>
      <c r="E10" s="4">
        <f>COUNTA(Data!H4:H903)</f>
        <v>20</v>
      </c>
      <c r="F10" s="18" t="str">
        <f>VLOOKUP(Read_First!B5,Items!A1:BA50,16,FALSE)</f>
        <v>unberechenbar</v>
      </c>
      <c r="G10" s="18" t="str">
        <f>VLOOKUP(Read_First!B5,Items!A1:BA50,17,FALSE)</f>
        <v>voraussagbar</v>
      </c>
      <c r="H10" s="24" t="str">
        <f>VLOOKUP(Read_First!B5,Items!A1:BI50,57,FALSE)</f>
        <v>Steuerbarkeit</v>
      </c>
      <c r="I10" s="128"/>
    </row>
    <row r="11" spans="1:18" x14ac:dyDescent="0.35">
      <c r="A11" s="2">
        <v>9</v>
      </c>
      <c r="B11" s="3">
        <f>AVERAGE(DT!I4:I907)</f>
        <v>1.35</v>
      </c>
      <c r="C11" s="3">
        <f>VAR(DT!I4:I907)</f>
        <v>2.6605263157894736</v>
      </c>
      <c r="D11" s="3">
        <f t="shared" si="0"/>
        <v>1.6311119875071343</v>
      </c>
      <c r="E11" s="4">
        <f>COUNTA(Data!I4:I903)</f>
        <v>20</v>
      </c>
      <c r="F11" s="18" t="str">
        <f>VLOOKUP(Read_First!B5,Items!A1:BA50,18,FALSE)</f>
        <v>schnell</v>
      </c>
      <c r="G11" s="18" t="str">
        <f>VLOOKUP(Read_First!B5,Items!A1:BA50,19,FALSE)</f>
        <v>langsam</v>
      </c>
      <c r="H11" s="24" t="str">
        <f>VLOOKUP(Read_First!B5,Items!A1:BI50,56,FALSE)</f>
        <v>Effizienz</v>
      </c>
      <c r="I11" s="127"/>
    </row>
    <row r="12" spans="1:18" x14ac:dyDescent="0.35">
      <c r="A12" s="2">
        <v>10</v>
      </c>
      <c r="B12" s="3">
        <f>AVERAGE(DT!J4:J907)</f>
        <v>1.1000000000000001</v>
      </c>
      <c r="C12" s="3">
        <f>VAR(DT!J4:J907)</f>
        <v>2.094736842105263</v>
      </c>
      <c r="D12" s="3">
        <f t="shared" si="0"/>
        <v>1.4473205733717955</v>
      </c>
      <c r="E12" s="4">
        <f>COUNTA(Data!J4:J903)</f>
        <v>20</v>
      </c>
      <c r="F12" s="18" t="str">
        <f>VLOOKUP(Read_First!B5,Items!A1:BA50,20,FALSE)</f>
        <v>originell</v>
      </c>
      <c r="G12" s="18" t="str">
        <f>VLOOKUP(Read_First!B5,Items!A1:BA50,21,FALSE)</f>
        <v>konventionell</v>
      </c>
      <c r="H12" s="24" t="str">
        <f>VLOOKUP(Read_First!B5,Items!A1:BI50,59,FALSE)</f>
        <v>Originalität</v>
      </c>
      <c r="I12" s="125"/>
    </row>
    <row r="13" spans="1:18" x14ac:dyDescent="0.35">
      <c r="A13" s="2">
        <v>11</v>
      </c>
      <c r="B13" s="3">
        <f>AVERAGE(DT!K4:K907)</f>
        <v>1.9</v>
      </c>
      <c r="C13" s="3">
        <f>VAR(DT!K4:K907)</f>
        <v>1.7789473684210524</v>
      </c>
      <c r="D13" s="3">
        <f t="shared" si="0"/>
        <v>1.3337718577107003</v>
      </c>
      <c r="E13" s="4">
        <f>COUNTA(Data!K4:K903)</f>
        <v>20</v>
      </c>
      <c r="F13" s="18" t="str">
        <f>VLOOKUP(Read_First!B5,Items!A1:BA50,22,FALSE)</f>
        <v>behindernd</v>
      </c>
      <c r="G13" s="18" t="str">
        <f>VLOOKUP(Read_First!B5,Items!A1:BA50,23,FALSE)</f>
        <v>unterstützend</v>
      </c>
      <c r="H13" s="24" t="str">
        <f>VLOOKUP(Read_First!B5,Items!A1:BI50,57,FALSE)</f>
        <v>Steuerbarkeit</v>
      </c>
      <c r="I13" s="128"/>
    </row>
    <row r="14" spans="1:18" x14ac:dyDescent="0.35">
      <c r="A14" s="2">
        <v>12</v>
      </c>
      <c r="B14" s="3">
        <f>AVERAGE(DT!L4:L907)</f>
        <v>2.1</v>
      </c>
      <c r="C14" s="3">
        <f>VAR(DT!L4:L907)</f>
        <v>0.9368421052631577</v>
      </c>
      <c r="D14" s="3">
        <f t="shared" si="0"/>
        <v>0.96790604154698701</v>
      </c>
      <c r="E14" s="4">
        <f>COUNTA(Data!L4:L903)</f>
        <v>20</v>
      </c>
      <c r="F14" s="18" t="str">
        <f>VLOOKUP(Read_First!B5,Items!A1:BA50,24,FALSE)</f>
        <v xml:space="preserve">gut </v>
      </c>
      <c r="G14" s="18" t="str">
        <f>VLOOKUP(Read_First!B5,Items!A1:BA50,25,FALSE)</f>
        <v>schlecht</v>
      </c>
      <c r="H14" s="24" t="str">
        <f>VLOOKUP(Read_First!B5,Items!A1:BI50,54,FALSE)</f>
        <v>Attraktivität</v>
      </c>
      <c r="I14" s="124"/>
    </row>
    <row r="15" spans="1:18" x14ac:dyDescent="0.35">
      <c r="A15" s="2">
        <v>13</v>
      </c>
      <c r="B15" s="3">
        <f>AVERAGE(DT!M4:M907)</f>
        <v>1.55</v>
      </c>
      <c r="C15" s="3">
        <f>VAR(DT!M4:M907)</f>
        <v>2.9973684210526317</v>
      </c>
      <c r="D15" s="3">
        <f t="shared" si="0"/>
        <v>1.7312909694943341</v>
      </c>
      <c r="E15" s="4">
        <f>COUNTA(Data!M4:M903)</f>
        <v>20</v>
      </c>
      <c r="F15" s="18" t="str">
        <f>VLOOKUP(Read_First!B5,Items!A1:BA50,26,FALSE)</f>
        <v>kompliziert</v>
      </c>
      <c r="G15" s="18" t="str">
        <f>VLOOKUP(Read_First!B5,Items!A1:BA50,27,FALSE)</f>
        <v>einfach</v>
      </c>
      <c r="H15" s="24" t="str">
        <f>VLOOKUP(Read_First!B5,Items!A1:BI50,55,FALSE)</f>
        <v>Durchschaubarkeit</v>
      </c>
      <c r="I15" s="8"/>
    </row>
    <row r="16" spans="1:18" x14ac:dyDescent="0.35">
      <c r="A16" s="2">
        <v>14</v>
      </c>
      <c r="B16" s="3">
        <f>AVERAGE(DT!N4:N907)</f>
        <v>1.3</v>
      </c>
      <c r="C16" s="3">
        <f>VAR(DT!N4:N907)</f>
        <v>1.273684210526316</v>
      </c>
      <c r="D16" s="3">
        <f t="shared" si="0"/>
        <v>1.1285761872936695</v>
      </c>
      <c r="E16" s="4">
        <f>COUNTA(Data!N4:N903)</f>
        <v>20</v>
      </c>
      <c r="F16" s="18" t="str">
        <f>VLOOKUP(Read_First!B5,Items!A1:BA50,28,FALSE)</f>
        <v>abstoßend</v>
      </c>
      <c r="G16" s="18" t="str">
        <f>VLOOKUP(Read_First!B5,Items!A1:BA50,29,FALSE)</f>
        <v>anziehend</v>
      </c>
      <c r="H16" s="24" t="str">
        <f>VLOOKUP(Read_First!B5,Items!A1:BI50,54,FALSE)</f>
        <v>Attraktivität</v>
      </c>
      <c r="I16" s="124"/>
    </row>
    <row r="17" spans="1:9" x14ac:dyDescent="0.35">
      <c r="A17" s="2">
        <v>15</v>
      </c>
      <c r="B17" s="3">
        <f>AVERAGE(DT!O4:O907)</f>
        <v>0.75</v>
      </c>
      <c r="C17" s="3">
        <f>VAR(DT!O4:O907)</f>
        <v>2.1973684210526314</v>
      </c>
      <c r="D17" s="3">
        <f t="shared" si="0"/>
        <v>1.4823523268955432</v>
      </c>
      <c r="E17" s="4">
        <f>COUNTA(Data!O4:O903)</f>
        <v>20</v>
      </c>
      <c r="F17" s="18" t="str">
        <f>VLOOKUP(Read_First!B5,Items!A1:BA50,30,FALSE)</f>
        <v>herkömmlich</v>
      </c>
      <c r="G17" s="18" t="str">
        <f>VLOOKUP(Read_First!B5,Items!A1:BA50,31,FALSE)</f>
        <v>neuartig</v>
      </c>
      <c r="H17" s="24" t="str">
        <f>VLOOKUP(Read_First!B5,Items!A1:BI50,59,FALSE)</f>
        <v>Originalität</v>
      </c>
      <c r="I17" s="125"/>
    </row>
    <row r="18" spans="1:9" x14ac:dyDescent="0.35">
      <c r="A18" s="2">
        <v>16</v>
      </c>
      <c r="B18" s="3">
        <f>AVERAGE(DT!P4:P907)</f>
        <v>1.65</v>
      </c>
      <c r="C18" s="3">
        <f>VAR(DT!P4:P907)</f>
        <v>2.0289473684210524</v>
      </c>
      <c r="D18" s="3">
        <f t="shared" si="0"/>
        <v>1.4244112357114613</v>
      </c>
      <c r="E18" s="4">
        <f>COUNTA(Data!P4:P903)</f>
        <v>20</v>
      </c>
      <c r="F18" s="18" t="str">
        <f>VLOOKUP(Read_First!B5,Items!A1:BA50,32,FALSE)</f>
        <v>unangenehm</v>
      </c>
      <c r="G18" s="18" t="str">
        <f>VLOOKUP(Read_First!B5,Items!A1:BA50,33,FALSE)</f>
        <v>angenehm</v>
      </c>
      <c r="H18" s="24" t="str">
        <f>VLOOKUP(Read_First!B5,Items!A1:BI50,54,FALSE)</f>
        <v>Attraktivität</v>
      </c>
      <c r="I18" s="124"/>
    </row>
    <row r="19" spans="1:9" x14ac:dyDescent="0.35">
      <c r="A19" s="2">
        <v>17</v>
      </c>
      <c r="B19" s="3">
        <f>AVERAGE(DT!Q4:Q907)</f>
        <v>1.45</v>
      </c>
      <c r="C19" s="3">
        <f>VAR(DT!Q4:Q907)</f>
        <v>2.2605263157894737</v>
      </c>
      <c r="D19" s="3">
        <f t="shared" si="0"/>
        <v>1.5035046776746235</v>
      </c>
      <c r="E19" s="4">
        <f>COUNTA(Data!Q4:Q903)</f>
        <v>20</v>
      </c>
      <c r="F19" s="18" t="str">
        <f>VLOOKUP(Read_First!B5,Items!A1:BA50,34,FALSE)</f>
        <v xml:space="preserve">sicher </v>
      </c>
      <c r="G19" s="18" t="str">
        <f>VLOOKUP(Read_First!B5,Items!A1:BA50,35,FALSE)</f>
        <v>unsicher</v>
      </c>
      <c r="H19" s="24" t="str">
        <f>VLOOKUP(Read_First!B5,Items!A1:BI50,57,FALSE)</f>
        <v>Steuerbarkeit</v>
      </c>
      <c r="I19" s="128"/>
    </row>
    <row r="20" spans="1:9" x14ac:dyDescent="0.35">
      <c r="A20" s="2">
        <v>18</v>
      </c>
      <c r="B20" s="3">
        <f>AVERAGE(DT!R4:R907)</f>
        <v>1.7</v>
      </c>
      <c r="C20" s="3">
        <f>VAR(DT!R4:R907)</f>
        <v>1.273684210526316</v>
      </c>
      <c r="D20" s="3">
        <f t="shared" si="0"/>
        <v>1.1285761872936695</v>
      </c>
      <c r="E20" s="4">
        <f>COUNTA(Data!R4:R903)</f>
        <v>20</v>
      </c>
      <c r="F20" s="18" t="str">
        <f>VLOOKUP(Read_First!B5,Items!A1:BA50,36,FALSE)</f>
        <v>aktivierend</v>
      </c>
      <c r="G20" s="18" t="str">
        <f>VLOOKUP(Read_First!B5,Items!A1:BA50,37,FALSE)</f>
        <v>einschläfernd</v>
      </c>
      <c r="H20" s="25" t="str">
        <f>VLOOKUP(Read_First!B5,Items!A1:BI50,58,FALSE)</f>
        <v>Stimulation</v>
      </c>
      <c r="I20" s="126"/>
    </row>
    <row r="21" spans="1:9" x14ac:dyDescent="0.35">
      <c r="A21" s="2">
        <v>19</v>
      </c>
      <c r="B21" s="3">
        <f>AVERAGE(DT!S4:S907)</f>
        <v>1.4</v>
      </c>
      <c r="C21" s="3">
        <f>VAR(DT!S4:S907)</f>
        <v>1.3052631578947367</v>
      </c>
      <c r="D21" s="3">
        <f t="shared" si="0"/>
        <v>1.1424811411549587</v>
      </c>
      <c r="E21" s="4">
        <f>COUNTA(Data!S4:S903)</f>
        <v>20</v>
      </c>
      <c r="F21" s="18" t="str">
        <f>VLOOKUP(Read_First!B5,Items!A1:BA50,38,FALSE)</f>
        <v>erwartungskonform</v>
      </c>
      <c r="G21" s="18" t="str">
        <f>VLOOKUP(Read_First!B5,Items!A1:BA50,39,FALSE)</f>
        <v>nicht erwartungskonform</v>
      </c>
      <c r="H21" s="24" t="str">
        <f>VLOOKUP(Read_First!B5,Items!A1:BI50,57,FALSE)</f>
        <v>Steuerbarkeit</v>
      </c>
      <c r="I21" s="128"/>
    </row>
    <row r="22" spans="1:9" x14ac:dyDescent="0.35">
      <c r="A22" s="2">
        <v>20</v>
      </c>
      <c r="B22" s="3">
        <f>AVERAGE(DT!T4:T907)</f>
        <v>1.7</v>
      </c>
      <c r="C22" s="3">
        <f>VAR(DT!T4:T907)</f>
        <v>1.4842105263157896</v>
      </c>
      <c r="D22" s="3">
        <f t="shared" si="0"/>
        <v>1.2182817926554552</v>
      </c>
      <c r="E22" s="4">
        <f>COUNTA(Data!T4:T903)</f>
        <v>20</v>
      </c>
      <c r="F22" s="18" t="str">
        <f>VLOOKUP(Read_First!B5,Items!A1:BA50,40,FALSE)</f>
        <v>ineffizient</v>
      </c>
      <c r="G22" s="18" t="str">
        <f>VLOOKUP(Read_First!B5,Items!A1:BA50,41,FALSE)</f>
        <v>effizient</v>
      </c>
      <c r="H22" s="24" t="str">
        <f>VLOOKUP(Read_First!B5,Items!A1:BI50,56,FALSE)</f>
        <v>Effizienz</v>
      </c>
      <c r="I22" s="127"/>
    </row>
    <row r="23" spans="1:9" x14ac:dyDescent="0.35">
      <c r="A23" s="2">
        <v>21</v>
      </c>
      <c r="B23" s="3">
        <f>AVERAGE(DT!U4:U907)</f>
        <v>1.45</v>
      </c>
      <c r="C23" s="3">
        <f>VAR(DT!U4:U907)</f>
        <v>3.8394736842105264</v>
      </c>
      <c r="D23" s="3">
        <f t="shared" si="0"/>
        <v>1.9594574974238472</v>
      </c>
      <c r="E23" s="4">
        <f>COUNTA(Data!U4:U903)</f>
        <v>20</v>
      </c>
      <c r="F23" s="18" t="str">
        <f>VLOOKUP(Read_First!B5,Items!A1:BA50,42,FALSE)</f>
        <v>übersichtlich</v>
      </c>
      <c r="G23" s="18" t="str">
        <f>VLOOKUP(Read_First!B5,Items!A1:BA50,43,FALSE)</f>
        <v>verwirrend</v>
      </c>
      <c r="H23" s="24" t="str">
        <f>VLOOKUP(Read_First!B5,Items!A1:BI50,55,FALSE)</f>
        <v>Durchschaubarkeit</v>
      </c>
      <c r="I23" s="8"/>
    </row>
    <row r="24" spans="1:9" x14ac:dyDescent="0.35">
      <c r="A24" s="2">
        <v>22</v>
      </c>
      <c r="B24" s="3">
        <f>AVERAGE(DT!V4:V907)</f>
        <v>1.65</v>
      </c>
      <c r="C24" s="3">
        <f>VAR(DT!V4:V907)</f>
        <v>2.0289473684210524</v>
      </c>
      <c r="D24" s="3">
        <f t="shared" si="0"/>
        <v>1.4244112357114613</v>
      </c>
      <c r="E24" s="4">
        <f>COUNTA(Data!V4:V903)</f>
        <v>20</v>
      </c>
      <c r="F24" s="18" t="str">
        <f>VLOOKUP(Read_First!B5,Items!A1:BA50,44,FALSE)</f>
        <v>unpragmatisch</v>
      </c>
      <c r="G24" s="18" t="str">
        <f>VLOOKUP(Read_First!B5,Items!A1:BA50,45,FALSE)</f>
        <v>pragmatisch</v>
      </c>
      <c r="H24" s="24" t="str">
        <f>VLOOKUP(Read_First!B5,Items!A1:BI50,56,FALSE)</f>
        <v>Effizienz</v>
      </c>
      <c r="I24" s="127"/>
    </row>
    <row r="25" spans="1:9" x14ac:dyDescent="0.35">
      <c r="A25" s="2">
        <v>23</v>
      </c>
      <c r="B25" s="3">
        <f>AVERAGE(DT!W4:W907)</f>
        <v>1.2</v>
      </c>
      <c r="C25" s="3">
        <f>VAR(DT!W4:W907)</f>
        <v>2.8000000000000003</v>
      </c>
      <c r="D25" s="3">
        <f t="shared" si="0"/>
        <v>1.6733200530681511</v>
      </c>
      <c r="E25" s="4">
        <f>COUNTA(Data!W4:W903)</f>
        <v>20</v>
      </c>
      <c r="F25" s="18" t="str">
        <f>VLOOKUP(Read_First!B5,Items!A1:BA50,46,FALSE)</f>
        <v>aufgeräumt</v>
      </c>
      <c r="G25" s="18" t="str">
        <f>VLOOKUP(Read_First!B5,Items!A1:BA50,47,FALSE)</f>
        <v>überladen</v>
      </c>
      <c r="H25" s="24" t="str">
        <f>VLOOKUP(Read_First!B5,Items!A1:BI50,56,FALSE)</f>
        <v>Effizienz</v>
      </c>
      <c r="I25" s="127"/>
    </row>
    <row r="26" spans="1:9" x14ac:dyDescent="0.35">
      <c r="A26" s="2">
        <v>24</v>
      </c>
      <c r="B26" s="3">
        <f>AVERAGE(DT!X4:X907)</f>
        <v>1.4</v>
      </c>
      <c r="C26" s="3">
        <f>VAR(DT!X4:X907)</f>
        <v>2.8842105263157891</v>
      </c>
      <c r="D26" s="3">
        <f t="shared" si="0"/>
        <v>1.6982963599783722</v>
      </c>
      <c r="E26" s="4">
        <f>COUNTA(Data!X4:X903)</f>
        <v>20</v>
      </c>
      <c r="F26" s="18" t="str">
        <f>VLOOKUP(Read_First!B5,Items!A1:BA50,48,FALSE)</f>
        <v>attraktiv</v>
      </c>
      <c r="G26" s="18" t="str">
        <f>VLOOKUP(Read_First!B5,Items!A1:BA50,49,FALSE)</f>
        <v>unattraktiv</v>
      </c>
      <c r="H26" s="24" t="str">
        <f>VLOOKUP(Read_First!B5,Items!A1:BI50,54,FALSE)</f>
        <v>Attraktivität</v>
      </c>
      <c r="I26" s="124"/>
    </row>
    <row r="27" spans="1:9" x14ac:dyDescent="0.35">
      <c r="A27" s="2">
        <v>25</v>
      </c>
      <c r="B27" s="3">
        <f>AVERAGE(DT!Y4:Y907)</f>
        <v>1.85</v>
      </c>
      <c r="C27" s="3">
        <f>VAR(DT!Y4:Y907)</f>
        <v>2.0289473684210524</v>
      </c>
      <c r="D27" s="3">
        <f t="shared" si="0"/>
        <v>1.4244112357114613</v>
      </c>
      <c r="E27" s="4">
        <f>COUNTA(Data!Y4:Y903)</f>
        <v>20</v>
      </c>
      <c r="F27" s="18" t="str">
        <f>VLOOKUP(Read_First!B5,Items!A1:BA50,50,FALSE)</f>
        <v>sympathisch</v>
      </c>
      <c r="G27" s="18" t="str">
        <f>VLOOKUP(Read_First!B5,Items!A1:BA50,51,FALSE)</f>
        <v>unsympathisch</v>
      </c>
      <c r="H27" s="24" t="str">
        <f>VLOOKUP(Read_First!B5,Items!A1:BI50,54,FALSE)</f>
        <v>Attraktivität</v>
      </c>
      <c r="I27" s="124"/>
    </row>
    <row r="28" spans="1:9" x14ac:dyDescent="0.35">
      <c r="A28" s="2">
        <v>26</v>
      </c>
      <c r="B28" s="3">
        <f>AVERAGE(DT!Z4:Z907)</f>
        <v>1.6</v>
      </c>
      <c r="C28" s="3">
        <f>VAR(DT!Z4:Z907)</f>
        <v>1.4105263157894736</v>
      </c>
      <c r="D28" s="3">
        <f t="shared" si="0"/>
        <v>1.1876558069531229</v>
      </c>
      <c r="E28" s="4">
        <f>COUNTA(Data!Z4:Z903)</f>
        <v>20</v>
      </c>
      <c r="F28" s="18" t="str">
        <f>VLOOKUP(Read_First!B5,Items!A1:BA50,52,FALSE)</f>
        <v>konservativ</v>
      </c>
      <c r="G28" s="18" t="str">
        <f>VLOOKUP(Read_First!B5,Items!A1:BA50,53,FALSE)</f>
        <v>innovativ</v>
      </c>
      <c r="H28" s="24" t="str">
        <f>VLOOKUP(Read_First!B5,Items!A1:BI50,59,FALSE)</f>
        <v>Originalität</v>
      </c>
      <c r="I28" s="125"/>
    </row>
    <row r="39" spans="11:15" x14ac:dyDescent="0.35">
      <c r="K39" s="145" t="s">
        <v>823</v>
      </c>
      <c r="L39" s="145"/>
    </row>
    <row r="40" spans="11:15" x14ac:dyDescent="0.35">
      <c r="K40" s="36" t="str">
        <f>VLOOKUP(Read_First!B5,Items!A1:BI50,54,FALSE)</f>
        <v>Attraktivität</v>
      </c>
      <c r="L40" s="37">
        <f>AVERAGE(DT!AC4:AC907)</f>
        <v>1.625</v>
      </c>
    </row>
    <row r="41" spans="11:15" x14ac:dyDescent="0.35">
      <c r="K41" s="1" t="str">
        <f>VLOOKUP(Read_First!B5,Items!A1:BI50,60,FALSE)</f>
        <v>Pragmatische Qualität</v>
      </c>
      <c r="L41" s="38">
        <f>(L4+L5+L6)/3</f>
        <v>1.5208333333333333</v>
      </c>
    </row>
    <row r="42" spans="11:15" x14ac:dyDescent="0.35">
      <c r="K42" s="1" t="str">
        <f>VLOOKUP(Read_First!B5,Items!A1:BI50,61,FALSE)</f>
        <v>Hedonische Qualität</v>
      </c>
      <c r="L42" s="38">
        <f>(L7+L8)/2</f>
        <v>1.325</v>
      </c>
    </row>
    <row r="44" spans="11:15" ht="102.75" customHeight="1" x14ac:dyDescent="0.35">
      <c r="K44" s="134" t="s">
        <v>824</v>
      </c>
      <c r="L44" s="134"/>
      <c r="M44" s="134"/>
      <c r="N44" s="134"/>
      <c r="O44" s="134"/>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zoomScale="97" zoomScaleNormal="150" workbookViewId="0">
      <selection activeCell="H3" sqref="H3"/>
    </sheetView>
  </sheetViews>
  <sheetFormatPr baseColWidth="10" defaultColWidth="9.1796875" defaultRowHeight="14.5" x14ac:dyDescent="0.35"/>
  <cols>
    <col min="5" max="5" width="12.6328125" customWidth="1"/>
    <col min="9" max="9" width="18.6328125" customWidth="1"/>
    <col min="13" max="13" width="11.81640625" customWidth="1"/>
    <col min="15" max="15" width="9.453125" customWidth="1"/>
  </cols>
  <sheetData>
    <row r="1" spans="1:15" ht="100.75" customHeight="1" x14ac:dyDescent="0.35">
      <c r="A1" s="151" t="s">
        <v>1291</v>
      </c>
      <c r="B1" s="152"/>
      <c r="C1" s="152"/>
      <c r="D1" s="152"/>
      <c r="E1" s="152"/>
      <c r="F1" s="152"/>
      <c r="G1" s="152"/>
      <c r="H1" s="152"/>
      <c r="I1" s="152"/>
      <c r="J1" s="152"/>
      <c r="K1" s="152"/>
      <c r="L1" s="152"/>
      <c r="M1" s="152"/>
      <c r="N1" s="152"/>
      <c r="O1" s="152"/>
    </row>
    <row r="3" spans="1:15" x14ac:dyDescent="0.35">
      <c r="A3" s="148" t="s">
        <v>114</v>
      </c>
      <c r="B3" s="148"/>
      <c r="C3" s="148"/>
      <c r="D3" s="148"/>
      <c r="E3" s="148"/>
      <c r="F3" s="148"/>
      <c r="G3" s="148"/>
      <c r="I3" s="148" t="s">
        <v>111</v>
      </c>
      <c r="J3" s="148"/>
      <c r="K3" s="148"/>
      <c r="L3" s="148"/>
      <c r="M3" s="148"/>
      <c r="N3" s="148"/>
      <c r="O3" s="148"/>
    </row>
    <row r="4" spans="1:15" x14ac:dyDescent="0.35">
      <c r="A4" s="103" t="s">
        <v>2</v>
      </c>
      <c r="B4" s="104" t="s">
        <v>106</v>
      </c>
      <c r="C4" s="104" t="s">
        <v>108</v>
      </c>
      <c r="D4" s="105" t="s">
        <v>3</v>
      </c>
      <c r="E4" s="104" t="s">
        <v>112</v>
      </c>
      <c r="F4" s="149" t="s">
        <v>113</v>
      </c>
      <c r="G4" s="150"/>
      <c r="I4" s="106" t="s">
        <v>110</v>
      </c>
      <c r="J4" s="105" t="s">
        <v>106</v>
      </c>
      <c r="K4" s="105" t="s">
        <v>108</v>
      </c>
      <c r="L4" s="105" t="s">
        <v>3</v>
      </c>
      <c r="M4" s="107" t="s">
        <v>112</v>
      </c>
      <c r="N4" s="149" t="s">
        <v>113</v>
      </c>
      <c r="O4" s="150"/>
    </row>
    <row r="5" spans="1:15" x14ac:dyDescent="0.35">
      <c r="A5" s="73">
        <v>1</v>
      </c>
      <c r="B5" s="72">
        <f>Results!B3</f>
        <v>1.45</v>
      </c>
      <c r="C5" s="72">
        <f>Results!D3</f>
        <v>1.1459310165698642</v>
      </c>
      <c r="D5" s="61">
        <f>Results!E3</f>
        <v>20</v>
      </c>
      <c r="E5" s="72">
        <f t="shared" ref="E5:E24" si="0">CONFIDENCE(0.05, C5, D5)</f>
        <v>0.50221718298466089</v>
      </c>
      <c r="F5" s="72">
        <f t="shared" ref="F5:F24" si="1">B5-E5</f>
        <v>0.94778281701533906</v>
      </c>
      <c r="G5" s="72">
        <f t="shared" ref="G5:G24" si="2">B5+E5</f>
        <v>1.9522171829846608</v>
      </c>
      <c r="I5" s="74" t="str">
        <f>VLOOKUP(Read_First!B5,Items!A1:BI50,54,FALSE)</f>
        <v>Attraktivität</v>
      </c>
      <c r="J5" s="72">
        <f>AVERAGE(DT!AC4:AC907)</f>
        <v>1.625</v>
      </c>
      <c r="K5" s="72">
        <f>STDEV(DT!AC4:AC907)</f>
        <v>0.98062368267217792</v>
      </c>
      <c r="L5" s="61">
        <f>MAX(D5:D24)</f>
        <v>20</v>
      </c>
      <c r="M5" s="72">
        <f t="shared" ref="M5:M10" si="3">CONFIDENCE(0.05, K5, L5)</f>
        <v>0.42976938084269034</v>
      </c>
      <c r="N5" s="72">
        <f t="shared" ref="N5:N10" si="4">J5-M5</f>
        <v>1.1952306191573097</v>
      </c>
      <c r="O5" s="72">
        <f t="shared" ref="O5:O10" si="5">J5+M5</f>
        <v>2.0547693808426901</v>
      </c>
    </row>
    <row r="6" spans="1:15" x14ac:dyDescent="0.35">
      <c r="A6" s="12">
        <v>2</v>
      </c>
      <c r="B6" s="10">
        <f>Results!B4</f>
        <v>1.65</v>
      </c>
      <c r="C6" s="10">
        <f>Results!D4</f>
        <v>1.8144159564878981</v>
      </c>
      <c r="D6" s="4">
        <f>Results!E4</f>
        <v>20</v>
      </c>
      <c r="E6" s="10">
        <f t="shared" si="0"/>
        <v>0.7951882419217301</v>
      </c>
      <c r="F6" s="10">
        <f t="shared" si="1"/>
        <v>0.85481175807826981</v>
      </c>
      <c r="G6" s="10">
        <f t="shared" si="2"/>
        <v>2.4451882419217301</v>
      </c>
      <c r="I6" s="9" t="str">
        <f>VLOOKUP(Read_First!B5,Items!A1:BI50,55,FALSE)</f>
        <v>Durchschaubarkeit</v>
      </c>
      <c r="J6" s="10">
        <f>AVERAGE(DT!AD4:AD907)</f>
        <v>1.6875</v>
      </c>
      <c r="K6" s="10">
        <f>STDEV(DT!AD4:AD907)</f>
        <v>1.5808787529658772</v>
      </c>
      <c r="L6" s="4">
        <f>L5</f>
        <v>20</v>
      </c>
      <c r="M6" s="10">
        <f t="shared" si="3"/>
        <v>0.69283793044659414</v>
      </c>
      <c r="N6" s="10">
        <f t="shared" si="4"/>
        <v>0.99466206955340586</v>
      </c>
      <c r="O6" s="10">
        <f t="shared" si="5"/>
        <v>2.3803379304465944</v>
      </c>
    </row>
    <row r="7" spans="1:15" x14ac:dyDescent="0.35">
      <c r="A7" s="12">
        <v>3</v>
      </c>
      <c r="B7" s="10">
        <f>Results!B5</f>
        <v>1.35</v>
      </c>
      <c r="C7" s="10">
        <f>Results!D5</f>
        <v>1.3869694338832113</v>
      </c>
      <c r="D7" s="4">
        <f>Results!E5</f>
        <v>20</v>
      </c>
      <c r="E7" s="10">
        <f t="shared" si="0"/>
        <v>0.60785498594468756</v>
      </c>
      <c r="F7" s="10">
        <f t="shared" si="1"/>
        <v>0.74214501405531252</v>
      </c>
      <c r="G7" s="10">
        <f t="shared" si="2"/>
        <v>1.9578549859446877</v>
      </c>
      <c r="I7" s="9" t="str">
        <f>VLOOKUP(Read_First!B5,Items!A1:BI50,56,FALSE)</f>
        <v>Effizienz</v>
      </c>
      <c r="J7" s="10">
        <f>AVERAGE(DT!AE4:AE907)</f>
        <v>1.4750000000000001</v>
      </c>
      <c r="K7" s="10">
        <f>STDEV(DT!AE4:AE907)</f>
        <v>1.0969455199253109</v>
      </c>
      <c r="L7" s="4">
        <f>L6</f>
        <v>20</v>
      </c>
      <c r="M7" s="10">
        <f t="shared" si="3"/>
        <v>0.48074873699951615</v>
      </c>
      <c r="N7" s="10">
        <f t="shared" si="4"/>
        <v>0.99425126300048394</v>
      </c>
      <c r="O7" s="10">
        <f t="shared" si="5"/>
        <v>1.9557487369995163</v>
      </c>
    </row>
    <row r="8" spans="1:15" x14ac:dyDescent="0.35">
      <c r="A8" s="12">
        <v>4</v>
      </c>
      <c r="B8" s="10">
        <f>Results!B6</f>
        <v>2.1</v>
      </c>
      <c r="C8" s="10">
        <f>Results!D6</f>
        <v>1.4104870379448817</v>
      </c>
      <c r="D8" s="4">
        <f>Results!E6</f>
        <v>20</v>
      </c>
      <c r="E8" s="10">
        <f t="shared" si="0"/>
        <v>0.61816184097489224</v>
      </c>
      <c r="F8" s="10">
        <f t="shared" si="1"/>
        <v>1.481838159025108</v>
      </c>
      <c r="G8" s="10">
        <f t="shared" si="2"/>
        <v>2.7181618409748922</v>
      </c>
      <c r="I8" s="11" t="str">
        <f>VLOOKUP(Read_First!B5,Items!A1:BI50,57,FALSE)</f>
        <v>Steuerbarkeit</v>
      </c>
      <c r="J8" s="10">
        <f>AVERAGE(DT!AF4:AF907)</f>
        <v>1.4</v>
      </c>
      <c r="K8" s="10">
        <f>STDEV(DT!AF4:AF907)</f>
        <v>0.91190950612899135</v>
      </c>
      <c r="L8" s="4">
        <f>L7</f>
        <v>20</v>
      </c>
      <c r="M8" s="10">
        <f t="shared" si="3"/>
        <v>0.39965461854405954</v>
      </c>
      <c r="N8" s="10">
        <f t="shared" si="4"/>
        <v>1.0003453814559404</v>
      </c>
      <c r="O8" s="10">
        <f t="shared" si="5"/>
        <v>1.7996546185440594</v>
      </c>
    </row>
    <row r="9" spans="1:15" x14ac:dyDescent="0.35">
      <c r="A9" s="12">
        <v>5</v>
      </c>
      <c r="B9" s="10">
        <f>Results!B7</f>
        <v>1.8</v>
      </c>
      <c r="C9" s="10">
        <f>Results!D7</f>
        <v>0.95145318218750885</v>
      </c>
      <c r="D9" s="4">
        <f>Results!E7</f>
        <v>20</v>
      </c>
      <c r="E9" s="10">
        <f t="shared" si="0"/>
        <v>0.41698508024533409</v>
      </c>
      <c r="F9" s="10">
        <f t="shared" si="1"/>
        <v>1.383014919754666</v>
      </c>
      <c r="G9" s="10">
        <f t="shared" si="2"/>
        <v>2.2169850802453341</v>
      </c>
      <c r="I9" s="11" t="str">
        <f>VLOOKUP(Read_First!B5,Items!A1:BI50,58,FALSE)</f>
        <v>Stimulation</v>
      </c>
      <c r="J9" s="10">
        <f>AVERAGE(DT!AG4:AG907)</f>
        <v>1.45</v>
      </c>
      <c r="K9" s="10">
        <f>STDEV(DT!AG4:AG907)</f>
        <v>0.94798956245642074</v>
      </c>
      <c r="L9" s="4">
        <f>L8</f>
        <v>20</v>
      </c>
      <c r="M9" s="10">
        <f t="shared" si="3"/>
        <v>0.41546710986219176</v>
      </c>
      <c r="N9" s="10">
        <f t="shared" si="4"/>
        <v>1.0345328901378081</v>
      </c>
      <c r="O9" s="10">
        <f t="shared" si="5"/>
        <v>1.8654671098621918</v>
      </c>
    </row>
    <row r="10" spans="1:15" x14ac:dyDescent="0.35">
      <c r="A10" s="12">
        <v>6</v>
      </c>
      <c r="B10" s="10">
        <f>Results!B8</f>
        <v>1</v>
      </c>
      <c r="C10" s="10">
        <f>Results!D8</f>
        <v>1.5217718205053643</v>
      </c>
      <c r="D10" s="4">
        <f>Results!E8</f>
        <v>20</v>
      </c>
      <c r="E10" s="10">
        <f t="shared" si="0"/>
        <v>0.66693365114360559</v>
      </c>
      <c r="F10" s="10">
        <f t="shared" si="1"/>
        <v>0.33306634885639441</v>
      </c>
      <c r="G10" s="10">
        <f t="shared" si="2"/>
        <v>1.6669336511436055</v>
      </c>
      <c r="I10" s="9" t="str">
        <f>VLOOKUP(Read_First!B5,Items!A1:BI50,59,FALSE)</f>
        <v>Originalität</v>
      </c>
      <c r="J10" s="10">
        <f>AVERAGE(DT!AH4:AH907)</f>
        <v>1.2</v>
      </c>
      <c r="K10" s="10">
        <f>STDEV(DT!AH4:AH907)</f>
        <v>1.0246950765959599</v>
      </c>
      <c r="L10" s="4">
        <f>L9</f>
        <v>20</v>
      </c>
      <c r="M10" s="10">
        <f t="shared" si="3"/>
        <v>0.44908416592710265</v>
      </c>
      <c r="N10" s="10">
        <f t="shared" si="4"/>
        <v>0.7509158340728973</v>
      </c>
      <c r="O10" s="10">
        <f t="shared" si="5"/>
        <v>1.6490841659271025</v>
      </c>
    </row>
    <row r="11" spans="1:15" x14ac:dyDescent="0.35">
      <c r="A11" s="12">
        <v>7</v>
      </c>
      <c r="B11" s="10">
        <f>Results!B9</f>
        <v>1.3</v>
      </c>
      <c r="C11" s="10">
        <f>Results!D9</f>
        <v>1.3018205875255098</v>
      </c>
      <c r="D11" s="4">
        <f>Results!E9</f>
        <v>20</v>
      </c>
      <c r="E11" s="10">
        <f t="shared" si="0"/>
        <v>0.57053754437637871</v>
      </c>
      <c r="F11" s="10">
        <f t="shared" si="1"/>
        <v>0.72946245562362133</v>
      </c>
      <c r="G11" s="10">
        <f t="shared" si="2"/>
        <v>1.8705375443763788</v>
      </c>
    </row>
    <row r="12" spans="1:15" x14ac:dyDescent="0.35">
      <c r="A12" s="12">
        <v>8</v>
      </c>
      <c r="B12" s="10">
        <f>Results!B10</f>
        <v>0.85</v>
      </c>
      <c r="C12" s="10">
        <f>Results!D10</f>
        <v>1.6944180805158293</v>
      </c>
      <c r="D12" s="4">
        <f>Results!E10</f>
        <v>20</v>
      </c>
      <c r="E12" s="10">
        <f t="shared" si="0"/>
        <v>0.7425978203663145</v>
      </c>
      <c r="F12" s="10">
        <f t="shared" si="1"/>
        <v>0.10740217963368548</v>
      </c>
      <c r="G12" s="10">
        <f t="shared" si="2"/>
        <v>1.5925978203663145</v>
      </c>
    </row>
    <row r="13" spans="1:15" x14ac:dyDescent="0.35">
      <c r="A13" s="12">
        <v>9</v>
      </c>
      <c r="B13" s="10">
        <f>Results!B11</f>
        <v>1.35</v>
      </c>
      <c r="C13" s="10">
        <f>Results!D11</f>
        <v>1.6311119875071343</v>
      </c>
      <c r="D13" s="4">
        <f>Results!E11</f>
        <v>20</v>
      </c>
      <c r="E13" s="10">
        <f t="shared" si="0"/>
        <v>0.71485321162733517</v>
      </c>
      <c r="F13" s="10">
        <f t="shared" si="1"/>
        <v>0.63514678837266492</v>
      </c>
      <c r="G13" s="10">
        <f t="shared" si="2"/>
        <v>2.0648532116273355</v>
      </c>
    </row>
    <row r="14" spans="1:15" x14ac:dyDescent="0.35">
      <c r="A14" s="12">
        <v>10</v>
      </c>
      <c r="B14" s="10">
        <f>Results!B12</f>
        <v>1.1000000000000001</v>
      </c>
      <c r="C14" s="10">
        <f>Results!D12</f>
        <v>1.4473205733717955</v>
      </c>
      <c r="D14" s="4">
        <f>Results!E12</f>
        <v>20</v>
      </c>
      <c r="E14" s="10">
        <f t="shared" si="0"/>
        <v>0.63430455300030031</v>
      </c>
      <c r="F14" s="10">
        <f t="shared" si="1"/>
        <v>0.46569544699969978</v>
      </c>
      <c r="G14" s="10">
        <f t="shared" si="2"/>
        <v>1.7343045530003005</v>
      </c>
    </row>
    <row r="15" spans="1:15" x14ac:dyDescent="0.35">
      <c r="A15" s="12">
        <v>11</v>
      </c>
      <c r="B15" s="10">
        <f>Results!B13</f>
        <v>1.9</v>
      </c>
      <c r="C15" s="10">
        <f>Results!D13</f>
        <v>1.3337718577107003</v>
      </c>
      <c r="D15" s="4">
        <f>Results!E13</f>
        <v>20</v>
      </c>
      <c r="E15" s="10">
        <f t="shared" si="0"/>
        <v>0.58454054863506477</v>
      </c>
      <c r="F15" s="10">
        <f t="shared" si="1"/>
        <v>1.3154594513649351</v>
      </c>
      <c r="G15" s="10">
        <f t="shared" si="2"/>
        <v>2.4845405486350645</v>
      </c>
      <c r="J15" s="71"/>
    </row>
    <row r="16" spans="1:15" x14ac:dyDescent="0.35">
      <c r="A16" s="12">
        <v>12</v>
      </c>
      <c r="B16" s="10">
        <f>Results!B14</f>
        <v>2.1</v>
      </c>
      <c r="C16" s="10">
        <f>Results!D14</f>
        <v>0.96790604154698701</v>
      </c>
      <c r="D16" s="4">
        <f>Results!E14</f>
        <v>20</v>
      </c>
      <c r="E16" s="10">
        <f t="shared" si="0"/>
        <v>0.42419573128809357</v>
      </c>
      <c r="F16" s="10">
        <f t="shared" si="1"/>
        <v>1.6758042687119066</v>
      </c>
      <c r="G16" s="10">
        <f t="shared" si="2"/>
        <v>2.5241957312880938</v>
      </c>
    </row>
    <row r="17" spans="1:7" x14ac:dyDescent="0.35">
      <c r="A17" s="12">
        <v>13</v>
      </c>
      <c r="B17" s="10">
        <f>Results!B15</f>
        <v>1.55</v>
      </c>
      <c r="C17" s="10">
        <f>Results!D15</f>
        <v>1.7312909694943341</v>
      </c>
      <c r="D17" s="4">
        <f>Results!E15</f>
        <v>20</v>
      </c>
      <c r="E17" s="10">
        <f t="shared" si="0"/>
        <v>0.75875777952923307</v>
      </c>
      <c r="F17" s="10">
        <f t="shared" si="1"/>
        <v>0.79124222047076698</v>
      </c>
      <c r="G17" s="10">
        <f t="shared" si="2"/>
        <v>2.3087577795292331</v>
      </c>
    </row>
    <row r="18" spans="1:7" x14ac:dyDescent="0.35">
      <c r="A18" s="12">
        <v>14</v>
      </c>
      <c r="B18" s="10">
        <f>Results!B16</f>
        <v>1.3</v>
      </c>
      <c r="C18" s="10">
        <f>Results!D16</f>
        <v>1.1285761872936695</v>
      </c>
      <c r="D18" s="4">
        <f>Results!E16</f>
        <v>20</v>
      </c>
      <c r="E18" s="10">
        <f t="shared" si="0"/>
        <v>0.49461123346043939</v>
      </c>
      <c r="F18" s="10">
        <f t="shared" si="1"/>
        <v>0.80538876653956071</v>
      </c>
      <c r="G18" s="10">
        <f t="shared" si="2"/>
        <v>1.7946112334604394</v>
      </c>
    </row>
    <row r="19" spans="1:7" x14ac:dyDescent="0.35">
      <c r="A19" s="12">
        <v>15</v>
      </c>
      <c r="B19" s="10">
        <f>Results!B17</f>
        <v>0.75</v>
      </c>
      <c r="C19" s="10">
        <f>Results!D17</f>
        <v>1.4823523268955432</v>
      </c>
      <c r="D19" s="4">
        <f>Results!E17</f>
        <v>20</v>
      </c>
      <c r="E19" s="10">
        <f t="shared" si="0"/>
        <v>0.64965761380004428</v>
      </c>
      <c r="F19" s="10">
        <f t="shared" si="1"/>
        <v>0.10034238619995572</v>
      </c>
      <c r="G19" s="10">
        <f t="shared" si="2"/>
        <v>1.3996576138000443</v>
      </c>
    </row>
    <row r="20" spans="1:7" x14ac:dyDescent="0.35">
      <c r="A20" s="12">
        <v>16</v>
      </c>
      <c r="B20" s="10">
        <f>Results!B18</f>
        <v>1.65</v>
      </c>
      <c r="C20" s="10">
        <f>Results!D18</f>
        <v>1.4244112357114613</v>
      </c>
      <c r="D20" s="4">
        <f>Results!E18</f>
        <v>20</v>
      </c>
      <c r="E20" s="10">
        <f t="shared" si="0"/>
        <v>0.62426427757581893</v>
      </c>
      <c r="F20" s="10">
        <f t="shared" si="1"/>
        <v>1.025735722424181</v>
      </c>
      <c r="G20" s="10">
        <f t="shared" si="2"/>
        <v>2.2742642775758188</v>
      </c>
    </row>
    <row r="21" spans="1:7" x14ac:dyDescent="0.35">
      <c r="A21" s="12">
        <v>17</v>
      </c>
      <c r="B21" s="10">
        <f>Results!B19</f>
        <v>1.45</v>
      </c>
      <c r="C21" s="10">
        <f>Results!D19</f>
        <v>1.5035046776746235</v>
      </c>
      <c r="D21" s="4">
        <f>Results!E19</f>
        <v>20</v>
      </c>
      <c r="E21" s="10">
        <f t="shared" si="0"/>
        <v>0.65892786992206742</v>
      </c>
      <c r="F21" s="10">
        <f t="shared" si="1"/>
        <v>0.79107213007793253</v>
      </c>
      <c r="G21" s="10">
        <f t="shared" si="2"/>
        <v>2.1089278699220673</v>
      </c>
    </row>
    <row r="22" spans="1:7" x14ac:dyDescent="0.35">
      <c r="A22" s="12">
        <v>18</v>
      </c>
      <c r="B22" s="10">
        <f>Results!B20</f>
        <v>1.7</v>
      </c>
      <c r="C22" s="10">
        <f>Results!D20</f>
        <v>1.1285761872936695</v>
      </c>
      <c r="D22" s="4">
        <f>Results!E20</f>
        <v>20</v>
      </c>
      <c r="E22" s="10">
        <f t="shared" si="0"/>
        <v>0.49461123346043939</v>
      </c>
      <c r="F22" s="10">
        <f t="shared" si="1"/>
        <v>1.2053887665395606</v>
      </c>
      <c r="G22" s="10">
        <f t="shared" si="2"/>
        <v>2.1946112334604395</v>
      </c>
    </row>
    <row r="23" spans="1:7" x14ac:dyDescent="0.35">
      <c r="A23" s="12">
        <v>19</v>
      </c>
      <c r="B23" s="10">
        <f>Results!B21</f>
        <v>1.4</v>
      </c>
      <c r="C23" s="10">
        <f>Results!D21</f>
        <v>1.1424811411549587</v>
      </c>
      <c r="D23" s="4">
        <f>Results!E21</f>
        <v>20</v>
      </c>
      <c r="E23" s="10">
        <f t="shared" si="0"/>
        <v>0.50070523620298812</v>
      </c>
      <c r="F23" s="10">
        <f t="shared" si="1"/>
        <v>0.89929476379701179</v>
      </c>
      <c r="G23" s="10">
        <f t="shared" si="2"/>
        <v>1.9007052362029881</v>
      </c>
    </row>
    <row r="24" spans="1:7" x14ac:dyDescent="0.35">
      <c r="A24" s="12">
        <v>20</v>
      </c>
      <c r="B24" s="10">
        <f>Results!B22</f>
        <v>1.7</v>
      </c>
      <c r="C24" s="10">
        <f>Results!D22</f>
        <v>1.2182817926554552</v>
      </c>
      <c r="D24" s="4">
        <f>Results!E22</f>
        <v>20</v>
      </c>
      <c r="E24" s="10">
        <f t="shared" si="0"/>
        <v>0.5339257260182757</v>
      </c>
      <c r="F24" s="10">
        <f t="shared" si="1"/>
        <v>1.1660742739817243</v>
      </c>
      <c r="G24" s="10">
        <f t="shared" si="2"/>
        <v>2.2339257260182759</v>
      </c>
    </row>
    <row r="25" spans="1:7" x14ac:dyDescent="0.35">
      <c r="A25" s="12">
        <v>21</v>
      </c>
      <c r="B25" s="10">
        <f>Results!B23</f>
        <v>1.45</v>
      </c>
      <c r="C25" s="10">
        <f>Results!D23</f>
        <v>1.9594574974238472</v>
      </c>
      <c r="D25" s="4">
        <f>Results!E23</f>
        <v>20</v>
      </c>
      <c r="E25" s="10">
        <f t="shared" ref="E25:E30" si="6">CONFIDENCE(0.05, C25, D25)</f>
        <v>0.85875433189689032</v>
      </c>
      <c r="F25" s="10">
        <f t="shared" ref="F25:F30" si="7">B25-E25</f>
        <v>0.59124566810310963</v>
      </c>
      <c r="G25" s="10">
        <f t="shared" ref="G25:G30" si="8">B25+E25</f>
        <v>2.3087543318968904</v>
      </c>
    </row>
    <row r="26" spans="1:7" x14ac:dyDescent="0.35">
      <c r="A26" s="12">
        <v>22</v>
      </c>
      <c r="B26" s="10">
        <f>Results!B24</f>
        <v>1.65</v>
      </c>
      <c r="C26" s="10">
        <f>Results!D24</f>
        <v>1.4244112357114613</v>
      </c>
      <c r="D26" s="4">
        <f>Results!E24</f>
        <v>20</v>
      </c>
      <c r="E26" s="10">
        <f t="shared" si="6"/>
        <v>0.62426427757581893</v>
      </c>
      <c r="F26" s="10">
        <f t="shared" si="7"/>
        <v>1.025735722424181</v>
      </c>
      <c r="G26" s="10">
        <f t="shared" si="8"/>
        <v>2.2742642775758188</v>
      </c>
    </row>
    <row r="27" spans="1:7" x14ac:dyDescent="0.35">
      <c r="A27" s="12">
        <v>23</v>
      </c>
      <c r="B27" s="10">
        <f>Results!B25</f>
        <v>1.2</v>
      </c>
      <c r="C27" s="10">
        <f>Results!D25</f>
        <v>1.6733200530681511</v>
      </c>
      <c r="D27" s="4">
        <f>Results!E25</f>
        <v>20</v>
      </c>
      <c r="E27" s="10">
        <f t="shared" si="6"/>
        <v>0.73335137205651779</v>
      </c>
      <c r="F27" s="10">
        <f t="shared" si="7"/>
        <v>0.46664862794348216</v>
      </c>
      <c r="G27" s="10">
        <f t="shared" si="8"/>
        <v>1.9333513720565176</v>
      </c>
    </row>
    <row r="28" spans="1:7" x14ac:dyDescent="0.35">
      <c r="A28" s="12">
        <v>24</v>
      </c>
      <c r="B28" s="10">
        <f>Results!B26</f>
        <v>1.4</v>
      </c>
      <c r="C28" s="10">
        <f>Results!D26</f>
        <v>1.6982963599783722</v>
      </c>
      <c r="D28" s="4">
        <f>Results!E26</f>
        <v>20</v>
      </c>
      <c r="E28" s="10">
        <f t="shared" si="6"/>
        <v>0.74429752005010152</v>
      </c>
      <c r="F28" s="10">
        <f t="shared" si="7"/>
        <v>0.65570247994989839</v>
      </c>
      <c r="G28" s="10">
        <f t="shared" si="8"/>
        <v>2.1442975200501015</v>
      </c>
    </row>
    <row r="29" spans="1:7" x14ac:dyDescent="0.35">
      <c r="A29" s="12">
        <v>25</v>
      </c>
      <c r="B29" s="10">
        <f>Results!B27</f>
        <v>1.85</v>
      </c>
      <c r="C29" s="10">
        <f>Results!D27</f>
        <v>1.4244112357114613</v>
      </c>
      <c r="D29" s="4">
        <f>Results!E27</f>
        <v>20</v>
      </c>
      <c r="E29" s="10">
        <f t="shared" si="6"/>
        <v>0.62426427757581893</v>
      </c>
      <c r="F29" s="10">
        <f t="shared" si="7"/>
        <v>1.2257357224241812</v>
      </c>
      <c r="G29" s="10">
        <f t="shared" si="8"/>
        <v>2.474264277575819</v>
      </c>
    </row>
    <row r="30" spans="1:7" x14ac:dyDescent="0.35">
      <c r="A30" s="12">
        <v>26</v>
      </c>
      <c r="B30" s="10">
        <f>Results!B28</f>
        <v>1.6</v>
      </c>
      <c r="C30" s="10">
        <f>Results!D28</f>
        <v>1.1876558069531229</v>
      </c>
      <c r="D30" s="4">
        <f>Results!E28</f>
        <v>20</v>
      </c>
      <c r="E30" s="10">
        <f t="shared" si="6"/>
        <v>0.52050354262054055</v>
      </c>
      <c r="F30" s="10">
        <f t="shared" si="7"/>
        <v>1.0794964573794594</v>
      </c>
      <c r="G30" s="10">
        <f t="shared" si="8"/>
        <v>2.1205035426205407</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zoomScale="84" zoomScaleNormal="150" workbookViewId="0">
      <selection sqref="A1:K1"/>
    </sheetView>
  </sheetViews>
  <sheetFormatPr baseColWidth="10" defaultColWidth="8.81640625" defaultRowHeight="14.5" x14ac:dyDescent="0.35"/>
  <cols>
    <col min="2" max="2" width="39.81640625" customWidth="1"/>
    <col min="3" max="3" width="8.81640625" customWidth="1"/>
    <col min="10" max="10" width="18" customWidth="1"/>
    <col min="11" max="11" width="5.36328125" customWidth="1"/>
  </cols>
  <sheetData>
    <row r="1" spans="1:11" ht="82.25" customHeight="1" x14ac:dyDescent="0.35">
      <c r="A1" s="153" t="s">
        <v>1292</v>
      </c>
      <c r="B1" s="147"/>
      <c r="C1" s="147"/>
      <c r="D1" s="147"/>
      <c r="E1" s="147"/>
      <c r="F1" s="147"/>
      <c r="G1" s="147"/>
      <c r="H1" s="147"/>
      <c r="I1" s="147"/>
      <c r="J1" s="147"/>
      <c r="K1" s="147"/>
    </row>
    <row r="2" spans="1:11" x14ac:dyDescent="0.35">
      <c r="A2" s="75" t="s">
        <v>1299</v>
      </c>
      <c r="B2" s="76" t="s">
        <v>2</v>
      </c>
      <c r="C2" s="77">
        <v>1</v>
      </c>
      <c r="D2" s="79">
        <v>2</v>
      </c>
      <c r="E2" s="79">
        <v>3</v>
      </c>
      <c r="F2" s="79">
        <v>4</v>
      </c>
      <c r="G2" s="79">
        <v>5</v>
      </c>
      <c r="H2" s="79">
        <v>6</v>
      </c>
      <c r="I2" s="79">
        <v>7</v>
      </c>
      <c r="J2" s="58" t="s">
        <v>110</v>
      </c>
    </row>
    <row r="3" spans="1:11" x14ac:dyDescent="0.35">
      <c r="A3" s="2">
        <v>1</v>
      </c>
      <c r="B3" s="1" t="str">
        <f>_xlfn.CONCAT(Results!F3,"/",Results!G3)</f>
        <v>unerfreulich/erfreulich</v>
      </c>
      <c r="C3" s="1">
        <f>COUNTIF(DT!A4:A907,"-3")</f>
        <v>0</v>
      </c>
      <c r="D3" s="1">
        <f>COUNTIF(DT!A4:A907,"-2")</f>
        <v>0</v>
      </c>
      <c r="E3" s="1">
        <f>COUNTIF(DT!A4:A907,"-1")</f>
        <v>2</v>
      </c>
      <c r="F3" s="1">
        <f>COUNTIF(DT!A4:A907,"0")</f>
        <v>1</v>
      </c>
      <c r="G3" s="1">
        <f>COUNTIF(DT!A4:A907,"1")</f>
        <v>6</v>
      </c>
      <c r="H3" s="1">
        <f>COUNTIF(DT!A4:A907,"2")</f>
        <v>8</v>
      </c>
      <c r="I3" s="1">
        <f>COUNTIF(DT!A4:A907,"3")</f>
        <v>3</v>
      </c>
      <c r="J3" s="24" t="str">
        <f>Results!H3</f>
        <v>Attraktivität</v>
      </c>
    </row>
    <row r="4" spans="1:11" x14ac:dyDescent="0.35">
      <c r="A4" s="2">
        <v>2</v>
      </c>
      <c r="B4" s="1" t="str">
        <f>_xlfn.CONCAT(Results!F4,"/",Results!G4)</f>
        <v>unverständlich/verständlich</v>
      </c>
      <c r="C4" s="1">
        <f>COUNTIF(DT!B4:B907,"-3")</f>
        <v>0</v>
      </c>
      <c r="D4" s="1">
        <f>COUNTIF(DT!B4:B907,"-2")</f>
        <v>2</v>
      </c>
      <c r="E4" s="1">
        <f>COUNTIF(DT!B4:B907,"-1")</f>
        <v>2</v>
      </c>
      <c r="F4" s="1">
        <f>COUNTIF(DT!B4:B907,"0")</f>
        <v>1</v>
      </c>
      <c r="G4" s="1">
        <f>COUNTIF(DT!B4:B907,"1")</f>
        <v>1</v>
      </c>
      <c r="H4" s="1">
        <f>COUNTIF(DT!B4:B907,"2")</f>
        <v>4</v>
      </c>
      <c r="I4" s="1">
        <f>COUNTIF(DT!B4:B907,"3")</f>
        <v>10</v>
      </c>
      <c r="J4" s="24" t="str">
        <f>Results!H4</f>
        <v>Durchschaubarkeit</v>
      </c>
    </row>
    <row r="5" spans="1:11" x14ac:dyDescent="0.35">
      <c r="A5" s="2">
        <v>3</v>
      </c>
      <c r="B5" s="1" t="str">
        <f>_xlfn.CONCAT(Results!G5,"/",Results!F5)</f>
        <v>phantasielos/kreativ</v>
      </c>
      <c r="C5" s="1">
        <f>COUNTIF(DT!C4:C907,"-3")</f>
        <v>0</v>
      </c>
      <c r="D5" s="1">
        <f>COUNTIF(DT!C4:C907,"-2")</f>
        <v>1</v>
      </c>
      <c r="E5" s="1">
        <f>COUNTIF(DT!C4:C907,"-1")</f>
        <v>1</v>
      </c>
      <c r="F5" s="1">
        <f>COUNTIF(DT!C4:C907,"0")</f>
        <v>3</v>
      </c>
      <c r="G5" s="1">
        <f>COUNTIF(DT!C4:C907,"1")</f>
        <v>4</v>
      </c>
      <c r="H5" s="1">
        <f>COUNTIF(DT!C4:C907,"2")</f>
        <v>7</v>
      </c>
      <c r="I5" s="1">
        <f>COUNTIF(DT!C4:C907,"3")</f>
        <v>4</v>
      </c>
      <c r="J5" s="24" t="str">
        <f>Results!H5</f>
        <v>Originalität</v>
      </c>
    </row>
    <row r="6" spans="1:11" x14ac:dyDescent="0.35">
      <c r="A6" s="2">
        <v>4</v>
      </c>
      <c r="B6" s="1" t="str">
        <f>_xlfn.CONCAT(Results!G6,"/",Results!F6)</f>
        <v>schwer zu lernen/leicht zu lernen</v>
      </c>
      <c r="C6" s="1">
        <f>COUNTIF(DT!D4:D907,"-3")</f>
        <v>0</v>
      </c>
      <c r="D6" s="1">
        <f>COUNTIF(DT!D4:D907,"-2")</f>
        <v>1</v>
      </c>
      <c r="E6" s="1">
        <f>COUNTIF(DT!D4:D907,"-1")</f>
        <v>1</v>
      </c>
      <c r="F6" s="1">
        <f>COUNTIF(DT!D4:D907,"0")</f>
        <v>0</v>
      </c>
      <c r="G6" s="1">
        <f>COUNTIF(DT!D4:D907,"1")</f>
        <v>2</v>
      </c>
      <c r="H6" s="1">
        <f>COUNTIF(DT!D4:D907,"2")</f>
        <v>5</v>
      </c>
      <c r="I6" s="1">
        <f>COUNTIF(DT!D4:D907,"3")</f>
        <v>11</v>
      </c>
      <c r="J6" s="24" t="str">
        <f>Results!H6</f>
        <v>Durchschaubarkeit</v>
      </c>
    </row>
    <row r="7" spans="1:11" x14ac:dyDescent="0.35">
      <c r="A7" s="2">
        <v>5</v>
      </c>
      <c r="B7" s="1" t="str">
        <f>_xlfn.CONCAT(Results!G7,"/",Results!F7)</f>
        <v>minderwertig/wertvoll</v>
      </c>
      <c r="C7" s="1">
        <f>COUNTIF(DT!E4:E907,"-3")</f>
        <v>0</v>
      </c>
      <c r="D7" s="1">
        <f>COUNTIF(DT!E4:E907,"-2")</f>
        <v>0</v>
      </c>
      <c r="E7" s="1">
        <f>COUNTIF(DT!E4:E907,"-1")</f>
        <v>0</v>
      </c>
      <c r="F7" s="1">
        <f>COUNTIF(DT!E4:E907,"0")</f>
        <v>2</v>
      </c>
      <c r="G7" s="1">
        <f>COUNTIF(DT!E4:E907,"1")</f>
        <v>5</v>
      </c>
      <c r="H7" s="1">
        <f>COUNTIF(DT!E4:E907,"2")</f>
        <v>8</v>
      </c>
      <c r="I7" s="1">
        <f>COUNTIF(DT!E4:E907,"3")</f>
        <v>5</v>
      </c>
      <c r="J7" s="25" t="str">
        <f>Results!H7</f>
        <v>Stimulation</v>
      </c>
    </row>
    <row r="8" spans="1:11" x14ac:dyDescent="0.35">
      <c r="A8" s="2">
        <v>6</v>
      </c>
      <c r="B8" s="1" t="str">
        <f>_xlfn.CONCAT(Results!F8,"/",Results!G8)</f>
        <v>langweilig/spannend</v>
      </c>
      <c r="C8" s="1">
        <f>COUNTIF(DT!F4:F907,"-3")</f>
        <v>1</v>
      </c>
      <c r="D8" s="1">
        <f>COUNTIF(DT!F4:F907,"-2")</f>
        <v>1</v>
      </c>
      <c r="E8" s="1">
        <f>COUNTIF(DT!F4:F907,"-1")</f>
        <v>0</v>
      </c>
      <c r="F8" s="1">
        <f>COUNTIF(DT!F4:F907,"0")</f>
        <v>4</v>
      </c>
      <c r="G8" s="1">
        <f>COUNTIF(DT!F4:F907,"1")</f>
        <v>5</v>
      </c>
      <c r="H8" s="1">
        <f>COUNTIF(DT!F4:F907,"2")</f>
        <v>7</v>
      </c>
      <c r="I8" s="1">
        <f>COUNTIF(DT!F4:F907,"3")</f>
        <v>2</v>
      </c>
      <c r="J8" s="25" t="str">
        <f>Results!H8</f>
        <v>Stimulation</v>
      </c>
    </row>
    <row r="9" spans="1:11" x14ac:dyDescent="0.35">
      <c r="A9" s="2">
        <v>7</v>
      </c>
      <c r="B9" s="1" t="str">
        <f>_xlfn.CONCAT(Results!F9,"/",Results!G9)</f>
        <v>uninteressant/interessant</v>
      </c>
      <c r="C9" s="1">
        <f>COUNTIF(DT!G4:G907,"-3")</f>
        <v>0</v>
      </c>
      <c r="D9" s="1">
        <f>COUNTIF(DT!G4:G907,"-2")</f>
        <v>1</v>
      </c>
      <c r="E9" s="1">
        <f>COUNTIF(DT!G4:G907,"-1")</f>
        <v>0</v>
      </c>
      <c r="F9" s="1">
        <f>COUNTIF(DT!G4:G907,"0")</f>
        <v>4</v>
      </c>
      <c r="G9" s="1">
        <f>COUNTIF(DT!G4:G907,"1")</f>
        <v>6</v>
      </c>
      <c r="H9" s="1">
        <f>COUNTIF(DT!G4:G907,"2")</f>
        <v>5</v>
      </c>
      <c r="I9" s="1">
        <f>COUNTIF(DT!G4:G907,"3")</f>
        <v>4</v>
      </c>
      <c r="J9" s="25" t="str">
        <f>Results!H9</f>
        <v>Stimulation</v>
      </c>
    </row>
    <row r="10" spans="1:11" x14ac:dyDescent="0.35">
      <c r="A10" s="2">
        <v>8</v>
      </c>
      <c r="B10" s="1" t="str">
        <f>_xlfn.CONCAT(Results!F10,"/",Results!G10)</f>
        <v>unberechenbar/voraussagbar</v>
      </c>
      <c r="C10" s="1">
        <f>COUNTIF(DT!H4:H907,"-3")</f>
        <v>0</v>
      </c>
      <c r="D10" s="1">
        <f>COUNTIF(DT!H4:H907,"-2")</f>
        <v>2</v>
      </c>
      <c r="E10" s="1">
        <f>COUNTIF(DT!H4:H907,"-1")</f>
        <v>3</v>
      </c>
      <c r="F10" s="1">
        <f>COUNTIF(DT!H4:H907,"0")</f>
        <v>3</v>
      </c>
      <c r="G10" s="1">
        <f>COUNTIF(DT!H4:H907,"1")</f>
        <v>5</v>
      </c>
      <c r="H10" s="1">
        <f>COUNTIF(DT!H4:H907,"2")</f>
        <v>2</v>
      </c>
      <c r="I10" s="1">
        <f>COUNTIF(DT!H4:H907,"3")</f>
        <v>5</v>
      </c>
      <c r="J10" s="24" t="str">
        <f>Results!H10</f>
        <v>Steuerbarkeit</v>
      </c>
    </row>
    <row r="11" spans="1:11" x14ac:dyDescent="0.35">
      <c r="A11" s="2">
        <v>9</v>
      </c>
      <c r="B11" s="1" t="str">
        <f>_xlfn.CONCAT(Results!G11,"/",Results!F11)</f>
        <v>langsam/schnell</v>
      </c>
      <c r="C11" s="1">
        <f>COUNTIF(DT!I4:I907,"-3")</f>
        <v>1</v>
      </c>
      <c r="D11" s="1">
        <f>COUNTIF(DT!I4:I907,"-2")</f>
        <v>0</v>
      </c>
      <c r="E11" s="1">
        <f>COUNTIF(DT!I4:I907,"-1")</f>
        <v>2</v>
      </c>
      <c r="F11" s="1">
        <f>COUNTIF(DT!I4:I907,"0")</f>
        <v>2</v>
      </c>
      <c r="G11" s="1">
        <f>COUNTIF(DT!I4:I907,"1")</f>
        <v>3</v>
      </c>
      <c r="H11" s="1">
        <f>COUNTIF(DT!I4:I907,"2")</f>
        <v>7</v>
      </c>
      <c r="I11" s="1">
        <f>COUNTIF(DT!I4:I907,"3")</f>
        <v>5</v>
      </c>
      <c r="J11" s="24" t="str">
        <f>Results!H11</f>
        <v>Effizienz</v>
      </c>
    </row>
    <row r="12" spans="1:11" x14ac:dyDescent="0.35">
      <c r="A12" s="2">
        <v>10</v>
      </c>
      <c r="B12" s="1" t="str">
        <f>_xlfn.CONCAT(Results!G12,"/",Results!F12)</f>
        <v>konventionell/originell</v>
      </c>
      <c r="C12" s="1">
        <f>COUNTIF(DT!J4:J907,"-3")</f>
        <v>1</v>
      </c>
      <c r="D12" s="1">
        <f>COUNTIF(DT!J4:J907,"-2")</f>
        <v>0</v>
      </c>
      <c r="E12" s="1">
        <f>COUNTIF(DT!J4:J907,"-1")</f>
        <v>1</v>
      </c>
      <c r="F12" s="1">
        <f>COUNTIF(DT!J4:J907,"0")</f>
        <v>3</v>
      </c>
      <c r="G12" s="1">
        <f>COUNTIF(DT!J4:J907,"1")</f>
        <v>7</v>
      </c>
      <c r="H12" s="1">
        <f>COUNTIF(DT!J4:J907,"2")</f>
        <v>5</v>
      </c>
      <c r="I12" s="1">
        <f>COUNTIF(DT!J4:J907,"3")</f>
        <v>3</v>
      </c>
      <c r="J12" s="24" t="str">
        <f>Results!H12</f>
        <v>Originalität</v>
      </c>
    </row>
    <row r="13" spans="1:11" x14ac:dyDescent="0.35">
      <c r="A13" s="2">
        <v>11</v>
      </c>
      <c r="B13" s="1" t="str">
        <f>_xlfn.CONCAT(Results!F13,"/",Results!G13)</f>
        <v>behindernd/unterstützend</v>
      </c>
      <c r="C13" s="1">
        <f>COUNTIF(DT!K4:K907,"-3")</f>
        <v>0</v>
      </c>
      <c r="D13" s="1">
        <f>COUNTIF(DT!K4:K907,"-2")</f>
        <v>1</v>
      </c>
      <c r="E13" s="1">
        <f>COUNTIF(DT!K4:K907,"-1")</f>
        <v>0</v>
      </c>
      <c r="F13" s="1">
        <f>COUNTIF(DT!K4:K907,"0")</f>
        <v>2</v>
      </c>
      <c r="G13" s="1">
        <f>COUNTIF(DT!K4:K907,"1")</f>
        <v>2</v>
      </c>
      <c r="H13" s="1">
        <f>COUNTIF(DT!K4:K907,"2")</f>
        <v>7</v>
      </c>
      <c r="I13" s="1">
        <f>COUNTIF(DT!K4:K907,"3")</f>
        <v>8</v>
      </c>
      <c r="J13" s="24" t="str">
        <f>Results!H13</f>
        <v>Steuerbarkeit</v>
      </c>
    </row>
    <row r="14" spans="1:11" x14ac:dyDescent="0.35">
      <c r="A14" s="2">
        <v>12</v>
      </c>
      <c r="B14" s="1" t="str">
        <f>_xlfn.CONCAT(Results!G14,"/",Results!F14)</f>
        <v xml:space="preserve">schlecht/gut </v>
      </c>
      <c r="C14" s="1">
        <f>COUNTIF(DT!L4:L907,"-3")</f>
        <v>0</v>
      </c>
      <c r="D14" s="1">
        <f>COUNTIF(DT!L4:L907,"-2")</f>
        <v>0</v>
      </c>
      <c r="E14" s="1">
        <f>COUNTIF(DT!L4:L907,"-1")</f>
        <v>0</v>
      </c>
      <c r="F14" s="1">
        <f>COUNTIF(DT!L4:L907,"0")</f>
        <v>1</v>
      </c>
      <c r="G14" s="1">
        <f>COUNTIF(DT!L4:L907,"1")</f>
        <v>5</v>
      </c>
      <c r="H14" s="1">
        <f>COUNTIF(DT!L4:L907,"2")</f>
        <v>5</v>
      </c>
      <c r="I14" s="1">
        <f>COUNTIF(DT!L4:L907,"3")</f>
        <v>9</v>
      </c>
      <c r="J14" s="24" t="str">
        <f>Results!H14</f>
        <v>Attraktivität</v>
      </c>
    </row>
    <row r="15" spans="1:11" x14ac:dyDescent="0.35">
      <c r="A15" s="2">
        <v>13</v>
      </c>
      <c r="B15" s="1" t="str">
        <f>_xlfn.CONCAT(Results!F15,"/",Results!G15)</f>
        <v>kompliziert/einfach</v>
      </c>
      <c r="C15" s="1">
        <f>COUNTIF(DT!M4:M907,"-3")</f>
        <v>0</v>
      </c>
      <c r="D15" s="1">
        <f>COUNTIF(DT!M4:M907,"-2")</f>
        <v>2</v>
      </c>
      <c r="E15" s="1">
        <f>COUNTIF(DT!M4:M907,"-1")</f>
        <v>1</v>
      </c>
      <c r="F15" s="1">
        <f>COUNTIF(DT!M4:M907,"0")</f>
        <v>2</v>
      </c>
      <c r="G15" s="1">
        <f>COUNTIF(DT!M4:M907,"1")</f>
        <v>3</v>
      </c>
      <c r="H15" s="1">
        <f>COUNTIF(DT!M4:M907,"2")</f>
        <v>3</v>
      </c>
      <c r="I15" s="1">
        <f>COUNTIF(DT!M4:M907,"3")</f>
        <v>9</v>
      </c>
      <c r="J15" s="24" t="str">
        <f>Results!H15</f>
        <v>Durchschaubarkeit</v>
      </c>
    </row>
    <row r="16" spans="1:11" x14ac:dyDescent="0.35">
      <c r="A16" s="2">
        <v>14</v>
      </c>
      <c r="B16" s="1" t="str">
        <f>_xlfn.CONCAT(Results!F16,"/",Results!G16)</f>
        <v>abstoßend/anziehend</v>
      </c>
      <c r="C16" s="1">
        <f>COUNTIF(DT!N4:N907,"-3")</f>
        <v>0</v>
      </c>
      <c r="D16" s="1">
        <f>COUNTIF(DT!N4:N907,"-2")</f>
        <v>0</v>
      </c>
      <c r="E16" s="1">
        <f>COUNTIF(DT!N4:N907,"-1")</f>
        <v>1</v>
      </c>
      <c r="F16" s="1">
        <f>COUNTIF(DT!N4:N907,"0")</f>
        <v>4</v>
      </c>
      <c r="G16" s="1">
        <f>COUNTIF(DT!N4:N907,"1")</f>
        <v>6</v>
      </c>
      <c r="H16" s="1">
        <f>COUNTIF(DT!N4:N907,"2")</f>
        <v>6</v>
      </c>
      <c r="I16" s="1">
        <f>COUNTIF(DT!N4:N907,"3")</f>
        <v>3</v>
      </c>
      <c r="J16" s="24" t="str">
        <f>Results!H16</f>
        <v>Attraktivität</v>
      </c>
    </row>
    <row r="17" spans="1:10" x14ac:dyDescent="0.35">
      <c r="A17" s="2">
        <v>15</v>
      </c>
      <c r="B17" s="1" t="str">
        <f>_xlfn.CONCAT(Results!F17,"/",Results!G17)</f>
        <v>herkömmlich/neuartig</v>
      </c>
      <c r="C17" s="1">
        <f>COUNTIF(DT!O4:O907,"-3")</f>
        <v>0</v>
      </c>
      <c r="D17" s="1">
        <f>COUNTIF(DT!O4:O907,"-2")</f>
        <v>2</v>
      </c>
      <c r="E17" s="1">
        <f>COUNTIF(DT!O4:O907,"-1")</f>
        <v>3</v>
      </c>
      <c r="F17" s="1">
        <f>COUNTIF(DT!O4:O907,"0")</f>
        <v>2</v>
      </c>
      <c r="G17" s="1">
        <f>COUNTIF(DT!O4:O907,"1")</f>
        <v>5</v>
      </c>
      <c r="H17" s="1">
        <f>COUNTIF(DT!O4:O907,"2")</f>
        <v>7</v>
      </c>
      <c r="I17" s="1">
        <f>COUNTIF(DT!O4:O907,"3")</f>
        <v>1</v>
      </c>
      <c r="J17" s="24" t="str">
        <f>Results!H17</f>
        <v>Originalität</v>
      </c>
    </row>
    <row r="18" spans="1:10" x14ac:dyDescent="0.35">
      <c r="A18" s="2">
        <v>16</v>
      </c>
      <c r="B18" s="1" t="str">
        <f>_xlfn.CONCAT(Results!F18,"/",Results!G18)</f>
        <v>unangenehm/angenehm</v>
      </c>
      <c r="C18" s="1">
        <f>COUNTIF(DT!P4:P907,"-3")</f>
        <v>0</v>
      </c>
      <c r="D18" s="1">
        <f>COUNTIF(DT!P4:P907,"-2")</f>
        <v>1</v>
      </c>
      <c r="E18" s="1">
        <f>COUNTIF(DT!P4:P907,"-1")</f>
        <v>2</v>
      </c>
      <c r="F18" s="1">
        <f>COUNTIF(DT!P4:P907,"0")</f>
        <v>0</v>
      </c>
      <c r="G18" s="1">
        <f>COUNTIF(DT!P4:P907,"1")</f>
        <v>2</v>
      </c>
      <c r="H18" s="1">
        <f>COUNTIF(DT!P4:P907,"2")</f>
        <v>10</v>
      </c>
      <c r="I18" s="1">
        <f>COUNTIF(DT!P4:P907,"3")</f>
        <v>5</v>
      </c>
      <c r="J18" s="24" t="str">
        <f>Results!H18</f>
        <v>Attraktivität</v>
      </c>
    </row>
    <row r="19" spans="1:10" x14ac:dyDescent="0.35">
      <c r="A19" s="2">
        <v>17</v>
      </c>
      <c r="B19" s="1" t="str">
        <f>_xlfn.CONCAT(Results!G19,"/",Results!F19)</f>
        <v xml:space="preserve">unsicher/sicher </v>
      </c>
      <c r="C19" s="1">
        <f>COUNTIF(DT!Q4:Q907,"-3")</f>
        <v>0</v>
      </c>
      <c r="D19" s="1">
        <f>COUNTIF(DT!Q4:Q907,"-2")</f>
        <v>0</v>
      </c>
      <c r="E19" s="1">
        <f>COUNTIF(DT!Q4:Q907,"-1")</f>
        <v>3</v>
      </c>
      <c r="F19" s="1">
        <f>COUNTIF(DT!Q4:Q907,"0")</f>
        <v>3</v>
      </c>
      <c r="G19" s="1">
        <f>COUNTIF(DT!Q4:Q907,"1")</f>
        <v>3</v>
      </c>
      <c r="H19" s="1">
        <f>COUNTIF(DT!Q4:Q907,"2")</f>
        <v>4</v>
      </c>
      <c r="I19" s="1">
        <f>COUNTIF(DT!Q4:Q907,"3")</f>
        <v>7</v>
      </c>
      <c r="J19" s="24" t="str">
        <f>Results!H19</f>
        <v>Steuerbarkeit</v>
      </c>
    </row>
    <row r="20" spans="1:10" x14ac:dyDescent="0.35">
      <c r="A20" s="2">
        <v>18</v>
      </c>
      <c r="B20" s="1" t="str">
        <f>_xlfn.CONCAT(Results!F20,"/",Results!G20)</f>
        <v>aktivierend/einschläfernd</v>
      </c>
      <c r="C20" s="1">
        <f>COUNTIF(DT!R4:R907,"-3")</f>
        <v>0</v>
      </c>
      <c r="D20" s="1">
        <f>COUNTIF(DT!R4:R907,"-2")</f>
        <v>0</v>
      </c>
      <c r="E20" s="1">
        <f>COUNTIF(DT!R4:R907,"-1")</f>
        <v>1</v>
      </c>
      <c r="F20" s="1">
        <f>COUNTIF(DT!R4:R907,"0")</f>
        <v>2</v>
      </c>
      <c r="G20" s="1">
        <f>COUNTIF(DT!R4:R907,"1")</f>
        <v>4</v>
      </c>
      <c r="H20" s="1">
        <f>COUNTIF(DT!R4:R907,"2")</f>
        <v>8</v>
      </c>
      <c r="I20" s="1">
        <f>COUNTIF(DT!R4:R907,"3")</f>
        <v>5</v>
      </c>
      <c r="J20" s="25" t="str">
        <f>Results!H20</f>
        <v>Stimulation</v>
      </c>
    </row>
    <row r="21" spans="1:10" x14ac:dyDescent="0.35">
      <c r="A21" s="2">
        <v>19</v>
      </c>
      <c r="B21" s="1" t="str">
        <f>_xlfn.CONCAT(Results!G21,"/",Results!F21)</f>
        <v>nicht erwartungskonform/erwartungskonform</v>
      </c>
      <c r="C21" s="1">
        <f>COUNTIF(DT!S4:S907,"-3")</f>
        <v>0</v>
      </c>
      <c r="D21" s="1">
        <f>COUNTIF(DT!S4:S907,"-2")</f>
        <v>0</v>
      </c>
      <c r="E21" s="1">
        <f>COUNTIF(DT!S4:S907,"-1")</f>
        <v>1</v>
      </c>
      <c r="F21" s="1">
        <f>COUNTIF(DT!S4:S907,"0")</f>
        <v>3</v>
      </c>
      <c r="G21" s="1">
        <f>COUNTIF(DT!S4:S907,"1")</f>
        <v>7</v>
      </c>
      <c r="H21" s="1">
        <f>COUNTIF(DT!S4:S907,"2")</f>
        <v>5</v>
      </c>
      <c r="I21" s="1">
        <f>COUNTIF(DT!S4:S907,"3")</f>
        <v>4</v>
      </c>
      <c r="J21" s="24" t="str">
        <f>Results!H21</f>
        <v>Steuerbarkeit</v>
      </c>
    </row>
    <row r="22" spans="1:10" x14ac:dyDescent="0.35">
      <c r="A22" s="2">
        <v>20</v>
      </c>
      <c r="B22" s="1" t="str">
        <f>_xlfn.CONCAT(Results!F22,"/",Results!G22)</f>
        <v>ineffizient/effizient</v>
      </c>
      <c r="C22" s="1">
        <f>COUNTIF(DT!T4:T907,"-3")</f>
        <v>0</v>
      </c>
      <c r="D22" s="1">
        <f>COUNTIF(DT!T4:T907,"-2")</f>
        <v>0</v>
      </c>
      <c r="E22" s="1">
        <f>COUNTIF(DT!T4:T907,"-1")</f>
        <v>2</v>
      </c>
      <c r="F22" s="1">
        <f>COUNTIF(DT!T4:T907,"0")</f>
        <v>1</v>
      </c>
      <c r="G22" s="1">
        <f>COUNTIF(DT!T4:T907,"1")</f>
        <v>3</v>
      </c>
      <c r="H22" s="1">
        <f>COUNTIF(DT!T4:T907,"2")</f>
        <v>9</v>
      </c>
      <c r="I22" s="1">
        <f>COUNTIF(DT!T4:T907,"3")</f>
        <v>5</v>
      </c>
      <c r="J22" s="24" t="str">
        <f>Results!H22</f>
        <v>Effizienz</v>
      </c>
    </row>
    <row r="23" spans="1:10" x14ac:dyDescent="0.35">
      <c r="A23" s="2">
        <v>21</v>
      </c>
      <c r="B23" s="1" t="str">
        <f>_xlfn.CONCAT(Results!G23,"/",Results!F23)</f>
        <v>verwirrend/übersichtlich</v>
      </c>
      <c r="C23" s="1">
        <f>COUNTIF(DT!U4:U907,"-3")</f>
        <v>1</v>
      </c>
      <c r="D23" s="1">
        <f>COUNTIF(DT!U4:U907,"-2")</f>
        <v>2</v>
      </c>
      <c r="E23" s="1">
        <f>COUNTIF(DT!U4:U907,"-1")</f>
        <v>1</v>
      </c>
      <c r="F23" s="1">
        <f>COUNTIF(DT!U4:U907,"0")</f>
        <v>0</v>
      </c>
      <c r="G23" s="1">
        <f>COUNTIF(DT!U4:U907,"1")</f>
        <v>4</v>
      </c>
      <c r="H23" s="1">
        <f>COUNTIF(DT!U4:U907,"2")</f>
        <v>3</v>
      </c>
      <c r="I23" s="1">
        <f>COUNTIF(DT!U4:U907,"3")</f>
        <v>9</v>
      </c>
      <c r="J23" s="24" t="str">
        <f>Results!H23</f>
        <v>Durchschaubarkeit</v>
      </c>
    </row>
    <row r="24" spans="1:10" x14ac:dyDescent="0.35">
      <c r="A24" s="2">
        <v>22</v>
      </c>
      <c r="B24" s="1" t="str">
        <f>_xlfn.CONCAT(Results!F24,"/",Results!G24)</f>
        <v>unpragmatisch/pragmatisch</v>
      </c>
      <c r="C24" s="1">
        <f>COUNTIF(DT!V4:V907,"-3")</f>
        <v>0</v>
      </c>
      <c r="D24" s="1">
        <f>COUNTIF(DT!V4:V907,"-2")</f>
        <v>1</v>
      </c>
      <c r="E24" s="1">
        <f>COUNTIF(DT!V4:V907,"-1")</f>
        <v>0</v>
      </c>
      <c r="F24" s="1">
        <f>COUNTIF(DT!V4:V907,"0")</f>
        <v>3</v>
      </c>
      <c r="G24" s="1">
        <f>COUNTIF(DT!V4:V907,"1")</f>
        <v>5</v>
      </c>
      <c r="H24" s="1">
        <f>COUNTIF(DT!V4:V907,"2")</f>
        <v>3</v>
      </c>
      <c r="I24" s="1">
        <f>COUNTIF(DT!V4:V907,"3")</f>
        <v>8</v>
      </c>
      <c r="J24" s="24" t="str">
        <f>Results!H24</f>
        <v>Effizienz</v>
      </c>
    </row>
    <row r="25" spans="1:10" x14ac:dyDescent="0.35">
      <c r="A25" s="2">
        <v>23</v>
      </c>
      <c r="B25" s="1" t="str">
        <f>_xlfn.CONCAT(Results!G25,"/",Results!F25)</f>
        <v>überladen/aufgeräumt</v>
      </c>
      <c r="C25" s="1">
        <f>COUNTIF(DT!W4:W907,"-3")</f>
        <v>1</v>
      </c>
      <c r="D25" s="1">
        <f>COUNTIF(DT!W4:W907,"-2")</f>
        <v>0</v>
      </c>
      <c r="E25" s="1">
        <f>COUNTIF(DT!W4:W907,"-1")</f>
        <v>2</v>
      </c>
      <c r="F25" s="1">
        <f>COUNTIF(DT!W4:W907,"0")</f>
        <v>4</v>
      </c>
      <c r="G25" s="1">
        <f>COUNTIF(DT!W4:W907,"1")</f>
        <v>2</v>
      </c>
      <c r="H25" s="1">
        <f>COUNTIF(DT!W4:W907,"2")</f>
        <v>6</v>
      </c>
      <c r="I25" s="1">
        <f>COUNTIF(DT!W4:W907,"3")</f>
        <v>5</v>
      </c>
      <c r="J25" s="24" t="str">
        <f>Results!H25</f>
        <v>Effizienz</v>
      </c>
    </row>
    <row r="26" spans="1:10" x14ac:dyDescent="0.35">
      <c r="A26" s="2">
        <v>24</v>
      </c>
      <c r="B26" s="1" t="str">
        <f>_xlfn.CONCAT(Results!G26,"/",Results!F26)</f>
        <v>unattraktiv/attraktiv</v>
      </c>
      <c r="C26" s="1">
        <f>COUNTIF(DT!X4:X907,"-3")</f>
        <v>0</v>
      </c>
      <c r="D26" s="1">
        <f>COUNTIF(DT!X4:X907,"-2")</f>
        <v>1</v>
      </c>
      <c r="E26" s="1">
        <f>COUNTIF(DT!X4:X907,"-1")</f>
        <v>4</v>
      </c>
      <c r="F26" s="1">
        <f>COUNTIF(DT!X4:X907,"0")</f>
        <v>0</v>
      </c>
      <c r="G26" s="1">
        <f>COUNTIF(DT!X4:X907,"1")</f>
        <v>3</v>
      </c>
      <c r="H26" s="1">
        <f>COUNTIF(DT!X4:X907,"2")</f>
        <v>5</v>
      </c>
      <c r="I26" s="1">
        <f>COUNTIF(DT!X4:X907,"3")</f>
        <v>7</v>
      </c>
      <c r="J26" s="24" t="str">
        <f>Results!H26</f>
        <v>Attraktivität</v>
      </c>
    </row>
    <row r="27" spans="1:10" x14ac:dyDescent="0.35">
      <c r="A27" s="2">
        <v>25</v>
      </c>
      <c r="B27" s="1" t="str">
        <f>_xlfn.CONCAT(Results!G27,"/",Results!F27)</f>
        <v>unsympathisch/sympathisch</v>
      </c>
      <c r="C27" s="1">
        <f>COUNTIF(DT!Y4:Y907,"-3")</f>
        <v>0</v>
      </c>
      <c r="D27" s="1">
        <f>COUNTIF(DT!Y4:Y907,"-2")</f>
        <v>0</v>
      </c>
      <c r="E27" s="1">
        <f>COUNTIF(DT!Y4:Y907,"-1")</f>
        <v>2</v>
      </c>
      <c r="F27" s="1">
        <f>COUNTIF(DT!Y4:Y907,"0")</f>
        <v>2</v>
      </c>
      <c r="G27" s="1">
        <f>COUNTIF(DT!Y4:Y907,"1")</f>
        <v>3</v>
      </c>
      <c r="H27" s="1">
        <f>COUNTIF(DT!Y4:Y907,"2")</f>
        <v>3</v>
      </c>
      <c r="I27" s="1">
        <f>COUNTIF(DT!Y4:Y907,"3")</f>
        <v>10</v>
      </c>
      <c r="J27" s="24" t="str">
        <f>Results!H27</f>
        <v>Attraktivität</v>
      </c>
    </row>
    <row r="28" spans="1:10" x14ac:dyDescent="0.35">
      <c r="A28" s="2">
        <v>26</v>
      </c>
      <c r="B28" s="1" t="str">
        <f>_xlfn.CONCAT(Results!F28,"/",Results!G28)</f>
        <v>konservativ/innovativ</v>
      </c>
      <c r="C28" s="1">
        <f>COUNTIF(DT!Z4:Z907,"-3")</f>
        <v>0</v>
      </c>
      <c r="D28" s="1">
        <f>COUNTIF(DT!Z4:Z907,"-2")</f>
        <v>0</v>
      </c>
      <c r="E28" s="1">
        <f>COUNTIF(DT!Z4:Z907,"-1")</f>
        <v>1</v>
      </c>
      <c r="F28" s="1">
        <f>COUNTIF(DT!Z4:Z907,"0")</f>
        <v>2</v>
      </c>
      <c r="G28" s="1">
        <f>COUNTIF(DT!Z4:Z907,"1")</f>
        <v>7</v>
      </c>
      <c r="H28" s="1">
        <f>COUNTIF(DT!Z4:Z907,"2")</f>
        <v>4</v>
      </c>
      <c r="I28" s="1">
        <f>COUNTIF(DT!Z4:Z907,"3")</f>
        <v>6</v>
      </c>
      <c r="J28" s="24" t="str">
        <f>Results!H28</f>
        <v>Originalität</v>
      </c>
    </row>
  </sheetData>
  <mergeCells count="1">
    <mergeCell ref="A1:K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8"/>
  <sheetViews>
    <sheetView zoomScale="89" zoomScaleNormal="150" workbookViewId="0">
      <selection activeCell="D5" sqref="D5:E5"/>
    </sheetView>
  </sheetViews>
  <sheetFormatPr baseColWidth="10" defaultColWidth="9.1796875" defaultRowHeight="14.5" x14ac:dyDescent="0.35"/>
  <cols>
    <col min="1" max="1" width="8.81640625" customWidth="1"/>
    <col min="2" max="2" width="11" customWidth="1"/>
    <col min="3" max="3" width="5.1796875" customWidth="1"/>
    <col min="4" max="4" width="9.1796875" customWidth="1"/>
    <col min="5" max="5" width="10.81640625" customWidth="1"/>
    <col min="6" max="6" width="4.81640625" customWidth="1"/>
    <col min="7" max="7" width="9.1796875" customWidth="1"/>
    <col min="8" max="8" width="11.1796875" customWidth="1"/>
    <col min="9" max="9" width="4.81640625" customWidth="1"/>
    <col min="10" max="10" width="8.453125" customWidth="1"/>
    <col min="11" max="11" width="10.6328125" customWidth="1"/>
    <col min="12" max="12" width="5.453125" customWidth="1"/>
    <col min="13" max="13" width="9" customWidth="1"/>
    <col min="14" max="14" width="10.6328125" customWidth="1"/>
    <col min="15" max="15" width="5.1796875" customWidth="1"/>
    <col min="16" max="16" width="9.6328125" customWidth="1"/>
    <col min="17" max="17" width="10.6328125" customWidth="1"/>
  </cols>
  <sheetData>
    <row r="1" spans="1:18" ht="55.25" customHeight="1" x14ac:dyDescent="0.35">
      <c r="A1" s="134" t="s">
        <v>1286</v>
      </c>
      <c r="B1" s="154"/>
      <c r="C1" s="154"/>
      <c r="D1" s="154"/>
      <c r="E1" s="154"/>
      <c r="F1" s="154"/>
      <c r="G1" s="154"/>
      <c r="H1" s="154"/>
      <c r="I1" s="154"/>
      <c r="J1" s="154"/>
      <c r="K1" s="154"/>
      <c r="L1" s="154"/>
      <c r="M1" s="154"/>
      <c r="N1" s="154"/>
      <c r="O1" s="154"/>
      <c r="P1" s="154"/>
      <c r="Q1" s="154"/>
      <c r="R1" s="154"/>
    </row>
    <row r="2" spans="1:18" ht="18.5" customHeight="1" x14ac:dyDescent="0.35">
      <c r="A2" s="44"/>
      <c r="B2" s="45"/>
      <c r="C2" s="45"/>
      <c r="D2" s="45"/>
      <c r="E2" s="45"/>
      <c r="F2" s="45"/>
      <c r="G2" s="45"/>
      <c r="H2" s="45"/>
      <c r="I2" s="45"/>
      <c r="J2" s="45"/>
      <c r="K2" s="45"/>
      <c r="L2" s="45"/>
      <c r="M2" s="45"/>
      <c r="N2" s="45"/>
      <c r="O2" s="45"/>
      <c r="P2" s="45"/>
      <c r="Q2" s="45"/>
      <c r="R2" s="45"/>
    </row>
    <row r="3" spans="1:18" ht="157.75" customHeight="1" x14ac:dyDescent="0.35">
      <c r="A3" s="155" t="s">
        <v>1293</v>
      </c>
      <c r="B3" s="153"/>
      <c r="C3" s="153"/>
      <c r="D3" s="153"/>
      <c r="E3" s="153"/>
      <c r="F3" s="153"/>
      <c r="G3" s="153"/>
      <c r="H3" s="153"/>
      <c r="I3" s="153"/>
      <c r="J3" s="153"/>
      <c r="K3" s="153"/>
      <c r="L3" s="153"/>
      <c r="M3" s="153"/>
      <c r="N3" s="153"/>
      <c r="O3" s="153"/>
      <c r="P3" s="153"/>
      <c r="Q3" s="153"/>
      <c r="R3" s="45"/>
    </row>
    <row r="5" spans="1:18" x14ac:dyDescent="0.35">
      <c r="A5" s="138" t="str">
        <f>VLOOKUP(Read_First!B5,Items!A1:BI50,54,FALSE)</f>
        <v>Attraktivität</v>
      </c>
      <c r="B5" s="138"/>
      <c r="D5" s="142" t="str">
        <f>VLOOKUP(Read_First!B5,Items!A1:BI50,55,FALSE)</f>
        <v>Durchschaubarkeit</v>
      </c>
      <c r="E5" s="142"/>
      <c r="G5" s="142" t="str">
        <f>VLOOKUP(Read_First!B5,Items!A1:BI50,56,FALSE)</f>
        <v>Effizienz</v>
      </c>
      <c r="H5" s="142"/>
      <c r="J5" s="142" t="str">
        <f>VLOOKUP(Read_First!B5,Items!A1:BI50,57,FALSE)</f>
        <v>Steuerbarkeit</v>
      </c>
      <c r="K5" s="142"/>
      <c r="M5" s="142" t="str">
        <f>VLOOKUP(Read_First!B5,Items!A1:BI50,58,FALSE)</f>
        <v>Stimulation</v>
      </c>
      <c r="N5" s="142"/>
      <c r="P5" s="142" t="str">
        <f>VLOOKUP(Read_First!B5,Items!A1:BI50,59,FALSE)</f>
        <v>Originalität</v>
      </c>
      <c r="Q5" s="142"/>
    </row>
    <row r="6" spans="1:18" x14ac:dyDescent="0.35">
      <c r="A6" s="108" t="s">
        <v>0</v>
      </c>
      <c r="B6" s="109" t="s">
        <v>115</v>
      </c>
      <c r="D6" s="108" t="s">
        <v>0</v>
      </c>
      <c r="E6" s="110" t="s">
        <v>115</v>
      </c>
      <c r="G6" s="104" t="s">
        <v>0</v>
      </c>
      <c r="H6" s="110" t="s">
        <v>115</v>
      </c>
      <c r="J6" s="106" t="s">
        <v>0</v>
      </c>
      <c r="K6" s="110" t="s">
        <v>115</v>
      </c>
      <c r="M6" s="108" t="s">
        <v>0</v>
      </c>
      <c r="N6" s="110" t="s">
        <v>115</v>
      </c>
      <c r="P6" s="108" t="s">
        <v>0</v>
      </c>
      <c r="Q6" s="110" t="s">
        <v>115</v>
      </c>
    </row>
    <row r="7" spans="1:18" x14ac:dyDescent="0.35">
      <c r="A7" s="81" t="s">
        <v>36</v>
      </c>
      <c r="B7" s="82">
        <f>CORREL(DT!A4:A907,DT!L4:L907)</f>
        <v>0.57416946723878881</v>
      </c>
      <c r="D7" s="81" t="s">
        <v>5</v>
      </c>
      <c r="E7" s="82">
        <f>CORREL(DT!B4:B907,DT!D4:D907)</f>
        <v>0.87814921632149834</v>
      </c>
      <c r="G7" s="81" t="s">
        <v>11</v>
      </c>
      <c r="H7" s="82">
        <f>CORREL(DT!I4:I907,DT!T4:T907)</f>
        <v>0.42642311850632686</v>
      </c>
      <c r="J7" s="81" t="s">
        <v>17</v>
      </c>
      <c r="K7" s="82">
        <f>CORREL(DT!H4:H907,DT!K4:K907)</f>
        <v>-0.10014118540383427</v>
      </c>
      <c r="M7" s="81" t="s">
        <v>24</v>
      </c>
      <c r="N7" s="82">
        <f>CORREL(DT!E4:E907,DT!F4:F907)</f>
        <v>0.10905126129418224</v>
      </c>
      <c r="P7" s="81" t="s">
        <v>34</v>
      </c>
      <c r="Q7" s="82">
        <f>CORREL(DT!C4:C907,DT!J4:J907)</f>
        <v>0.42736837129091576</v>
      </c>
    </row>
    <row r="8" spans="1:18" x14ac:dyDescent="0.35">
      <c r="A8" s="33" t="s">
        <v>37</v>
      </c>
      <c r="B8" s="34">
        <f>CORREL(DT!A4:A907,DT!N4:N907)</f>
        <v>0.50056692879462672</v>
      </c>
      <c r="D8" s="33" t="s">
        <v>6</v>
      </c>
      <c r="E8" s="34">
        <f>CORREL(DT!B4:B907,DT!M4:M907)</f>
        <v>0.85198203256962912</v>
      </c>
      <c r="G8" s="33" t="s">
        <v>12</v>
      </c>
      <c r="H8" s="34">
        <f>CORREL(DT!I4:I907,DT!V4:V907)</f>
        <v>0.28203082660191597</v>
      </c>
      <c r="J8" s="33" t="s">
        <v>18</v>
      </c>
      <c r="K8" s="34">
        <f>CORREL(DT!H4:H907,DT!Q4:Q907)</f>
        <v>0.62701760358564573</v>
      </c>
      <c r="M8" s="33" t="s">
        <v>25</v>
      </c>
      <c r="N8" s="34">
        <f>CORREL(DT!E4:E907,DT!G4:G907)</f>
        <v>0.30594287050290248</v>
      </c>
      <c r="P8" s="33" t="s">
        <v>33</v>
      </c>
      <c r="Q8" s="34">
        <f>CORREL(DT!C4:C907,DT!O4:O907)</f>
        <v>0.35199035841215187</v>
      </c>
    </row>
    <row r="9" spans="1:18" x14ac:dyDescent="0.35">
      <c r="A9" s="33" t="s">
        <v>38</v>
      </c>
      <c r="B9" s="34">
        <f>CORREL(DT!A4:A907,DT!P4:P907)</f>
        <v>0.52074494219138689</v>
      </c>
      <c r="D9" s="33" t="s">
        <v>7</v>
      </c>
      <c r="E9" s="34">
        <f>CORREL(DT!B4:B907,DT!U4:U907)</f>
        <v>0.75721521692265725</v>
      </c>
      <c r="G9" s="33" t="s">
        <v>13</v>
      </c>
      <c r="H9" s="34">
        <f>CORREL(DT!I4:I907,DT!W4:W907)</f>
        <v>0.55150523221967163</v>
      </c>
      <c r="J9" s="33" t="s">
        <v>19</v>
      </c>
      <c r="K9" s="34">
        <f>CORREL(DT!H4:H907,DT!S4:S907)</f>
        <v>0.19575338403941084</v>
      </c>
      <c r="M9" s="33" t="s">
        <v>26</v>
      </c>
      <c r="N9" s="34">
        <f>CORREL(DT!E4:E907,DT!R4:R907)</f>
        <v>0.18625660826048454</v>
      </c>
      <c r="P9" s="33" t="s">
        <v>32</v>
      </c>
      <c r="Q9" s="34">
        <f>CORREL(DT!C4:C907,DT!Z4:Z907)</f>
        <v>8.9463718151368291E-2</v>
      </c>
    </row>
    <row r="10" spans="1:18" x14ac:dyDescent="0.35">
      <c r="A10" s="33" t="s">
        <v>39</v>
      </c>
      <c r="B10" s="34">
        <f>CORREL(DT!A4:A907,DT!X4:X907)</f>
        <v>0.55170206969439073</v>
      </c>
      <c r="D10" s="33" t="s">
        <v>8</v>
      </c>
      <c r="E10" s="34">
        <f>CORREL(DT!D4:D907,DT!M4:M907)</f>
        <v>0.79530479710990842</v>
      </c>
      <c r="G10" s="33" t="s">
        <v>14</v>
      </c>
      <c r="H10" s="34">
        <f>CORREL(DT!T4:T907,DT!V4:V907)</f>
        <v>0.54289555472082562</v>
      </c>
      <c r="J10" s="33" t="s">
        <v>20</v>
      </c>
      <c r="K10" s="34">
        <f>CORREL(DT!K4:K907,DT!Q4:Q907)</f>
        <v>0.23358775484696037</v>
      </c>
      <c r="M10" s="33" t="s">
        <v>27</v>
      </c>
      <c r="N10" s="34">
        <f>CORREL(DT!F4:F907,DT!G4:G907)</f>
        <v>0.77044869486376455</v>
      </c>
      <c r="P10" s="33" t="s">
        <v>31</v>
      </c>
      <c r="Q10" s="34">
        <f>CORREL(DT!J4:J907,DT!O4:O907)</f>
        <v>0.38024360804145518</v>
      </c>
    </row>
    <row r="11" spans="1:18" x14ac:dyDescent="0.35">
      <c r="A11" s="33" t="s">
        <v>40</v>
      </c>
      <c r="B11" s="34">
        <f>CORREL(DT!A4:A907,DT!Y4:Y907)</f>
        <v>0.62392660256367383</v>
      </c>
      <c r="D11" s="33" t="s">
        <v>9</v>
      </c>
      <c r="E11" s="34">
        <f>CORREL(DT!D4:D907,DT!U4:U907)</f>
        <v>0.68746193141738066</v>
      </c>
      <c r="G11" s="33" t="s">
        <v>15</v>
      </c>
      <c r="H11" s="34">
        <f>CORREL(DT!T4:T907,DT!W4:W907)</f>
        <v>0.46988439009213551</v>
      </c>
      <c r="J11" s="33" t="s">
        <v>21</v>
      </c>
      <c r="K11" s="34">
        <f>CORREL(DT!K4:K907,DT!S4:S907)</f>
        <v>-0.21414478318577002</v>
      </c>
      <c r="M11" s="33" t="s">
        <v>28</v>
      </c>
      <c r="N11" s="34">
        <f>CORREL(DT!F4:F907,DT!R4:R907)</f>
        <v>0.64355441416945824</v>
      </c>
      <c r="P11" s="33" t="s">
        <v>30</v>
      </c>
      <c r="Q11" s="34">
        <f>CORREL(DT!J4:J907,DT!Z4:Z907)</f>
        <v>0.63687529411455923</v>
      </c>
    </row>
    <row r="12" spans="1:18" x14ac:dyDescent="0.35">
      <c r="A12" s="33" t="s">
        <v>41</v>
      </c>
      <c r="B12" s="34">
        <f>CORREL(DT!L4:L907,DT!N4:N907)</f>
        <v>0.45290818509362657</v>
      </c>
      <c r="D12" s="33" t="s">
        <v>10</v>
      </c>
      <c r="E12" s="34">
        <f>CORREL(DT!M4:M907,DT!U4:U907)</f>
        <v>0.72996176976236715</v>
      </c>
      <c r="G12" s="33" t="s">
        <v>16</v>
      </c>
      <c r="H12" s="34">
        <f>CORREL(DT!V4:V907,DT!W4:W907)</f>
        <v>9.7159365313497531E-2</v>
      </c>
      <c r="J12" s="33" t="s">
        <v>22</v>
      </c>
      <c r="K12" s="34">
        <f>CORREL(DT!Q4:Q907,DT!S4:S907)</f>
        <v>0.37993933710999916</v>
      </c>
      <c r="M12" s="33" t="s">
        <v>23</v>
      </c>
      <c r="N12" s="34">
        <f>CORREL(DT!G4:G907,DT!R4:R907)</f>
        <v>0.49436016391361759</v>
      </c>
      <c r="P12" s="33" t="s">
        <v>29</v>
      </c>
      <c r="Q12" s="34">
        <f>CORREL(DT!O4:O907,DT!Z4:Z907)</f>
        <v>0.53811719309490069</v>
      </c>
    </row>
    <row r="13" spans="1:18" x14ac:dyDescent="0.35">
      <c r="A13" s="33" t="s">
        <v>42</v>
      </c>
      <c r="B13" s="34">
        <f>CORREL(DT!L4:L907,DT!P4:P907)</f>
        <v>0.48482111788150262</v>
      </c>
      <c r="D13" s="35" t="s">
        <v>829</v>
      </c>
      <c r="E13" s="34">
        <f>AVERAGE(E7:E12)</f>
        <v>0.78334582735057345</v>
      </c>
      <c r="G13" s="35" t="s">
        <v>829</v>
      </c>
      <c r="H13" s="34">
        <f>AVERAGE(H7:H12)</f>
        <v>0.39498308124239556</v>
      </c>
      <c r="J13" s="35" t="s">
        <v>829</v>
      </c>
      <c r="K13" s="34">
        <f>AVERAGE(K7:K12)</f>
        <v>0.18700201849873532</v>
      </c>
      <c r="M13" s="35" t="s">
        <v>829</v>
      </c>
      <c r="N13" s="34">
        <f>AVERAGE(N7:N12)</f>
        <v>0.41826900216740159</v>
      </c>
      <c r="P13" s="35" t="s">
        <v>829</v>
      </c>
      <c r="Q13" s="34">
        <f>AVERAGE(Q7:Q12)</f>
        <v>0.40400975718422516</v>
      </c>
    </row>
    <row r="14" spans="1:18" x14ac:dyDescent="0.35">
      <c r="A14" s="33" t="s">
        <v>43</v>
      </c>
      <c r="B14" s="34">
        <f>CORREL(DT!L4:L907,DT!X4:X907)</f>
        <v>0.51869819193794342</v>
      </c>
      <c r="C14" s="7"/>
      <c r="D14" s="46" t="s">
        <v>4</v>
      </c>
      <c r="E14" s="47">
        <f>(4*E13)/(1+(3*E13))</f>
        <v>0.93532783623760019</v>
      </c>
      <c r="F14" s="48"/>
      <c r="G14" s="46" t="s">
        <v>4</v>
      </c>
      <c r="H14" s="47">
        <f>(4*H13)/(1+(3*H13))</f>
        <v>0.72309795273525956</v>
      </c>
      <c r="I14" s="48"/>
      <c r="J14" s="46" t="s">
        <v>4</v>
      </c>
      <c r="K14" s="47">
        <f>(4*K13)/(1+(3*K13))</f>
        <v>0.47918332626657728</v>
      </c>
      <c r="L14" s="48"/>
      <c r="M14" s="46" t="s">
        <v>4</v>
      </c>
      <c r="N14" s="47">
        <f>(4*N13)/(1+(3*N13))</f>
        <v>0.74200408453803102</v>
      </c>
      <c r="P14" s="46" t="s">
        <v>4</v>
      </c>
      <c r="Q14" s="47">
        <f>(4*Q13)/(1+(3*Q13))</f>
        <v>0.73056855509084861</v>
      </c>
    </row>
    <row r="15" spans="1:18" x14ac:dyDescent="0.35">
      <c r="A15" s="33" t="s">
        <v>44</v>
      </c>
      <c r="B15" s="34">
        <f>CORREL(DT!L4:L907,DT!Y4:Y907)</f>
        <v>0.77495029078696864</v>
      </c>
    </row>
    <row r="16" spans="1:18" x14ac:dyDescent="0.35">
      <c r="A16" s="33" t="s">
        <v>45</v>
      </c>
      <c r="B16" s="34">
        <f>CORREL(DT!N4:N907,DT!P4:P907)</f>
        <v>0.16697455776975728</v>
      </c>
    </row>
    <row r="17" spans="1:18" x14ac:dyDescent="0.35">
      <c r="A17" s="33" t="s">
        <v>46</v>
      </c>
      <c r="B17" s="34">
        <f>CORREL(DT!N4:N907,DT!X4:X907)</f>
        <v>0.45583757951276999</v>
      </c>
    </row>
    <row r="18" spans="1:18" x14ac:dyDescent="0.35">
      <c r="A18" s="33" t="s">
        <v>47</v>
      </c>
      <c r="B18" s="34">
        <f>CORREL(DT!N4:N907,DT!Y4:Y907)</f>
        <v>0.45508752019600518</v>
      </c>
    </row>
    <row r="19" spans="1:18" x14ac:dyDescent="0.35">
      <c r="A19" s="33" t="s">
        <v>48</v>
      </c>
      <c r="B19" s="34">
        <f>CORREL(DT!P4:P907,DT!X4:X907)</f>
        <v>0.30024557530946872</v>
      </c>
    </row>
    <row r="20" spans="1:18" x14ac:dyDescent="0.35">
      <c r="A20" s="33" t="s">
        <v>116</v>
      </c>
      <c r="B20" s="34">
        <f>CORREL(DT!P4:P907,DT!Y4:Y907)</f>
        <v>0.30998702983138782</v>
      </c>
    </row>
    <row r="21" spans="1:18" x14ac:dyDescent="0.35">
      <c r="A21" s="33" t="s">
        <v>35</v>
      </c>
      <c r="B21" s="34">
        <f>CORREL(DT!X4:X907,DT!Y4:Y907)</f>
        <v>0.63530223181423784</v>
      </c>
    </row>
    <row r="22" spans="1:18" x14ac:dyDescent="0.35">
      <c r="A22" s="35" t="s">
        <v>829</v>
      </c>
      <c r="B22" s="34">
        <f>AVERAGE(B7:B21)</f>
        <v>0.48839481937443568</v>
      </c>
    </row>
    <row r="23" spans="1:18" x14ac:dyDescent="0.35">
      <c r="A23" s="46" t="s">
        <v>4</v>
      </c>
      <c r="B23" s="47">
        <f>(6*B22)/(1+(5*B22))</f>
        <v>0.85136286147810503</v>
      </c>
    </row>
    <row r="26" spans="1:18" ht="66.5" customHeight="1" x14ac:dyDescent="0.35">
      <c r="A26" s="156" t="s">
        <v>1287</v>
      </c>
      <c r="B26" s="157"/>
      <c r="C26" s="157"/>
      <c r="D26" s="157"/>
      <c r="E26" s="157"/>
      <c r="F26" s="157"/>
      <c r="G26" s="157"/>
      <c r="H26" s="157"/>
      <c r="I26" s="157"/>
      <c r="J26" s="157"/>
      <c r="K26" s="157"/>
      <c r="L26" s="157"/>
      <c r="M26" s="157"/>
      <c r="N26" s="157"/>
      <c r="O26" s="157"/>
      <c r="P26" s="157"/>
      <c r="Q26" s="157"/>
      <c r="R26" s="157"/>
    </row>
    <row r="28" spans="1:18" x14ac:dyDescent="0.35">
      <c r="A28" s="158" t="str">
        <f>VLOOKUP(Read_First!B5,Items!A1:BI50,54,FALSE)</f>
        <v>Attraktivität</v>
      </c>
      <c r="B28" s="158"/>
      <c r="D28" s="158" t="str">
        <f>VLOOKUP(Read_First!B5,Items!A1:BI50,55,FALSE)</f>
        <v>Durchschaubarkeit</v>
      </c>
      <c r="E28" s="158"/>
      <c r="G28" s="158" t="str">
        <f>VLOOKUP(Read_First!B5,Items!A1:BI50,56,FALSE)</f>
        <v>Effizienz</v>
      </c>
      <c r="H28" s="158"/>
      <c r="J28" s="158" t="str">
        <f>VLOOKUP(Read_First!B5,Items!A1:BI50,57,FALSE)</f>
        <v>Steuerbarkeit</v>
      </c>
      <c r="K28" s="158"/>
      <c r="M28" s="158" t="str">
        <f>VLOOKUP(Read_First!B5,Items!A1:BI5,58,FALSE)</f>
        <v>Stimulation</v>
      </c>
      <c r="N28" s="158"/>
      <c r="P28" s="158" t="str">
        <f>VLOOKUP(Read_First!B5,Items!A1:BI55,59,FALSE)</f>
        <v>Originalität</v>
      </c>
      <c r="Q28" s="158"/>
    </row>
    <row r="29" spans="1:18" x14ac:dyDescent="0.35">
      <c r="A29" s="43" t="s">
        <v>1285</v>
      </c>
      <c r="B29" s="43">
        <f>1-((Results!C3+Results!C14+Results!C16+Results!C18+Results!C26+Results!C27)/(36*(Results!M3)))</f>
        <v>0.69768148992778434</v>
      </c>
      <c r="D29" s="43" t="s">
        <v>1285</v>
      </c>
      <c r="E29" s="43">
        <f>1-((Results!C4+Results!C6+Results!C15+Results!C23)/(16*(Results!M4)))</f>
        <v>0.69693978282329716</v>
      </c>
      <c r="G29" s="43" t="s">
        <v>1285</v>
      </c>
      <c r="H29" s="43">
        <f>1-((Results!C11+Results!C22+Results!C24+Results!C25)/(16*(Results!M5)))</f>
        <v>0.53389830508474567</v>
      </c>
      <c r="J29" s="43" t="s">
        <v>1285</v>
      </c>
      <c r="K29" s="43">
        <f>1-((Results!C10+Results!C13+Results!C19+Results!C21)/(16*(Results!M6)))</f>
        <v>0.38251582278481</v>
      </c>
      <c r="M29" s="43" t="s">
        <v>1285</v>
      </c>
      <c r="N29" s="43">
        <f>1-((Results!C7+Results!C8+Results!C9+Results!C20)/(16*(Results!M7)))</f>
        <v>0.5695461200585652</v>
      </c>
      <c r="P29" s="43" t="s">
        <v>1285</v>
      </c>
      <c r="Q29" s="43">
        <f>1-((Results!C5+Results!C12+Results!C17+Results!C28)/(16*(Results!M8)))</f>
        <v>0.54605263157894735</v>
      </c>
    </row>
    <row r="31" spans="1:18" x14ac:dyDescent="0.35">
      <c r="A31" s="84" t="s">
        <v>0</v>
      </c>
      <c r="B31" s="58" t="s">
        <v>1282</v>
      </c>
      <c r="D31" s="84" t="s">
        <v>0</v>
      </c>
      <c r="E31" s="58" t="s">
        <v>1282</v>
      </c>
      <c r="G31" s="84" t="s">
        <v>0</v>
      </c>
      <c r="H31" s="58" t="s">
        <v>1282</v>
      </c>
      <c r="J31" s="84" t="s">
        <v>0</v>
      </c>
      <c r="K31" s="58" t="s">
        <v>1282</v>
      </c>
      <c r="M31" s="84" t="s">
        <v>0</v>
      </c>
      <c r="N31" s="58" t="s">
        <v>1282</v>
      </c>
      <c r="P31" s="80" t="s">
        <v>0</v>
      </c>
      <c r="Q31" s="83" t="s">
        <v>1282</v>
      </c>
    </row>
    <row r="32" spans="1:18" x14ac:dyDescent="0.35">
      <c r="A32" s="33" t="s">
        <v>36</v>
      </c>
      <c r="B32" s="34">
        <f>COVAR(DT!A4:A907,DT!L4:L907)^2</f>
        <v>0.36602499999999982</v>
      </c>
      <c r="D32" s="33" t="s">
        <v>5</v>
      </c>
      <c r="E32" s="34">
        <f>_xlfn.COVARIANCE.S(DT!B4:B907,DT!D4:D907)^2</f>
        <v>5.0506648199445952</v>
      </c>
      <c r="G32" s="33" t="s">
        <v>11</v>
      </c>
      <c r="H32" s="34">
        <f>COVAR(DT!I4:I907,DT!T4:T907)^2</f>
        <v>0.64802499999999985</v>
      </c>
      <c r="J32" s="33" t="s">
        <v>17</v>
      </c>
      <c r="K32" s="34">
        <f>COVAR(DT!H4:H907,DT!K4:K907)^2</f>
        <v>4.6224999999999961E-2</v>
      </c>
      <c r="M32" s="33" t="s">
        <v>24</v>
      </c>
      <c r="N32" s="34">
        <f>COVAR(DT!E4:E907,DT!F4:F907)^2</f>
        <v>2.2500000000000006E-2</v>
      </c>
      <c r="P32" s="33" t="s">
        <v>34</v>
      </c>
      <c r="Q32" s="34">
        <f>COVAR(DT!C4:C907,DT!J4:J907)^2</f>
        <v>0.66422500000000007</v>
      </c>
    </row>
    <row r="33" spans="1:17" x14ac:dyDescent="0.35">
      <c r="A33" s="33" t="s">
        <v>37</v>
      </c>
      <c r="B33" s="34">
        <f>COVAR(DT!A4:A907,DT!N4:N907)^2</f>
        <v>0.37822499999999987</v>
      </c>
      <c r="D33" s="33" t="s">
        <v>6</v>
      </c>
      <c r="E33" s="34">
        <f>_xlfn.COVARIANCE.S(DT!B4:B907,DT!M4:M907)^2</f>
        <v>7.1626662049861505</v>
      </c>
      <c r="G33" s="33" t="s">
        <v>12</v>
      </c>
      <c r="H33" s="34">
        <f>COVAR(DT!I4:I907,DT!V4:V907)^2</f>
        <v>0.38750624999999977</v>
      </c>
      <c r="J33" s="33" t="s">
        <v>18</v>
      </c>
      <c r="K33" s="34">
        <f>COVAR(DT!H4:H907,DT!Q4:Q907)^2</f>
        <v>2.3028062499999997</v>
      </c>
      <c r="M33" s="33" t="s">
        <v>25</v>
      </c>
      <c r="N33" s="34">
        <f>COVAR(DT!E4:E907,DT!G4:G907)^2</f>
        <v>0.12960000000000008</v>
      </c>
      <c r="P33" s="33" t="s">
        <v>33</v>
      </c>
      <c r="Q33" s="34">
        <f>COVAR(DT!C4:C907,DT!O4:O907)^2</f>
        <v>0.47265625000000017</v>
      </c>
    </row>
    <row r="34" spans="1:17" x14ac:dyDescent="0.35">
      <c r="A34" s="33" t="s">
        <v>38</v>
      </c>
      <c r="B34" s="34">
        <f>COVAR(DT!A4:A907,DT!P4:P907)^2</f>
        <v>0.65205625000000023</v>
      </c>
      <c r="D34" s="33" t="s">
        <v>7</v>
      </c>
      <c r="E34" s="34">
        <f>_xlfn.COVARIANCE.S(DT!B4:B907,DT!U4:U907)^2</f>
        <v>7.24743074792244</v>
      </c>
      <c r="G34" s="33" t="s">
        <v>13</v>
      </c>
      <c r="H34" s="34">
        <f>COVAR(DT!I4:I907,DT!W4:W907)^2</f>
        <v>2.0448999999999997</v>
      </c>
      <c r="J34" s="33" t="s">
        <v>19</v>
      </c>
      <c r="K34" s="34">
        <f>COVAR(DT!H4:H907,DT!S4:S907)^2</f>
        <v>0.12960000000000008</v>
      </c>
      <c r="M34" s="33" t="s">
        <v>26</v>
      </c>
      <c r="N34" s="34">
        <f>COVAR(DT!E4:E907,DT!R4:R907)^2</f>
        <v>3.61E-2</v>
      </c>
      <c r="P34" s="33" t="s">
        <v>32</v>
      </c>
      <c r="Q34" s="34">
        <f>COVAR(DT!C4:C907,DT!Z4:Z907)^2</f>
        <v>1.9599999999999996E-2</v>
      </c>
    </row>
    <row r="35" spans="1:17" x14ac:dyDescent="0.35">
      <c r="A35" s="33" t="s">
        <v>39</v>
      </c>
      <c r="B35" s="34">
        <f>COVAR(DT!A4:A907,DT!X4:X907)^2</f>
        <v>1.0404</v>
      </c>
      <c r="D35" s="33" t="s">
        <v>8</v>
      </c>
      <c r="E35" s="34">
        <f>_xlfn.COVARIANCE.S(DT!D4:D907,DT!M4:M907)^2</f>
        <v>3.7717728531855941</v>
      </c>
      <c r="G35" s="33" t="s">
        <v>14</v>
      </c>
      <c r="H35" s="34">
        <f>COVAR(DT!T4:T907,DT!V4:V907)^2</f>
        <v>0.80102499999999988</v>
      </c>
      <c r="J35" s="33" t="s">
        <v>20</v>
      </c>
      <c r="K35" s="34">
        <f>COVAR(DT!K4:K907,DT!Q4:Q907)^2</f>
        <v>0.19802500000000012</v>
      </c>
      <c r="M35" s="33" t="s">
        <v>27</v>
      </c>
      <c r="N35" s="34">
        <f>COVAR(DT!F4:F907,DT!G4:G907)^2</f>
        <v>2.1024999999999991</v>
      </c>
      <c r="P35" s="33" t="s">
        <v>31</v>
      </c>
      <c r="Q35" s="34">
        <f>COVAR(DT!J4:J907,DT!O4:O907)^2</f>
        <v>0.60062500000000019</v>
      </c>
    </row>
    <row r="36" spans="1:17" x14ac:dyDescent="0.35">
      <c r="A36" s="33" t="s">
        <v>40</v>
      </c>
      <c r="B36" s="34">
        <f>COVAR(DT!A4:A907,DT!Y4:Y907)^2</f>
        <v>0.93605625000000003</v>
      </c>
      <c r="D36" s="33" t="s">
        <v>9</v>
      </c>
      <c r="E36" s="34">
        <f>_xlfn.COVARIANCE.S(DT!D4:D907,DT!U4:U907)^2</f>
        <v>3.6100000000000003</v>
      </c>
      <c r="G36" s="33" t="s">
        <v>15</v>
      </c>
      <c r="H36" s="34">
        <f>COVAR(DT!T4:T907,DT!W4:W907)^2</f>
        <v>0.82809999999999961</v>
      </c>
      <c r="J36" s="33" t="s">
        <v>21</v>
      </c>
      <c r="K36" s="34">
        <f>COVAR(DT!K4:K907,DT!S4:S907)^2</f>
        <v>9.6099999999999963E-2</v>
      </c>
      <c r="M36" s="33" t="s">
        <v>28</v>
      </c>
      <c r="N36" s="34">
        <f>COVAR(DT!F4:F907,DT!R4:R907)^2</f>
        <v>1.1025</v>
      </c>
      <c r="P36" s="33" t="s">
        <v>30</v>
      </c>
      <c r="Q36" s="34">
        <f>COVAR(DT!J4:J907,DT!Z4:Z907)^2</f>
        <v>1.0816000000000001</v>
      </c>
    </row>
    <row r="37" spans="1:17" x14ac:dyDescent="0.35">
      <c r="A37" s="33" t="s">
        <v>41</v>
      </c>
      <c r="B37" s="34">
        <f>COVAR(DT!L4:L907,DT!N4:N907)^2</f>
        <v>0.22090000000000004</v>
      </c>
      <c r="D37" s="33" t="s">
        <v>10</v>
      </c>
      <c r="E37" s="34">
        <f>_xlfn.COVARIANCE.S(DT!M4:M907,DT!U4:U907)^2</f>
        <v>6.1321398891966759</v>
      </c>
      <c r="G37" s="33" t="s">
        <v>16</v>
      </c>
      <c r="H37" s="34">
        <f>COVAR(DT!V4:V907,DT!W4:W907)^2</f>
        <v>4.8399999999999992E-2</v>
      </c>
      <c r="J37" s="33" t="s">
        <v>22</v>
      </c>
      <c r="K37" s="34">
        <f>COVAR(DT!Q4:Q907,DT!S4:S907)^2</f>
        <v>0.3844000000000003</v>
      </c>
      <c r="M37" s="33" t="s">
        <v>23</v>
      </c>
      <c r="N37" s="34">
        <f>COVAR(DT!G4:G907,DT!R4:R907)^2</f>
        <v>0.47609999999999991</v>
      </c>
      <c r="P37" s="33" t="s">
        <v>29</v>
      </c>
      <c r="Q37" s="34">
        <f>COVAR(DT!O4:O907,DT!Z4:Z907)^2</f>
        <v>0.81</v>
      </c>
    </row>
    <row r="38" spans="1:17" x14ac:dyDescent="0.35">
      <c r="A38" s="33" t="s">
        <v>42</v>
      </c>
      <c r="B38" s="34">
        <f>COVAR(DT!L4:L907,DT!P4:P907)^2</f>
        <v>0.403225</v>
      </c>
      <c r="D38" s="33" t="s">
        <v>1283</v>
      </c>
      <c r="E38" s="6">
        <f>SUM(E32:E37)</f>
        <v>32.974674515235456</v>
      </c>
      <c r="G38" s="33" t="s">
        <v>1283</v>
      </c>
      <c r="H38" s="6">
        <f>SUM(H32:H37)</f>
        <v>4.7579562499999986</v>
      </c>
      <c r="J38" s="33" t="s">
        <v>1283</v>
      </c>
      <c r="K38" s="6">
        <f>SUM(K32:K37)</f>
        <v>3.1571562499999999</v>
      </c>
      <c r="M38" s="33" t="s">
        <v>1283</v>
      </c>
      <c r="N38" s="6">
        <f>SUM(N32:N37)</f>
        <v>3.8692999999999991</v>
      </c>
      <c r="P38" s="33" t="s">
        <v>1283</v>
      </c>
      <c r="Q38" s="6">
        <f>SUM(Q32:Q37)</f>
        <v>3.6487062500000005</v>
      </c>
    </row>
    <row r="39" spans="1:17" x14ac:dyDescent="0.35">
      <c r="A39" s="33" t="s">
        <v>43</v>
      </c>
      <c r="B39" s="34">
        <f>COVAR(DT!L4:L907,DT!X4:X907)^2</f>
        <v>0.65609999999999991</v>
      </c>
      <c r="D39" s="35" t="s">
        <v>1284</v>
      </c>
      <c r="E39" s="42">
        <f>E29+SQRT((4/3)*2*E38)/(16*(Results!M4))</f>
        <v>0.93144770411436462</v>
      </c>
      <c r="G39" s="35" t="s">
        <v>1284</v>
      </c>
      <c r="H39" s="42">
        <f>H29+SQRT((4/3)*2*H38)/(16*(Results!M5))</f>
        <v>0.71891226053452939</v>
      </c>
      <c r="J39" s="35" t="s">
        <v>1284</v>
      </c>
      <c r="K39" s="42">
        <f>K29+SQRT((4/3)*2*K38)/(16*(Results!M6))</f>
        <v>0.60059235647523301</v>
      </c>
      <c r="M39" s="35" t="s">
        <v>1284</v>
      </c>
      <c r="N39" s="42">
        <f>N29+SQRT((4/3)*2*N38)/(16*(Results!M7))</f>
        <v>0.79294113301904434</v>
      </c>
      <c r="P39" s="35" t="s">
        <v>1284</v>
      </c>
      <c r="Q39" s="42">
        <f>Q29+SQRT((4/3)*2*Q38)/(16*(Results!M8))</f>
        <v>0.7317238274856307</v>
      </c>
    </row>
    <row r="40" spans="1:17" x14ac:dyDescent="0.35">
      <c r="A40" s="33" t="s">
        <v>44</v>
      </c>
      <c r="B40" s="34">
        <f>COVAR(DT!L4:L907,DT!Y4:Y907)^2</f>
        <v>1.0302250000000002</v>
      </c>
    </row>
    <row r="41" spans="1:17" x14ac:dyDescent="0.35">
      <c r="A41" s="33" t="s">
        <v>45</v>
      </c>
      <c r="B41" s="34">
        <f>COVAR(DT!N4:N907,DT!P4:P907)^2</f>
        <v>6.5024999999999972E-2</v>
      </c>
    </row>
    <row r="42" spans="1:17" x14ac:dyDescent="0.35">
      <c r="A42" s="33" t="s">
        <v>46</v>
      </c>
      <c r="B42" s="34">
        <f>COVAR(DT!N4:N907,DT!X4:X907)^2</f>
        <v>0.68890000000000007</v>
      </c>
    </row>
    <row r="43" spans="1:17" x14ac:dyDescent="0.35">
      <c r="A43" s="33" t="s">
        <v>47</v>
      </c>
      <c r="B43" s="34">
        <f>COVAR(DT!N4:N907,DT!Y4:Y907)^2</f>
        <v>0.48302500000000009</v>
      </c>
    </row>
    <row r="44" spans="1:17" x14ac:dyDescent="0.35">
      <c r="A44" s="33" t="s">
        <v>48</v>
      </c>
      <c r="B44" s="34">
        <f>COVAR(DT!P4:P907,DT!X4:X907)^2</f>
        <v>0.47610000000000025</v>
      </c>
    </row>
    <row r="45" spans="1:17" x14ac:dyDescent="0.35">
      <c r="A45" s="33" t="s">
        <v>116</v>
      </c>
      <c r="B45" s="34">
        <f>COVAR(DT!P4:P907,DT!Y4:Y907)^2</f>
        <v>0.35700624999999991</v>
      </c>
    </row>
    <row r="46" spans="1:17" x14ac:dyDescent="0.35">
      <c r="A46" s="33" t="s">
        <v>35</v>
      </c>
      <c r="B46" s="34">
        <f>COVAR(DT!X4:X907,DT!Y4:Y907)^2</f>
        <v>2.1315999999999997</v>
      </c>
    </row>
    <row r="47" spans="1:17" x14ac:dyDescent="0.35">
      <c r="A47" s="33" t="s">
        <v>1283</v>
      </c>
      <c r="B47" s="6">
        <f>SUM(B32:B46)</f>
        <v>9.8848687500000008</v>
      </c>
    </row>
    <row r="48" spans="1:17" x14ac:dyDescent="0.35">
      <c r="A48" s="35" t="s">
        <v>1284</v>
      </c>
      <c r="B48" s="42">
        <f>B29+SQRT((6/5)*2*B47)/(36*(Results!M3))</f>
        <v>0.83837815990847164</v>
      </c>
    </row>
  </sheetData>
  <mergeCells count="15">
    <mergeCell ref="A26:R26"/>
    <mergeCell ref="A28:B28"/>
    <mergeCell ref="D28:E28"/>
    <mergeCell ref="G28:H28"/>
    <mergeCell ref="J28:K28"/>
    <mergeCell ref="M28:N28"/>
    <mergeCell ref="P28:Q28"/>
    <mergeCell ref="P5:Q5"/>
    <mergeCell ref="A1:R1"/>
    <mergeCell ref="A5:B5"/>
    <mergeCell ref="D5:E5"/>
    <mergeCell ref="G5:H5"/>
    <mergeCell ref="J5:K5"/>
    <mergeCell ref="M5:N5"/>
    <mergeCell ref="A3:Q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
  <sheetViews>
    <sheetView topLeftCell="A15" zoomScale="122" zoomScaleNormal="150" workbookViewId="0">
      <selection activeCell="E7" sqref="E7"/>
    </sheetView>
  </sheetViews>
  <sheetFormatPr baseColWidth="10" defaultColWidth="9.1796875" defaultRowHeight="14.5" x14ac:dyDescent="0.35"/>
  <cols>
    <col min="1" max="2" width="18.1796875" customWidth="1"/>
    <col min="3" max="3" width="26.81640625" customWidth="1"/>
    <col min="4" max="4" width="41.36328125" customWidth="1"/>
    <col min="5" max="5" width="20.1796875" customWidth="1"/>
    <col min="6" max="6" width="10.6328125" customWidth="1"/>
    <col min="7" max="8" width="15.6328125" customWidth="1"/>
  </cols>
  <sheetData>
    <row r="1" spans="1:8" ht="128.5" customHeight="1" x14ac:dyDescent="0.35">
      <c r="A1" s="155" t="s">
        <v>843</v>
      </c>
      <c r="B1" s="159"/>
      <c r="C1" s="159"/>
      <c r="D1" s="159"/>
      <c r="E1" s="159"/>
      <c r="F1" s="159"/>
      <c r="G1" s="159"/>
      <c r="H1" s="159"/>
    </row>
    <row r="2" spans="1:8" x14ac:dyDescent="0.35">
      <c r="A2" s="111" t="s">
        <v>110</v>
      </c>
      <c r="B2" s="112" t="s">
        <v>106</v>
      </c>
      <c r="C2" s="112" t="s">
        <v>120</v>
      </c>
      <c r="D2" s="112" t="s">
        <v>121</v>
      </c>
    </row>
    <row r="3" spans="1:8" x14ac:dyDescent="0.35">
      <c r="A3" s="14" t="str">
        <f>VLOOKUP(Read_First!B5,Items!A1:BI50,54,FALSE)</f>
        <v>Attraktivität</v>
      </c>
      <c r="B3" s="51">
        <f>Results!L3</f>
        <v>1.625</v>
      </c>
      <c r="C3" s="13" t="str">
        <f>IF(B3&gt;1.75,"Excellent",IF(B3&gt;1.52,"Good",IF(B3&gt;1.17,"Above average",IF(B3&gt;0.7,"Below average","Bad"))))</f>
        <v>Good</v>
      </c>
      <c r="D3" t="str">
        <f>IF(B3&gt;1.75,"In the range of the 10% best results",IF(B3&gt;1.52,"10% of results better, 75% of results worse",IF(B3&gt;1.17,"25% of results better, 50% of results worse",IF(B3&gt;0.7,"50% of results better, 25% of results worse","In the range of the 25% worst results"))))</f>
        <v>10% of results better, 75% of results worse</v>
      </c>
    </row>
    <row r="4" spans="1:8" x14ac:dyDescent="0.35">
      <c r="A4" s="14" t="str">
        <f>VLOOKUP(Read_First!B5,Items!A1:BI50,55,FALSE)</f>
        <v>Durchschaubarkeit</v>
      </c>
      <c r="B4" s="51">
        <f>Results!L4</f>
        <v>1.6875</v>
      </c>
      <c r="C4" s="13" t="str">
        <f>IF(B4&gt;1.9,"Excellent",IF(B4&gt;1.56,"Good",IF(B4&gt;1.08,"Above Average",IF(B4&gt;0.64,"Below Average","Bad"))))</f>
        <v>Good</v>
      </c>
      <c r="D4" t="str">
        <f>IF(B4&gt;1.9,"In the range of the 10% best results",IF(B4&gt;1.56,"10% of results better, 75% of results worse",IF(B4&gt;1.08,"25% of results better, 50% of results worse",IF(B4&gt;0.64,"50% of results better, 25% of results worse","In the range of the 25% worst results"))))</f>
        <v>10% of results better, 75% of results worse</v>
      </c>
    </row>
    <row r="5" spans="1:8" x14ac:dyDescent="0.35">
      <c r="A5" s="14" t="str">
        <f>VLOOKUP(Read_First!B5,Items!A1:BI50,56,FALSE)</f>
        <v>Effizienz</v>
      </c>
      <c r="B5" s="51">
        <f>Results!L5</f>
        <v>1.4750000000000001</v>
      </c>
      <c r="C5" s="13" t="str">
        <f>IF(B5&gt;1.78,"Excellent",IF(B5&gt;1.47,"Good",IF(B5&gt;0.98,"Above Average",IF(B5&gt;0.54,"Below Average","Bad"))))</f>
        <v>Good</v>
      </c>
      <c r="D5" t="str">
        <f>IF(B5&gt;1.78,"In the range of the 10% best results",IF(B5&gt;1.47,"10% of results better, 75% of results worse",IF(B5&gt;0.98,"25% of results better, 50% of results worse",IF(B5&gt;0.54,"50% of results better, 25% of results worse","In the range of the 25% worst results"))))</f>
        <v>10% of results better, 75% of results worse</v>
      </c>
    </row>
    <row r="6" spans="1:8" x14ac:dyDescent="0.35">
      <c r="A6" s="15" t="str">
        <f>VLOOKUP(Read_First!B5,Items!A1:BI50,57,FALSE)</f>
        <v>Steuerbarkeit</v>
      </c>
      <c r="B6" s="51">
        <f>Results!L6</f>
        <v>1.4</v>
      </c>
      <c r="C6" s="13" t="str">
        <f>IF(B6&gt;1.65,"Excellent",IF(B6&gt;1.48,"Good",IF(B6&gt;1.14,"Above Average",IF(B6&gt;0.78,"Below Average","Bad"))))</f>
        <v>Above Average</v>
      </c>
      <c r="D6" t="str">
        <f>IF(B6&gt;1.65,"In the range of the 10% best results",IF(B6&gt;1.48,"10% of results better, 75% of results worse",IF(B6&gt;1.14,"25% of results better, 50% of results worse",IF(B6&gt;0.78,"50% of results better, 25% of results worse","In the range of the 25% worst results"))))</f>
        <v>25% of results better, 50% of results worse</v>
      </c>
    </row>
    <row r="7" spans="1:8" x14ac:dyDescent="0.35">
      <c r="A7" s="15" t="str">
        <f>VLOOKUP(Read_First!B5,Items!A1:BI50,58,FALSE)</f>
        <v>Stimulation</v>
      </c>
      <c r="B7" s="51">
        <f>Results!L7</f>
        <v>1.45</v>
      </c>
      <c r="C7" s="13" t="str">
        <f>IF(B7&gt;1.55,"Excellent",IF(B7&gt;1.31,"Good",IF(B7&gt;0.99,"Above Average",IF(B7&gt;0.5,"Below Average","Bad"))))</f>
        <v>Good</v>
      </c>
      <c r="D7" t="str">
        <f>IF(B7&gt;1.55,"In the range of the 10% best results",IF(B7&gt;1.31,"10% of results better, 75% of results worse",IF(B7&gt;0.99,"25% of results better, 50% of results worse",IF(B7&gt;0.5,"50% of results better, 25% of results worse","In the range of the 25% worst results"))))</f>
        <v>10% of results better, 75% of results worse</v>
      </c>
    </row>
    <row r="8" spans="1:8" x14ac:dyDescent="0.35">
      <c r="A8" s="14" t="str">
        <f>VLOOKUP(Read_First!B5,Items!A1:BI50,59,FALSE)</f>
        <v>Originalität</v>
      </c>
      <c r="B8" s="51">
        <f>Results!L8</f>
        <v>1.2</v>
      </c>
      <c r="C8" s="13" t="str">
        <f>IF(B8&gt;1.4,"Excellent",IF(B8&gt;1.05,"Good",IF(B8&gt;0.71,"Above Average",IF(B8&gt;0.3,"Below Average","Bad"))))</f>
        <v>Good</v>
      </c>
      <c r="D8" t="str">
        <f>IF(B8&gt;1.4,"In the range of the 10% best results",IF(B8&gt;1.05,"10% of results better, 75% of results worse",IF(B8&gt;0.71,"25% of results better, 50% of results worse",IF(B8&gt;0.3,"50% of results better, 25% of results worse","In the range of the 25% worst results"))))</f>
        <v>10% of results better, 75% of results worse</v>
      </c>
    </row>
    <row r="26" spans="1:8" x14ac:dyDescent="0.35">
      <c r="A26" s="160" t="s">
        <v>825</v>
      </c>
      <c r="B26" s="160"/>
      <c r="C26" s="160"/>
      <c r="D26" s="160"/>
      <c r="E26" s="160"/>
      <c r="F26" s="160"/>
      <c r="G26" s="160"/>
      <c r="H26" s="160"/>
    </row>
    <row r="27" spans="1:8" s="17" customFormat="1" x14ac:dyDescent="0.35">
      <c r="A27" s="16" t="s">
        <v>110</v>
      </c>
      <c r="B27" s="16" t="s">
        <v>126</v>
      </c>
      <c r="C27" s="16" t="s">
        <v>125</v>
      </c>
      <c r="D27" s="16" t="s">
        <v>124</v>
      </c>
      <c r="E27" s="16" t="s">
        <v>123</v>
      </c>
      <c r="F27" s="16" t="s">
        <v>122</v>
      </c>
      <c r="G27" s="16" t="s">
        <v>119</v>
      </c>
      <c r="H27" s="16" t="s">
        <v>106</v>
      </c>
    </row>
    <row r="28" spans="1:8" x14ac:dyDescent="0.35">
      <c r="A28" s="14" t="str">
        <f>VLOOKUP(Read_First!B5,Items!A1:BI50,54,FALSE)</f>
        <v>Attraktivität</v>
      </c>
      <c r="B28" s="28">
        <v>-1</v>
      </c>
      <c r="C28" s="29">
        <v>0.7</v>
      </c>
      <c r="D28" s="29">
        <v>0.47</v>
      </c>
      <c r="E28" s="29">
        <v>0.35</v>
      </c>
      <c r="F28" s="29">
        <v>0.23</v>
      </c>
      <c r="G28" s="29">
        <v>0.75</v>
      </c>
      <c r="H28" s="52">
        <f>Results!L3</f>
        <v>1.625</v>
      </c>
    </row>
    <row r="29" spans="1:8" x14ac:dyDescent="0.35">
      <c r="A29" s="14" t="str">
        <f>VLOOKUP(Read_First!B5,Items!A1:BI50,55,FALSE)</f>
        <v>Durchschaubarkeit</v>
      </c>
      <c r="B29" s="28">
        <v>-1</v>
      </c>
      <c r="C29" s="29">
        <v>0.64</v>
      </c>
      <c r="D29" s="29">
        <v>0.44</v>
      </c>
      <c r="E29" s="29">
        <v>0.48</v>
      </c>
      <c r="F29" s="29">
        <v>0.34</v>
      </c>
      <c r="G29" s="29">
        <v>0.6</v>
      </c>
      <c r="H29" s="52">
        <f>Results!L4</f>
        <v>1.6875</v>
      </c>
    </row>
    <row r="30" spans="1:8" x14ac:dyDescent="0.35">
      <c r="A30" s="14" t="str">
        <f>VLOOKUP(Read_First!B5,Items!A1:BI50,56,FALSE)</f>
        <v>Effizienz</v>
      </c>
      <c r="B30" s="28">
        <v>-1</v>
      </c>
      <c r="C30" s="29">
        <v>0.54</v>
      </c>
      <c r="D30" s="29">
        <v>0.44</v>
      </c>
      <c r="E30" s="29">
        <v>0.49</v>
      </c>
      <c r="F30" s="29">
        <v>0.31</v>
      </c>
      <c r="G30" s="29">
        <v>0.72</v>
      </c>
      <c r="H30" s="52">
        <f>Results!L5</f>
        <v>1.4750000000000001</v>
      </c>
    </row>
    <row r="31" spans="1:8" x14ac:dyDescent="0.35">
      <c r="A31" s="15" t="str">
        <f>VLOOKUP(Read_First!B5,Items!A1:BI50,57,FALSE)</f>
        <v>Steuerbarkeit</v>
      </c>
      <c r="B31" s="28">
        <v>-1</v>
      </c>
      <c r="C31" s="29">
        <v>0.78</v>
      </c>
      <c r="D31" s="29">
        <v>0.36</v>
      </c>
      <c r="E31" s="29">
        <v>0.34</v>
      </c>
      <c r="F31" s="29">
        <v>0.17</v>
      </c>
      <c r="G31" s="29">
        <v>0.85</v>
      </c>
      <c r="H31" s="52">
        <f>Results!L6</f>
        <v>1.4</v>
      </c>
    </row>
    <row r="32" spans="1:8" x14ac:dyDescent="0.35">
      <c r="A32" s="15" t="str">
        <f>VLOOKUP(Read_First!B5,Items!A1:BI50,58,FALSE)</f>
        <v>Stimulation</v>
      </c>
      <c r="B32" s="28">
        <v>-1</v>
      </c>
      <c r="C32" s="29">
        <v>0.5</v>
      </c>
      <c r="D32" s="29">
        <v>0.49</v>
      </c>
      <c r="E32" s="29">
        <v>0.32</v>
      </c>
      <c r="F32" s="29">
        <v>0.24</v>
      </c>
      <c r="G32" s="29">
        <v>0.95</v>
      </c>
      <c r="H32" s="52">
        <f>Results!L7</f>
        <v>1.45</v>
      </c>
    </row>
    <row r="33" spans="1:8" x14ac:dyDescent="0.35">
      <c r="A33" s="14" t="str">
        <f>VLOOKUP(Read_First!B5,Items!A1:BI50,59,FALSE)</f>
        <v>Originalität</v>
      </c>
      <c r="B33" s="28">
        <v>-1</v>
      </c>
      <c r="C33" s="29">
        <v>0.3</v>
      </c>
      <c r="D33" s="29">
        <v>0.41</v>
      </c>
      <c r="E33" s="29">
        <v>0.34</v>
      </c>
      <c r="F33" s="29">
        <v>0.35</v>
      </c>
      <c r="G33" s="29">
        <v>1.1000000000000001</v>
      </c>
      <c r="H33" s="52">
        <f>Results!L8</f>
        <v>1.2</v>
      </c>
    </row>
  </sheetData>
  <mergeCells count="2">
    <mergeCell ref="A1:H1"/>
    <mergeCell ref="A26:H2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907"/>
  <sheetViews>
    <sheetView zoomScale="125" zoomScaleNormal="125" workbookViewId="0">
      <selection sqref="A1:Z1"/>
    </sheetView>
  </sheetViews>
  <sheetFormatPr baseColWidth="10" defaultColWidth="9.1796875" defaultRowHeight="14.5" x14ac:dyDescent="0.35"/>
  <cols>
    <col min="1" max="26" width="3.6328125" style="1" customWidth="1"/>
    <col min="29" max="35" width="13.81640625" style="1" customWidth="1"/>
  </cols>
  <sheetData>
    <row r="1" spans="1:35" ht="192.75" customHeight="1" x14ac:dyDescent="0.35">
      <c r="A1" s="139" t="s">
        <v>1294</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C1" s="30"/>
      <c r="AD1" s="31"/>
      <c r="AE1" s="31"/>
      <c r="AF1" s="31"/>
      <c r="AG1" s="31"/>
      <c r="AH1" s="32"/>
      <c r="AI1" s="1" t="s">
        <v>828</v>
      </c>
    </row>
    <row r="2" spans="1:35" x14ac:dyDescent="0.35">
      <c r="A2" s="142" t="s">
        <v>0</v>
      </c>
      <c r="B2" s="142"/>
      <c r="C2" s="142"/>
      <c r="D2" s="142"/>
      <c r="E2" s="142"/>
      <c r="F2" s="142"/>
      <c r="G2" s="142"/>
      <c r="H2" s="142"/>
      <c r="I2" s="142"/>
      <c r="J2" s="142"/>
      <c r="K2" s="142"/>
      <c r="L2" s="142"/>
      <c r="M2" s="142"/>
      <c r="N2" s="142"/>
      <c r="O2" s="142"/>
      <c r="P2" s="142"/>
      <c r="Q2" s="142"/>
      <c r="R2" s="142"/>
      <c r="S2" s="142"/>
      <c r="T2" s="142"/>
      <c r="U2" s="142"/>
      <c r="V2" s="142"/>
      <c r="W2" s="142"/>
      <c r="X2" s="142"/>
      <c r="Y2" s="142"/>
      <c r="Z2" s="142"/>
      <c r="AC2" s="138" t="s">
        <v>826</v>
      </c>
      <c r="AD2" s="138"/>
      <c r="AE2" s="138"/>
      <c r="AF2" s="138"/>
      <c r="AG2" s="138"/>
      <c r="AH2" s="138"/>
      <c r="AI2" s="138"/>
    </row>
    <row r="3" spans="1:35" x14ac:dyDescent="0.35">
      <c r="A3" s="94">
        <v>1</v>
      </c>
      <c r="B3" s="94">
        <v>2</v>
      </c>
      <c r="C3" s="94">
        <v>3</v>
      </c>
      <c r="D3" s="95">
        <v>4</v>
      </c>
      <c r="E3" s="96">
        <v>5</v>
      </c>
      <c r="F3" s="94">
        <v>6</v>
      </c>
      <c r="G3" s="95">
        <v>7</v>
      </c>
      <c r="H3" s="96">
        <v>8</v>
      </c>
      <c r="I3" s="94">
        <v>9</v>
      </c>
      <c r="J3" s="94">
        <v>10</v>
      </c>
      <c r="K3" s="94">
        <v>11</v>
      </c>
      <c r="L3" s="94">
        <v>12</v>
      </c>
      <c r="M3" s="95">
        <v>13</v>
      </c>
      <c r="N3" s="96">
        <v>14</v>
      </c>
      <c r="O3" s="95">
        <v>15</v>
      </c>
      <c r="P3" s="96">
        <v>16</v>
      </c>
      <c r="Q3" s="94">
        <v>17</v>
      </c>
      <c r="R3" s="94">
        <v>18</v>
      </c>
      <c r="S3" s="94">
        <v>19</v>
      </c>
      <c r="T3" s="94">
        <v>20</v>
      </c>
      <c r="U3" s="94">
        <v>21</v>
      </c>
      <c r="V3" s="94">
        <v>22</v>
      </c>
      <c r="W3" s="94">
        <v>23</v>
      </c>
      <c r="X3" s="95">
        <v>24</v>
      </c>
      <c r="Y3" s="96">
        <v>25</v>
      </c>
      <c r="Z3" s="97">
        <v>26</v>
      </c>
      <c r="AA3" s="55"/>
      <c r="AC3" s="99" t="str">
        <f>VLOOKUP(Read_First!B5,Items!A1:BI50,54,FALSE)</f>
        <v>Attraktivität</v>
      </c>
      <c r="AD3" s="100" t="str">
        <f>VLOOKUP(Read_First!B5,Items!A1:BI50,55,FALSE)</f>
        <v>Durchschaubarkeit</v>
      </c>
      <c r="AE3" s="100" t="str">
        <f>VLOOKUP(Read_First!B5,Items!A1:BI50,56,FALSE)</f>
        <v>Effizienz</v>
      </c>
      <c r="AF3" s="101" t="str">
        <f>VLOOKUP(Read_First!B5,Items!A1:BI50,57,FALSE)</f>
        <v>Steuerbarkeit</v>
      </c>
      <c r="AG3" s="101" t="str">
        <f>VLOOKUP(Read_First!B5,Items!A1:BI50,58,FALSE)</f>
        <v>Stimulation</v>
      </c>
      <c r="AH3" s="101" t="str">
        <f>VLOOKUP(Read_First!B5,Items!A1:BI50,59,FALSE)</f>
        <v>Originalität</v>
      </c>
      <c r="AI3" s="113" t="s">
        <v>827</v>
      </c>
    </row>
    <row r="4" spans="1:35" x14ac:dyDescent="0.35">
      <c r="A4" s="1">
        <f>IF(Data!A4&gt;0,Data!A4-4,"")</f>
        <v>1</v>
      </c>
      <c r="B4" s="1">
        <f>IF(Data!B4&gt;0,Data!B4-4,"")</f>
        <v>3</v>
      </c>
      <c r="C4" s="1">
        <f>IF(Data!C4&gt;0,4-Data!C4,"")</f>
        <v>0</v>
      </c>
      <c r="D4" s="1">
        <f>IF(Data!D4&gt;0,4-Data!D4,"")</f>
        <v>2</v>
      </c>
      <c r="E4" s="1">
        <f>IF(Data!E4&gt;0,4-Data!E4,"")</f>
        <v>2</v>
      </c>
      <c r="F4" s="1">
        <f>IF(Data!F4&gt;0,Data!F4-4,"")</f>
        <v>3</v>
      </c>
      <c r="G4" s="1">
        <f>IF(Data!G4&gt;0,Data!G4-4,"")</f>
        <v>3</v>
      </c>
      <c r="H4" s="1">
        <f>IF(Data!H4&gt;0,Data!H4-4,"")</f>
        <v>0</v>
      </c>
      <c r="I4" s="1">
        <f>IF(Data!I4&gt;0,4-Data!I4,"")</f>
        <v>1</v>
      </c>
      <c r="J4" s="1">
        <f>IF(Data!J4&gt;0,4-Data!J4,"")</f>
        <v>1</v>
      </c>
      <c r="K4" s="1">
        <f>IF(Data!K4&gt;0,Data!K4-4,"")</f>
        <v>3</v>
      </c>
      <c r="L4" s="1">
        <f>IF(Data!L4&gt;0,4-Data!L4,"")</f>
        <v>3</v>
      </c>
      <c r="M4" s="1">
        <f>IF(Data!M4&gt;0,Data!M4-4,"")</f>
        <v>3</v>
      </c>
      <c r="N4" s="1">
        <f>IF(Data!N4&gt;0,Data!N4-4,"")</f>
        <v>0</v>
      </c>
      <c r="O4" s="1">
        <f>IF(Data!O4&gt;0,Data!O4-4,"")</f>
        <v>2</v>
      </c>
      <c r="P4" s="1">
        <f>IF(Data!P4&gt;0,Data!P4-4,"")</f>
        <v>2</v>
      </c>
      <c r="Q4" s="1">
        <f>IF(Data!Q4&gt;0,4-Data!Q4,"")</f>
        <v>1</v>
      </c>
      <c r="R4" s="1">
        <f>IF(Data!R4&gt;0,4-Data!R4,"")</f>
        <v>2</v>
      </c>
      <c r="S4" s="1">
        <f>IF(Data!S4&gt;0,4-Data!S4,"")</f>
        <v>2</v>
      </c>
      <c r="T4" s="1">
        <f>IF(Data!T4&gt;0,Data!T4-4,"")</f>
        <v>2</v>
      </c>
      <c r="U4" s="1">
        <f>IF(Data!U4&gt;0,4-Data!U4,"")</f>
        <v>3</v>
      </c>
      <c r="V4" s="1">
        <f>IF(Data!V4&gt;0,Data!V4-4,"")</f>
        <v>3</v>
      </c>
      <c r="W4" s="1">
        <f>IF(Data!W4&gt;0,4-Data!W4,"")</f>
        <v>0</v>
      </c>
      <c r="X4" s="1">
        <f>IF(Data!X4&gt;0,4-Data!X4,"")</f>
        <v>3</v>
      </c>
      <c r="Y4" s="1">
        <f>IF(Data!Y4&gt;0,4-Data!Y4,"")</f>
        <v>3</v>
      </c>
      <c r="Z4" s="1">
        <f>IF(Data!Z4&gt;0,Data!Z4-4,"")</f>
        <v>3</v>
      </c>
      <c r="AC4" s="4" t="str">
        <f t="shared" ref="AC4:AC35" si="0">IF((MAX(A4,L4,N4,P4,X4,Y4)-MIN(A4,L4,N4,P4,X4,Y4))&gt;3,1,"")</f>
        <v/>
      </c>
      <c r="AD4" s="4" t="str">
        <f t="shared" ref="AD4:AD35" si="1">IF((MAX(B4,D4,M4,U4)-MIN(B4,D4,M4,U4))&gt;3,1,"")</f>
        <v/>
      </c>
      <c r="AE4" s="4" t="str">
        <f t="shared" ref="AE4:AE35" si="2">IF((MAX(I4,T4,V4,W4)-MIN(I4,T4,V4,W4))&gt;3,1,"")</f>
        <v/>
      </c>
      <c r="AF4" s="4" t="str">
        <f t="shared" ref="AF4:AF35" si="3">IF((MAX(H4,K4,Q4,S4)-MIN(H4,K4,Q4,S4))&gt;3,1,"")</f>
        <v/>
      </c>
      <c r="AG4" s="4" t="str">
        <f t="shared" ref="AG4:AG35" si="4">IF((MAX(E4,F4,G4,R4)-MIN(E4,F4,G4,R4))&gt;3,1,"")</f>
        <v/>
      </c>
      <c r="AH4" s="4" t="str">
        <f t="shared" ref="AH4:AH35" si="5">IF((MAX(C4,J4,O4,Z4)-MIN(C4,J4,O4,Z4))&gt;3,1,"")</f>
        <v/>
      </c>
      <c r="AI4" s="2">
        <f t="shared" ref="AI4:AI35" si="6">IF(COUNT(A4:Z4)&gt;0,IF(COUNT(AC4,AD4,AE4,AF4,AG4,AH4)&gt;0,SUM(AC4,AD4,AE4,AF4,AG4,AH4),0),"")</f>
        <v>0</v>
      </c>
    </row>
    <row r="5" spans="1:35" x14ac:dyDescent="0.35">
      <c r="A5" s="1">
        <f>IF(Data!A5&gt;0,Data!A5-4,"")</f>
        <v>2</v>
      </c>
      <c r="B5" s="1">
        <f>IF(Data!B5&gt;0,Data!B5-4,"")</f>
        <v>3</v>
      </c>
      <c r="C5" s="1">
        <f>IF(Data!C5&gt;0,4-Data!C5,"")</f>
        <v>2</v>
      </c>
      <c r="D5" s="1">
        <f>IF(Data!D5&gt;0,4-Data!D5,"")</f>
        <v>3</v>
      </c>
      <c r="E5" s="1">
        <f>IF(Data!E5&gt;0,4-Data!E5,"")</f>
        <v>3</v>
      </c>
      <c r="F5" s="1">
        <f>IF(Data!F5&gt;0,Data!F5-4,"")</f>
        <v>2</v>
      </c>
      <c r="G5" s="1">
        <f>IF(Data!G5&gt;0,Data!G5-4,"")</f>
        <v>2</v>
      </c>
      <c r="H5" s="1">
        <f>IF(Data!H5&gt;0,Data!H5-4,"")</f>
        <v>0</v>
      </c>
      <c r="I5" s="1">
        <f>IF(Data!I5&gt;0,4-Data!I5,"")</f>
        <v>2</v>
      </c>
      <c r="J5" s="1">
        <f>IF(Data!J5&gt;0,4-Data!J5,"")</f>
        <v>2</v>
      </c>
      <c r="K5" s="1">
        <f>IF(Data!K5&gt;0,Data!K5-4,"")</f>
        <v>3</v>
      </c>
      <c r="L5" s="1">
        <f>IF(Data!L5&gt;0,4-Data!L5,"")</f>
        <v>3</v>
      </c>
      <c r="M5" s="1">
        <f>IF(Data!M5&gt;0,Data!M5-4,"")</f>
        <v>3</v>
      </c>
      <c r="N5" s="1">
        <f>IF(Data!N5&gt;0,Data!N5-4,"")</f>
        <v>2</v>
      </c>
      <c r="O5" s="1">
        <f>IF(Data!O5&gt;0,Data!O5-4,"")</f>
        <v>2</v>
      </c>
      <c r="P5" s="1">
        <f>IF(Data!P5&gt;0,Data!P5-4,"")</f>
        <v>3</v>
      </c>
      <c r="Q5" s="1">
        <f>IF(Data!Q5&gt;0,4-Data!Q5,"")</f>
        <v>3</v>
      </c>
      <c r="R5" s="1">
        <f>IF(Data!R5&gt;0,4-Data!R5,"")</f>
        <v>3</v>
      </c>
      <c r="S5" s="1">
        <f>IF(Data!S5&gt;0,4-Data!S5,"")</f>
        <v>3</v>
      </c>
      <c r="T5" s="1">
        <f>IF(Data!T5&gt;0,Data!T5-4,"")</f>
        <v>3</v>
      </c>
      <c r="U5" s="1">
        <f>IF(Data!U5&gt;0,4-Data!U5,"")</f>
        <v>3</v>
      </c>
      <c r="V5" s="1">
        <f>IF(Data!V5&gt;0,Data!V5-4,"")</f>
        <v>3</v>
      </c>
      <c r="W5" s="1">
        <f>IF(Data!W5&gt;0,4-Data!W5,"")</f>
        <v>3</v>
      </c>
      <c r="X5" s="1">
        <f>IF(Data!X5&gt;0,4-Data!X5,"")</f>
        <v>2</v>
      </c>
      <c r="Y5" s="1">
        <f>IF(Data!Y5&gt;0,4-Data!Y5,"")</f>
        <v>3</v>
      </c>
      <c r="Z5" s="1">
        <f>IF(Data!Z5&gt;0,Data!Z5-4,"")</f>
        <v>3</v>
      </c>
      <c r="AC5" s="4" t="str">
        <f t="shared" si="0"/>
        <v/>
      </c>
      <c r="AD5" s="4" t="str">
        <f t="shared" si="1"/>
        <v/>
      </c>
      <c r="AE5" s="4" t="str">
        <f t="shared" si="2"/>
        <v/>
      </c>
      <c r="AF5" s="4" t="str">
        <f t="shared" si="3"/>
        <v/>
      </c>
      <c r="AG5" s="4" t="str">
        <f t="shared" si="4"/>
        <v/>
      </c>
      <c r="AH5" s="4" t="str">
        <f t="shared" si="5"/>
        <v/>
      </c>
      <c r="AI5" s="2">
        <f t="shared" si="6"/>
        <v>0</v>
      </c>
    </row>
    <row r="6" spans="1:35" x14ac:dyDescent="0.35">
      <c r="A6" s="1">
        <f>IF(Data!A6&gt;0,Data!A6-4,"")</f>
        <v>3</v>
      </c>
      <c r="B6" s="1">
        <f>IF(Data!B6&gt;0,Data!B6-4,"")</f>
        <v>2</v>
      </c>
      <c r="C6" s="1">
        <f>IF(Data!C6&gt;0,4-Data!C6,"")</f>
        <v>3</v>
      </c>
      <c r="D6" s="1">
        <f>IF(Data!D6&gt;0,4-Data!D6,"")</f>
        <v>3</v>
      </c>
      <c r="E6" s="1">
        <f>IF(Data!E6&gt;0,4-Data!E6,"")</f>
        <v>3</v>
      </c>
      <c r="F6" s="1">
        <f>IF(Data!F6&gt;0,Data!F6-4,"")</f>
        <v>1</v>
      </c>
      <c r="G6" s="1">
        <f>IF(Data!G6&gt;0,Data!G6-4,"")</f>
        <v>2</v>
      </c>
      <c r="H6" s="1">
        <f>IF(Data!H6&gt;0,Data!H6-4,"")</f>
        <v>3</v>
      </c>
      <c r="I6" s="1">
        <f>IF(Data!I6&gt;0,4-Data!I6,"")</f>
        <v>3</v>
      </c>
      <c r="J6" s="1">
        <f>IF(Data!J6&gt;0,4-Data!J6,"")</f>
        <v>1</v>
      </c>
      <c r="K6" s="1">
        <f>IF(Data!K6&gt;0,Data!K6-4,"")</f>
        <v>3</v>
      </c>
      <c r="L6" s="1">
        <f>IF(Data!L6&gt;0,4-Data!L6,"")</f>
        <v>3</v>
      </c>
      <c r="M6" s="1">
        <f>IF(Data!M6&gt;0,Data!M6-4,"")</f>
        <v>3</v>
      </c>
      <c r="N6" s="1">
        <f>IF(Data!N6&gt;0,Data!N6-4,"")</f>
        <v>3</v>
      </c>
      <c r="O6" s="1">
        <f>IF(Data!O6&gt;0,Data!O6-4,"")</f>
        <v>2</v>
      </c>
      <c r="P6" s="1">
        <f>IF(Data!P6&gt;0,Data!P6-4,"")</f>
        <v>3</v>
      </c>
      <c r="Q6" s="1">
        <f>IF(Data!Q6&gt;0,4-Data!Q6,"")</f>
        <v>3</v>
      </c>
      <c r="R6" s="1">
        <f>IF(Data!R6&gt;0,4-Data!R6,"")</f>
        <v>2</v>
      </c>
      <c r="S6" s="1">
        <f>IF(Data!S6&gt;0,4-Data!S6,"")</f>
        <v>3</v>
      </c>
      <c r="T6" s="1">
        <f>IF(Data!T6&gt;0,Data!T6-4,"")</f>
        <v>3</v>
      </c>
      <c r="U6" s="1">
        <f>IF(Data!U6&gt;0,4-Data!U6,"")</f>
        <v>3</v>
      </c>
      <c r="V6" s="1">
        <f>IF(Data!V6&gt;0,Data!V6-4,"")</f>
        <v>3</v>
      </c>
      <c r="W6" s="1">
        <f>IF(Data!W6&gt;0,4-Data!W6,"")</f>
        <v>3</v>
      </c>
      <c r="X6" s="1">
        <f>IF(Data!X6&gt;0,4-Data!X6,"")</f>
        <v>3</v>
      </c>
      <c r="Y6" s="1">
        <f>IF(Data!Y6&gt;0,4-Data!Y6,"")</f>
        <v>3</v>
      </c>
      <c r="Z6" s="1">
        <f>IF(Data!Z6&gt;0,Data!Z6-4,"")</f>
        <v>2</v>
      </c>
      <c r="AC6" s="4" t="str">
        <f t="shared" si="0"/>
        <v/>
      </c>
      <c r="AD6" s="4" t="str">
        <f t="shared" si="1"/>
        <v/>
      </c>
      <c r="AE6" s="4" t="str">
        <f t="shared" si="2"/>
        <v/>
      </c>
      <c r="AF6" s="4" t="str">
        <f t="shared" si="3"/>
        <v/>
      </c>
      <c r="AG6" s="4" t="str">
        <f t="shared" si="4"/>
        <v/>
      </c>
      <c r="AH6" s="4" t="str">
        <f t="shared" si="5"/>
        <v/>
      </c>
      <c r="AI6" s="2">
        <f t="shared" si="6"/>
        <v>0</v>
      </c>
    </row>
    <row r="7" spans="1:35" x14ac:dyDescent="0.35">
      <c r="A7" s="1">
        <f>IF(Data!A7&gt;0,Data!A7-4,"")</f>
        <v>2</v>
      </c>
      <c r="B7" s="1">
        <f>IF(Data!B7&gt;0,Data!B7-4,"")</f>
        <v>3</v>
      </c>
      <c r="C7" s="1">
        <f>IF(Data!C7&gt;0,4-Data!C7,"")</f>
        <v>1</v>
      </c>
      <c r="D7" s="1">
        <f>IF(Data!D7&gt;0,4-Data!D7,"")</f>
        <v>3</v>
      </c>
      <c r="E7" s="1">
        <f>IF(Data!E7&gt;0,4-Data!E7,"")</f>
        <v>0</v>
      </c>
      <c r="F7" s="1">
        <f>IF(Data!F7&gt;0,Data!F7-4,"")</f>
        <v>1</v>
      </c>
      <c r="G7" s="1">
        <f>IF(Data!G7&gt;0,Data!G7-4,"")</f>
        <v>0</v>
      </c>
      <c r="H7" s="1">
        <f>IF(Data!H7&gt;0,Data!H7-4,"")</f>
        <v>3</v>
      </c>
      <c r="I7" s="1">
        <f>IF(Data!I7&gt;0,4-Data!I7,"")</f>
        <v>2</v>
      </c>
      <c r="J7" s="1">
        <f>IF(Data!J7&gt;0,4-Data!J7,"")</f>
        <v>2</v>
      </c>
      <c r="K7" s="1">
        <f>IF(Data!K7&gt;0,Data!K7-4,"")</f>
        <v>3</v>
      </c>
      <c r="L7" s="1">
        <f>IF(Data!L7&gt;0,4-Data!L7,"")</f>
        <v>3</v>
      </c>
      <c r="M7" s="1">
        <f>IF(Data!M7&gt;0,Data!M7-4,"")</f>
        <v>2</v>
      </c>
      <c r="N7" s="1">
        <f>IF(Data!N7&gt;0,Data!N7-4,"")</f>
        <v>1</v>
      </c>
      <c r="O7" s="1">
        <f>IF(Data!O7&gt;0,Data!O7-4,"")</f>
        <v>2</v>
      </c>
      <c r="P7" s="1">
        <f>IF(Data!P7&gt;0,Data!P7-4,"")</f>
        <v>3</v>
      </c>
      <c r="Q7" s="1">
        <f>IF(Data!Q7&gt;0,4-Data!Q7,"")</f>
        <v>3</v>
      </c>
      <c r="R7" s="1">
        <f>IF(Data!R7&gt;0,4-Data!R7,"")</f>
        <v>1</v>
      </c>
      <c r="S7" s="1">
        <f>IF(Data!S7&gt;0,4-Data!S7,"")</f>
        <v>-1</v>
      </c>
      <c r="T7" s="1">
        <f>IF(Data!T7&gt;0,Data!T7-4,"")</f>
        <v>2</v>
      </c>
      <c r="U7" s="1">
        <f>IF(Data!U7&gt;0,4-Data!U7,"")</f>
        <v>3</v>
      </c>
      <c r="V7" s="1">
        <f>IF(Data!V7&gt;0,Data!V7-4,"")</f>
        <v>3</v>
      </c>
      <c r="W7" s="1">
        <f>IF(Data!W7&gt;0,4-Data!W7,"")</f>
        <v>0</v>
      </c>
      <c r="X7" s="1">
        <f>IF(Data!X7&gt;0,4-Data!X7,"")</f>
        <v>-1</v>
      </c>
      <c r="Y7" s="1">
        <f>IF(Data!Y7&gt;0,4-Data!Y7,"")</f>
        <v>3</v>
      </c>
      <c r="Z7" s="1">
        <f>IF(Data!Z7&gt;0,Data!Z7-4,"")</f>
        <v>1</v>
      </c>
      <c r="AC7" s="4">
        <f t="shared" si="0"/>
        <v>1</v>
      </c>
      <c r="AD7" s="4" t="str">
        <f t="shared" si="1"/>
        <v/>
      </c>
      <c r="AE7" s="4" t="str">
        <f t="shared" si="2"/>
        <v/>
      </c>
      <c r="AF7" s="4">
        <f t="shared" si="3"/>
        <v>1</v>
      </c>
      <c r="AG7" s="4" t="str">
        <f t="shared" si="4"/>
        <v/>
      </c>
      <c r="AH7" s="4" t="str">
        <f t="shared" si="5"/>
        <v/>
      </c>
      <c r="AI7" s="2">
        <f t="shared" si="6"/>
        <v>2</v>
      </c>
    </row>
    <row r="8" spans="1:35" x14ac:dyDescent="0.35">
      <c r="A8" s="1">
        <f>IF(Data!A8&gt;0,Data!A8-4,"")</f>
        <v>2</v>
      </c>
      <c r="B8" s="1">
        <f>IF(Data!B8&gt;0,Data!B8-4,"")</f>
        <v>3</v>
      </c>
      <c r="C8" s="1">
        <f>IF(Data!C8&gt;0,4-Data!C8,"")</f>
        <v>2</v>
      </c>
      <c r="D8" s="1">
        <f>IF(Data!D8&gt;0,4-Data!D8,"")</f>
        <v>3</v>
      </c>
      <c r="E8" s="1">
        <f>IF(Data!E8&gt;0,4-Data!E8,"")</f>
        <v>2</v>
      </c>
      <c r="F8" s="1">
        <f>IF(Data!F8&gt;0,Data!F8-4,"")</f>
        <v>1</v>
      </c>
      <c r="G8" s="1">
        <f>IF(Data!G8&gt;0,Data!G8-4,"")</f>
        <v>1</v>
      </c>
      <c r="H8" s="1">
        <f>IF(Data!H8&gt;0,Data!H8-4,"")</f>
        <v>1</v>
      </c>
      <c r="I8" s="1">
        <f>IF(Data!I8&gt;0,4-Data!I8,"")</f>
        <v>0</v>
      </c>
      <c r="J8" s="1">
        <f>IF(Data!J8&gt;0,4-Data!J8,"")</f>
        <v>1</v>
      </c>
      <c r="K8" s="1">
        <f>IF(Data!K8&gt;0,Data!K8-4,"")</f>
        <v>2</v>
      </c>
      <c r="L8" s="1">
        <f>IF(Data!L8&gt;0,4-Data!L8,"")</f>
        <v>2</v>
      </c>
      <c r="M8" s="1">
        <f>IF(Data!M8&gt;0,Data!M8-4,"")</f>
        <v>1</v>
      </c>
      <c r="N8" s="1">
        <f>IF(Data!N8&gt;0,Data!N8-4,"")</f>
        <v>2</v>
      </c>
      <c r="O8" s="1">
        <f>IF(Data!O8&gt;0,Data!O8-4,"")</f>
        <v>1</v>
      </c>
      <c r="P8" s="1">
        <f>IF(Data!P8&gt;0,Data!P8-4,"")</f>
        <v>-2</v>
      </c>
      <c r="Q8" s="1">
        <f>IF(Data!Q8&gt;0,4-Data!Q8,"")</f>
        <v>2</v>
      </c>
      <c r="R8" s="1">
        <f>IF(Data!R8&gt;0,4-Data!R8,"")</f>
        <v>2</v>
      </c>
      <c r="S8" s="1">
        <f>IF(Data!S8&gt;0,4-Data!S8,"")</f>
        <v>2</v>
      </c>
      <c r="T8" s="1">
        <f>IF(Data!T8&gt;0,Data!T8-4,"")</f>
        <v>2</v>
      </c>
      <c r="U8" s="1">
        <f>IF(Data!U8&gt;0,4-Data!U8,"")</f>
        <v>3</v>
      </c>
      <c r="V8" s="1">
        <f>IF(Data!V8&gt;0,Data!V8-4,"")</f>
        <v>3</v>
      </c>
      <c r="W8" s="1">
        <f>IF(Data!W8&gt;0,4-Data!W8,"")</f>
        <v>2</v>
      </c>
      <c r="X8" s="1">
        <f>IF(Data!X8&gt;0,4-Data!X8,"")</f>
        <v>1</v>
      </c>
      <c r="Y8" s="1">
        <f>IF(Data!Y8&gt;0,4-Data!Y8,"")</f>
        <v>3</v>
      </c>
      <c r="Z8" s="1">
        <f>IF(Data!Z8&gt;0,Data!Z8-4,"")</f>
        <v>1</v>
      </c>
      <c r="AC8" s="4">
        <f t="shared" si="0"/>
        <v>1</v>
      </c>
      <c r="AD8" s="4" t="str">
        <f t="shared" si="1"/>
        <v/>
      </c>
      <c r="AE8" s="4" t="str">
        <f t="shared" si="2"/>
        <v/>
      </c>
      <c r="AF8" s="4" t="str">
        <f t="shared" si="3"/>
        <v/>
      </c>
      <c r="AG8" s="4" t="str">
        <f t="shared" si="4"/>
        <v/>
      </c>
      <c r="AH8" s="4" t="str">
        <f t="shared" si="5"/>
        <v/>
      </c>
      <c r="AI8" s="2">
        <f t="shared" si="6"/>
        <v>1</v>
      </c>
    </row>
    <row r="9" spans="1:35" x14ac:dyDescent="0.35">
      <c r="A9" s="1">
        <f>IF(Data!A9&gt;0,Data!A9-4,"")</f>
        <v>3</v>
      </c>
      <c r="B9" s="1">
        <f>IF(Data!B9&gt;0,Data!B9-4,"")</f>
        <v>1</v>
      </c>
      <c r="C9" s="1">
        <f>IF(Data!C9&gt;0,4-Data!C9,"")</f>
        <v>2</v>
      </c>
      <c r="D9" s="1">
        <f>IF(Data!D9&gt;0,4-Data!D9,"")</f>
        <v>2</v>
      </c>
      <c r="E9" s="1">
        <f>IF(Data!E9&gt;0,4-Data!E9,"")</f>
        <v>2</v>
      </c>
      <c r="F9" s="1">
        <f>IF(Data!F9&gt;0,Data!F9-4,"")</f>
        <v>2</v>
      </c>
      <c r="G9" s="1">
        <f>IF(Data!G9&gt;0,Data!G9-4,"")</f>
        <v>3</v>
      </c>
      <c r="H9" s="1">
        <f>IF(Data!H9&gt;0,Data!H9-4,"")</f>
        <v>-2</v>
      </c>
      <c r="I9" s="1">
        <f>IF(Data!I9&gt;0,4-Data!I9,"")</f>
        <v>0</v>
      </c>
      <c r="J9" s="1">
        <f>IF(Data!J9&gt;0,4-Data!J9,"")</f>
        <v>2</v>
      </c>
      <c r="K9" s="1">
        <f>IF(Data!K9&gt;0,Data!K9-4,"")</f>
        <v>3</v>
      </c>
      <c r="L9" s="1">
        <f>IF(Data!L9&gt;0,4-Data!L9,"")</f>
        <v>3</v>
      </c>
      <c r="M9" s="1">
        <f>IF(Data!M9&gt;0,Data!M9-4,"")</f>
        <v>0</v>
      </c>
      <c r="N9" s="1">
        <f>IF(Data!N9&gt;0,Data!N9-4,"")</f>
        <v>3</v>
      </c>
      <c r="O9" s="1">
        <f>IF(Data!O9&gt;0,Data!O9-4,"")</f>
        <v>0</v>
      </c>
      <c r="P9" s="1">
        <f>IF(Data!P9&gt;0,Data!P9-4,"")</f>
        <v>2</v>
      </c>
      <c r="Q9" s="1">
        <f>IF(Data!Q9&gt;0,4-Data!Q9,"")</f>
        <v>1</v>
      </c>
      <c r="R9" s="1">
        <f>IF(Data!R9&gt;0,4-Data!R9,"")</f>
        <v>3</v>
      </c>
      <c r="S9" s="1">
        <f>IF(Data!S9&gt;0,4-Data!S9,"")</f>
        <v>2</v>
      </c>
      <c r="T9" s="1">
        <f>IF(Data!T9&gt;0,Data!T9-4,"")</f>
        <v>3</v>
      </c>
      <c r="U9" s="1">
        <f>IF(Data!U9&gt;0,4-Data!U9,"")</f>
        <v>1</v>
      </c>
      <c r="V9" s="1">
        <f>IF(Data!V9&gt;0,Data!V9-4,"")</f>
        <v>2</v>
      </c>
      <c r="W9" s="1">
        <f>IF(Data!W9&gt;0,4-Data!W9,"")</f>
        <v>2</v>
      </c>
      <c r="X9" s="1">
        <f>IF(Data!X9&gt;0,4-Data!X9,"")</f>
        <v>3</v>
      </c>
      <c r="Y9" s="1">
        <f>IF(Data!Y9&gt;0,4-Data!Y9,"")</f>
        <v>3</v>
      </c>
      <c r="Z9" s="1">
        <f>IF(Data!Z9&gt;0,Data!Z9-4,"")</f>
        <v>3</v>
      </c>
      <c r="AC9" s="4" t="str">
        <f t="shared" si="0"/>
        <v/>
      </c>
      <c r="AD9" s="4" t="str">
        <f t="shared" si="1"/>
        <v/>
      </c>
      <c r="AE9" s="4" t="str">
        <f t="shared" si="2"/>
        <v/>
      </c>
      <c r="AF9" s="4">
        <f t="shared" si="3"/>
        <v>1</v>
      </c>
      <c r="AG9" s="4" t="str">
        <f t="shared" si="4"/>
        <v/>
      </c>
      <c r="AH9" s="4" t="str">
        <f t="shared" si="5"/>
        <v/>
      </c>
      <c r="AI9" s="2">
        <f t="shared" si="6"/>
        <v>1</v>
      </c>
    </row>
    <row r="10" spans="1:35" x14ac:dyDescent="0.35">
      <c r="A10" s="1">
        <f>IF(Data!A10&gt;0,Data!A10-4,"")</f>
        <v>2</v>
      </c>
      <c r="B10" s="1">
        <f>IF(Data!B10&gt;0,Data!B10-4,"")</f>
        <v>3</v>
      </c>
      <c r="C10" s="1">
        <f>IF(Data!C10&gt;0,4-Data!C10,"")</f>
        <v>2</v>
      </c>
      <c r="D10" s="1">
        <f>IF(Data!D10&gt;0,4-Data!D10,"")</f>
        <v>3</v>
      </c>
      <c r="E10" s="1">
        <f>IF(Data!E10&gt;0,4-Data!E10,"")</f>
        <v>2</v>
      </c>
      <c r="F10" s="1">
        <f>IF(Data!F10&gt;0,Data!F10-4,"")</f>
        <v>2</v>
      </c>
      <c r="G10" s="1">
        <f>IF(Data!G10&gt;0,Data!G10-4,"")</f>
        <v>2</v>
      </c>
      <c r="H10" s="1">
        <f>IF(Data!H10&gt;0,Data!H10-4,"")</f>
        <v>3</v>
      </c>
      <c r="I10" s="1">
        <f>IF(Data!I10&gt;0,4-Data!I10,"")</f>
        <v>2</v>
      </c>
      <c r="J10" s="1">
        <f>IF(Data!J10&gt;0,4-Data!J10,"")</f>
        <v>3</v>
      </c>
      <c r="K10" s="1">
        <f>IF(Data!K10&gt;0,Data!K10-4,"")</f>
        <v>2</v>
      </c>
      <c r="L10" s="1">
        <f>IF(Data!L10&gt;0,4-Data!L10,"")</f>
        <v>3</v>
      </c>
      <c r="M10" s="1">
        <f>IF(Data!M10&gt;0,Data!M10-4,"")</f>
        <v>3</v>
      </c>
      <c r="N10" s="1">
        <f>IF(Data!N10&gt;0,Data!N10-4,"")</f>
        <v>2</v>
      </c>
      <c r="O10" s="1">
        <f>IF(Data!O10&gt;0,Data!O10-4,"")</f>
        <v>1</v>
      </c>
      <c r="P10" s="1">
        <f>IF(Data!P10&gt;0,Data!P10-4,"")</f>
        <v>2</v>
      </c>
      <c r="Q10" s="1">
        <f>IF(Data!Q10&gt;0,4-Data!Q10,"")</f>
        <v>3</v>
      </c>
      <c r="R10" s="1">
        <f>IF(Data!R10&gt;0,4-Data!R10,"")</f>
        <v>2</v>
      </c>
      <c r="S10" s="1">
        <f>IF(Data!S10&gt;0,4-Data!S10,"")</f>
        <v>2</v>
      </c>
      <c r="T10" s="1">
        <f>IF(Data!T10&gt;0,Data!T10-4,"")</f>
        <v>3</v>
      </c>
      <c r="U10" s="1">
        <f>IF(Data!U10&gt;0,4-Data!U10,"")</f>
        <v>2</v>
      </c>
      <c r="V10" s="1">
        <f>IF(Data!V10&gt;0,Data!V10-4,"")</f>
        <v>3</v>
      </c>
      <c r="W10" s="1">
        <f>IF(Data!W10&gt;0,4-Data!W10,"")</f>
        <v>0</v>
      </c>
      <c r="X10" s="1">
        <f>IF(Data!X10&gt;0,4-Data!X10,"")</f>
        <v>2</v>
      </c>
      <c r="Y10" s="1">
        <f>IF(Data!Y10&gt;0,4-Data!Y10,"")</f>
        <v>3</v>
      </c>
      <c r="Z10" s="1">
        <f>IF(Data!Z10&gt;0,Data!Z10-4,"")</f>
        <v>2</v>
      </c>
      <c r="AC10" s="4" t="str">
        <f t="shared" si="0"/>
        <v/>
      </c>
      <c r="AD10" s="4" t="str">
        <f t="shared" si="1"/>
        <v/>
      </c>
      <c r="AE10" s="4" t="str">
        <f t="shared" si="2"/>
        <v/>
      </c>
      <c r="AF10" s="4" t="str">
        <f t="shared" si="3"/>
        <v/>
      </c>
      <c r="AG10" s="4" t="str">
        <f t="shared" si="4"/>
        <v/>
      </c>
      <c r="AH10" s="4" t="str">
        <f t="shared" si="5"/>
        <v/>
      </c>
      <c r="AI10" s="2">
        <f t="shared" si="6"/>
        <v>0</v>
      </c>
    </row>
    <row r="11" spans="1:35" x14ac:dyDescent="0.35">
      <c r="A11" s="1">
        <f>IF(Data!A11&gt;0,Data!A11-4,"")</f>
        <v>1</v>
      </c>
      <c r="B11" s="1">
        <f>IF(Data!B11&gt;0,Data!B11-4,"")</f>
        <v>0</v>
      </c>
      <c r="C11" s="1">
        <f>IF(Data!C11&gt;0,4-Data!C11,"")</f>
        <v>2</v>
      </c>
      <c r="D11" s="1">
        <f>IF(Data!D11&gt;0,4-Data!D11,"")</f>
        <v>2</v>
      </c>
      <c r="E11" s="1">
        <f>IF(Data!E11&gt;0,4-Data!E11,"")</f>
        <v>1</v>
      </c>
      <c r="F11" s="1">
        <f>IF(Data!F11&gt;0,Data!F11-4,"")</f>
        <v>2</v>
      </c>
      <c r="G11" s="1">
        <f>IF(Data!G11&gt;0,Data!G11-4,"")</f>
        <v>0</v>
      </c>
      <c r="H11" s="1">
        <f>IF(Data!H11&gt;0,Data!H11-4,"")</f>
        <v>3</v>
      </c>
      <c r="I11" s="1">
        <f>IF(Data!I11&gt;0,4-Data!I11,"")</f>
        <v>2</v>
      </c>
      <c r="J11" s="1">
        <f>IF(Data!J11&gt;0,4-Data!J11,"")</f>
        <v>3</v>
      </c>
      <c r="K11" s="1">
        <f>IF(Data!K11&gt;0,Data!K11-4,"")</f>
        <v>2</v>
      </c>
      <c r="L11" s="1">
        <f>IF(Data!L11&gt;0,4-Data!L11,"")</f>
        <v>1</v>
      </c>
      <c r="M11" s="1">
        <f>IF(Data!M11&gt;0,Data!M11-4,"")</f>
        <v>-1</v>
      </c>
      <c r="N11" s="1">
        <f>IF(Data!N11&gt;0,Data!N11-4,"")</f>
        <v>2</v>
      </c>
      <c r="O11" s="1">
        <f>IF(Data!O11&gt;0,Data!O11-4,"")</f>
        <v>1</v>
      </c>
      <c r="P11" s="1">
        <f>IF(Data!P11&gt;0,Data!P11-4,"")</f>
        <v>1</v>
      </c>
      <c r="Q11" s="1">
        <f>IF(Data!Q11&gt;0,4-Data!Q11,"")</f>
        <v>3</v>
      </c>
      <c r="R11" s="1">
        <f>IF(Data!R11&gt;0,4-Data!R11,"")</f>
        <v>3</v>
      </c>
      <c r="S11" s="1">
        <f>IF(Data!S11&gt;0,4-Data!S11,"")</f>
        <v>1</v>
      </c>
      <c r="T11" s="1">
        <f>IF(Data!T11&gt;0,Data!T11-4,"")</f>
        <v>2</v>
      </c>
      <c r="U11" s="1">
        <f>IF(Data!U11&gt;0,4-Data!U11,"")</f>
        <v>-1</v>
      </c>
      <c r="V11" s="1">
        <f>IF(Data!V11&gt;0,Data!V11-4,"")</f>
        <v>1</v>
      </c>
      <c r="W11" s="1">
        <f>IF(Data!W11&gt;0,4-Data!W11,"")</f>
        <v>3</v>
      </c>
      <c r="X11" s="1">
        <f>IF(Data!X11&gt;0,4-Data!X11,"")</f>
        <v>3</v>
      </c>
      <c r="Y11" s="1">
        <f>IF(Data!Y11&gt;0,4-Data!Y11,"")</f>
        <v>1</v>
      </c>
      <c r="Z11" s="1">
        <f>IF(Data!Z11&gt;0,Data!Z11-4,"")</f>
        <v>2</v>
      </c>
      <c r="AC11" s="4" t="str">
        <f t="shared" si="0"/>
        <v/>
      </c>
      <c r="AD11" s="4" t="str">
        <f t="shared" si="1"/>
        <v/>
      </c>
      <c r="AE11" s="4" t="str">
        <f t="shared" si="2"/>
        <v/>
      </c>
      <c r="AF11" s="4" t="str">
        <f t="shared" si="3"/>
        <v/>
      </c>
      <c r="AG11" s="4" t="str">
        <f t="shared" si="4"/>
        <v/>
      </c>
      <c r="AH11" s="4" t="str">
        <f t="shared" si="5"/>
        <v/>
      </c>
      <c r="AI11" s="2">
        <f t="shared" si="6"/>
        <v>0</v>
      </c>
    </row>
    <row r="12" spans="1:35" x14ac:dyDescent="0.35">
      <c r="A12" s="1">
        <f>IF(Data!A12&gt;0,Data!A12-4,"")</f>
        <v>-1</v>
      </c>
      <c r="B12" s="1">
        <f>IF(Data!B12&gt;0,Data!B12-4,"")</f>
        <v>-2</v>
      </c>
      <c r="C12" s="1">
        <f>IF(Data!C12&gt;0,4-Data!C12,"")</f>
        <v>-2</v>
      </c>
      <c r="D12" s="1">
        <f>IF(Data!D12&gt;0,4-Data!D12,"")</f>
        <v>-2</v>
      </c>
      <c r="E12" s="1">
        <f>IF(Data!E12&gt;0,4-Data!E12,"")</f>
        <v>1</v>
      </c>
      <c r="F12" s="1">
        <f>IF(Data!F12&gt;0,Data!F12-4,"")</f>
        <v>0</v>
      </c>
      <c r="G12" s="1">
        <f>IF(Data!G12&gt;0,Data!G12-4,"")</f>
        <v>0</v>
      </c>
      <c r="H12" s="1">
        <f>IF(Data!H12&gt;0,Data!H12-4,"")</f>
        <v>-1</v>
      </c>
      <c r="I12" s="1">
        <f>IF(Data!I12&gt;0,4-Data!I12,"")</f>
        <v>-3</v>
      </c>
      <c r="J12" s="1">
        <f>IF(Data!J12&gt;0,4-Data!J12,"")</f>
        <v>1</v>
      </c>
      <c r="K12" s="1">
        <f>IF(Data!K12&gt;0,Data!K12-4,"")</f>
        <v>0</v>
      </c>
      <c r="L12" s="1">
        <f>IF(Data!L12&gt;0,4-Data!L12,"")</f>
        <v>0</v>
      </c>
      <c r="M12" s="1">
        <f>IF(Data!M12&gt;0,Data!M12-4,"")</f>
        <v>-2</v>
      </c>
      <c r="N12" s="1">
        <f>IF(Data!N12&gt;0,Data!N12-4,"")</f>
        <v>-1</v>
      </c>
      <c r="O12" s="1">
        <f>IF(Data!O12&gt;0,Data!O12-4,"")</f>
        <v>2</v>
      </c>
      <c r="P12" s="1">
        <f>IF(Data!P12&gt;0,Data!P12-4,"")</f>
        <v>-1</v>
      </c>
      <c r="Q12" s="1">
        <f>IF(Data!Q12&gt;0,4-Data!Q12,"")</f>
        <v>-1</v>
      </c>
      <c r="R12" s="1">
        <f>IF(Data!R12&gt;0,4-Data!R12,"")</f>
        <v>-1</v>
      </c>
      <c r="S12" s="1">
        <f>IF(Data!S12&gt;0,4-Data!S12,"")</f>
        <v>1</v>
      </c>
      <c r="T12" s="1">
        <f>IF(Data!T12&gt;0,Data!T12-4,"")</f>
        <v>-1</v>
      </c>
      <c r="U12" s="1">
        <f>IF(Data!U12&gt;0,4-Data!U12,"")</f>
        <v>-3</v>
      </c>
      <c r="V12" s="1">
        <f>IF(Data!V12&gt;0,Data!V12-4,"")</f>
        <v>1</v>
      </c>
      <c r="W12" s="1">
        <f>IF(Data!W12&gt;0,4-Data!W12,"")</f>
        <v>-3</v>
      </c>
      <c r="X12" s="1">
        <f>IF(Data!X12&gt;0,4-Data!X12,"")</f>
        <v>-1</v>
      </c>
      <c r="Y12" s="1">
        <f>IF(Data!Y12&gt;0,4-Data!Y12,"")</f>
        <v>0</v>
      </c>
      <c r="Z12" s="1">
        <f>IF(Data!Z12&gt;0,Data!Z12-4,"")</f>
        <v>3</v>
      </c>
      <c r="AC12" s="4" t="str">
        <f t="shared" si="0"/>
        <v/>
      </c>
      <c r="AD12" s="4" t="str">
        <f t="shared" si="1"/>
        <v/>
      </c>
      <c r="AE12" s="4">
        <f t="shared" si="2"/>
        <v>1</v>
      </c>
      <c r="AF12" s="4" t="str">
        <f t="shared" si="3"/>
        <v/>
      </c>
      <c r="AG12" s="4" t="str">
        <f t="shared" si="4"/>
        <v/>
      </c>
      <c r="AH12" s="4">
        <f t="shared" si="5"/>
        <v>1</v>
      </c>
      <c r="AI12" s="2">
        <f t="shared" si="6"/>
        <v>2</v>
      </c>
    </row>
    <row r="13" spans="1:35" x14ac:dyDescent="0.35">
      <c r="A13" s="1">
        <f>IF(Data!A13&gt;0,Data!A13-4,"")</f>
        <v>1</v>
      </c>
      <c r="B13" s="1">
        <f>IF(Data!B13&gt;0,Data!B13-4,"")</f>
        <v>3</v>
      </c>
      <c r="C13" s="1">
        <f>IF(Data!C13&gt;0,4-Data!C13,"")</f>
        <v>0</v>
      </c>
      <c r="D13" s="1">
        <f>IF(Data!D13&gt;0,4-Data!D13,"")</f>
        <v>2</v>
      </c>
      <c r="E13" s="1">
        <f>IF(Data!E13&gt;0,4-Data!E13,"")</f>
        <v>1</v>
      </c>
      <c r="F13" s="1">
        <f>IF(Data!F13&gt;0,Data!F13-4,"")</f>
        <v>-2</v>
      </c>
      <c r="G13" s="1">
        <f>IF(Data!G13&gt;0,Data!G13-4,"")</f>
        <v>1</v>
      </c>
      <c r="H13" s="1">
        <f>IF(Data!H13&gt;0,Data!H13-4,"")</f>
        <v>3</v>
      </c>
      <c r="I13" s="1">
        <f>IF(Data!I13&gt;0,4-Data!I13,"")</f>
        <v>3</v>
      </c>
      <c r="J13" s="1">
        <f>IF(Data!J13&gt;0,4-Data!J13,"")</f>
        <v>-3</v>
      </c>
      <c r="K13" s="1">
        <f>IF(Data!K13&gt;0,Data!K13-4,"")</f>
        <v>-2</v>
      </c>
      <c r="L13" s="1">
        <f>IF(Data!L13&gt;0,4-Data!L13,"")</f>
        <v>1</v>
      </c>
      <c r="M13" s="1">
        <f>IF(Data!M13&gt;0,Data!M13-4,"")</f>
        <v>3</v>
      </c>
      <c r="N13" s="1">
        <f>IF(Data!N13&gt;0,Data!N13-4,"")</f>
        <v>2</v>
      </c>
      <c r="O13" s="1">
        <f>IF(Data!O13&gt;0,Data!O13-4,"")</f>
        <v>1</v>
      </c>
      <c r="P13" s="1">
        <f>IF(Data!P13&gt;0,Data!P13-4,"")</f>
        <v>2</v>
      </c>
      <c r="Q13" s="1">
        <f>IF(Data!Q13&gt;0,4-Data!Q13,"")</f>
        <v>3</v>
      </c>
      <c r="R13" s="1">
        <f>IF(Data!R13&gt;0,4-Data!R13,"")</f>
        <v>0</v>
      </c>
      <c r="S13" s="1">
        <f>IF(Data!S13&gt;0,4-Data!S13,"")</f>
        <v>3</v>
      </c>
      <c r="T13" s="1">
        <f>IF(Data!T13&gt;0,Data!T13-4,"")</f>
        <v>2</v>
      </c>
      <c r="U13" s="1">
        <f>IF(Data!U13&gt;0,4-Data!U13,"")</f>
        <v>3</v>
      </c>
      <c r="V13" s="1">
        <f>IF(Data!V13&gt;0,Data!V13-4,"")</f>
        <v>2</v>
      </c>
      <c r="W13" s="1">
        <f>IF(Data!W13&gt;0,4-Data!W13,"")</f>
        <v>3</v>
      </c>
      <c r="X13" s="1">
        <f>IF(Data!X13&gt;0,4-Data!X13,"")</f>
        <v>2</v>
      </c>
      <c r="Y13" s="1">
        <f>IF(Data!Y13&gt;0,4-Data!Y13,"")</f>
        <v>1</v>
      </c>
      <c r="Z13" s="1">
        <f>IF(Data!Z13&gt;0,Data!Z13-4,"")</f>
        <v>0</v>
      </c>
      <c r="AC13" s="4" t="str">
        <f t="shared" si="0"/>
        <v/>
      </c>
      <c r="AD13" s="4" t="str">
        <f t="shared" si="1"/>
        <v/>
      </c>
      <c r="AE13" s="4" t="str">
        <f t="shared" si="2"/>
        <v/>
      </c>
      <c r="AF13" s="4">
        <f t="shared" si="3"/>
        <v>1</v>
      </c>
      <c r="AG13" s="4" t="str">
        <f t="shared" si="4"/>
        <v/>
      </c>
      <c r="AH13" s="4">
        <f t="shared" si="5"/>
        <v>1</v>
      </c>
      <c r="AI13" s="2">
        <f t="shared" si="6"/>
        <v>2</v>
      </c>
    </row>
    <row r="14" spans="1:35" x14ac:dyDescent="0.35">
      <c r="A14" s="1">
        <f>IF(Data!A14&gt;0,Data!A14-4,"")</f>
        <v>1</v>
      </c>
      <c r="B14" s="1">
        <f>IF(Data!B14&gt;0,Data!B14-4,"")</f>
        <v>2</v>
      </c>
      <c r="C14" s="1">
        <f>IF(Data!C14&gt;0,4-Data!C14,"")</f>
        <v>0</v>
      </c>
      <c r="D14" s="1">
        <f>IF(Data!D14&gt;0,4-Data!D14,"")</f>
        <v>2</v>
      </c>
      <c r="E14" s="1">
        <f>IF(Data!E14&gt;0,4-Data!E14,"")</f>
        <v>1</v>
      </c>
      <c r="F14" s="1">
        <f>IF(Data!F14&gt;0,Data!F14-4,"")</f>
        <v>0</v>
      </c>
      <c r="G14" s="1">
        <f>IF(Data!G14&gt;0,Data!G14-4,"")</f>
        <v>1</v>
      </c>
      <c r="H14" s="1">
        <f>IF(Data!H14&gt;0,Data!H14-4,"")</f>
        <v>2</v>
      </c>
      <c r="I14" s="1">
        <f>IF(Data!I14&gt;0,4-Data!I14,"")</f>
        <v>1</v>
      </c>
      <c r="J14" s="1">
        <f>IF(Data!J14&gt;0,4-Data!J14,"")</f>
        <v>1</v>
      </c>
      <c r="K14" s="1">
        <f>IF(Data!K14&gt;0,Data!K14-4,"")</f>
        <v>2</v>
      </c>
      <c r="L14" s="1">
        <f>IF(Data!L14&gt;0,4-Data!L14,"")</f>
        <v>2</v>
      </c>
      <c r="M14" s="1">
        <f>IF(Data!M14&gt;0,Data!M14-4,"")</f>
        <v>2</v>
      </c>
      <c r="N14" s="1">
        <f>IF(Data!N14&gt;0,Data!N14-4,"")</f>
        <v>1</v>
      </c>
      <c r="O14" s="1">
        <f>IF(Data!O14&gt;0,Data!O14-4,"")</f>
        <v>-1</v>
      </c>
      <c r="P14" s="1">
        <f>IF(Data!P14&gt;0,Data!P14-4,"")</f>
        <v>3</v>
      </c>
      <c r="Q14" s="1">
        <f>IF(Data!Q14&gt;0,4-Data!Q14,"")</f>
        <v>2</v>
      </c>
      <c r="R14" s="1">
        <f>IF(Data!R14&gt;0,4-Data!R14,"")</f>
        <v>1</v>
      </c>
      <c r="S14" s="1">
        <f>IF(Data!S14&gt;0,4-Data!S14,"")</f>
        <v>1</v>
      </c>
      <c r="T14" s="1">
        <f>IF(Data!T14&gt;0,Data!T14-4,"")</f>
        <v>2</v>
      </c>
      <c r="U14" s="1">
        <f>IF(Data!U14&gt;0,4-Data!U14,"")</f>
        <v>3</v>
      </c>
      <c r="V14" s="1">
        <f>IF(Data!V14&gt;0,Data!V14-4,"")</f>
        <v>1</v>
      </c>
      <c r="W14" s="1">
        <f>IF(Data!W14&gt;0,4-Data!W14,"")</f>
        <v>2</v>
      </c>
      <c r="X14" s="1">
        <f>IF(Data!X14&gt;0,4-Data!X14,"")</f>
        <v>2</v>
      </c>
      <c r="Y14" s="1">
        <f>IF(Data!Y14&gt;0,4-Data!Y14,"")</f>
        <v>2</v>
      </c>
      <c r="Z14" s="1">
        <f>IF(Data!Z14&gt;0,Data!Z14-4,"")</f>
        <v>2</v>
      </c>
      <c r="AC14" s="4" t="str">
        <f t="shared" si="0"/>
        <v/>
      </c>
      <c r="AD14" s="4" t="str">
        <f t="shared" si="1"/>
        <v/>
      </c>
      <c r="AE14" s="4" t="str">
        <f t="shared" si="2"/>
        <v/>
      </c>
      <c r="AF14" s="4" t="str">
        <f t="shared" si="3"/>
        <v/>
      </c>
      <c r="AG14" s="4" t="str">
        <f t="shared" si="4"/>
        <v/>
      </c>
      <c r="AH14" s="4" t="str">
        <f t="shared" si="5"/>
        <v/>
      </c>
      <c r="AI14" s="2">
        <f t="shared" si="6"/>
        <v>0</v>
      </c>
    </row>
    <row r="15" spans="1:35" x14ac:dyDescent="0.35">
      <c r="A15" s="1">
        <f>IF(Data!A15&gt;0,Data!A15-4,"")</f>
        <v>2</v>
      </c>
      <c r="B15" s="1">
        <f>IF(Data!B15&gt;0,Data!B15-4,"")</f>
        <v>3</v>
      </c>
      <c r="C15" s="1">
        <f>IF(Data!C15&gt;0,4-Data!C15,"")</f>
        <v>3</v>
      </c>
      <c r="D15" s="1">
        <f>IF(Data!D15&gt;0,4-Data!D15,"")</f>
        <v>3</v>
      </c>
      <c r="E15" s="1">
        <f>IF(Data!E15&gt;0,4-Data!E15,"")</f>
        <v>2</v>
      </c>
      <c r="F15" s="1">
        <f>IF(Data!F15&gt;0,Data!F15-4,"")</f>
        <v>2</v>
      </c>
      <c r="G15" s="1">
        <f>IF(Data!G15&gt;0,Data!G15-4,"")</f>
        <v>2</v>
      </c>
      <c r="H15" s="1">
        <f>IF(Data!H15&gt;0,Data!H15-4,"")</f>
        <v>-1</v>
      </c>
      <c r="I15" s="1">
        <f>IF(Data!I15&gt;0,4-Data!I15,"")</f>
        <v>3</v>
      </c>
      <c r="J15" s="1">
        <f>IF(Data!J15&gt;0,4-Data!J15,"")</f>
        <v>3</v>
      </c>
      <c r="K15" s="1">
        <f>IF(Data!K15&gt;0,Data!K15-4,"")</f>
        <v>3</v>
      </c>
      <c r="L15" s="1">
        <f>IF(Data!L15&gt;0,4-Data!L15,"")</f>
        <v>3</v>
      </c>
      <c r="M15" s="1">
        <f>IF(Data!M15&gt;0,Data!M15-4,"")</f>
        <v>3</v>
      </c>
      <c r="N15" s="1">
        <f>IF(Data!N15&gt;0,Data!N15-4,"")</f>
        <v>3</v>
      </c>
      <c r="O15" s="1">
        <f>IF(Data!O15&gt;0,Data!O15-4,"")</f>
        <v>2</v>
      </c>
      <c r="P15" s="1">
        <f>IF(Data!P15&gt;0,Data!P15-4,"")</f>
        <v>2</v>
      </c>
      <c r="Q15" s="1">
        <f>IF(Data!Q15&gt;0,4-Data!Q15,"")</f>
        <v>0</v>
      </c>
      <c r="R15" s="1">
        <f>IF(Data!R15&gt;0,4-Data!R15,"")</f>
        <v>3</v>
      </c>
      <c r="S15" s="1">
        <f>IF(Data!S15&gt;0,4-Data!S15,"")</f>
        <v>0</v>
      </c>
      <c r="T15" s="1">
        <f>IF(Data!T15&gt;0,Data!T15-4,"")</f>
        <v>3</v>
      </c>
      <c r="U15" s="1">
        <f>IF(Data!U15&gt;0,4-Data!U15,"")</f>
        <v>2</v>
      </c>
      <c r="V15" s="1">
        <f>IF(Data!V15&gt;0,Data!V15-4,"")</f>
        <v>2</v>
      </c>
      <c r="W15" s="1">
        <f>IF(Data!W15&gt;0,4-Data!W15,"")</f>
        <v>-1</v>
      </c>
      <c r="X15" s="1">
        <f>IF(Data!X15&gt;0,4-Data!X15,"")</f>
        <v>3</v>
      </c>
      <c r="Y15" s="1">
        <f>IF(Data!Y15&gt;0,4-Data!Y15,"")</f>
        <v>3</v>
      </c>
      <c r="Z15" s="1">
        <f>IF(Data!Z15&gt;0,Data!Z15-4,"")</f>
        <v>3</v>
      </c>
      <c r="AC15" s="4" t="str">
        <f t="shared" si="0"/>
        <v/>
      </c>
      <c r="AD15" s="4" t="str">
        <f t="shared" si="1"/>
        <v/>
      </c>
      <c r="AE15" s="4">
        <f t="shared" si="2"/>
        <v>1</v>
      </c>
      <c r="AF15" s="4">
        <f t="shared" si="3"/>
        <v>1</v>
      </c>
      <c r="AG15" s="4" t="str">
        <f t="shared" si="4"/>
        <v/>
      </c>
      <c r="AH15" s="4" t="str">
        <f t="shared" si="5"/>
        <v/>
      </c>
      <c r="AI15" s="2">
        <f t="shared" si="6"/>
        <v>2</v>
      </c>
    </row>
    <row r="16" spans="1:35" x14ac:dyDescent="0.35">
      <c r="A16" s="1">
        <f>IF(Data!A16&gt;0,Data!A16-4,"")</f>
        <v>2</v>
      </c>
      <c r="B16" s="1">
        <f>IF(Data!B16&gt;0,Data!B16-4,"")</f>
        <v>2</v>
      </c>
      <c r="C16" s="1">
        <f>IF(Data!C16&gt;0,4-Data!C16,"")</f>
        <v>2</v>
      </c>
      <c r="D16" s="1">
        <f>IF(Data!D16&gt;0,4-Data!D16,"")</f>
        <v>3</v>
      </c>
      <c r="E16" s="1">
        <f>IF(Data!E16&gt;0,4-Data!E16,"")</f>
        <v>2</v>
      </c>
      <c r="F16" s="1">
        <f>IF(Data!F16&gt;0,Data!F16-4,"")</f>
        <v>0</v>
      </c>
      <c r="G16" s="1">
        <f>IF(Data!G16&gt;0,Data!G16-4,"")</f>
        <v>1</v>
      </c>
      <c r="H16" s="1">
        <f>IF(Data!H16&gt;0,Data!H16-4,"")</f>
        <v>1</v>
      </c>
      <c r="I16" s="1">
        <f>IF(Data!I16&gt;0,4-Data!I16,"")</f>
        <v>1</v>
      </c>
      <c r="J16" s="1">
        <f>IF(Data!J16&gt;0,4-Data!J16,"")</f>
        <v>-1</v>
      </c>
      <c r="K16" s="1">
        <f>IF(Data!K16&gt;0,Data!K16-4,"")</f>
        <v>2</v>
      </c>
      <c r="L16" s="1">
        <f>IF(Data!L16&gt;0,4-Data!L16,"")</f>
        <v>2</v>
      </c>
      <c r="M16" s="1">
        <f>IF(Data!M16&gt;0,Data!M16-4,"")</f>
        <v>3</v>
      </c>
      <c r="N16" s="1">
        <f>IF(Data!N16&gt;0,Data!N16-4,"")</f>
        <v>0</v>
      </c>
      <c r="O16" s="1">
        <f>IF(Data!O16&gt;0,Data!O16-4,"")</f>
        <v>-1</v>
      </c>
      <c r="P16" s="1">
        <f>IF(Data!P16&gt;0,Data!P16-4,"")</f>
        <v>2</v>
      </c>
      <c r="Q16" s="1">
        <f>IF(Data!Q16&gt;0,4-Data!Q16,"")</f>
        <v>1</v>
      </c>
      <c r="R16" s="1">
        <f>IF(Data!R16&gt;0,4-Data!R16,"")</f>
        <v>2</v>
      </c>
      <c r="S16" s="1">
        <f>IF(Data!S16&gt;0,4-Data!S16,"")</f>
        <v>1</v>
      </c>
      <c r="T16" s="1">
        <f>IF(Data!T16&gt;0,Data!T16-4,"")</f>
        <v>2</v>
      </c>
      <c r="U16" s="1">
        <f>IF(Data!U16&gt;0,4-Data!U16,"")</f>
        <v>2</v>
      </c>
      <c r="V16" s="1">
        <f>IF(Data!V16&gt;0,Data!V16-4,"")</f>
        <v>-2</v>
      </c>
      <c r="W16" s="1">
        <f>IF(Data!W16&gt;0,4-Data!W16,"")</f>
        <v>2</v>
      </c>
      <c r="X16" s="1">
        <f>IF(Data!X16&gt;0,4-Data!X16,"")</f>
        <v>1</v>
      </c>
      <c r="Y16" s="1">
        <f>IF(Data!Y16&gt;0,4-Data!Y16,"")</f>
        <v>1</v>
      </c>
      <c r="Z16" s="1">
        <f>IF(Data!Z16&gt;0,Data!Z16-4,"")</f>
        <v>0</v>
      </c>
      <c r="AC16" s="4" t="str">
        <f t="shared" si="0"/>
        <v/>
      </c>
      <c r="AD16" s="4" t="str">
        <f t="shared" si="1"/>
        <v/>
      </c>
      <c r="AE16" s="4">
        <f t="shared" si="2"/>
        <v>1</v>
      </c>
      <c r="AF16" s="4" t="str">
        <f t="shared" si="3"/>
        <v/>
      </c>
      <c r="AG16" s="4" t="str">
        <f t="shared" si="4"/>
        <v/>
      </c>
      <c r="AH16" s="4" t="str">
        <f t="shared" si="5"/>
        <v/>
      </c>
      <c r="AI16" s="2">
        <f t="shared" si="6"/>
        <v>1</v>
      </c>
    </row>
    <row r="17" spans="1:35" x14ac:dyDescent="0.35">
      <c r="A17" s="1">
        <f>IF(Data!A17&gt;0,Data!A17-4,"")</f>
        <v>1</v>
      </c>
      <c r="B17" s="1">
        <f>IF(Data!B17&gt;0,Data!B17-4,"")</f>
        <v>3</v>
      </c>
      <c r="C17" s="1">
        <f>IF(Data!C17&gt;0,4-Data!C17,"")</f>
        <v>-1</v>
      </c>
      <c r="D17" s="1">
        <f>IF(Data!D17&gt;0,4-Data!D17,"")</f>
        <v>3</v>
      </c>
      <c r="E17" s="1">
        <f>IF(Data!E17&gt;0,4-Data!E17,"")</f>
        <v>3</v>
      </c>
      <c r="F17" s="1">
        <f>IF(Data!F17&gt;0,Data!F17-4,"")</f>
        <v>-3</v>
      </c>
      <c r="G17" s="1">
        <f>IF(Data!G17&gt;0,Data!G17-4,"")</f>
        <v>-2</v>
      </c>
      <c r="H17" s="1">
        <f>IF(Data!H17&gt;0,Data!H17-4,"")</f>
        <v>-2</v>
      </c>
      <c r="I17" s="1">
        <f>IF(Data!I17&gt;0,4-Data!I17,"")</f>
        <v>3</v>
      </c>
      <c r="J17" s="1">
        <f>IF(Data!J17&gt;0,4-Data!J17,"")</f>
        <v>0</v>
      </c>
      <c r="K17" s="1">
        <f>IF(Data!K17&gt;0,Data!K17-4,"")</f>
        <v>3</v>
      </c>
      <c r="L17" s="1">
        <f>IF(Data!L17&gt;0,4-Data!L17,"")</f>
        <v>3</v>
      </c>
      <c r="M17" s="1">
        <f>IF(Data!M17&gt;0,Data!M17-4,"")</f>
        <v>1</v>
      </c>
      <c r="N17" s="1">
        <f>IF(Data!N17&gt;0,Data!N17-4,"")</f>
        <v>0</v>
      </c>
      <c r="O17" s="1">
        <f>IF(Data!O17&gt;0,Data!O17-4,"")</f>
        <v>-2</v>
      </c>
      <c r="P17" s="1">
        <f>IF(Data!P17&gt;0,Data!P17-4,"")</f>
        <v>2</v>
      </c>
      <c r="Q17" s="1">
        <f>IF(Data!Q17&gt;0,4-Data!Q17,"")</f>
        <v>2</v>
      </c>
      <c r="R17" s="1">
        <f>IF(Data!R17&gt;0,4-Data!R17,"")</f>
        <v>0</v>
      </c>
      <c r="S17" s="1">
        <f>IF(Data!S17&gt;0,4-Data!S17,"")</f>
        <v>0</v>
      </c>
      <c r="T17" s="1">
        <f>IF(Data!T17&gt;0,Data!T17-4,"")</f>
        <v>2</v>
      </c>
      <c r="U17" s="1">
        <f>IF(Data!U17&gt;0,4-Data!U17,"")</f>
        <v>3</v>
      </c>
      <c r="V17" s="1">
        <f>IF(Data!V17&gt;0,Data!V17-4,"")</f>
        <v>3</v>
      </c>
      <c r="W17" s="1">
        <f>IF(Data!W17&gt;0,4-Data!W17,"")</f>
        <v>2</v>
      </c>
      <c r="X17" s="1">
        <f>IF(Data!X17&gt;0,4-Data!X17,"")</f>
        <v>3</v>
      </c>
      <c r="Y17" s="1">
        <f>IF(Data!Y17&gt;0,4-Data!Y17,"")</f>
        <v>3</v>
      </c>
      <c r="Z17" s="1">
        <f>IF(Data!Z17&gt;0,Data!Z17-4,"")</f>
        <v>1</v>
      </c>
      <c r="AC17" s="4" t="str">
        <f t="shared" si="0"/>
        <v/>
      </c>
      <c r="AD17" s="4" t="str">
        <f t="shared" si="1"/>
        <v/>
      </c>
      <c r="AE17" s="4" t="str">
        <f t="shared" si="2"/>
        <v/>
      </c>
      <c r="AF17" s="4">
        <f t="shared" si="3"/>
        <v>1</v>
      </c>
      <c r="AG17" s="4">
        <f t="shared" si="4"/>
        <v>1</v>
      </c>
      <c r="AH17" s="4" t="str">
        <f t="shared" si="5"/>
        <v/>
      </c>
      <c r="AI17" s="2">
        <f t="shared" si="6"/>
        <v>2</v>
      </c>
    </row>
    <row r="18" spans="1:35" x14ac:dyDescent="0.35">
      <c r="A18" s="1">
        <f>IF(Data!A18&gt;0,Data!A18-4,"")</f>
        <v>1</v>
      </c>
      <c r="B18" s="1">
        <f>IF(Data!B18&gt;0,Data!B18-4,"")</f>
        <v>-1</v>
      </c>
      <c r="C18" s="1">
        <f>IF(Data!C18&gt;0,4-Data!C18,"")</f>
        <v>1</v>
      </c>
      <c r="D18" s="1">
        <f>IF(Data!D18&gt;0,4-Data!D18,"")</f>
        <v>1</v>
      </c>
      <c r="E18" s="1">
        <f>IF(Data!E18&gt;0,4-Data!E18,"")</f>
        <v>2</v>
      </c>
      <c r="F18" s="1">
        <f>IF(Data!F18&gt;0,Data!F18-4,"")</f>
        <v>1</v>
      </c>
      <c r="G18" s="1">
        <f>IF(Data!G18&gt;0,Data!G18-4,"")</f>
        <v>1</v>
      </c>
      <c r="H18" s="1">
        <f>IF(Data!H18&gt;0,Data!H18-4,"")</f>
        <v>0</v>
      </c>
      <c r="I18" s="1">
        <f>IF(Data!I18&gt;0,4-Data!I18,"")</f>
        <v>2</v>
      </c>
      <c r="J18" s="1">
        <f>IF(Data!J18&gt;0,4-Data!J18,"")</f>
        <v>0</v>
      </c>
      <c r="K18" s="1">
        <f>IF(Data!K18&gt;0,Data!K18-4,"")</f>
        <v>1</v>
      </c>
      <c r="L18" s="1">
        <f>IF(Data!L18&gt;0,4-Data!L18,"")</f>
        <v>1</v>
      </c>
      <c r="M18" s="1">
        <f>IF(Data!M18&gt;0,Data!M18-4,"")</f>
        <v>0</v>
      </c>
      <c r="N18" s="1">
        <f>IF(Data!N18&gt;0,Data!N18-4,"")</f>
        <v>1</v>
      </c>
      <c r="O18" s="1">
        <f>IF(Data!O18&gt;0,Data!O18-4,"")</f>
        <v>0</v>
      </c>
      <c r="P18" s="1">
        <f>IF(Data!P18&gt;0,Data!P18-4,"")</f>
        <v>2</v>
      </c>
      <c r="Q18" s="1">
        <f>IF(Data!Q18&gt;0,4-Data!Q18,"")</f>
        <v>0</v>
      </c>
      <c r="R18" s="1">
        <f>IF(Data!R18&gt;0,4-Data!R18,"")</f>
        <v>1</v>
      </c>
      <c r="S18" s="1">
        <f>IF(Data!S18&gt;0,4-Data!S18,"")</f>
        <v>1</v>
      </c>
      <c r="T18" s="1">
        <f>IF(Data!T18&gt;0,Data!T18-4,"")</f>
        <v>0</v>
      </c>
      <c r="U18" s="1">
        <f>IF(Data!U18&gt;0,4-Data!U18,"")</f>
        <v>1</v>
      </c>
      <c r="V18" s="1">
        <f>IF(Data!V18&gt;0,Data!V18-4,"")</f>
        <v>0</v>
      </c>
      <c r="W18" s="1">
        <f>IF(Data!W18&gt;0,4-Data!W18,"")</f>
        <v>1</v>
      </c>
      <c r="X18" s="1">
        <f>IF(Data!X18&gt;0,4-Data!X18,"")</f>
        <v>-1</v>
      </c>
      <c r="Y18" s="1">
        <f>IF(Data!Y18&gt;0,4-Data!Y18,"")</f>
        <v>2</v>
      </c>
      <c r="Z18" s="1">
        <f>IF(Data!Z18&gt;0,Data!Z18-4,"")</f>
        <v>1</v>
      </c>
      <c r="AC18" s="4" t="str">
        <f t="shared" si="0"/>
        <v/>
      </c>
      <c r="AD18" s="4" t="str">
        <f t="shared" si="1"/>
        <v/>
      </c>
      <c r="AE18" s="4" t="str">
        <f t="shared" si="2"/>
        <v/>
      </c>
      <c r="AF18" s="4" t="str">
        <f t="shared" si="3"/>
        <v/>
      </c>
      <c r="AG18" s="4" t="str">
        <f t="shared" si="4"/>
        <v/>
      </c>
      <c r="AH18" s="4" t="str">
        <f t="shared" si="5"/>
        <v/>
      </c>
      <c r="AI18" s="2">
        <f t="shared" si="6"/>
        <v>0</v>
      </c>
    </row>
    <row r="19" spans="1:35" x14ac:dyDescent="0.35">
      <c r="A19" s="1">
        <f>IF(Data!A19&gt;0,Data!A19-4,"")</f>
        <v>2</v>
      </c>
      <c r="B19" s="1">
        <f>IF(Data!B19&gt;0,Data!B19-4,"")</f>
        <v>-2</v>
      </c>
      <c r="C19" s="1">
        <f>IF(Data!C19&gt;0,4-Data!C19,"")</f>
        <v>2</v>
      </c>
      <c r="D19" s="1">
        <f>IF(Data!D19&gt;0,4-Data!D19,"")</f>
        <v>-1</v>
      </c>
      <c r="E19" s="1">
        <f>IF(Data!E19&gt;0,4-Data!E19,"")</f>
        <v>3</v>
      </c>
      <c r="F19" s="1">
        <f>IF(Data!F19&gt;0,Data!F19-4,"")</f>
        <v>1</v>
      </c>
      <c r="G19" s="1">
        <f>IF(Data!G19&gt;0,Data!G19-4,"")</f>
        <v>1</v>
      </c>
      <c r="H19" s="1">
        <f>IF(Data!H19&gt;0,Data!H19-4,"")</f>
        <v>1</v>
      </c>
      <c r="I19" s="1">
        <f>IF(Data!I19&gt;0,4-Data!I19,"")</f>
        <v>-1</v>
      </c>
      <c r="J19" s="1">
        <f>IF(Data!J19&gt;0,4-Data!J19,"")</f>
        <v>2</v>
      </c>
      <c r="K19" s="1">
        <f>IF(Data!K19&gt;0,Data!K19-4,"")</f>
        <v>2</v>
      </c>
      <c r="L19" s="1">
        <f>IF(Data!L19&gt;0,4-Data!L19,"")</f>
        <v>2</v>
      </c>
      <c r="M19" s="1">
        <f>IF(Data!M19&gt;0,Data!M19-4,"")</f>
        <v>-2</v>
      </c>
      <c r="N19" s="1">
        <f>IF(Data!N19&gt;0,Data!N19-4,"")</f>
        <v>1</v>
      </c>
      <c r="O19" s="1">
        <f>IF(Data!O19&gt;0,Data!O19-4,"")</f>
        <v>1</v>
      </c>
      <c r="P19" s="1">
        <f>IF(Data!P19&gt;0,Data!P19-4,"")</f>
        <v>1</v>
      </c>
      <c r="Q19" s="1">
        <f>IF(Data!Q19&gt;0,4-Data!Q19,"")</f>
        <v>-1</v>
      </c>
      <c r="R19" s="1">
        <f>IF(Data!R19&gt;0,4-Data!R19,"")</f>
        <v>2</v>
      </c>
      <c r="S19" s="1">
        <f>IF(Data!S19&gt;0,4-Data!S19,"")</f>
        <v>1</v>
      </c>
      <c r="T19" s="1">
        <f>IF(Data!T19&gt;0,Data!T19-4,"")</f>
        <v>1</v>
      </c>
      <c r="U19" s="1">
        <f>IF(Data!U19&gt;0,4-Data!U19,"")</f>
        <v>-2</v>
      </c>
      <c r="V19" s="1">
        <f>IF(Data!V19&gt;0,Data!V19-4,"")</f>
        <v>1</v>
      </c>
      <c r="W19" s="1">
        <f>IF(Data!W19&gt;0,4-Data!W19,"")</f>
        <v>-1</v>
      </c>
      <c r="X19" s="1">
        <f>IF(Data!X19&gt;0,4-Data!X19,"")</f>
        <v>2</v>
      </c>
      <c r="Y19" s="1">
        <f>IF(Data!Y19&gt;0,4-Data!Y19,"")</f>
        <v>2</v>
      </c>
      <c r="Z19" s="1">
        <f>IF(Data!Z19&gt;0,Data!Z19-4,"")</f>
        <v>1</v>
      </c>
      <c r="AC19" s="4" t="str">
        <f t="shared" si="0"/>
        <v/>
      </c>
      <c r="AD19" s="4" t="str">
        <f t="shared" si="1"/>
        <v/>
      </c>
      <c r="AE19" s="4" t="str">
        <f t="shared" si="2"/>
        <v/>
      </c>
      <c r="AF19" s="4" t="str">
        <f t="shared" si="3"/>
        <v/>
      </c>
      <c r="AG19" s="4" t="str">
        <f t="shared" si="4"/>
        <v/>
      </c>
      <c r="AH19" s="4" t="str">
        <f t="shared" si="5"/>
        <v/>
      </c>
      <c r="AI19" s="2">
        <f t="shared" si="6"/>
        <v>0</v>
      </c>
    </row>
    <row r="20" spans="1:35" x14ac:dyDescent="0.35">
      <c r="A20" s="1">
        <f>IF(Data!A20&gt;0,Data!A20-4,"")</f>
        <v>0</v>
      </c>
      <c r="B20" s="1">
        <f>IF(Data!B20&gt;0,Data!B20-4,"")</f>
        <v>2</v>
      </c>
      <c r="C20" s="1">
        <f>IF(Data!C20&gt;0,4-Data!C20,"")</f>
        <v>1</v>
      </c>
      <c r="D20" s="1">
        <f>IF(Data!D20&gt;0,4-Data!D20,"")</f>
        <v>3</v>
      </c>
      <c r="E20" s="1">
        <f>IF(Data!E20&gt;0,4-Data!E20,"")</f>
        <v>1</v>
      </c>
      <c r="F20" s="1">
        <f>IF(Data!F20&gt;0,Data!F20-4,"")</f>
        <v>2</v>
      </c>
      <c r="G20" s="1">
        <f>IF(Data!G20&gt;0,Data!G20-4,"")</f>
        <v>2</v>
      </c>
      <c r="H20" s="1">
        <f>IF(Data!H20&gt;0,Data!H20-4,"")</f>
        <v>1</v>
      </c>
      <c r="I20" s="1">
        <f>IF(Data!I20&gt;0,4-Data!I20,"")</f>
        <v>-1</v>
      </c>
      <c r="J20" s="1">
        <f>IF(Data!J20&gt;0,4-Data!J20,"")</f>
        <v>1</v>
      </c>
      <c r="K20" s="1">
        <f>IF(Data!K20&gt;0,Data!K20-4,"")</f>
        <v>2</v>
      </c>
      <c r="L20" s="1">
        <f>IF(Data!L20&gt;0,4-Data!L20,"")</f>
        <v>2</v>
      </c>
      <c r="M20" s="1">
        <f>IF(Data!M20&gt;0,Data!M20-4,"")</f>
        <v>2</v>
      </c>
      <c r="N20" s="1">
        <f>IF(Data!N20&gt;0,Data!N20-4,"")</f>
        <v>1</v>
      </c>
      <c r="O20" s="1">
        <f>IF(Data!O20&gt;0,Data!O20-4,"")</f>
        <v>-1</v>
      </c>
      <c r="P20" s="1">
        <f>IF(Data!P20&gt;0,Data!P20-4,"")</f>
        <v>2</v>
      </c>
      <c r="Q20" s="1">
        <f>IF(Data!Q20&gt;0,4-Data!Q20,"")</f>
        <v>0</v>
      </c>
      <c r="R20" s="1">
        <f>IF(Data!R20&gt;0,4-Data!R20,"")</f>
        <v>3</v>
      </c>
      <c r="S20" s="1">
        <f>IF(Data!S20&gt;0,4-Data!S20,"")</f>
        <v>0</v>
      </c>
      <c r="T20" s="1">
        <f>IF(Data!T20&gt;0,Data!T20-4,"")</f>
        <v>1</v>
      </c>
      <c r="U20" s="1">
        <f>IF(Data!U20&gt;0,4-Data!U20,"")</f>
        <v>-2</v>
      </c>
      <c r="V20" s="1">
        <f>IF(Data!V20&gt;0,Data!V20-4,"")</f>
        <v>0</v>
      </c>
      <c r="W20" s="1">
        <f>IF(Data!W20&gt;0,4-Data!W20,"")</f>
        <v>1</v>
      </c>
      <c r="X20" s="1">
        <f>IF(Data!X20&gt;0,4-Data!X20,"")</f>
        <v>-2</v>
      </c>
      <c r="Y20" s="1">
        <f>IF(Data!Y20&gt;0,4-Data!Y20,"")</f>
        <v>-1</v>
      </c>
      <c r="Z20" s="1">
        <f>IF(Data!Z20&gt;0,Data!Z20-4,"")</f>
        <v>1</v>
      </c>
      <c r="AC20" s="4">
        <f t="shared" si="0"/>
        <v>1</v>
      </c>
      <c r="AD20" s="4">
        <f t="shared" si="1"/>
        <v>1</v>
      </c>
      <c r="AE20" s="4" t="str">
        <f t="shared" si="2"/>
        <v/>
      </c>
      <c r="AF20" s="4" t="str">
        <f t="shared" si="3"/>
        <v/>
      </c>
      <c r="AG20" s="4" t="str">
        <f t="shared" si="4"/>
        <v/>
      </c>
      <c r="AH20" s="4" t="str">
        <f t="shared" si="5"/>
        <v/>
      </c>
      <c r="AI20" s="2">
        <f t="shared" si="6"/>
        <v>2</v>
      </c>
    </row>
    <row r="21" spans="1:35" x14ac:dyDescent="0.35">
      <c r="A21" s="1">
        <f>IF(Data!A21&gt;0,Data!A21-4,"")</f>
        <v>-1</v>
      </c>
      <c r="B21" s="1">
        <f>IF(Data!B21&gt;0,Data!B21-4,"")</f>
        <v>-1</v>
      </c>
      <c r="C21" s="1">
        <f>IF(Data!C21&gt;0,4-Data!C21,"")</f>
        <v>1</v>
      </c>
      <c r="D21" s="1">
        <f>IF(Data!D21&gt;0,4-Data!D21,"")</f>
        <v>1</v>
      </c>
      <c r="E21" s="1">
        <f>IF(Data!E21&gt;0,4-Data!E21,"")</f>
        <v>0</v>
      </c>
      <c r="F21" s="1">
        <f>IF(Data!F21&gt;0,Data!F21-4,"")</f>
        <v>0</v>
      </c>
      <c r="G21" s="1">
        <f>IF(Data!G21&gt;0,Data!G21-4,"")</f>
        <v>0</v>
      </c>
      <c r="H21" s="1">
        <f>IF(Data!H21&gt;0,Data!H21-4,"")</f>
        <v>-1</v>
      </c>
      <c r="I21" s="1">
        <f>IF(Data!I21&gt;0,4-Data!I21,"")</f>
        <v>2</v>
      </c>
      <c r="J21" s="1">
        <f>IF(Data!J21&gt;0,4-Data!J21,"")</f>
        <v>0</v>
      </c>
      <c r="K21" s="1">
        <f>IF(Data!K21&gt;0,Data!K21-4,"")</f>
        <v>0</v>
      </c>
      <c r="L21" s="1">
        <f>IF(Data!L21&gt;0,4-Data!L21,"")</f>
        <v>1</v>
      </c>
      <c r="M21" s="1">
        <f>IF(Data!M21&gt;0,Data!M21-4,"")</f>
        <v>1</v>
      </c>
      <c r="N21" s="1">
        <f>IF(Data!N21&gt;0,Data!N21-4,"")</f>
        <v>1</v>
      </c>
      <c r="O21" s="1">
        <f>IF(Data!O21&gt;0,Data!O21-4,"")</f>
        <v>-2</v>
      </c>
      <c r="P21" s="1">
        <f>IF(Data!P21&gt;0,Data!P21-4,"")</f>
        <v>-1</v>
      </c>
      <c r="Q21" s="1">
        <f>IF(Data!Q21&gt;0,4-Data!Q21,"")</f>
        <v>-1</v>
      </c>
      <c r="R21" s="1">
        <f>IF(Data!R21&gt;0,4-Data!R21,"")</f>
        <v>2</v>
      </c>
      <c r="S21" s="1">
        <f>IF(Data!S21&gt;0,4-Data!S21,"")</f>
        <v>1</v>
      </c>
      <c r="T21" s="1">
        <f>IF(Data!T21&gt;0,Data!T21-4,"")</f>
        <v>-1</v>
      </c>
      <c r="U21" s="1">
        <f>IF(Data!U21&gt;0,4-Data!U21,"")</f>
        <v>1</v>
      </c>
      <c r="V21" s="1">
        <f>IF(Data!V21&gt;0,Data!V21-4,"")</f>
        <v>0</v>
      </c>
      <c r="W21" s="1">
        <f>IF(Data!W21&gt;0,4-Data!W21,"")</f>
        <v>0</v>
      </c>
      <c r="X21" s="1">
        <f>IF(Data!X21&gt;0,4-Data!X21,"")</f>
        <v>-1</v>
      </c>
      <c r="Y21" s="1">
        <f>IF(Data!Y21&gt;0,4-Data!Y21,"")</f>
        <v>-1</v>
      </c>
      <c r="Z21" s="1">
        <f>IF(Data!Z21&gt;0,Data!Z21-4,"")</f>
        <v>-1</v>
      </c>
      <c r="AC21" s="4" t="str">
        <f t="shared" si="0"/>
        <v/>
      </c>
      <c r="AD21" s="4" t="str">
        <f t="shared" si="1"/>
        <v/>
      </c>
      <c r="AE21" s="4" t="str">
        <f t="shared" si="2"/>
        <v/>
      </c>
      <c r="AF21" s="4" t="str">
        <f t="shared" si="3"/>
        <v/>
      </c>
      <c r="AG21" s="4" t="str">
        <f t="shared" si="4"/>
        <v/>
      </c>
      <c r="AH21" s="4" t="str">
        <f t="shared" si="5"/>
        <v/>
      </c>
      <c r="AI21" s="2">
        <f t="shared" si="6"/>
        <v>0</v>
      </c>
    </row>
    <row r="22" spans="1:35" x14ac:dyDescent="0.35">
      <c r="A22" s="1">
        <f>IF(Data!A22&gt;0,Data!A22-4,"")</f>
        <v>2</v>
      </c>
      <c r="B22" s="1">
        <f>IF(Data!B22&gt;0,Data!B22-4,"")</f>
        <v>3</v>
      </c>
      <c r="C22" s="1">
        <f>IF(Data!C22&gt;0,4-Data!C22,"")</f>
        <v>3</v>
      </c>
      <c r="D22" s="1">
        <f>IF(Data!D22&gt;0,4-Data!D22,"")</f>
        <v>3</v>
      </c>
      <c r="E22" s="1">
        <f>IF(Data!E22&gt;0,4-Data!E22,"")</f>
        <v>3</v>
      </c>
      <c r="F22" s="1">
        <f>IF(Data!F22&gt;0,Data!F22-4,"")</f>
        <v>2</v>
      </c>
      <c r="G22" s="1">
        <f>IF(Data!G22&gt;0,Data!G22-4,"")</f>
        <v>3</v>
      </c>
      <c r="H22" s="1">
        <f>IF(Data!H22&gt;0,Data!H22-4,"")</f>
        <v>2</v>
      </c>
      <c r="I22" s="1">
        <f>IF(Data!I22&gt;0,4-Data!I22,"")</f>
        <v>2</v>
      </c>
      <c r="J22" s="1">
        <f>IF(Data!J22&gt;0,4-Data!J22,"")</f>
        <v>2</v>
      </c>
      <c r="K22" s="1">
        <f>IF(Data!K22&gt;0,Data!K22-4,"")</f>
        <v>3</v>
      </c>
      <c r="L22" s="1">
        <f>IF(Data!L22&gt;0,4-Data!L22,"")</f>
        <v>3</v>
      </c>
      <c r="M22" s="1">
        <f>IF(Data!M22&gt;0,Data!M22-4,"")</f>
        <v>3</v>
      </c>
      <c r="N22" s="1">
        <f>IF(Data!N22&gt;0,Data!N22-4,"")</f>
        <v>2</v>
      </c>
      <c r="O22" s="1">
        <f>IF(Data!O22&gt;0,Data!O22-4,"")</f>
        <v>2</v>
      </c>
      <c r="P22" s="1">
        <f>IF(Data!P22&gt;0,Data!P22-4,"")</f>
        <v>2</v>
      </c>
      <c r="Q22" s="1">
        <f>IF(Data!Q22&gt;0,4-Data!Q22,"")</f>
        <v>3</v>
      </c>
      <c r="R22" s="1">
        <f>IF(Data!R22&gt;0,4-Data!R22,"")</f>
        <v>2</v>
      </c>
      <c r="S22" s="1">
        <f>IF(Data!S22&gt;0,4-Data!S22,"")</f>
        <v>2</v>
      </c>
      <c r="T22" s="1">
        <f>IF(Data!T22&gt;0,Data!T22-4,"")</f>
        <v>2</v>
      </c>
      <c r="U22" s="1">
        <f>IF(Data!U22&gt;0,4-Data!U22,"")</f>
        <v>3</v>
      </c>
      <c r="V22" s="1">
        <f>IF(Data!V22&gt;0,Data!V22-4,"")</f>
        <v>3</v>
      </c>
      <c r="W22" s="1">
        <f>IF(Data!W22&gt;0,4-Data!W22,"")</f>
        <v>2</v>
      </c>
      <c r="X22" s="1">
        <f>IF(Data!X22&gt;0,4-Data!X22,"")</f>
        <v>3</v>
      </c>
      <c r="Y22" s="1">
        <f>IF(Data!Y22&gt;0,4-Data!Y22,"")</f>
        <v>3</v>
      </c>
      <c r="Z22" s="1">
        <f>IF(Data!Z22&gt;0,Data!Z22-4,"")</f>
        <v>3</v>
      </c>
      <c r="AC22" s="4" t="str">
        <f t="shared" si="0"/>
        <v/>
      </c>
      <c r="AD22" s="4" t="str">
        <f t="shared" si="1"/>
        <v/>
      </c>
      <c r="AE22" s="4" t="str">
        <f t="shared" si="2"/>
        <v/>
      </c>
      <c r="AF22" s="4" t="str">
        <f t="shared" si="3"/>
        <v/>
      </c>
      <c r="AG22" s="4" t="str">
        <f t="shared" si="4"/>
        <v/>
      </c>
      <c r="AH22" s="4" t="str">
        <f t="shared" si="5"/>
        <v/>
      </c>
      <c r="AI22" s="2">
        <f t="shared" si="6"/>
        <v>0</v>
      </c>
    </row>
    <row r="23" spans="1:35" x14ac:dyDescent="0.35">
      <c r="A23" s="1">
        <f>IF(Data!A23&gt;0,Data!A23-4,"")</f>
        <v>3</v>
      </c>
      <c r="B23" s="1">
        <f>IF(Data!B23&gt;0,Data!B23-4,"")</f>
        <v>3</v>
      </c>
      <c r="C23" s="1">
        <f>IF(Data!C23&gt;0,4-Data!C23,"")</f>
        <v>3</v>
      </c>
      <c r="D23" s="1">
        <f>IF(Data!D23&gt;0,4-Data!D23,"")</f>
        <v>3</v>
      </c>
      <c r="E23" s="1">
        <f>IF(Data!E23&gt;0,4-Data!E23,"")</f>
        <v>2</v>
      </c>
      <c r="F23" s="1">
        <f>IF(Data!F23&gt;0,Data!F23-4,"")</f>
        <v>3</v>
      </c>
      <c r="G23" s="1">
        <f>IF(Data!G23&gt;0,Data!G23-4,"")</f>
        <v>3</v>
      </c>
      <c r="H23" s="1">
        <f>IF(Data!H23&gt;0,Data!H23-4,"")</f>
        <v>1</v>
      </c>
      <c r="I23" s="1">
        <f>IF(Data!I23&gt;0,4-Data!I23,"")</f>
        <v>3</v>
      </c>
      <c r="J23" s="1">
        <f>IF(Data!J23&gt;0,4-Data!J23,"")</f>
        <v>1</v>
      </c>
      <c r="K23" s="1">
        <f>IF(Data!K23&gt;0,Data!K23-4,"")</f>
        <v>1</v>
      </c>
      <c r="L23" s="1">
        <f>IF(Data!L23&gt;0,4-Data!L23,"")</f>
        <v>1</v>
      </c>
      <c r="M23" s="1">
        <f>IF(Data!M23&gt;0,Data!M23-4,"")</f>
        <v>3</v>
      </c>
      <c r="N23" s="1">
        <f>IF(Data!N23&gt;0,Data!N23-4,"")</f>
        <v>0</v>
      </c>
      <c r="O23" s="1">
        <f>IF(Data!O23&gt;0,Data!O23-4,"")</f>
        <v>3</v>
      </c>
      <c r="P23" s="1">
        <f>IF(Data!P23&gt;0,Data!P23-4,"")</f>
        <v>3</v>
      </c>
      <c r="Q23" s="1">
        <f>IF(Data!Q23&gt;0,4-Data!Q23,"")</f>
        <v>2</v>
      </c>
      <c r="R23" s="1">
        <f>IF(Data!R23&gt;0,4-Data!R23,"")</f>
        <v>1</v>
      </c>
      <c r="S23" s="1">
        <f>IF(Data!S23&gt;0,4-Data!S23,"")</f>
        <v>3</v>
      </c>
      <c r="T23" s="1">
        <f>IF(Data!T23&gt;0,Data!T23-4,"")</f>
        <v>1</v>
      </c>
      <c r="U23" s="1">
        <f>IF(Data!U23&gt;0,4-Data!U23,"")</f>
        <v>1</v>
      </c>
      <c r="V23" s="1">
        <f>IF(Data!V23&gt;0,Data!V23-4,"")</f>
        <v>1</v>
      </c>
      <c r="W23" s="1">
        <f>IF(Data!W23&gt;0,4-Data!W23,"")</f>
        <v>3</v>
      </c>
      <c r="X23" s="1">
        <f>IF(Data!X23&gt;0,4-Data!X23,"")</f>
        <v>1</v>
      </c>
      <c r="Y23" s="1">
        <f>IF(Data!Y23&gt;0,4-Data!Y23,"")</f>
        <v>0</v>
      </c>
      <c r="Z23" s="1">
        <f>IF(Data!Z23&gt;0,Data!Z23-4,"")</f>
        <v>1</v>
      </c>
      <c r="AC23" s="4" t="str">
        <f t="shared" si="0"/>
        <v/>
      </c>
      <c r="AD23" s="4" t="str">
        <f t="shared" si="1"/>
        <v/>
      </c>
      <c r="AE23" s="4" t="str">
        <f t="shared" si="2"/>
        <v/>
      </c>
      <c r="AF23" s="4" t="str">
        <f t="shared" si="3"/>
        <v/>
      </c>
      <c r="AG23" s="4" t="str">
        <f t="shared" si="4"/>
        <v/>
      </c>
      <c r="AH23" s="4" t="str">
        <f t="shared" si="5"/>
        <v/>
      </c>
      <c r="AI23" s="2">
        <f t="shared" si="6"/>
        <v>0</v>
      </c>
    </row>
    <row r="24" spans="1:35" x14ac:dyDescent="0.35">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4" t="str">
        <f t="shared" si="0"/>
        <v/>
      </c>
      <c r="AD24" s="4" t="str">
        <f t="shared" si="1"/>
        <v/>
      </c>
      <c r="AE24" s="4" t="str">
        <f t="shared" si="2"/>
        <v/>
      </c>
      <c r="AF24" s="4" t="str">
        <f t="shared" si="3"/>
        <v/>
      </c>
      <c r="AG24" s="4" t="str">
        <f t="shared" si="4"/>
        <v/>
      </c>
      <c r="AH24" s="4" t="str">
        <f t="shared" si="5"/>
        <v/>
      </c>
      <c r="AI24" s="2" t="str">
        <f t="shared" si="6"/>
        <v/>
      </c>
    </row>
    <row r="25" spans="1:35" x14ac:dyDescent="0.35">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0"/>
        <v/>
      </c>
      <c r="AD25" s="4" t="str">
        <f t="shared" si="1"/>
        <v/>
      </c>
      <c r="AE25" s="4" t="str">
        <f t="shared" si="2"/>
        <v/>
      </c>
      <c r="AF25" s="4" t="str">
        <f t="shared" si="3"/>
        <v/>
      </c>
      <c r="AG25" s="4" t="str">
        <f t="shared" si="4"/>
        <v/>
      </c>
      <c r="AH25" s="4" t="str">
        <f t="shared" si="5"/>
        <v/>
      </c>
      <c r="AI25" s="2" t="str">
        <f t="shared" si="6"/>
        <v/>
      </c>
    </row>
    <row r="26" spans="1:35" x14ac:dyDescent="0.35">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0"/>
        <v/>
      </c>
      <c r="AD26" s="4" t="str">
        <f t="shared" si="1"/>
        <v/>
      </c>
      <c r="AE26" s="4" t="str">
        <f t="shared" si="2"/>
        <v/>
      </c>
      <c r="AF26" s="4" t="str">
        <f t="shared" si="3"/>
        <v/>
      </c>
      <c r="AG26" s="4" t="str">
        <f t="shared" si="4"/>
        <v/>
      </c>
      <c r="AH26" s="4" t="str">
        <f t="shared" si="5"/>
        <v/>
      </c>
      <c r="AI26" s="2" t="str">
        <f t="shared" si="6"/>
        <v/>
      </c>
    </row>
    <row r="27" spans="1:35" x14ac:dyDescent="0.35">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0"/>
        <v/>
      </c>
      <c r="AD27" s="4" t="str">
        <f t="shared" si="1"/>
        <v/>
      </c>
      <c r="AE27" s="4" t="str">
        <f t="shared" si="2"/>
        <v/>
      </c>
      <c r="AF27" s="4" t="str">
        <f t="shared" si="3"/>
        <v/>
      </c>
      <c r="AG27" s="4" t="str">
        <f t="shared" si="4"/>
        <v/>
      </c>
      <c r="AH27" s="4" t="str">
        <f t="shared" si="5"/>
        <v/>
      </c>
      <c r="AI27" s="2" t="str">
        <f t="shared" si="6"/>
        <v/>
      </c>
    </row>
    <row r="28" spans="1:35" x14ac:dyDescent="0.35">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0"/>
        <v/>
      </c>
      <c r="AD28" s="4" t="str">
        <f t="shared" si="1"/>
        <v/>
      </c>
      <c r="AE28" s="4" t="str">
        <f t="shared" si="2"/>
        <v/>
      </c>
      <c r="AF28" s="4" t="str">
        <f t="shared" si="3"/>
        <v/>
      </c>
      <c r="AG28" s="4" t="str">
        <f t="shared" si="4"/>
        <v/>
      </c>
      <c r="AH28" s="4" t="str">
        <f t="shared" si="5"/>
        <v/>
      </c>
      <c r="AI28" s="2" t="str">
        <f t="shared" si="6"/>
        <v/>
      </c>
    </row>
    <row r="29" spans="1:35" x14ac:dyDescent="0.35">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0"/>
        <v/>
      </c>
      <c r="AD29" s="4" t="str">
        <f t="shared" si="1"/>
        <v/>
      </c>
      <c r="AE29" s="4" t="str">
        <f t="shared" si="2"/>
        <v/>
      </c>
      <c r="AF29" s="4" t="str">
        <f t="shared" si="3"/>
        <v/>
      </c>
      <c r="AG29" s="4" t="str">
        <f t="shared" si="4"/>
        <v/>
      </c>
      <c r="AH29" s="4" t="str">
        <f t="shared" si="5"/>
        <v/>
      </c>
      <c r="AI29" s="2" t="str">
        <f t="shared" si="6"/>
        <v/>
      </c>
    </row>
    <row r="30" spans="1:35" x14ac:dyDescent="0.35">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0"/>
        <v/>
      </c>
      <c r="AD30" s="4" t="str">
        <f t="shared" si="1"/>
        <v/>
      </c>
      <c r="AE30" s="4" t="str">
        <f t="shared" si="2"/>
        <v/>
      </c>
      <c r="AF30" s="4" t="str">
        <f t="shared" si="3"/>
        <v/>
      </c>
      <c r="AG30" s="4" t="str">
        <f t="shared" si="4"/>
        <v/>
      </c>
      <c r="AH30" s="4" t="str">
        <f t="shared" si="5"/>
        <v/>
      </c>
      <c r="AI30" s="2" t="str">
        <f t="shared" si="6"/>
        <v/>
      </c>
    </row>
    <row r="31" spans="1:35" x14ac:dyDescent="0.35">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0"/>
        <v/>
      </c>
      <c r="AD31" s="4" t="str">
        <f t="shared" si="1"/>
        <v/>
      </c>
      <c r="AE31" s="4" t="str">
        <f t="shared" si="2"/>
        <v/>
      </c>
      <c r="AF31" s="4" t="str">
        <f t="shared" si="3"/>
        <v/>
      </c>
      <c r="AG31" s="4" t="str">
        <f t="shared" si="4"/>
        <v/>
      </c>
      <c r="AH31" s="4" t="str">
        <f t="shared" si="5"/>
        <v/>
      </c>
      <c r="AI31" s="2" t="str">
        <f t="shared" si="6"/>
        <v/>
      </c>
    </row>
    <row r="32" spans="1:35" x14ac:dyDescent="0.35">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0"/>
        <v/>
      </c>
      <c r="AD32" s="4" t="str">
        <f t="shared" si="1"/>
        <v/>
      </c>
      <c r="AE32" s="4" t="str">
        <f t="shared" si="2"/>
        <v/>
      </c>
      <c r="AF32" s="4" t="str">
        <f t="shared" si="3"/>
        <v/>
      </c>
      <c r="AG32" s="4" t="str">
        <f t="shared" si="4"/>
        <v/>
      </c>
      <c r="AH32" s="4" t="str">
        <f t="shared" si="5"/>
        <v/>
      </c>
      <c r="AI32" s="2" t="str">
        <f t="shared" si="6"/>
        <v/>
      </c>
    </row>
    <row r="33" spans="1:35" x14ac:dyDescent="0.35">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0"/>
        <v/>
      </c>
      <c r="AD33" s="4" t="str">
        <f t="shared" si="1"/>
        <v/>
      </c>
      <c r="AE33" s="4" t="str">
        <f t="shared" si="2"/>
        <v/>
      </c>
      <c r="AF33" s="4" t="str">
        <f t="shared" si="3"/>
        <v/>
      </c>
      <c r="AG33" s="4" t="str">
        <f t="shared" si="4"/>
        <v/>
      </c>
      <c r="AH33" s="4" t="str">
        <f t="shared" si="5"/>
        <v/>
      </c>
      <c r="AI33" s="2" t="str">
        <f t="shared" si="6"/>
        <v/>
      </c>
    </row>
    <row r="34" spans="1:35" x14ac:dyDescent="0.35">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0"/>
        <v/>
      </c>
      <c r="AD34" s="4" t="str">
        <f t="shared" si="1"/>
        <v/>
      </c>
      <c r="AE34" s="4" t="str">
        <f t="shared" si="2"/>
        <v/>
      </c>
      <c r="AF34" s="4" t="str">
        <f t="shared" si="3"/>
        <v/>
      </c>
      <c r="AG34" s="4" t="str">
        <f t="shared" si="4"/>
        <v/>
      </c>
      <c r="AH34" s="4" t="str">
        <f t="shared" si="5"/>
        <v/>
      </c>
      <c r="AI34" s="2" t="str">
        <f t="shared" si="6"/>
        <v/>
      </c>
    </row>
    <row r="35" spans="1:35" x14ac:dyDescent="0.35">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0"/>
        <v/>
      </c>
      <c r="AD35" s="4" t="str">
        <f t="shared" si="1"/>
        <v/>
      </c>
      <c r="AE35" s="4" t="str">
        <f t="shared" si="2"/>
        <v/>
      </c>
      <c r="AF35" s="4" t="str">
        <f t="shared" si="3"/>
        <v/>
      </c>
      <c r="AG35" s="4" t="str">
        <f t="shared" si="4"/>
        <v/>
      </c>
      <c r="AH35" s="4" t="str">
        <f t="shared" si="5"/>
        <v/>
      </c>
      <c r="AI35" s="2" t="str">
        <f t="shared" si="6"/>
        <v/>
      </c>
    </row>
    <row r="36" spans="1:35" x14ac:dyDescent="0.35">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ref="AC36:AC99" si="7">IF((MAX(A36,L36,N36,P36,X36,Y36)-MIN(A36,L36,N36,P36,X36,Y36))&gt;3,1,"")</f>
        <v/>
      </c>
      <c r="AD36" s="4" t="str">
        <f t="shared" ref="AD36:AD99" si="8">IF((MAX(B36,D36,M36,U36)-MIN(B36,D36,M36,U36))&gt;3,1,"")</f>
        <v/>
      </c>
      <c r="AE36" s="4" t="str">
        <f t="shared" ref="AE36:AE99" si="9">IF((MAX(I36,T36,V36,W36)-MIN(I36,T36,V36,W36))&gt;3,1,"")</f>
        <v/>
      </c>
      <c r="AF36" s="4" t="str">
        <f t="shared" ref="AF36:AF99" si="10">IF((MAX(H36,K36,Q36,S36)-MIN(H36,K36,Q36,S36))&gt;3,1,"")</f>
        <v/>
      </c>
      <c r="AG36" s="4" t="str">
        <f t="shared" ref="AG36:AG99" si="11">IF((MAX(E36,F36,G36,R36)-MIN(E36,F36,G36,R36))&gt;3,1,"")</f>
        <v/>
      </c>
      <c r="AH36" s="4" t="str">
        <f t="shared" ref="AH36:AH99" si="12">IF((MAX(C36,J36,O36,Z36)-MIN(C36,J36,O36,Z36))&gt;3,1,"")</f>
        <v/>
      </c>
      <c r="AI36" s="2" t="str">
        <f t="shared" ref="AI36:AI99" si="13">IF(COUNT(A36:Z36)&gt;0,IF(COUNT(AC36,AD36,AE36,AF36,AG36,AH36)&gt;0,SUM(AC36,AD36,AE36,AF36,AG36,AH36),0),"")</f>
        <v/>
      </c>
    </row>
    <row r="37" spans="1:35" x14ac:dyDescent="0.35">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7"/>
        <v/>
      </c>
      <c r="AD37" s="4" t="str">
        <f t="shared" si="8"/>
        <v/>
      </c>
      <c r="AE37" s="4" t="str">
        <f t="shared" si="9"/>
        <v/>
      </c>
      <c r="AF37" s="4" t="str">
        <f t="shared" si="10"/>
        <v/>
      </c>
      <c r="AG37" s="4" t="str">
        <f t="shared" si="11"/>
        <v/>
      </c>
      <c r="AH37" s="4" t="str">
        <f t="shared" si="12"/>
        <v/>
      </c>
      <c r="AI37" s="2" t="str">
        <f t="shared" si="13"/>
        <v/>
      </c>
    </row>
    <row r="38" spans="1:35" x14ac:dyDescent="0.35">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7"/>
        <v/>
      </c>
      <c r="AD38" s="4" t="str">
        <f t="shared" si="8"/>
        <v/>
      </c>
      <c r="AE38" s="4" t="str">
        <f t="shared" si="9"/>
        <v/>
      </c>
      <c r="AF38" s="4" t="str">
        <f t="shared" si="10"/>
        <v/>
      </c>
      <c r="AG38" s="4" t="str">
        <f t="shared" si="11"/>
        <v/>
      </c>
      <c r="AH38" s="4" t="str">
        <f t="shared" si="12"/>
        <v/>
      </c>
      <c r="AI38" s="2" t="str">
        <f t="shared" si="13"/>
        <v/>
      </c>
    </row>
    <row r="39" spans="1:35" x14ac:dyDescent="0.35">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7"/>
        <v/>
      </c>
      <c r="AD39" s="4" t="str">
        <f t="shared" si="8"/>
        <v/>
      </c>
      <c r="AE39" s="4" t="str">
        <f t="shared" si="9"/>
        <v/>
      </c>
      <c r="AF39" s="4" t="str">
        <f t="shared" si="10"/>
        <v/>
      </c>
      <c r="AG39" s="4" t="str">
        <f t="shared" si="11"/>
        <v/>
      </c>
      <c r="AH39" s="4" t="str">
        <f t="shared" si="12"/>
        <v/>
      </c>
      <c r="AI39" s="2" t="str">
        <f t="shared" si="13"/>
        <v/>
      </c>
    </row>
    <row r="40" spans="1:35" x14ac:dyDescent="0.35">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7"/>
        <v/>
      </c>
      <c r="AD40" s="4" t="str">
        <f t="shared" si="8"/>
        <v/>
      </c>
      <c r="AE40" s="4" t="str">
        <f t="shared" si="9"/>
        <v/>
      </c>
      <c r="AF40" s="4" t="str">
        <f t="shared" si="10"/>
        <v/>
      </c>
      <c r="AG40" s="4" t="str">
        <f t="shared" si="11"/>
        <v/>
      </c>
      <c r="AH40" s="4" t="str">
        <f t="shared" si="12"/>
        <v/>
      </c>
      <c r="AI40" s="2" t="str">
        <f t="shared" si="13"/>
        <v/>
      </c>
    </row>
    <row r="41" spans="1:35" x14ac:dyDescent="0.35">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7"/>
        <v/>
      </c>
      <c r="AD41" s="4" t="str">
        <f t="shared" si="8"/>
        <v/>
      </c>
      <c r="AE41" s="4" t="str">
        <f t="shared" si="9"/>
        <v/>
      </c>
      <c r="AF41" s="4" t="str">
        <f t="shared" si="10"/>
        <v/>
      </c>
      <c r="AG41" s="4" t="str">
        <f t="shared" si="11"/>
        <v/>
      </c>
      <c r="AH41" s="4" t="str">
        <f t="shared" si="12"/>
        <v/>
      </c>
      <c r="AI41" s="2" t="str">
        <f t="shared" si="13"/>
        <v/>
      </c>
    </row>
    <row r="42" spans="1:35" x14ac:dyDescent="0.35">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7"/>
        <v/>
      </c>
      <c r="AD42" s="4" t="str">
        <f t="shared" si="8"/>
        <v/>
      </c>
      <c r="AE42" s="4" t="str">
        <f t="shared" si="9"/>
        <v/>
      </c>
      <c r="AF42" s="4" t="str">
        <f t="shared" si="10"/>
        <v/>
      </c>
      <c r="AG42" s="4" t="str">
        <f t="shared" si="11"/>
        <v/>
      </c>
      <c r="AH42" s="4" t="str">
        <f t="shared" si="12"/>
        <v/>
      </c>
      <c r="AI42" s="2" t="str">
        <f t="shared" si="13"/>
        <v/>
      </c>
    </row>
    <row r="43" spans="1:35" x14ac:dyDescent="0.35">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7"/>
        <v/>
      </c>
      <c r="AD43" s="4" t="str">
        <f t="shared" si="8"/>
        <v/>
      </c>
      <c r="AE43" s="4" t="str">
        <f t="shared" si="9"/>
        <v/>
      </c>
      <c r="AF43" s="4" t="str">
        <f t="shared" si="10"/>
        <v/>
      </c>
      <c r="AG43" s="4" t="str">
        <f t="shared" si="11"/>
        <v/>
      </c>
      <c r="AH43" s="4" t="str">
        <f t="shared" si="12"/>
        <v/>
      </c>
      <c r="AI43" s="2" t="str">
        <f t="shared" si="13"/>
        <v/>
      </c>
    </row>
    <row r="44" spans="1:35" x14ac:dyDescent="0.35">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7"/>
        <v/>
      </c>
      <c r="AD44" s="4" t="str">
        <f t="shared" si="8"/>
        <v/>
      </c>
      <c r="AE44" s="4" t="str">
        <f t="shared" si="9"/>
        <v/>
      </c>
      <c r="AF44" s="4" t="str">
        <f t="shared" si="10"/>
        <v/>
      </c>
      <c r="AG44" s="4" t="str">
        <f t="shared" si="11"/>
        <v/>
      </c>
      <c r="AH44" s="4" t="str">
        <f t="shared" si="12"/>
        <v/>
      </c>
      <c r="AI44" s="2" t="str">
        <f t="shared" si="13"/>
        <v/>
      </c>
    </row>
    <row r="45" spans="1:35" x14ac:dyDescent="0.35">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7"/>
        <v/>
      </c>
      <c r="AD45" s="4" t="str">
        <f t="shared" si="8"/>
        <v/>
      </c>
      <c r="AE45" s="4" t="str">
        <f t="shared" si="9"/>
        <v/>
      </c>
      <c r="AF45" s="4" t="str">
        <f t="shared" si="10"/>
        <v/>
      </c>
      <c r="AG45" s="4" t="str">
        <f t="shared" si="11"/>
        <v/>
      </c>
      <c r="AH45" s="4" t="str">
        <f t="shared" si="12"/>
        <v/>
      </c>
      <c r="AI45" s="2" t="str">
        <f t="shared" si="13"/>
        <v/>
      </c>
    </row>
    <row r="46" spans="1:35" x14ac:dyDescent="0.35">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7"/>
        <v/>
      </c>
      <c r="AD46" s="4" t="str">
        <f t="shared" si="8"/>
        <v/>
      </c>
      <c r="AE46" s="4" t="str">
        <f t="shared" si="9"/>
        <v/>
      </c>
      <c r="AF46" s="4" t="str">
        <f t="shared" si="10"/>
        <v/>
      </c>
      <c r="AG46" s="4" t="str">
        <f t="shared" si="11"/>
        <v/>
      </c>
      <c r="AH46" s="4" t="str">
        <f t="shared" si="12"/>
        <v/>
      </c>
      <c r="AI46" s="2" t="str">
        <f t="shared" si="13"/>
        <v/>
      </c>
    </row>
    <row r="47" spans="1:35" x14ac:dyDescent="0.35">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7"/>
        <v/>
      </c>
      <c r="AD47" s="4" t="str">
        <f t="shared" si="8"/>
        <v/>
      </c>
      <c r="AE47" s="4" t="str">
        <f t="shared" si="9"/>
        <v/>
      </c>
      <c r="AF47" s="4" t="str">
        <f t="shared" si="10"/>
        <v/>
      </c>
      <c r="AG47" s="4" t="str">
        <f t="shared" si="11"/>
        <v/>
      </c>
      <c r="AH47" s="4" t="str">
        <f t="shared" si="12"/>
        <v/>
      </c>
      <c r="AI47" s="2" t="str">
        <f t="shared" si="13"/>
        <v/>
      </c>
    </row>
    <row r="48" spans="1:35" x14ac:dyDescent="0.35">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7"/>
        <v/>
      </c>
      <c r="AD48" s="4" t="str">
        <f t="shared" si="8"/>
        <v/>
      </c>
      <c r="AE48" s="4" t="str">
        <f t="shared" si="9"/>
        <v/>
      </c>
      <c r="AF48" s="4" t="str">
        <f t="shared" si="10"/>
        <v/>
      </c>
      <c r="AG48" s="4" t="str">
        <f t="shared" si="11"/>
        <v/>
      </c>
      <c r="AH48" s="4" t="str">
        <f t="shared" si="12"/>
        <v/>
      </c>
      <c r="AI48" s="2" t="str">
        <f t="shared" si="13"/>
        <v/>
      </c>
    </row>
    <row r="49" spans="1:35" x14ac:dyDescent="0.35">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7"/>
        <v/>
      </c>
      <c r="AD49" s="4" t="str">
        <f t="shared" si="8"/>
        <v/>
      </c>
      <c r="AE49" s="4" t="str">
        <f t="shared" si="9"/>
        <v/>
      </c>
      <c r="AF49" s="4" t="str">
        <f t="shared" si="10"/>
        <v/>
      </c>
      <c r="AG49" s="4" t="str">
        <f t="shared" si="11"/>
        <v/>
      </c>
      <c r="AH49" s="4" t="str">
        <f t="shared" si="12"/>
        <v/>
      </c>
      <c r="AI49" s="2" t="str">
        <f t="shared" si="13"/>
        <v/>
      </c>
    </row>
    <row r="50" spans="1:35" x14ac:dyDescent="0.35">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7"/>
        <v/>
      </c>
      <c r="AD50" s="4" t="str">
        <f t="shared" si="8"/>
        <v/>
      </c>
      <c r="AE50" s="4" t="str">
        <f t="shared" si="9"/>
        <v/>
      </c>
      <c r="AF50" s="4" t="str">
        <f t="shared" si="10"/>
        <v/>
      </c>
      <c r="AG50" s="4" t="str">
        <f t="shared" si="11"/>
        <v/>
      </c>
      <c r="AH50" s="4" t="str">
        <f t="shared" si="12"/>
        <v/>
      </c>
      <c r="AI50" s="2" t="str">
        <f t="shared" si="13"/>
        <v/>
      </c>
    </row>
    <row r="51" spans="1:35" x14ac:dyDescent="0.35">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7"/>
        <v/>
      </c>
      <c r="AD51" s="4" t="str">
        <f t="shared" si="8"/>
        <v/>
      </c>
      <c r="AE51" s="4" t="str">
        <f t="shared" si="9"/>
        <v/>
      </c>
      <c r="AF51" s="4" t="str">
        <f t="shared" si="10"/>
        <v/>
      </c>
      <c r="AG51" s="4" t="str">
        <f t="shared" si="11"/>
        <v/>
      </c>
      <c r="AH51" s="4" t="str">
        <f t="shared" si="12"/>
        <v/>
      </c>
      <c r="AI51" s="2" t="str">
        <f t="shared" si="13"/>
        <v/>
      </c>
    </row>
    <row r="52" spans="1:35" x14ac:dyDescent="0.35">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7"/>
        <v/>
      </c>
      <c r="AD52" s="4" t="str">
        <f t="shared" si="8"/>
        <v/>
      </c>
      <c r="AE52" s="4" t="str">
        <f t="shared" si="9"/>
        <v/>
      </c>
      <c r="AF52" s="4" t="str">
        <f t="shared" si="10"/>
        <v/>
      </c>
      <c r="AG52" s="4" t="str">
        <f t="shared" si="11"/>
        <v/>
      </c>
      <c r="AH52" s="4" t="str">
        <f t="shared" si="12"/>
        <v/>
      </c>
      <c r="AI52" s="2" t="str">
        <f t="shared" si="13"/>
        <v/>
      </c>
    </row>
    <row r="53" spans="1:35" x14ac:dyDescent="0.35">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7"/>
        <v/>
      </c>
      <c r="AD53" s="4" t="str">
        <f t="shared" si="8"/>
        <v/>
      </c>
      <c r="AE53" s="4" t="str">
        <f t="shared" si="9"/>
        <v/>
      </c>
      <c r="AF53" s="4" t="str">
        <f t="shared" si="10"/>
        <v/>
      </c>
      <c r="AG53" s="4" t="str">
        <f t="shared" si="11"/>
        <v/>
      </c>
      <c r="AH53" s="4" t="str">
        <f t="shared" si="12"/>
        <v/>
      </c>
      <c r="AI53" s="2" t="str">
        <f t="shared" si="13"/>
        <v/>
      </c>
    </row>
    <row r="54" spans="1:35" x14ac:dyDescent="0.35">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7"/>
        <v/>
      </c>
      <c r="AD54" s="4" t="str">
        <f t="shared" si="8"/>
        <v/>
      </c>
      <c r="AE54" s="4" t="str">
        <f t="shared" si="9"/>
        <v/>
      </c>
      <c r="AF54" s="4" t="str">
        <f t="shared" si="10"/>
        <v/>
      </c>
      <c r="AG54" s="4" t="str">
        <f t="shared" si="11"/>
        <v/>
      </c>
      <c r="AH54" s="4" t="str">
        <f t="shared" si="12"/>
        <v/>
      </c>
      <c r="AI54" s="2" t="str">
        <f t="shared" si="13"/>
        <v/>
      </c>
    </row>
    <row r="55" spans="1:35" x14ac:dyDescent="0.35">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7"/>
        <v/>
      </c>
      <c r="AD55" s="4" t="str">
        <f t="shared" si="8"/>
        <v/>
      </c>
      <c r="AE55" s="4" t="str">
        <f t="shared" si="9"/>
        <v/>
      </c>
      <c r="AF55" s="4" t="str">
        <f t="shared" si="10"/>
        <v/>
      </c>
      <c r="AG55" s="4" t="str">
        <f t="shared" si="11"/>
        <v/>
      </c>
      <c r="AH55" s="4" t="str">
        <f t="shared" si="12"/>
        <v/>
      </c>
      <c r="AI55" s="2" t="str">
        <f t="shared" si="13"/>
        <v/>
      </c>
    </row>
    <row r="56" spans="1:35" x14ac:dyDescent="0.35">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7"/>
        <v/>
      </c>
      <c r="AD56" s="4" t="str">
        <f t="shared" si="8"/>
        <v/>
      </c>
      <c r="AE56" s="4" t="str">
        <f t="shared" si="9"/>
        <v/>
      </c>
      <c r="AF56" s="4" t="str">
        <f t="shared" si="10"/>
        <v/>
      </c>
      <c r="AG56" s="4" t="str">
        <f t="shared" si="11"/>
        <v/>
      </c>
      <c r="AH56" s="4" t="str">
        <f t="shared" si="12"/>
        <v/>
      </c>
      <c r="AI56" s="2" t="str">
        <f t="shared" si="13"/>
        <v/>
      </c>
    </row>
    <row r="57" spans="1:35" x14ac:dyDescent="0.35">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7"/>
        <v/>
      </c>
      <c r="AD57" s="4" t="str">
        <f t="shared" si="8"/>
        <v/>
      </c>
      <c r="AE57" s="4" t="str">
        <f t="shared" si="9"/>
        <v/>
      </c>
      <c r="AF57" s="4" t="str">
        <f t="shared" si="10"/>
        <v/>
      </c>
      <c r="AG57" s="4" t="str">
        <f t="shared" si="11"/>
        <v/>
      </c>
      <c r="AH57" s="4" t="str">
        <f t="shared" si="12"/>
        <v/>
      </c>
      <c r="AI57" s="2" t="str">
        <f t="shared" si="13"/>
        <v/>
      </c>
    </row>
    <row r="58" spans="1:35" x14ac:dyDescent="0.35">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7"/>
        <v/>
      </c>
      <c r="AD58" s="4" t="str">
        <f t="shared" si="8"/>
        <v/>
      </c>
      <c r="AE58" s="4" t="str">
        <f t="shared" si="9"/>
        <v/>
      </c>
      <c r="AF58" s="4" t="str">
        <f t="shared" si="10"/>
        <v/>
      </c>
      <c r="AG58" s="4" t="str">
        <f t="shared" si="11"/>
        <v/>
      </c>
      <c r="AH58" s="4" t="str">
        <f t="shared" si="12"/>
        <v/>
      </c>
      <c r="AI58" s="2" t="str">
        <f t="shared" si="13"/>
        <v/>
      </c>
    </row>
    <row r="59" spans="1:35" x14ac:dyDescent="0.35">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7"/>
        <v/>
      </c>
      <c r="AD59" s="4" t="str">
        <f t="shared" si="8"/>
        <v/>
      </c>
      <c r="AE59" s="4" t="str">
        <f t="shared" si="9"/>
        <v/>
      </c>
      <c r="AF59" s="4" t="str">
        <f t="shared" si="10"/>
        <v/>
      </c>
      <c r="AG59" s="4" t="str">
        <f t="shared" si="11"/>
        <v/>
      </c>
      <c r="AH59" s="4" t="str">
        <f t="shared" si="12"/>
        <v/>
      </c>
      <c r="AI59" s="2" t="str">
        <f t="shared" si="13"/>
        <v/>
      </c>
    </row>
    <row r="60" spans="1:35" x14ac:dyDescent="0.35">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7"/>
        <v/>
      </c>
      <c r="AD60" s="4" t="str">
        <f t="shared" si="8"/>
        <v/>
      </c>
      <c r="AE60" s="4" t="str">
        <f t="shared" si="9"/>
        <v/>
      </c>
      <c r="AF60" s="4" t="str">
        <f t="shared" si="10"/>
        <v/>
      </c>
      <c r="AG60" s="4" t="str">
        <f t="shared" si="11"/>
        <v/>
      </c>
      <c r="AH60" s="4" t="str">
        <f t="shared" si="12"/>
        <v/>
      </c>
      <c r="AI60" s="2" t="str">
        <f t="shared" si="13"/>
        <v/>
      </c>
    </row>
    <row r="61" spans="1:35" x14ac:dyDescent="0.35">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7"/>
        <v/>
      </c>
      <c r="AD61" s="4" t="str">
        <f t="shared" si="8"/>
        <v/>
      </c>
      <c r="AE61" s="4" t="str">
        <f t="shared" si="9"/>
        <v/>
      </c>
      <c r="AF61" s="4" t="str">
        <f t="shared" si="10"/>
        <v/>
      </c>
      <c r="AG61" s="4" t="str">
        <f t="shared" si="11"/>
        <v/>
      </c>
      <c r="AH61" s="4" t="str">
        <f t="shared" si="12"/>
        <v/>
      </c>
      <c r="AI61" s="2" t="str">
        <f t="shared" si="13"/>
        <v/>
      </c>
    </row>
    <row r="62" spans="1:35" x14ac:dyDescent="0.35">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7"/>
        <v/>
      </c>
      <c r="AD62" s="4" t="str">
        <f t="shared" si="8"/>
        <v/>
      </c>
      <c r="AE62" s="4" t="str">
        <f t="shared" si="9"/>
        <v/>
      </c>
      <c r="AF62" s="4" t="str">
        <f t="shared" si="10"/>
        <v/>
      </c>
      <c r="AG62" s="4" t="str">
        <f t="shared" si="11"/>
        <v/>
      </c>
      <c r="AH62" s="4" t="str">
        <f t="shared" si="12"/>
        <v/>
      </c>
      <c r="AI62" s="2" t="str">
        <f t="shared" si="13"/>
        <v/>
      </c>
    </row>
    <row r="63" spans="1:35" x14ac:dyDescent="0.35">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7"/>
        <v/>
      </c>
      <c r="AD63" s="4" t="str">
        <f t="shared" si="8"/>
        <v/>
      </c>
      <c r="AE63" s="4" t="str">
        <f t="shared" si="9"/>
        <v/>
      </c>
      <c r="AF63" s="4" t="str">
        <f t="shared" si="10"/>
        <v/>
      </c>
      <c r="AG63" s="4" t="str">
        <f t="shared" si="11"/>
        <v/>
      </c>
      <c r="AH63" s="4" t="str">
        <f t="shared" si="12"/>
        <v/>
      </c>
      <c r="AI63" s="2" t="str">
        <f t="shared" si="13"/>
        <v/>
      </c>
    </row>
    <row r="64" spans="1:35" x14ac:dyDescent="0.35">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7"/>
        <v/>
      </c>
      <c r="AD64" s="4" t="str">
        <f t="shared" si="8"/>
        <v/>
      </c>
      <c r="AE64" s="4" t="str">
        <f t="shared" si="9"/>
        <v/>
      </c>
      <c r="AF64" s="4" t="str">
        <f t="shared" si="10"/>
        <v/>
      </c>
      <c r="AG64" s="4" t="str">
        <f t="shared" si="11"/>
        <v/>
      </c>
      <c r="AH64" s="4" t="str">
        <f t="shared" si="12"/>
        <v/>
      </c>
      <c r="AI64" s="2" t="str">
        <f t="shared" si="13"/>
        <v/>
      </c>
    </row>
    <row r="65" spans="1:35" x14ac:dyDescent="0.35">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7"/>
        <v/>
      </c>
      <c r="AD65" s="4" t="str">
        <f t="shared" si="8"/>
        <v/>
      </c>
      <c r="AE65" s="4" t="str">
        <f t="shared" si="9"/>
        <v/>
      </c>
      <c r="AF65" s="4" t="str">
        <f t="shared" si="10"/>
        <v/>
      </c>
      <c r="AG65" s="4" t="str">
        <f t="shared" si="11"/>
        <v/>
      </c>
      <c r="AH65" s="4" t="str">
        <f t="shared" si="12"/>
        <v/>
      </c>
      <c r="AI65" s="2" t="str">
        <f t="shared" si="13"/>
        <v/>
      </c>
    </row>
    <row r="66" spans="1:35" x14ac:dyDescent="0.35">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7"/>
        <v/>
      </c>
      <c r="AD66" s="4" t="str">
        <f t="shared" si="8"/>
        <v/>
      </c>
      <c r="AE66" s="4" t="str">
        <f t="shared" si="9"/>
        <v/>
      </c>
      <c r="AF66" s="4" t="str">
        <f t="shared" si="10"/>
        <v/>
      </c>
      <c r="AG66" s="4" t="str">
        <f t="shared" si="11"/>
        <v/>
      </c>
      <c r="AH66" s="4" t="str">
        <f t="shared" si="12"/>
        <v/>
      </c>
      <c r="AI66" s="2" t="str">
        <f t="shared" si="13"/>
        <v/>
      </c>
    </row>
    <row r="67" spans="1:35" x14ac:dyDescent="0.35">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7"/>
        <v/>
      </c>
      <c r="AD67" s="4" t="str">
        <f t="shared" si="8"/>
        <v/>
      </c>
      <c r="AE67" s="4" t="str">
        <f t="shared" si="9"/>
        <v/>
      </c>
      <c r="AF67" s="4" t="str">
        <f t="shared" si="10"/>
        <v/>
      </c>
      <c r="AG67" s="4" t="str">
        <f t="shared" si="11"/>
        <v/>
      </c>
      <c r="AH67" s="4" t="str">
        <f t="shared" si="12"/>
        <v/>
      </c>
      <c r="AI67" s="2" t="str">
        <f t="shared" si="13"/>
        <v/>
      </c>
    </row>
    <row r="68" spans="1:35" x14ac:dyDescent="0.35">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7"/>
        <v/>
      </c>
      <c r="AD68" s="4" t="str">
        <f t="shared" si="8"/>
        <v/>
      </c>
      <c r="AE68" s="4" t="str">
        <f t="shared" si="9"/>
        <v/>
      </c>
      <c r="AF68" s="4" t="str">
        <f t="shared" si="10"/>
        <v/>
      </c>
      <c r="AG68" s="4" t="str">
        <f t="shared" si="11"/>
        <v/>
      </c>
      <c r="AH68" s="4" t="str">
        <f t="shared" si="12"/>
        <v/>
      </c>
      <c r="AI68" s="2" t="str">
        <f t="shared" si="13"/>
        <v/>
      </c>
    </row>
    <row r="69" spans="1:35" x14ac:dyDescent="0.35">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si="7"/>
        <v/>
      </c>
      <c r="AD69" s="4" t="str">
        <f t="shared" si="8"/>
        <v/>
      </c>
      <c r="AE69" s="4" t="str">
        <f t="shared" si="9"/>
        <v/>
      </c>
      <c r="AF69" s="4" t="str">
        <f t="shared" si="10"/>
        <v/>
      </c>
      <c r="AG69" s="4" t="str">
        <f t="shared" si="11"/>
        <v/>
      </c>
      <c r="AH69" s="4" t="str">
        <f t="shared" si="12"/>
        <v/>
      </c>
      <c r="AI69" s="2" t="str">
        <f t="shared" si="13"/>
        <v/>
      </c>
    </row>
    <row r="70" spans="1:35" x14ac:dyDescent="0.35">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7"/>
        <v/>
      </c>
      <c r="AD70" s="4" t="str">
        <f t="shared" si="8"/>
        <v/>
      </c>
      <c r="AE70" s="4" t="str">
        <f t="shared" si="9"/>
        <v/>
      </c>
      <c r="AF70" s="4" t="str">
        <f t="shared" si="10"/>
        <v/>
      </c>
      <c r="AG70" s="4" t="str">
        <f t="shared" si="11"/>
        <v/>
      </c>
      <c r="AH70" s="4" t="str">
        <f t="shared" si="12"/>
        <v/>
      </c>
      <c r="AI70" s="2" t="str">
        <f t="shared" si="13"/>
        <v/>
      </c>
    </row>
    <row r="71" spans="1:35" x14ac:dyDescent="0.35">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7"/>
        <v/>
      </c>
      <c r="AD71" s="4" t="str">
        <f t="shared" si="8"/>
        <v/>
      </c>
      <c r="AE71" s="4" t="str">
        <f t="shared" si="9"/>
        <v/>
      </c>
      <c r="AF71" s="4" t="str">
        <f t="shared" si="10"/>
        <v/>
      </c>
      <c r="AG71" s="4" t="str">
        <f t="shared" si="11"/>
        <v/>
      </c>
      <c r="AH71" s="4" t="str">
        <f t="shared" si="12"/>
        <v/>
      </c>
      <c r="AI71" s="2" t="str">
        <f t="shared" si="13"/>
        <v/>
      </c>
    </row>
    <row r="72" spans="1:35" x14ac:dyDescent="0.35">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7"/>
        <v/>
      </c>
      <c r="AD72" s="4" t="str">
        <f t="shared" si="8"/>
        <v/>
      </c>
      <c r="AE72" s="4" t="str">
        <f t="shared" si="9"/>
        <v/>
      </c>
      <c r="AF72" s="4" t="str">
        <f t="shared" si="10"/>
        <v/>
      </c>
      <c r="AG72" s="4" t="str">
        <f t="shared" si="11"/>
        <v/>
      </c>
      <c r="AH72" s="4" t="str">
        <f t="shared" si="12"/>
        <v/>
      </c>
      <c r="AI72" s="2" t="str">
        <f t="shared" si="13"/>
        <v/>
      </c>
    </row>
    <row r="73" spans="1:35" x14ac:dyDescent="0.35">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7"/>
        <v/>
      </c>
      <c r="AD73" s="4" t="str">
        <f t="shared" si="8"/>
        <v/>
      </c>
      <c r="AE73" s="4" t="str">
        <f t="shared" si="9"/>
        <v/>
      </c>
      <c r="AF73" s="4" t="str">
        <f t="shared" si="10"/>
        <v/>
      </c>
      <c r="AG73" s="4" t="str">
        <f t="shared" si="11"/>
        <v/>
      </c>
      <c r="AH73" s="4" t="str">
        <f t="shared" si="12"/>
        <v/>
      </c>
      <c r="AI73" s="2" t="str">
        <f t="shared" si="13"/>
        <v/>
      </c>
    </row>
    <row r="74" spans="1:35" x14ac:dyDescent="0.35">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7"/>
        <v/>
      </c>
      <c r="AD74" s="4" t="str">
        <f t="shared" si="8"/>
        <v/>
      </c>
      <c r="AE74" s="4" t="str">
        <f t="shared" si="9"/>
        <v/>
      </c>
      <c r="AF74" s="4" t="str">
        <f t="shared" si="10"/>
        <v/>
      </c>
      <c r="AG74" s="4" t="str">
        <f t="shared" si="11"/>
        <v/>
      </c>
      <c r="AH74" s="4" t="str">
        <f t="shared" si="12"/>
        <v/>
      </c>
      <c r="AI74" s="2" t="str">
        <f t="shared" si="13"/>
        <v/>
      </c>
    </row>
    <row r="75" spans="1:35" x14ac:dyDescent="0.35">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7"/>
        <v/>
      </c>
      <c r="AD75" s="4" t="str">
        <f t="shared" si="8"/>
        <v/>
      </c>
      <c r="AE75" s="4" t="str">
        <f t="shared" si="9"/>
        <v/>
      </c>
      <c r="AF75" s="4" t="str">
        <f t="shared" si="10"/>
        <v/>
      </c>
      <c r="AG75" s="4" t="str">
        <f t="shared" si="11"/>
        <v/>
      </c>
      <c r="AH75" s="4" t="str">
        <f t="shared" si="12"/>
        <v/>
      </c>
      <c r="AI75" s="2" t="str">
        <f t="shared" si="13"/>
        <v/>
      </c>
    </row>
    <row r="76" spans="1:35" x14ac:dyDescent="0.35">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7"/>
        <v/>
      </c>
      <c r="AD76" s="4" t="str">
        <f t="shared" si="8"/>
        <v/>
      </c>
      <c r="AE76" s="4" t="str">
        <f t="shared" si="9"/>
        <v/>
      </c>
      <c r="AF76" s="4" t="str">
        <f t="shared" si="10"/>
        <v/>
      </c>
      <c r="AG76" s="4" t="str">
        <f t="shared" si="11"/>
        <v/>
      </c>
      <c r="AH76" s="4" t="str">
        <f t="shared" si="12"/>
        <v/>
      </c>
      <c r="AI76" s="2" t="str">
        <f t="shared" si="13"/>
        <v/>
      </c>
    </row>
    <row r="77" spans="1:35" x14ac:dyDescent="0.35">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7"/>
        <v/>
      </c>
      <c r="AD77" s="4" t="str">
        <f t="shared" si="8"/>
        <v/>
      </c>
      <c r="AE77" s="4" t="str">
        <f t="shared" si="9"/>
        <v/>
      </c>
      <c r="AF77" s="4" t="str">
        <f t="shared" si="10"/>
        <v/>
      </c>
      <c r="AG77" s="4" t="str">
        <f t="shared" si="11"/>
        <v/>
      </c>
      <c r="AH77" s="4" t="str">
        <f t="shared" si="12"/>
        <v/>
      </c>
      <c r="AI77" s="2" t="str">
        <f t="shared" si="13"/>
        <v/>
      </c>
    </row>
    <row r="78" spans="1:35" x14ac:dyDescent="0.35">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7"/>
        <v/>
      </c>
      <c r="AD78" s="4" t="str">
        <f t="shared" si="8"/>
        <v/>
      </c>
      <c r="AE78" s="4" t="str">
        <f t="shared" si="9"/>
        <v/>
      </c>
      <c r="AF78" s="4" t="str">
        <f t="shared" si="10"/>
        <v/>
      </c>
      <c r="AG78" s="4" t="str">
        <f t="shared" si="11"/>
        <v/>
      </c>
      <c r="AH78" s="4" t="str">
        <f t="shared" si="12"/>
        <v/>
      </c>
      <c r="AI78" s="2" t="str">
        <f t="shared" si="13"/>
        <v/>
      </c>
    </row>
    <row r="79" spans="1:35" x14ac:dyDescent="0.35">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7"/>
        <v/>
      </c>
      <c r="AD79" s="4" t="str">
        <f t="shared" si="8"/>
        <v/>
      </c>
      <c r="AE79" s="4" t="str">
        <f t="shared" si="9"/>
        <v/>
      </c>
      <c r="AF79" s="4" t="str">
        <f t="shared" si="10"/>
        <v/>
      </c>
      <c r="AG79" s="4" t="str">
        <f t="shared" si="11"/>
        <v/>
      </c>
      <c r="AH79" s="4" t="str">
        <f t="shared" si="12"/>
        <v/>
      </c>
      <c r="AI79" s="2" t="str">
        <f t="shared" si="13"/>
        <v/>
      </c>
    </row>
    <row r="80" spans="1:35" x14ac:dyDescent="0.35">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7"/>
        <v/>
      </c>
      <c r="AD80" s="4" t="str">
        <f t="shared" si="8"/>
        <v/>
      </c>
      <c r="AE80" s="4" t="str">
        <f t="shared" si="9"/>
        <v/>
      </c>
      <c r="AF80" s="4" t="str">
        <f t="shared" si="10"/>
        <v/>
      </c>
      <c r="AG80" s="4" t="str">
        <f t="shared" si="11"/>
        <v/>
      </c>
      <c r="AH80" s="4" t="str">
        <f t="shared" si="12"/>
        <v/>
      </c>
      <c r="AI80" s="2" t="str">
        <f t="shared" si="13"/>
        <v/>
      </c>
    </row>
    <row r="81" spans="1:35" x14ac:dyDescent="0.35">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7"/>
        <v/>
      </c>
      <c r="AD81" s="4" t="str">
        <f t="shared" si="8"/>
        <v/>
      </c>
      <c r="AE81" s="4" t="str">
        <f t="shared" si="9"/>
        <v/>
      </c>
      <c r="AF81" s="4" t="str">
        <f t="shared" si="10"/>
        <v/>
      </c>
      <c r="AG81" s="4" t="str">
        <f t="shared" si="11"/>
        <v/>
      </c>
      <c r="AH81" s="4" t="str">
        <f t="shared" si="12"/>
        <v/>
      </c>
      <c r="AI81" s="2" t="str">
        <f t="shared" si="13"/>
        <v/>
      </c>
    </row>
    <row r="82" spans="1:35" x14ac:dyDescent="0.35">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7"/>
        <v/>
      </c>
      <c r="AD82" s="4" t="str">
        <f t="shared" si="8"/>
        <v/>
      </c>
      <c r="AE82" s="4" t="str">
        <f t="shared" si="9"/>
        <v/>
      </c>
      <c r="AF82" s="4" t="str">
        <f t="shared" si="10"/>
        <v/>
      </c>
      <c r="AG82" s="4" t="str">
        <f t="shared" si="11"/>
        <v/>
      </c>
      <c r="AH82" s="4" t="str">
        <f t="shared" si="12"/>
        <v/>
      </c>
      <c r="AI82" s="2" t="str">
        <f t="shared" si="13"/>
        <v/>
      </c>
    </row>
    <row r="83" spans="1:35" x14ac:dyDescent="0.35">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7"/>
        <v/>
      </c>
      <c r="AD83" s="4" t="str">
        <f t="shared" si="8"/>
        <v/>
      </c>
      <c r="AE83" s="4" t="str">
        <f t="shared" si="9"/>
        <v/>
      </c>
      <c r="AF83" s="4" t="str">
        <f t="shared" si="10"/>
        <v/>
      </c>
      <c r="AG83" s="4" t="str">
        <f t="shared" si="11"/>
        <v/>
      </c>
      <c r="AH83" s="4" t="str">
        <f t="shared" si="12"/>
        <v/>
      </c>
      <c r="AI83" s="2" t="str">
        <f t="shared" si="13"/>
        <v/>
      </c>
    </row>
    <row r="84" spans="1:35" x14ac:dyDescent="0.35">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7"/>
        <v/>
      </c>
      <c r="AD84" s="4" t="str">
        <f t="shared" si="8"/>
        <v/>
      </c>
      <c r="AE84" s="4" t="str">
        <f t="shared" si="9"/>
        <v/>
      </c>
      <c r="AF84" s="4" t="str">
        <f t="shared" si="10"/>
        <v/>
      </c>
      <c r="AG84" s="4" t="str">
        <f t="shared" si="11"/>
        <v/>
      </c>
      <c r="AH84" s="4" t="str">
        <f t="shared" si="12"/>
        <v/>
      </c>
      <c r="AI84" s="2" t="str">
        <f t="shared" si="13"/>
        <v/>
      </c>
    </row>
    <row r="85" spans="1:35" x14ac:dyDescent="0.35">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7"/>
        <v/>
      </c>
      <c r="AD85" s="4" t="str">
        <f t="shared" si="8"/>
        <v/>
      </c>
      <c r="AE85" s="4" t="str">
        <f t="shared" si="9"/>
        <v/>
      </c>
      <c r="AF85" s="4" t="str">
        <f t="shared" si="10"/>
        <v/>
      </c>
      <c r="AG85" s="4" t="str">
        <f t="shared" si="11"/>
        <v/>
      </c>
      <c r="AH85" s="4" t="str">
        <f t="shared" si="12"/>
        <v/>
      </c>
      <c r="AI85" s="2" t="str">
        <f t="shared" si="13"/>
        <v/>
      </c>
    </row>
    <row r="86" spans="1:35" x14ac:dyDescent="0.35">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7"/>
        <v/>
      </c>
      <c r="AD86" s="4" t="str">
        <f t="shared" si="8"/>
        <v/>
      </c>
      <c r="AE86" s="4" t="str">
        <f t="shared" si="9"/>
        <v/>
      </c>
      <c r="AF86" s="4" t="str">
        <f t="shared" si="10"/>
        <v/>
      </c>
      <c r="AG86" s="4" t="str">
        <f t="shared" si="11"/>
        <v/>
      </c>
      <c r="AH86" s="4" t="str">
        <f t="shared" si="12"/>
        <v/>
      </c>
      <c r="AI86" s="2" t="str">
        <f t="shared" si="13"/>
        <v/>
      </c>
    </row>
    <row r="87" spans="1:35" x14ac:dyDescent="0.35">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7"/>
        <v/>
      </c>
      <c r="AD87" s="4" t="str">
        <f t="shared" si="8"/>
        <v/>
      </c>
      <c r="AE87" s="4" t="str">
        <f t="shared" si="9"/>
        <v/>
      </c>
      <c r="AF87" s="4" t="str">
        <f t="shared" si="10"/>
        <v/>
      </c>
      <c r="AG87" s="4" t="str">
        <f t="shared" si="11"/>
        <v/>
      </c>
      <c r="AH87" s="4" t="str">
        <f t="shared" si="12"/>
        <v/>
      </c>
      <c r="AI87" s="2" t="str">
        <f t="shared" si="13"/>
        <v/>
      </c>
    </row>
    <row r="88" spans="1:35" x14ac:dyDescent="0.35">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7"/>
        <v/>
      </c>
      <c r="AD88" s="4" t="str">
        <f t="shared" si="8"/>
        <v/>
      </c>
      <c r="AE88" s="4" t="str">
        <f t="shared" si="9"/>
        <v/>
      </c>
      <c r="AF88" s="4" t="str">
        <f t="shared" si="10"/>
        <v/>
      </c>
      <c r="AG88" s="4" t="str">
        <f t="shared" si="11"/>
        <v/>
      </c>
      <c r="AH88" s="4" t="str">
        <f t="shared" si="12"/>
        <v/>
      </c>
      <c r="AI88" s="2" t="str">
        <f t="shared" si="13"/>
        <v/>
      </c>
    </row>
    <row r="89" spans="1:35" x14ac:dyDescent="0.35">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7"/>
        <v/>
      </c>
      <c r="AD89" s="4" t="str">
        <f t="shared" si="8"/>
        <v/>
      </c>
      <c r="AE89" s="4" t="str">
        <f t="shared" si="9"/>
        <v/>
      </c>
      <c r="AF89" s="4" t="str">
        <f t="shared" si="10"/>
        <v/>
      </c>
      <c r="AG89" s="4" t="str">
        <f t="shared" si="11"/>
        <v/>
      </c>
      <c r="AH89" s="4" t="str">
        <f t="shared" si="12"/>
        <v/>
      </c>
      <c r="AI89" s="2" t="str">
        <f t="shared" si="13"/>
        <v/>
      </c>
    </row>
    <row r="90" spans="1:35" x14ac:dyDescent="0.35">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7"/>
        <v/>
      </c>
      <c r="AD90" s="4" t="str">
        <f t="shared" si="8"/>
        <v/>
      </c>
      <c r="AE90" s="4" t="str">
        <f t="shared" si="9"/>
        <v/>
      </c>
      <c r="AF90" s="4" t="str">
        <f t="shared" si="10"/>
        <v/>
      </c>
      <c r="AG90" s="4" t="str">
        <f t="shared" si="11"/>
        <v/>
      </c>
      <c r="AH90" s="4" t="str">
        <f t="shared" si="12"/>
        <v/>
      </c>
      <c r="AI90" s="2" t="str">
        <f t="shared" si="13"/>
        <v/>
      </c>
    </row>
    <row r="91" spans="1:35" x14ac:dyDescent="0.35">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7"/>
        <v/>
      </c>
      <c r="AD91" s="4" t="str">
        <f t="shared" si="8"/>
        <v/>
      </c>
      <c r="AE91" s="4" t="str">
        <f t="shared" si="9"/>
        <v/>
      </c>
      <c r="AF91" s="4" t="str">
        <f t="shared" si="10"/>
        <v/>
      </c>
      <c r="AG91" s="4" t="str">
        <f t="shared" si="11"/>
        <v/>
      </c>
      <c r="AH91" s="4" t="str">
        <f t="shared" si="12"/>
        <v/>
      </c>
      <c r="AI91" s="2" t="str">
        <f t="shared" si="13"/>
        <v/>
      </c>
    </row>
    <row r="92" spans="1:35" x14ac:dyDescent="0.35">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7"/>
        <v/>
      </c>
      <c r="AD92" s="4" t="str">
        <f t="shared" si="8"/>
        <v/>
      </c>
      <c r="AE92" s="4" t="str">
        <f t="shared" si="9"/>
        <v/>
      </c>
      <c r="AF92" s="4" t="str">
        <f t="shared" si="10"/>
        <v/>
      </c>
      <c r="AG92" s="4" t="str">
        <f t="shared" si="11"/>
        <v/>
      </c>
      <c r="AH92" s="4" t="str">
        <f t="shared" si="12"/>
        <v/>
      </c>
      <c r="AI92" s="2" t="str">
        <f t="shared" si="13"/>
        <v/>
      </c>
    </row>
    <row r="93" spans="1:35" x14ac:dyDescent="0.35">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7"/>
        <v/>
      </c>
      <c r="AD93" s="4" t="str">
        <f t="shared" si="8"/>
        <v/>
      </c>
      <c r="AE93" s="4" t="str">
        <f t="shared" si="9"/>
        <v/>
      </c>
      <c r="AF93" s="4" t="str">
        <f t="shared" si="10"/>
        <v/>
      </c>
      <c r="AG93" s="4" t="str">
        <f t="shared" si="11"/>
        <v/>
      </c>
      <c r="AH93" s="4" t="str">
        <f t="shared" si="12"/>
        <v/>
      </c>
      <c r="AI93" s="2" t="str">
        <f t="shared" si="13"/>
        <v/>
      </c>
    </row>
    <row r="94" spans="1:35" x14ac:dyDescent="0.35">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7"/>
        <v/>
      </c>
      <c r="AD94" s="4" t="str">
        <f t="shared" si="8"/>
        <v/>
      </c>
      <c r="AE94" s="4" t="str">
        <f t="shared" si="9"/>
        <v/>
      </c>
      <c r="AF94" s="4" t="str">
        <f t="shared" si="10"/>
        <v/>
      </c>
      <c r="AG94" s="4" t="str">
        <f t="shared" si="11"/>
        <v/>
      </c>
      <c r="AH94" s="4" t="str">
        <f t="shared" si="12"/>
        <v/>
      </c>
      <c r="AI94" s="2" t="str">
        <f t="shared" si="13"/>
        <v/>
      </c>
    </row>
    <row r="95" spans="1:35" x14ac:dyDescent="0.35">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7"/>
        <v/>
      </c>
      <c r="AD95" s="4" t="str">
        <f t="shared" si="8"/>
        <v/>
      </c>
      <c r="AE95" s="4" t="str">
        <f t="shared" si="9"/>
        <v/>
      </c>
      <c r="AF95" s="4" t="str">
        <f t="shared" si="10"/>
        <v/>
      </c>
      <c r="AG95" s="4" t="str">
        <f t="shared" si="11"/>
        <v/>
      </c>
      <c r="AH95" s="4" t="str">
        <f t="shared" si="12"/>
        <v/>
      </c>
      <c r="AI95" s="2" t="str">
        <f t="shared" si="13"/>
        <v/>
      </c>
    </row>
    <row r="96" spans="1:35" x14ac:dyDescent="0.35">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7"/>
        <v/>
      </c>
      <c r="AD96" s="4" t="str">
        <f t="shared" si="8"/>
        <v/>
      </c>
      <c r="AE96" s="4" t="str">
        <f t="shared" si="9"/>
        <v/>
      </c>
      <c r="AF96" s="4" t="str">
        <f t="shared" si="10"/>
        <v/>
      </c>
      <c r="AG96" s="4" t="str">
        <f t="shared" si="11"/>
        <v/>
      </c>
      <c r="AH96" s="4" t="str">
        <f t="shared" si="12"/>
        <v/>
      </c>
      <c r="AI96" s="2" t="str">
        <f t="shared" si="13"/>
        <v/>
      </c>
    </row>
    <row r="97" spans="1:35" x14ac:dyDescent="0.35">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7"/>
        <v/>
      </c>
      <c r="AD97" s="4" t="str">
        <f t="shared" si="8"/>
        <v/>
      </c>
      <c r="AE97" s="4" t="str">
        <f t="shared" si="9"/>
        <v/>
      </c>
      <c r="AF97" s="4" t="str">
        <f t="shared" si="10"/>
        <v/>
      </c>
      <c r="AG97" s="4" t="str">
        <f t="shared" si="11"/>
        <v/>
      </c>
      <c r="AH97" s="4" t="str">
        <f t="shared" si="12"/>
        <v/>
      </c>
      <c r="AI97" s="2" t="str">
        <f t="shared" si="13"/>
        <v/>
      </c>
    </row>
    <row r="98" spans="1:35" x14ac:dyDescent="0.35">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7"/>
        <v/>
      </c>
      <c r="AD98" s="4" t="str">
        <f t="shared" si="8"/>
        <v/>
      </c>
      <c r="AE98" s="4" t="str">
        <f t="shared" si="9"/>
        <v/>
      </c>
      <c r="AF98" s="4" t="str">
        <f t="shared" si="10"/>
        <v/>
      </c>
      <c r="AG98" s="4" t="str">
        <f t="shared" si="11"/>
        <v/>
      </c>
      <c r="AH98" s="4" t="str">
        <f t="shared" si="12"/>
        <v/>
      </c>
      <c r="AI98" s="2" t="str">
        <f t="shared" si="13"/>
        <v/>
      </c>
    </row>
    <row r="99" spans="1:35" x14ac:dyDescent="0.35">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7"/>
        <v/>
      </c>
      <c r="AD99" s="4" t="str">
        <f t="shared" si="8"/>
        <v/>
      </c>
      <c r="AE99" s="4" t="str">
        <f t="shared" si="9"/>
        <v/>
      </c>
      <c r="AF99" s="4" t="str">
        <f t="shared" si="10"/>
        <v/>
      </c>
      <c r="AG99" s="4" t="str">
        <f t="shared" si="11"/>
        <v/>
      </c>
      <c r="AH99" s="4" t="str">
        <f t="shared" si="12"/>
        <v/>
      </c>
      <c r="AI99" s="2" t="str">
        <f t="shared" si="13"/>
        <v/>
      </c>
    </row>
    <row r="100" spans="1:35" x14ac:dyDescent="0.35">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ref="AC100:AC163" si="14">IF((MAX(A100,L100,N100,P100,X100,Y100)-MIN(A100,L100,N100,P100,X100,Y100))&gt;3,1,"")</f>
        <v/>
      </c>
      <c r="AD100" s="4" t="str">
        <f t="shared" ref="AD100:AD163" si="15">IF((MAX(B100,D100,M100,U100)-MIN(B100,D100,M100,U100))&gt;3,1,"")</f>
        <v/>
      </c>
      <c r="AE100" s="4" t="str">
        <f t="shared" ref="AE100:AE163" si="16">IF((MAX(I100,T100,V100,W100)-MIN(I100,T100,V100,W100))&gt;3,1,"")</f>
        <v/>
      </c>
      <c r="AF100" s="4" t="str">
        <f t="shared" ref="AF100:AF163" si="17">IF((MAX(H100,K100,Q100,S100)-MIN(H100,K100,Q100,S100))&gt;3,1,"")</f>
        <v/>
      </c>
      <c r="AG100" s="4" t="str">
        <f t="shared" ref="AG100:AG163" si="18">IF((MAX(E100,F100,G100,R100)-MIN(E100,F100,G100,R100))&gt;3,1,"")</f>
        <v/>
      </c>
      <c r="AH100" s="4" t="str">
        <f t="shared" ref="AH100:AH163" si="19">IF((MAX(C100,J100,O100,Z100)-MIN(C100,J100,O100,Z100))&gt;3,1,"")</f>
        <v/>
      </c>
      <c r="AI100" s="2" t="str">
        <f t="shared" ref="AI100:AI163" si="20">IF(COUNT(A100:Z100)&gt;0,IF(COUNT(AC100,AD100,AE100,AF100,AG100,AH100)&gt;0,SUM(AC100,AD100,AE100,AF100,AG100,AH100),0),"")</f>
        <v/>
      </c>
    </row>
    <row r="101" spans="1:35" x14ac:dyDescent="0.35">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4"/>
        <v/>
      </c>
      <c r="AD101" s="4" t="str">
        <f t="shared" si="15"/>
        <v/>
      </c>
      <c r="AE101" s="4" t="str">
        <f t="shared" si="16"/>
        <v/>
      </c>
      <c r="AF101" s="4" t="str">
        <f t="shared" si="17"/>
        <v/>
      </c>
      <c r="AG101" s="4" t="str">
        <f t="shared" si="18"/>
        <v/>
      </c>
      <c r="AH101" s="4" t="str">
        <f t="shared" si="19"/>
        <v/>
      </c>
      <c r="AI101" s="2" t="str">
        <f t="shared" si="20"/>
        <v/>
      </c>
    </row>
    <row r="102" spans="1:35" x14ac:dyDescent="0.35">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4"/>
        <v/>
      </c>
      <c r="AD102" s="4" t="str">
        <f t="shared" si="15"/>
        <v/>
      </c>
      <c r="AE102" s="4" t="str">
        <f t="shared" si="16"/>
        <v/>
      </c>
      <c r="AF102" s="4" t="str">
        <f t="shared" si="17"/>
        <v/>
      </c>
      <c r="AG102" s="4" t="str">
        <f t="shared" si="18"/>
        <v/>
      </c>
      <c r="AH102" s="4" t="str">
        <f t="shared" si="19"/>
        <v/>
      </c>
      <c r="AI102" s="2" t="str">
        <f t="shared" si="20"/>
        <v/>
      </c>
    </row>
    <row r="103" spans="1:35" x14ac:dyDescent="0.35">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4"/>
        <v/>
      </c>
      <c r="AD103" s="4" t="str">
        <f t="shared" si="15"/>
        <v/>
      </c>
      <c r="AE103" s="4" t="str">
        <f t="shared" si="16"/>
        <v/>
      </c>
      <c r="AF103" s="4" t="str">
        <f t="shared" si="17"/>
        <v/>
      </c>
      <c r="AG103" s="4" t="str">
        <f t="shared" si="18"/>
        <v/>
      </c>
      <c r="AH103" s="4" t="str">
        <f t="shared" si="19"/>
        <v/>
      </c>
      <c r="AI103" s="2" t="str">
        <f t="shared" si="20"/>
        <v/>
      </c>
    </row>
    <row r="104" spans="1:35" x14ac:dyDescent="0.35">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4"/>
        <v/>
      </c>
      <c r="AD104" s="4" t="str">
        <f t="shared" si="15"/>
        <v/>
      </c>
      <c r="AE104" s="4" t="str">
        <f t="shared" si="16"/>
        <v/>
      </c>
      <c r="AF104" s="4" t="str">
        <f t="shared" si="17"/>
        <v/>
      </c>
      <c r="AG104" s="4" t="str">
        <f t="shared" si="18"/>
        <v/>
      </c>
      <c r="AH104" s="4" t="str">
        <f t="shared" si="19"/>
        <v/>
      </c>
      <c r="AI104" s="2" t="str">
        <f t="shared" si="20"/>
        <v/>
      </c>
    </row>
    <row r="105" spans="1:35" x14ac:dyDescent="0.35">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4"/>
        <v/>
      </c>
      <c r="AD105" s="4" t="str">
        <f t="shared" si="15"/>
        <v/>
      </c>
      <c r="AE105" s="4" t="str">
        <f t="shared" si="16"/>
        <v/>
      </c>
      <c r="AF105" s="4" t="str">
        <f t="shared" si="17"/>
        <v/>
      </c>
      <c r="AG105" s="4" t="str">
        <f t="shared" si="18"/>
        <v/>
      </c>
      <c r="AH105" s="4" t="str">
        <f t="shared" si="19"/>
        <v/>
      </c>
      <c r="AI105" s="2" t="str">
        <f t="shared" si="20"/>
        <v/>
      </c>
    </row>
    <row r="106" spans="1:35" x14ac:dyDescent="0.35">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4"/>
        <v/>
      </c>
      <c r="AD106" s="4" t="str">
        <f t="shared" si="15"/>
        <v/>
      </c>
      <c r="AE106" s="4" t="str">
        <f t="shared" si="16"/>
        <v/>
      </c>
      <c r="AF106" s="4" t="str">
        <f t="shared" si="17"/>
        <v/>
      </c>
      <c r="AG106" s="4" t="str">
        <f t="shared" si="18"/>
        <v/>
      </c>
      <c r="AH106" s="4" t="str">
        <f t="shared" si="19"/>
        <v/>
      </c>
      <c r="AI106" s="2" t="str">
        <f t="shared" si="20"/>
        <v/>
      </c>
    </row>
    <row r="107" spans="1:35" x14ac:dyDescent="0.35">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4"/>
        <v/>
      </c>
      <c r="AD107" s="4" t="str">
        <f t="shared" si="15"/>
        <v/>
      </c>
      <c r="AE107" s="4" t="str">
        <f t="shared" si="16"/>
        <v/>
      </c>
      <c r="AF107" s="4" t="str">
        <f t="shared" si="17"/>
        <v/>
      </c>
      <c r="AG107" s="4" t="str">
        <f t="shared" si="18"/>
        <v/>
      </c>
      <c r="AH107" s="4" t="str">
        <f t="shared" si="19"/>
        <v/>
      </c>
      <c r="AI107" s="2" t="str">
        <f t="shared" si="20"/>
        <v/>
      </c>
    </row>
    <row r="108" spans="1:35" x14ac:dyDescent="0.35">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4"/>
        <v/>
      </c>
      <c r="AD108" s="4" t="str">
        <f t="shared" si="15"/>
        <v/>
      </c>
      <c r="AE108" s="4" t="str">
        <f t="shared" si="16"/>
        <v/>
      </c>
      <c r="AF108" s="4" t="str">
        <f t="shared" si="17"/>
        <v/>
      </c>
      <c r="AG108" s="4" t="str">
        <f t="shared" si="18"/>
        <v/>
      </c>
      <c r="AH108" s="4" t="str">
        <f t="shared" si="19"/>
        <v/>
      </c>
      <c r="AI108" s="2" t="str">
        <f t="shared" si="20"/>
        <v/>
      </c>
    </row>
    <row r="109" spans="1:35" x14ac:dyDescent="0.35">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4"/>
        <v/>
      </c>
      <c r="AD109" s="4" t="str">
        <f t="shared" si="15"/>
        <v/>
      </c>
      <c r="AE109" s="4" t="str">
        <f t="shared" si="16"/>
        <v/>
      </c>
      <c r="AF109" s="4" t="str">
        <f t="shared" si="17"/>
        <v/>
      </c>
      <c r="AG109" s="4" t="str">
        <f t="shared" si="18"/>
        <v/>
      </c>
      <c r="AH109" s="4" t="str">
        <f t="shared" si="19"/>
        <v/>
      </c>
      <c r="AI109" s="2" t="str">
        <f t="shared" si="20"/>
        <v/>
      </c>
    </row>
    <row r="110" spans="1:35" x14ac:dyDescent="0.35">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4"/>
        <v/>
      </c>
      <c r="AD110" s="4" t="str">
        <f t="shared" si="15"/>
        <v/>
      </c>
      <c r="AE110" s="4" t="str">
        <f t="shared" si="16"/>
        <v/>
      </c>
      <c r="AF110" s="4" t="str">
        <f t="shared" si="17"/>
        <v/>
      </c>
      <c r="AG110" s="4" t="str">
        <f t="shared" si="18"/>
        <v/>
      </c>
      <c r="AH110" s="4" t="str">
        <f t="shared" si="19"/>
        <v/>
      </c>
      <c r="AI110" s="2" t="str">
        <f t="shared" si="20"/>
        <v/>
      </c>
    </row>
    <row r="111" spans="1:35" x14ac:dyDescent="0.35">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4"/>
        <v/>
      </c>
      <c r="AD111" s="4" t="str">
        <f t="shared" si="15"/>
        <v/>
      </c>
      <c r="AE111" s="4" t="str">
        <f t="shared" si="16"/>
        <v/>
      </c>
      <c r="AF111" s="4" t="str">
        <f t="shared" si="17"/>
        <v/>
      </c>
      <c r="AG111" s="4" t="str">
        <f t="shared" si="18"/>
        <v/>
      </c>
      <c r="AH111" s="4" t="str">
        <f t="shared" si="19"/>
        <v/>
      </c>
      <c r="AI111" s="2" t="str">
        <f t="shared" si="20"/>
        <v/>
      </c>
    </row>
    <row r="112" spans="1:35" x14ac:dyDescent="0.35">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4"/>
        <v/>
      </c>
      <c r="AD112" s="4" t="str">
        <f t="shared" si="15"/>
        <v/>
      </c>
      <c r="AE112" s="4" t="str">
        <f t="shared" si="16"/>
        <v/>
      </c>
      <c r="AF112" s="4" t="str">
        <f t="shared" si="17"/>
        <v/>
      </c>
      <c r="AG112" s="4" t="str">
        <f t="shared" si="18"/>
        <v/>
      </c>
      <c r="AH112" s="4" t="str">
        <f t="shared" si="19"/>
        <v/>
      </c>
      <c r="AI112" s="2" t="str">
        <f t="shared" si="20"/>
        <v/>
      </c>
    </row>
    <row r="113" spans="1:35" x14ac:dyDescent="0.35">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4"/>
        <v/>
      </c>
      <c r="AD113" s="4" t="str">
        <f t="shared" si="15"/>
        <v/>
      </c>
      <c r="AE113" s="4" t="str">
        <f t="shared" si="16"/>
        <v/>
      </c>
      <c r="AF113" s="4" t="str">
        <f t="shared" si="17"/>
        <v/>
      </c>
      <c r="AG113" s="4" t="str">
        <f t="shared" si="18"/>
        <v/>
      </c>
      <c r="AH113" s="4" t="str">
        <f t="shared" si="19"/>
        <v/>
      </c>
      <c r="AI113" s="2" t="str">
        <f t="shared" si="20"/>
        <v/>
      </c>
    </row>
    <row r="114" spans="1:35" x14ac:dyDescent="0.35">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4"/>
        <v/>
      </c>
      <c r="AD114" s="4" t="str">
        <f t="shared" si="15"/>
        <v/>
      </c>
      <c r="AE114" s="4" t="str">
        <f t="shared" si="16"/>
        <v/>
      </c>
      <c r="AF114" s="4" t="str">
        <f t="shared" si="17"/>
        <v/>
      </c>
      <c r="AG114" s="4" t="str">
        <f t="shared" si="18"/>
        <v/>
      </c>
      <c r="AH114" s="4" t="str">
        <f t="shared" si="19"/>
        <v/>
      </c>
      <c r="AI114" s="2" t="str">
        <f t="shared" si="20"/>
        <v/>
      </c>
    </row>
    <row r="115" spans="1:35" x14ac:dyDescent="0.35">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4"/>
        <v/>
      </c>
      <c r="AD115" s="4" t="str">
        <f t="shared" si="15"/>
        <v/>
      </c>
      <c r="AE115" s="4" t="str">
        <f t="shared" si="16"/>
        <v/>
      </c>
      <c r="AF115" s="4" t="str">
        <f t="shared" si="17"/>
        <v/>
      </c>
      <c r="AG115" s="4" t="str">
        <f t="shared" si="18"/>
        <v/>
      </c>
      <c r="AH115" s="4" t="str">
        <f t="shared" si="19"/>
        <v/>
      </c>
      <c r="AI115" s="2" t="str">
        <f t="shared" si="20"/>
        <v/>
      </c>
    </row>
    <row r="116" spans="1:35" x14ac:dyDescent="0.35">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4"/>
        <v/>
      </c>
      <c r="AD116" s="4" t="str">
        <f t="shared" si="15"/>
        <v/>
      </c>
      <c r="AE116" s="4" t="str">
        <f t="shared" si="16"/>
        <v/>
      </c>
      <c r="AF116" s="4" t="str">
        <f t="shared" si="17"/>
        <v/>
      </c>
      <c r="AG116" s="4" t="str">
        <f t="shared" si="18"/>
        <v/>
      </c>
      <c r="AH116" s="4" t="str">
        <f t="shared" si="19"/>
        <v/>
      </c>
      <c r="AI116" s="2" t="str">
        <f t="shared" si="20"/>
        <v/>
      </c>
    </row>
    <row r="117" spans="1:35" x14ac:dyDescent="0.35">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4"/>
        <v/>
      </c>
      <c r="AD117" s="4" t="str">
        <f t="shared" si="15"/>
        <v/>
      </c>
      <c r="AE117" s="4" t="str">
        <f t="shared" si="16"/>
        <v/>
      </c>
      <c r="AF117" s="4" t="str">
        <f t="shared" si="17"/>
        <v/>
      </c>
      <c r="AG117" s="4" t="str">
        <f t="shared" si="18"/>
        <v/>
      </c>
      <c r="AH117" s="4" t="str">
        <f t="shared" si="19"/>
        <v/>
      </c>
      <c r="AI117" s="2" t="str">
        <f t="shared" si="20"/>
        <v/>
      </c>
    </row>
    <row r="118" spans="1:35" x14ac:dyDescent="0.35">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4"/>
        <v/>
      </c>
      <c r="AD118" s="4" t="str">
        <f t="shared" si="15"/>
        <v/>
      </c>
      <c r="AE118" s="4" t="str">
        <f t="shared" si="16"/>
        <v/>
      </c>
      <c r="AF118" s="4" t="str">
        <f t="shared" si="17"/>
        <v/>
      </c>
      <c r="AG118" s="4" t="str">
        <f t="shared" si="18"/>
        <v/>
      </c>
      <c r="AH118" s="4" t="str">
        <f t="shared" si="19"/>
        <v/>
      </c>
      <c r="AI118" s="2" t="str">
        <f t="shared" si="20"/>
        <v/>
      </c>
    </row>
    <row r="119" spans="1:35" x14ac:dyDescent="0.35">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4"/>
        <v/>
      </c>
      <c r="AD119" s="4" t="str">
        <f t="shared" si="15"/>
        <v/>
      </c>
      <c r="AE119" s="4" t="str">
        <f t="shared" si="16"/>
        <v/>
      </c>
      <c r="AF119" s="4" t="str">
        <f t="shared" si="17"/>
        <v/>
      </c>
      <c r="AG119" s="4" t="str">
        <f t="shared" si="18"/>
        <v/>
      </c>
      <c r="AH119" s="4" t="str">
        <f t="shared" si="19"/>
        <v/>
      </c>
      <c r="AI119" s="2" t="str">
        <f t="shared" si="20"/>
        <v/>
      </c>
    </row>
    <row r="120" spans="1:35" x14ac:dyDescent="0.35">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4"/>
        <v/>
      </c>
      <c r="AD120" s="4" t="str">
        <f t="shared" si="15"/>
        <v/>
      </c>
      <c r="AE120" s="4" t="str">
        <f t="shared" si="16"/>
        <v/>
      </c>
      <c r="AF120" s="4" t="str">
        <f t="shared" si="17"/>
        <v/>
      </c>
      <c r="AG120" s="4" t="str">
        <f t="shared" si="18"/>
        <v/>
      </c>
      <c r="AH120" s="4" t="str">
        <f t="shared" si="19"/>
        <v/>
      </c>
      <c r="AI120" s="2" t="str">
        <f t="shared" si="20"/>
        <v/>
      </c>
    </row>
    <row r="121" spans="1:35" x14ac:dyDescent="0.35">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4"/>
        <v/>
      </c>
      <c r="AD121" s="4" t="str">
        <f t="shared" si="15"/>
        <v/>
      </c>
      <c r="AE121" s="4" t="str">
        <f t="shared" si="16"/>
        <v/>
      </c>
      <c r="AF121" s="4" t="str">
        <f t="shared" si="17"/>
        <v/>
      </c>
      <c r="AG121" s="4" t="str">
        <f t="shared" si="18"/>
        <v/>
      </c>
      <c r="AH121" s="4" t="str">
        <f t="shared" si="19"/>
        <v/>
      </c>
      <c r="AI121" s="2" t="str">
        <f t="shared" si="20"/>
        <v/>
      </c>
    </row>
    <row r="122" spans="1:35" x14ac:dyDescent="0.35">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4"/>
        <v/>
      </c>
      <c r="AD122" s="4" t="str">
        <f t="shared" si="15"/>
        <v/>
      </c>
      <c r="AE122" s="4" t="str">
        <f t="shared" si="16"/>
        <v/>
      </c>
      <c r="AF122" s="4" t="str">
        <f t="shared" si="17"/>
        <v/>
      </c>
      <c r="AG122" s="4" t="str">
        <f t="shared" si="18"/>
        <v/>
      </c>
      <c r="AH122" s="4" t="str">
        <f t="shared" si="19"/>
        <v/>
      </c>
      <c r="AI122" s="2" t="str">
        <f t="shared" si="20"/>
        <v/>
      </c>
    </row>
    <row r="123" spans="1:35" x14ac:dyDescent="0.35">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4"/>
        <v/>
      </c>
      <c r="AD123" s="4" t="str">
        <f t="shared" si="15"/>
        <v/>
      </c>
      <c r="AE123" s="4" t="str">
        <f t="shared" si="16"/>
        <v/>
      </c>
      <c r="AF123" s="4" t="str">
        <f t="shared" si="17"/>
        <v/>
      </c>
      <c r="AG123" s="4" t="str">
        <f t="shared" si="18"/>
        <v/>
      </c>
      <c r="AH123" s="4" t="str">
        <f t="shared" si="19"/>
        <v/>
      </c>
      <c r="AI123" s="2" t="str">
        <f t="shared" si="20"/>
        <v/>
      </c>
    </row>
    <row r="124" spans="1:35" x14ac:dyDescent="0.35">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4"/>
        <v/>
      </c>
      <c r="AD124" s="4" t="str">
        <f t="shared" si="15"/>
        <v/>
      </c>
      <c r="AE124" s="4" t="str">
        <f t="shared" si="16"/>
        <v/>
      </c>
      <c r="AF124" s="4" t="str">
        <f t="shared" si="17"/>
        <v/>
      </c>
      <c r="AG124" s="4" t="str">
        <f t="shared" si="18"/>
        <v/>
      </c>
      <c r="AH124" s="4" t="str">
        <f t="shared" si="19"/>
        <v/>
      </c>
      <c r="AI124" s="2" t="str">
        <f t="shared" si="20"/>
        <v/>
      </c>
    </row>
    <row r="125" spans="1:35" x14ac:dyDescent="0.35">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4"/>
        <v/>
      </c>
      <c r="AD125" s="4" t="str">
        <f t="shared" si="15"/>
        <v/>
      </c>
      <c r="AE125" s="4" t="str">
        <f t="shared" si="16"/>
        <v/>
      </c>
      <c r="AF125" s="4" t="str">
        <f t="shared" si="17"/>
        <v/>
      </c>
      <c r="AG125" s="4" t="str">
        <f t="shared" si="18"/>
        <v/>
      </c>
      <c r="AH125" s="4" t="str">
        <f t="shared" si="19"/>
        <v/>
      </c>
      <c r="AI125" s="2" t="str">
        <f t="shared" si="20"/>
        <v/>
      </c>
    </row>
    <row r="126" spans="1:35" x14ac:dyDescent="0.35">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4"/>
        <v/>
      </c>
      <c r="AD126" s="4" t="str">
        <f t="shared" si="15"/>
        <v/>
      </c>
      <c r="AE126" s="4" t="str">
        <f t="shared" si="16"/>
        <v/>
      </c>
      <c r="AF126" s="4" t="str">
        <f t="shared" si="17"/>
        <v/>
      </c>
      <c r="AG126" s="4" t="str">
        <f t="shared" si="18"/>
        <v/>
      </c>
      <c r="AH126" s="4" t="str">
        <f t="shared" si="19"/>
        <v/>
      </c>
      <c r="AI126" s="2" t="str">
        <f t="shared" si="20"/>
        <v/>
      </c>
    </row>
    <row r="127" spans="1:35" x14ac:dyDescent="0.35">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4"/>
        <v/>
      </c>
      <c r="AD127" s="4" t="str">
        <f t="shared" si="15"/>
        <v/>
      </c>
      <c r="AE127" s="4" t="str">
        <f t="shared" si="16"/>
        <v/>
      </c>
      <c r="AF127" s="4" t="str">
        <f t="shared" si="17"/>
        <v/>
      </c>
      <c r="AG127" s="4" t="str">
        <f t="shared" si="18"/>
        <v/>
      </c>
      <c r="AH127" s="4" t="str">
        <f t="shared" si="19"/>
        <v/>
      </c>
      <c r="AI127" s="2" t="str">
        <f t="shared" si="20"/>
        <v/>
      </c>
    </row>
    <row r="128" spans="1:35" x14ac:dyDescent="0.35">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4"/>
        <v/>
      </c>
      <c r="AD128" s="4" t="str">
        <f t="shared" si="15"/>
        <v/>
      </c>
      <c r="AE128" s="4" t="str">
        <f t="shared" si="16"/>
        <v/>
      </c>
      <c r="AF128" s="4" t="str">
        <f t="shared" si="17"/>
        <v/>
      </c>
      <c r="AG128" s="4" t="str">
        <f t="shared" si="18"/>
        <v/>
      </c>
      <c r="AH128" s="4" t="str">
        <f t="shared" si="19"/>
        <v/>
      </c>
      <c r="AI128" s="2" t="str">
        <f t="shared" si="20"/>
        <v/>
      </c>
    </row>
    <row r="129" spans="1:35" x14ac:dyDescent="0.35">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4"/>
        <v/>
      </c>
      <c r="AD129" s="4" t="str">
        <f t="shared" si="15"/>
        <v/>
      </c>
      <c r="AE129" s="4" t="str">
        <f t="shared" si="16"/>
        <v/>
      </c>
      <c r="AF129" s="4" t="str">
        <f t="shared" si="17"/>
        <v/>
      </c>
      <c r="AG129" s="4" t="str">
        <f t="shared" si="18"/>
        <v/>
      </c>
      <c r="AH129" s="4" t="str">
        <f t="shared" si="19"/>
        <v/>
      </c>
      <c r="AI129" s="2" t="str">
        <f t="shared" si="20"/>
        <v/>
      </c>
    </row>
    <row r="130" spans="1:35" x14ac:dyDescent="0.35">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4"/>
        <v/>
      </c>
      <c r="AD130" s="4" t="str">
        <f t="shared" si="15"/>
        <v/>
      </c>
      <c r="AE130" s="4" t="str">
        <f t="shared" si="16"/>
        <v/>
      </c>
      <c r="AF130" s="4" t="str">
        <f t="shared" si="17"/>
        <v/>
      </c>
      <c r="AG130" s="4" t="str">
        <f t="shared" si="18"/>
        <v/>
      </c>
      <c r="AH130" s="4" t="str">
        <f t="shared" si="19"/>
        <v/>
      </c>
      <c r="AI130" s="2" t="str">
        <f t="shared" si="20"/>
        <v/>
      </c>
    </row>
    <row r="131" spans="1:35" x14ac:dyDescent="0.35">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4"/>
        <v/>
      </c>
      <c r="AD131" s="4" t="str">
        <f t="shared" si="15"/>
        <v/>
      </c>
      <c r="AE131" s="4" t="str">
        <f t="shared" si="16"/>
        <v/>
      </c>
      <c r="AF131" s="4" t="str">
        <f t="shared" si="17"/>
        <v/>
      </c>
      <c r="AG131" s="4" t="str">
        <f t="shared" si="18"/>
        <v/>
      </c>
      <c r="AH131" s="4" t="str">
        <f t="shared" si="19"/>
        <v/>
      </c>
      <c r="AI131" s="2" t="str">
        <f t="shared" si="20"/>
        <v/>
      </c>
    </row>
    <row r="132" spans="1:35" x14ac:dyDescent="0.35">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4"/>
        <v/>
      </c>
      <c r="AD132" s="4" t="str">
        <f t="shared" si="15"/>
        <v/>
      </c>
      <c r="AE132" s="4" t="str">
        <f t="shared" si="16"/>
        <v/>
      </c>
      <c r="AF132" s="4" t="str">
        <f t="shared" si="17"/>
        <v/>
      </c>
      <c r="AG132" s="4" t="str">
        <f t="shared" si="18"/>
        <v/>
      </c>
      <c r="AH132" s="4" t="str">
        <f t="shared" si="19"/>
        <v/>
      </c>
      <c r="AI132" s="2" t="str">
        <f t="shared" si="20"/>
        <v/>
      </c>
    </row>
    <row r="133" spans="1:35" x14ac:dyDescent="0.35">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si="14"/>
        <v/>
      </c>
      <c r="AD133" s="4" t="str">
        <f t="shared" si="15"/>
        <v/>
      </c>
      <c r="AE133" s="4" t="str">
        <f t="shared" si="16"/>
        <v/>
      </c>
      <c r="AF133" s="4" t="str">
        <f t="shared" si="17"/>
        <v/>
      </c>
      <c r="AG133" s="4" t="str">
        <f t="shared" si="18"/>
        <v/>
      </c>
      <c r="AH133" s="4" t="str">
        <f t="shared" si="19"/>
        <v/>
      </c>
      <c r="AI133" s="2" t="str">
        <f t="shared" si="20"/>
        <v/>
      </c>
    </row>
    <row r="134" spans="1:35" x14ac:dyDescent="0.35">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14"/>
        <v/>
      </c>
      <c r="AD134" s="4" t="str">
        <f t="shared" si="15"/>
        <v/>
      </c>
      <c r="AE134" s="4" t="str">
        <f t="shared" si="16"/>
        <v/>
      </c>
      <c r="AF134" s="4" t="str">
        <f t="shared" si="17"/>
        <v/>
      </c>
      <c r="AG134" s="4" t="str">
        <f t="shared" si="18"/>
        <v/>
      </c>
      <c r="AH134" s="4" t="str">
        <f t="shared" si="19"/>
        <v/>
      </c>
      <c r="AI134" s="2" t="str">
        <f t="shared" si="20"/>
        <v/>
      </c>
    </row>
    <row r="135" spans="1:35" x14ac:dyDescent="0.35">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14"/>
        <v/>
      </c>
      <c r="AD135" s="4" t="str">
        <f t="shared" si="15"/>
        <v/>
      </c>
      <c r="AE135" s="4" t="str">
        <f t="shared" si="16"/>
        <v/>
      </c>
      <c r="AF135" s="4" t="str">
        <f t="shared" si="17"/>
        <v/>
      </c>
      <c r="AG135" s="4" t="str">
        <f t="shared" si="18"/>
        <v/>
      </c>
      <c r="AH135" s="4" t="str">
        <f t="shared" si="19"/>
        <v/>
      </c>
      <c r="AI135" s="2" t="str">
        <f t="shared" si="20"/>
        <v/>
      </c>
    </row>
    <row r="136" spans="1:35" x14ac:dyDescent="0.35">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14"/>
        <v/>
      </c>
      <c r="AD136" s="4" t="str">
        <f t="shared" si="15"/>
        <v/>
      </c>
      <c r="AE136" s="4" t="str">
        <f t="shared" si="16"/>
        <v/>
      </c>
      <c r="AF136" s="4" t="str">
        <f t="shared" si="17"/>
        <v/>
      </c>
      <c r="AG136" s="4" t="str">
        <f t="shared" si="18"/>
        <v/>
      </c>
      <c r="AH136" s="4" t="str">
        <f t="shared" si="19"/>
        <v/>
      </c>
      <c r="AI136" s="2" t="str">
        <f t="shared" si="20"/>
        <v/>
      </c>
    </row>
    <row r="137" spans="1:35" x14ac:dyDescent="0.35">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14"/>
        <v/>
      </c>
      <c r="AD137" s="4" t="str">
        <f t="shared" si="15"/>
        <v/>
      </c>
      <c r="AE137" s="4" t="str">
        <f t="shared" si="16"/>
        <v/>
      </c>
      <c r="AF137" s="4" t="str">
        <f t="shared" si="17"/>
        <v/>
      </c>
      <c r="AG137" s="4" t="str">
        <f t="shared" si="18"/>
        <v/>
      </c>
      <c r="AH137" s="4" t="str">
        <f t="shared" si="19"/>
        <v/>
      </c>
      <c r="AI137" s="2" t="str">
        <f t="shared" si="20"/>
        <v/>
      </c>
    </row>
    <row r="138" spans="1:35" x14ac:dyDescent="0.35">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14"/>
        <v/>
      </c>
      <c r="AD138" s="4" t="str">
        <f t="shared" si="15"/>
        <v/>
      </c>
      <c r="AE138" s="4" t="str">
        <f t="shared" si="16"/>
        <v/>
      </c>
      <c r="AF138" s="4" t="str">
        <f t="shared" si="17"/>
        <v/>
      </c>
      <c r="AG138" s="4" t="str">
        <f t="shared" si="18"/>
        <v/>
      </c>
      <c r="AH138" s="4" t="str">
        <f t="shared" si="19"/>
        <v/>
      </c>
      <c r="AI138" s="2" t="str">
        <f t="shared" si="20"/>
        <v/>
      </c>
    </row>
    <row r="139" spans="1:35" x14ac:dyDescent="0.35">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14"/>
        <v/>
      </c>
      <c r="AD139" s="4" t="str">
        <f t="shared" si="15"/>
        <v/>
      </c>
      <c r="AE139" s="4" t="str">
        <f t="shared" si="16"/>
        <v/>
      </c>
      <c r="AF139" s="4" t="str">
        <f t="shared" si="17"/>
        <v/>
      </c>
      <c r="AG139" s="4" t="str">
        <f t="shared" si="18"/>
        <v/>
      </c>
      <c r="AH139" s="4" t="str">
        <f t="shared" si="19"/>
        <v/>
      </c>
      <c r="AI139" s="2" t="str">
        <f t="shared" si="20"/>
        <v/>
      </c>
    </row>
    <row r="140" spans="1:35" x14ac:dyDescent="0.35">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14"/>
        <v/>
      </c>
      <c r="AD140" s="4" t="str">
        <f t="shared" si="15"/>
        <v/>
      </c>
      <c r="AE140" s="4" t="str">
        <f t="shared" si="16"/>
        <v/>
      </c>
      <c r="AF140" s="4" t="str">
        <f t="shared" si="17"/>
        <v/>
      </c>
      <c r="AG140" s="4" t="str">
        <f t="shared" si="18"/>
        <v/>
      </c>
      <c r="AH140" s="4" t="str">
        <f t="shared" si="19"/>
        <v/>
      </c>
      <c r="AI140" s="2" t="str">
        <f t="shared" si="20"/>
        <v/>
      </c>
    </row>
    <row r="141" spans="1:35" x14ac:dyDescent="0.35">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14"/>
        <v/>
      </c>
      <c r="AD141" s="4" t="str">
        <f t="shared" si="15"/>
        <v/>
      </c>
      <c r="AE141" s="4" t="str">
        <f t="shared" si="16"/>
        <v/>
      </c>
      <c r="AF141" s="4" t="str">
        <f t="shared" si="17"/>
        <v/>
      </c>
      <c r="AG141" s="4" t="str">
        <f t="shared" si="18"/>
        <v/>
      </c>
      <c r="AH141" s="4" t="str">
        <f t="shared" si="19"/>
        <v/>
      </c>
      <c r="AI141" s="2" t="str">
        <f t="shared" si="20"/>
        <v/>
      </c>
    </row>
    <row r="142" spans="1:35" x14ac:dyDescent="0.35">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14"/>
        <v/>
      </c>
      <c r="AD142" s="4" t="str">
        <f t="shared" si="15"/>
        <v/>
      </c>
      <c r="AE142" s="4" t="str">
        <f t="shared" si="16"/>
        <v/>
      </c>
      <c r="AF142" s="4" t="str">
        <f t="shared" si="17"/>
        <v/>
      </c>
      <c r="AG142" s="4" t="str">
        <f t="shared" si="18"/>
        <v/>
      </c>
      <c r="AH142" s="4" t="str">
        <f t="shared" si="19"/>
        <v/>
      </c>
      <c r="AI142" s="2" t="str">
        <f t="shared" si="20"/>
        <v/>
      </c>
    </row>
    <row r="143" spans="1:35" x14ac:dyDescent="0.35">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14"/>
        <v/>
      </c>
      <c r="AD143" s="4" t="str">
        <f t="shared" si="15"/>
        <v/>
      </c>
      <c r="AE143" s="4" t="str">
        <f t="shared" si="16"/>
        <v/>
      </c>
      <c r="AF143" s="4" t="str">
        <f t="shared" si="17"/>
        <v/>
      </c>
      <c r="AG143" s="4" t="str">
        <f t="shared" si="18"/>
        <v/>
      </c>
      <c r="AH143" s="4" t="str">
        <f t="shared" si="19"/>
        <v/>
      </c>
      <c r="AI143" s="2" t="str">
        <f t="shared" si="20"/>
        <v/>
      </c>
    </row>
    <row r="144" spans="1:35" x14ac:dyDescent="0.35">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14"/>
        <v/>
      </c>
      <c r="AD144" s="4" t="str">
        <f t="shared" si="15"/>
        <v/>
      </c>
      <c r="AE144" s="4" t="str">
        <f t="shared" si="16"/>
        <v/>
      </c>
      <c r="AF144" s="4" t="str">
        <f t="shared" si="17"/>
        <v/>
      </c>
      <c r="AG144" s="4" t="str">
        <f t="shared" si="18"/>
        <v/>
      </c>
      <c r="AH144" s="4" t="str">
        <f t="shared" si="19"/>
        <v/>
      </c>
      <c r="AI144" s="2" t="str">
        <f t="shared" si="20"/>
        <v/>
      </c>
    </row>
    <row r="145" spans="1:35" x14ac:dyDescent="0.35">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14"/>
        <v/>
      </c>
      <c r="AD145" s="4" t="str">
        <f t="shared" si="15"/>
        <v/>
      </c>
      <c r="AE145" s="4" t="str">
        <f t="shared" si="16"/>
        <v/>
      </c>
      <c r="AF145" s="4" t="str">
        <f t="shared" si="17"/>
        <v/>
      </c>
      <c r="AG145" s="4" t="str">
        <f t="shared" si="18"/>
        <v/>
      </c>
      <c r="AH145" s="4" t="str">
        <f t="shared" si="19"/>
        <v/>
      </c>
      <c r="AI145" s="2" t="str">
        <f t="shared" si="20"/>
        <v/>
      </c>
    </row>
    <row r="146" spans="1:35" x14ac:dyDescent="0.35">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14"/>
        <v/>
      </c>
      <c r="AD146" s="4" t="str">
        <f t="shared" si="15"/>
        <v/>
      </c>
      <c r="AE146" s="4" t="str">
        <f t="shared" si="16"/>
        <v/>
      </c>
      <c r="AF146" s="4" t="str">
        <f t="shared" si="17"/>
        <v/>
      </c>
      <c r="AG146" s="4" t="str">
        <f t="shared" si="18"/>
        <v/>
      </c>
      <c r="AH146" s="4" t="str">
        <f t="shared" si="19"/>
        <v/>
      </c>
      <c r="AI146" s="2" t="str">
        <f t="shared" si="20"/>
        <v/>
      </c>
    </row>
    <row r="147" spans="1:35" x14ac:dyDescent="0.35">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14"/>
        <v/>
      </c>
      <c r="AD147" s="4" t="str">
        <f t="shared" si="15"/>
        <v/>
      </c>
      <c r="AE147" s="4" t="str">
        <f t="shared" si="16"/>
        <v/>
      </c>
      <c r="AF147" s="4" t="str">
        <f t="shared" si="17"/>
        <v/>
      </c>
      <c r="AG147" s="4" t="str">
        <f t="shared" si="18"/>
        <v/>
      </c>
      <c r="AH147" s="4" t="str">
        <f t="shared" si="19"/>
        <v/>
      </c>
      <c r="AI147" s="2" t="str">
        <f t="shared" si="20"/>
        <v/>
      </c>
    </row>
    <row r="148" spans="1:35" x14ac:dyDescent="0.35">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14"/>
        <v/>
      </c>
      <c r="AD148" s="4" t="str">
        <f t="shared" si="15"/>
        <v/>
      </c>
      <c r="AE148" s="4" t="str">
        <f t="shared" si="16"/>
        <v/>
      </c>
      <c r="AF148" s="4" t="str">
        <f t="shared" si="17"/>
        <v/>
      </c>
      <c r="AG148" s="4" t="str">
        <f t="shared" si="18"/>
        <v/>
      </c>
      <c r="AH148" s="4" t="str">
        <f t="shared" si="19"/>
        <v/>
      </c>
      <c r="AI148" s="2" t="str">
        <f t="shared" si="20"/>
        <v/>
      </c>
    </row>
    <row r="149" spans="1:35" x14ac:dyDescent="0.35">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14"/>
        <v/>
      </c>
      <c r="AD149" s="4" t="str">
        <f t="shared" si="15"/>
        <v/>
      </c>
      <c r="AE149" s="4" t="str">
        <f t="shared" si="16"/>
        <v/>
      </c>
      <c r="AF149" s="4" t="str">
        <f t="shared" si="17"/>
        <v/>
      </c>
      <c r="AG149" s="4" t="str">
        <f t="shared" si="18"/>
        <v/>
      </c>
      <c r="AH149" s="4" t="str">
        <f t="shared" si="19"/>
        <v/>
      </c>
      <c r="AI149" s="2" t="str">
        <f t="shared" si="20"/>
        <v/>
      </c>
    </row>
    <row r="150" spans="1:35" x14ac:dyDescent="0.35">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14"/>
        <v/>
      </c>
      <c r="AD150" s="4" t="str">
        <f t="shared" si="15"/>
        <v/>
      </c>
      <c r="AE150" s="4" t="str">
        <f t="shared" si="16"/>
        <v/>
      </c>
      <c r="AF150" s="4" t="str">
        <f t="shared" si="17"/>
        <v/>
      </c>
      <c r="AG150" s="4" t="str">
        <f t="shared" si="18"/>
        <v/>
      </c>
      <c r="AH150" s="4" t="str">
        <f t="shared" si="19"/>
        <v/>
      </c>
      <c r="AI150" s="2" t="str">
        <f t="shared" si="20"/>
        <v/>
      </c>
    </row>
    <row r="151" spans="1:35" x14ac:dyDescent="0.35">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14"/>
        <v/>
      </c>
      <c r="AD151" s="4" t="str">
        <f t="shared" si="15"/>
        <v/>
      </c>
      <c r="AE151" s="4" t="str">
        <f t="shared" si="16"/>
        <v/>
      </c>
      <c r="AF151" s="4" t="str">
        <f t="shared" si="17"/>
        <v/>
      </c>
      <c r="AG151" s="4" t="str">
        <f t="shared" si="18"/>
        <v/>
      </c>
      <c r="AH151" s="4" t="str">
        <f t="shared" si="19"/>
        <v/>
      </c>
      <c r="AI151" s="2" t="str">
        <f t="shared" si="20"/>
        <v/>
      </c>
    </row>
    <row r="152" spans="1:35" x14ac:dyDescent="0.35">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14"/>
        <v/>
      </c>
      <c r="AD152" s="4" t="str">
        <f t="shared" si="15"/>
        <v/>
      </c>
      <c r="AE152" s="4" t="str">
        <f t="shared" si="16"/>
        <v/>
      </c>
      <c r="AF152" s="4" t="str">
        <f t="shared" si="17"/>
        <v/>
      </c>
      <c r="AG152" s="4" t="str">
        <f t="shared" si="18"/>
        <v/>
      </c>
      <c r="AH152" s="4" t="str">
        <f t="shared" si="19"/>
        <v/>
      </c>
      <c r="AI152" s="2" t="str">
        <f t="shared" si="20"/>
        <v/>
      </c>
    </row>
    <row r="153" spans="1:35" x14ac:dyDescent="0.35">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14"/>
        <v/>
      </c>
      <c r="AD153" s="4" t="str">
        <f t="shared" si="15"/>
        <v/>
      </c>
      <c r="AE153" s="4" t="str">
        <f t="shared" si="16"/>
        <v/>
      </c>
      <c r="AF153" s="4" t="str">
        <f t="shared" si="17"/>
        <v/>
      </c>
      <c r="AG153" s="4" t="str">
        <f t="shared" si="18"/>
        <v/>
      </c>
      <c r="AH153" s="4" t="str">
        <f t="shared" si="19"/>
        <v/>
      </c>
      <c r="AI153" s="2" t="str">
        <f t="shared" si="20"/>
        <v/>
      </c>
    </row>
    <row r="154" spans="1:35" x14ac:dyDescent="0.35">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14"/>
        <v/>
      </c>
      <c r="AD154" s="4" t="str">
        <f t="shared" si="15"/>
        <v/>
      </c>
      <c r="AE154" s="4" t="str">
        <f t="shared" si="16"/>
        <v/>
      </c>
      <c r="AF154" s="4" t="str">
        <f t="shared" si="17"/>
        <v/>
      </c>
      <c r="AG154" s="4" t="str">
        <f t="shared" si="18"/>
        <v/>
      </c>
      <c r="AH154" s="4" t="str">
        <f t="shared" si="19"/>
        <v/>
      </c>
      <c r="AI154" s="2" t="str">
        <f t="shared" si="20"/>
        <v/>
      </c>
    </row>
    <row r="155" spans="1:35" x14ac:dyDescent="0.35">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14"/>
        <v/>
      </c>
      <c r="AD155" s="4" t="str">
        <f t="shared" si="15"/>
        <v/>
      </c>
      <c r="AE155" s="4" t="str">
        <f t="shared" si="16"/>
        <v/>
      </c>
      <c r="AF155" s="4" t="str">
        <f t="shared" si="17"/>
        <v/>
      </c>
      <c r="AG155" s="4" t="str">
        <f t="shared" si="18"/>
        <v/>
      </c>
      <c r="AH155" s="4" t="str">
        <f t="shared" si="19"/>
        <v/>
      </c>
      <c r="AI155" s="2" t="str">
        <f t="shared" si="20"/>
        <v/>
      </c>
    </row>
    <row r="156" spans="1:35" x14ac:dyDescent="0.35">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14"/>
        <v/>
      </c>
      <c r="AD156" s="4" t="str">
        <f t="shared" si="15"/>
        <v/>
      </c>
      <c r="AE156" s="4" t="str">
        <f t="shared" si="16"/>
        <v/>
      </c>
      <c r="AF156" s="4" t="str">
        <f t="shared" si="17"/>
        <v/>
      </c>
      <c r="AG156" s="4" t="str">
        <f t="shared" si="18"/>
        <v/>
      </c>
      <c r="AH156" s="4" t="str">
        <f t="shared" si="19"/>
        <v/>
      </c>
      <c r="AI156" s="2" t="str">
        <f t="shared" si="20"/>
        <v/>
      </c>
    </row>
    <row r="157" spans="1:35" x14ac:dyDescent="0.35">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14"/>
        <v/>
      </c>
      <c r="AD157" s="4" t="str">
        <f t="shared" si="15"/>
        <v/>
      </c>
      <c r="AE157" s="4" t="str">
        <f t="shared" si="16"/>
        <v/>
      </c>
      <c r="AF157" s="4" t="str">
        <f t="shared" si="17"/>
        <v/>
      </c>
      <c r="AG157" s="4" t="str">
        <f t="shared" si="18"/>
        <v/>
      </c>
      <c r="AH157" s="4" t="str">
        <f t="shared" si="19"/>
        <v/>
      </c>
      <c r="AI157" s="2" t="str">
        <f t="shared" si="20"/>
        <v/>
      </c>
    </row>
    <row r="158" spans="1:35" x14ac:dyDescent="0.35">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14"/>
        <v/>
      </c>
      <c r="AD158" s="4" t="str">
        <f t="shared" si="15"/>
        <v/>
      </c>
      <c r="AE158" s="4" t="str">
        <f t="shared" si="16"/>
        <v/>
      </c>
      <c r="AF158" s="4" t="str">
        <f t="shared" si="17"/>
        <v/>
      </c>
      <c r="AG158" s="4" t="str">
        <f t="shared" si="18"/>
        <v/>
      </c>
      <c r="AH158" s="4" t="str">
        <f t="shared" si="19"/>
        <v/>
      </c>
      <c r="AI158" s="2" t="str">
        <f t="shared" si="20"/>
        <v/>
      </c>
    </row>
    <row r="159" spans="1:35" x14ac:dyDescent="0.35">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14"/>
        <v/>
      </c>
      <c r="AD159" s="4" t="str">
        <f t="shared" si="15"/>
        <v/>
      </c>
      <c r="AE159" s="4" t="str">
        <f t="shared" si="16"/>
        <v/>
      </c>
      <c r="AF159" s="4" t="str">
        <f t="shared" si="17"/>
        <v/>
      </c>
      <c r="AG159" s="4" t="str">
        <f t="shared" si="18"/>
        <v/>
      </c>
      <c r="AH159" s="4" t="str">
        <f t="shared" si="19"/>
        <v/>
      </c>
      <c r="AI159" s="2" t="str">
        <f t="shared" si="20"/>
        <v/>
      </c>
    </row>
    <row r="160" spans="1:35" x14ac:dyDescent="0.35">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14"/>
        <v/>
      </c>
      <c r="AD160" s="4" t="str">
        <f t="shared" si="15"/>
        <v/>
      </c>
      <c r="AE160" s="4" t="str">
        <f t="shared" si="16"/>
        <v/>
      </c>
      <c r="AF160" s="4" t="str">
        <f t="shared" si="17"/>
        <v/>
      </c>
      <c r="AG160" s="4" t="str">
        <f t="shared" si="18"/>
        <v/>
      </c>
      <c r="AH160" s="4" t="str">
        <f t="shared" si="19"/>
        <v/>
      </c>
      <c r="AI160" s="2" t="str">
        <f t="shared" si="20"/>
        <v/>
      </c>
    </row>
    <row r="161" spans="1:35" x14ac:dyDescent="0.35">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14"/>
        <v/>
      </c>
      <c r="AD161" s="4" t="str">
        <f t="shared" si="15"/>
        <v/>
      </c>
      <c r="AE161" s="4" t="str">
        <f t="shared" si="16"/>
        <v/>
      </c>
      <c r="AF161" s="4" t="str">
        <f t="shared" si="17"/>
        <v/>
      </c>
      <c r="AG161" s="4" t="str">
        <f t="shared" si="18"/>
        <v/>
      </c>
      <c r="AH161" s="4" t="str">
        <f t="shared" si="19"/>
        <v/>
      </c>
      <c r="AI161" s="2" t="str">
        <f t="shared" si="20"/>
        <v/>
      </c>
    </row>
    <row r="162" spans="1:35" x14ac:dyDescent="0.35">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14"/>
        <v/>
      </c>
      <c r="AD162" s="4" t="str">
        <f t="shared" si="15"/>
        <v/>
      </c>
      <c r="AE162" s="4" t="str">
        <f t="shared" si="16"/>
        <v/>
      </c>
      <c r="AF162" s="4" t="str">
        <f t="shared" si="17"/>
        <v/>
      </c>
      <c r="AG162" s="4" t="str">
        <f t="shared" si="18"/>
        <v/>
      </c>
      <c r="AH162" s="4" t="str">
        <f t="shared" si="19"/>
        <v/>
      </c>
      <c r="AI162" s="2" t="str">
        <f t="shared" si="20"/>
        <v/>
      </c>
    </row>
    <row r="163" spans="1:35" x14ac:dyDescent="0.35">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14"/>
        <v/>
      </c>
      <c r="AD163" s="4" t="str">
        <f t="shared" si="15"/>
        <v/>
      </c>
      <c r="AE163" s="4" t="str">
        <f t="shared" si="16"/>
        <v/>
      </c>
      <c r="AF163" s="4" t="str">
        <f t="shared" si="17"/>
        <v/>
      </c>
      <c r="AG163" s="4" t="str">
        <f t="shared" si="18"/>
        <v/>
      </c>
      <c r="AH163" s="4" t="str">
        <f t="shared" si="19"/>
        <v/>
      </c>
      <c r="AI163" s="2" t="str">
        <f t="shared" si="20"/>
        <v/>
      </c>
    </row>
    <row r="164" spans="1:35" x14ac:dyDescent="0.35">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ref="AC164:AC227" si="21">IF((MAX(A164,L164,N164,P164,X164,Y164)-MIN(A164,L164,N164,P164,X164,Y164))&gt;3,1,"")</f>
        <v/>
      </c>
      <c r="AD164" s="4" t="str">
        <f t="shared" ref="AD164:AD227" si="22">IF((MAX(B164,D164,M164,U164)-MIN(B164,D164,M164,U164))&gt;3,1,"")</f>
        <v/>
      </c>
      <c r="AE164" s="4" t="str">
        <f t="shared" ref="AE164:AE227" si="23">IF((MAX(I164,T164,V164,W164)-MIN(I164,T164,V164,W164))&gt;3,1,"")</f>
        <v/>
      </c>
      <c r="AF164" s="4" t="str">
        <f t="shared" ref="AF164:AF227" si="24">IF((MAX(H164,K164,Q164,S164)-MIN(H164,K164,Q164,S164))&gt;3,1,"")</f>
        <v/>
      </c>
      <c r="AG164" s="4" t="str">
        <f t="shared" ref="AG164:AG227" si="25">IF((MAX(E164,F164,G164,R164)-MIN(E164,F164,G164,R164))&gt;3,1,"")</f>
        <v/>
      </c>
      <c r="AH164" s="4" t="str">
        <f t="shared" ref="AH164:AH227" si="26">IF((MAX(C164,J164,O164,Z164)-MIN(C164,J164,O164,Z164))&gt;3,1,"")</f>
        <v/>
      </c>
      <c r="AI164" s="2" t="str">
        <f t="shared" ref="AI164:AI227" si="27">IF(COUNT(A164:Z164)&gt;0,IF(COUNT(AC164,AD164,AE164,AF164,AG164,AH164)&gt;0,SUM(AC164,AD164,AE164,AF164,AG164,AH164),0),"")</f>
        <v/>
      </c>
    </row>
    <row r="165" spans="1:35" x14ac:dyDescent="0.35">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1"/>
        <v/>
      </c>
      <c r="AD165" s="4" t="str">
        <f t="shared" si="22"/>
        <v/>
      </c>
      <c r="AE165" s="4" t="str">
        <f t="shared" si="23"/>
        <v/>
      </c>
      <c r="AF165" s="4" t="str">
        <f t="shared" si="24"/>
        <v/>
      </c>
      <c r="AG165" s="4" t="str">
        <f t="shared" si="25"/>
        <v/>
      </c>
      <c r="AH165" s="4" t="str">
        <f t="shared" si="26"/>
        <v/>
      </c>
      <c r="AI165" s="2" t="str">
        <f t="shared" si="27"/>
        <v/>
      </c>
    </row>
    <row r="166" spans="1:35" x14ac:dyDescent="0.35">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1"/>
        <v/>
      </c>
      <c r="AD166" s="4" t="str">
        <f t="shared" si="22"/>
        <v/>
      </c>
      <c r="AE166" s="4" t="str">
        <f t="shared" si="23"/>
        <v/>
      </c>
      <c r="AF166" s="4" t="str">
        <f t="shared" si="24"/>
        <v/>
      </c>
      <c r="AG166" s="4" t="str">
        <f t="shared" si="25"/>
        <v/>
      </c>
      <c r="AH166" s="4" t="str">
        <f t="shared" si="26"/>
        <v/>
      </c>
      <c r="AI166" s="2" t="str">
        <f t="shared" si="27"/>
        <v/>
      </c>
    </row>
    <row r="167" spans="1:35" x14ac:dyDescent="0.35">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1"/>
        <v/>
      </c>
      <c r="AD167" s="4" t="str">
        <f t="shared" si="22"/>
        <v/>
      </c>
      <c r="AE167" s="4" t="str">
        <f t="shared" si="23"/>
        <v/>
      </c>
      <c r="AF167" s="4" t="str">
        <f t="shared" si="24"/>
        <v/>
      </c>
      <c r="AG167" s="4" t="str">
        <f t="shared" si="25"/>
        <v/>
      </c>
      <c r="AH167" s="4" t="str">
        <f t="shared" si="26"/>
        <v/>
      </c>
      <c r="AI167" s="2" t="str">
        <f t="shared" si="27"/>
        <v/>
      </c>
    </row>
    <row r="168" spans="1:35" x14ac:dyDescent="0.35">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1"/>
        <v/>
      </c>
      <c r="AD168" s="4" t="str">
        <f t="shared" si="22"/>
        <v/>
      </c>
      <c r="AE168" s="4" t="str">
        <f t="shared" si="23"/>
        <v/>
      </c>
      <c r="AF168" s="4" t="str">
        <f t="shared" si="24"/>
        <v/>
      </c>
      <c r="AG168" s="4" t="str">
        <f t="shared" si="25"/>
        <v/>
      </c>
      <c r="AH168" s="4" t="str">
        <f t="shared" si="26"/>
        <v/>
      </c>
      <c r="AI168" s="2" t="str">
        <f t="shared" si="27"/>
        <v/>
      </c>
    </row>
    <row r="169" spans="1:35" x14ac:dyDescent="0.35">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1"/>
        <v/>
      </c>
      <c r="AD169" s="4" t="str">
        <f t="shared" si="22"/>
        <v/>
      </c>
      <c r="AE169" s="4" t="str">
        <f t="shared" si="23"/>
        <v/>
      </c>
      <c r="AF169" s="4" t="str">
        <f t="shared" si="24"/>
        <v/>
      </c>
      <c r="AG169" s="4" t="str">
        <f t="shared" si="25"/>
        <v/>
      </c>
      <c r="AH169" s="4" t="str">
        <f t="shared" si="26"/>
        <v/>
      </c>
      <c r="AI169" s="2" t="str">
        <f t="shared" si="27"/>
        <v/>
      </c>
    </row>
    <row r="170" spans="1:35" x14ac:dyDescent="0.35">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1"/>
        <v/>
      </c>
      <c r="AD170" s="4" t="str">
        <f t="shared" si="22"/>
        <v/>
      </c>
      <c r="AE170" s="4" t="str">
        <f t="shared" si="23"/>
        <v/>
      </c>
      <c r="AF170" s="4" t="str">
        <f t="shared" si="24"/>
        <v/>
      </c>
      <c r="AG170" s="4" t="str">
        <f t="shared" si="25"/>
        <v/>
      </c>
      <c r="AH170" s="4" t="str">
        <f t="shared" si="26"/>
        <v/>
      </c>
      <c r="AI170" s="2" t="str">
        <f t="shared" si="27"/>
        <v/>
      </c>
    </row>
    <row r="171" spans="1:35" x14ac:dyDescent="0.35">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1"/>
        <v/>
      </c>
      <c r="AD171" s="4" t="str">
        <f t="shared" si="22"/>
        <v/>
      </c>
      <c r="AE171" s="4" t="str">
        <f t="shared" si="23"/>
        <v/>
      </c>
      <c r="AF171" s="4" t="str">
        <f t="shared" si="24"/>
        <v/>
      </c>
      <c r="AG171" s="4" t="str">
        <f t="shared" si="25"/>
        <v/>
      </c>
      <c r="AH171" s="4" t="str">
        <f t="shared" si="26"/>
        <v/>
      </c>
      <c r="AI171" s="2" t="str">
        <f t="shared" si="27"/>
        <v/>
      </c>
    </row>
    <row r="172" spans="1:35" x14ac:dyDescent="0.35">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1"/>
        <v/>
      </c>
      <c r="AD172" s="4" t="str">
        <f t="shared" si="22"/>
        <v/>
      </c>
      <c r="AE172" s="4" t="str">
        <f t="shared" si="23"/>
        <v/>
      </c>
      <c r="AF172" s="4" t="str">
        <f t="shared" si="24"/>
        <v/>
      </c>
      <c r="AG172" s="4" t="str">
        <f t="shared" si="25"/>
        <v/>
      </c>
      <c r="AH172" s="4" t="str">
        <f t="shared" si="26"/>
        <v/>
      </c>
      <c r="AI172" s="2" t="str">
        <f t="shared" si="27"/>
        <v/>
      </c>
    </row>
    <row r="173" spans="1:35" x14ac:dyDescent="0.35">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1"/>
        <v/>
      </c>
      <c r="AD173" s="4" t="str">
        <f t="shared" si="22"/>
        <v/>
      </c>
      <c r="AE173" s="4" t="str">
        <f t="shared" si="23"/>
        <v/>
      </c>
      <c r="AF173" s="4" t="str">
        <f t="shared" si="24"/>
        <v/>
      </c>
      <c r="AG173" s="4" t="str">
        <f t="shared" si="25"/>
        <v/>
      </c>
      <c r="AH173" s="4" t="str">
        <f t="shared" si="26"/>
        <v/>
      </c>
      <c r="AI173" s="2" t="str">
        <f t="shared" si="27"/>
        <v/>
      </c>
    </row>
    <row r="174" spans="1:35" x14ac:dyDescent="0.35">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1"/>
        <v/>
      </c>
      <c r="AD174" s="4" t="str">
        <f t="shared" si="22"/>
        <v/>
      </c>
      <c r="AE174" s="4" t="str">
        <f t="shared" si="23"/>
        <v/>
      </c>
      <c r="AF174" s="4" t="str">
        <f t="shared" si="24"/>
        <v/>
      </c>
      <c r="AG174" s="4" t="str">
        <f t="shared" si="25"/>
        <v/>
      </c>
      <c r="AH174" s="4" t="str">
        <f t="shared" si="26"/>
        <v/>
      </c>
      <c r="AI174" s="2" t="str">
        <f t="shared" si="27"/>
        <v/>
      </c>
    </row>
    <row r="175" spans="1:35" x14ac:dyDescent="0.35">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1"/>
        <v/>
      </c>
      <c r="AD175" s="4" t="str">
        <f t="shared" si="22"/>
        <v/>
      </c>
      <c r="AE175" s="4" t="str">
        <f t="shared" si="23"/>
        <v/>
      </c>
      <c r="AF175" s="4" t="str">
        <f t="shared" si="24"/>
        <v/>
      </c>
      <c r="AG175" s="4" t="str">
        <f t="shared" si="25"/>
        <v/>
      </c>
      <c r="AH175" s="4" t="str">
        <f t="shared" si="26"/>
        <v/>
      </c>
      <c r="AI175" s="2" t="str">
        <f t="shared" si="27"/>
        <v/>
      </c>
    </row>
    <row r="176" spans="1:35" x14ac:dyDescent="0.35">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1"/>
        <v/>
      </c>
      <c r="AD176" s="4" t="str">
        <f t="shared" si="22"/>
        <v/>
      </c>
      <c r="AE176" s="4" t="str">
        <f t="shared" si="23"/>
        <v/>
      </c>
      <c r="AF176" s="4" t="str">
        <f t="shared" si="24"/>
        <v/>
      </c>
      <c r="AG176" s="4" t="str">
        <f t="shared" si="25"/>
        <v/>
      </c>
      <c r="AH176" s="4" t="str">
        <f t="shared" si="26"/>
        <v/>
      </c>
      <c r="AI176" s="2" t="str">
        <f t="shared" si="27"/>
        <v/>
      </c>
    </row>
    <row r="177" spans="1:35" x14ac:dyDescent="0.35">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1"/>
        <v/>
      </c>
      <c r="AD177" s="4" t="str">
        <f t="shared" si="22"/>
        <v/>
      </c>
      <c r="AE177" s="4" t="str">
        <f t="shared" si="23"/>
        <v/>
      </c>
      <c r="AF177" s="4" t="str">
        <f t="shared" si="24"/>
        <v/>
      </c>
      <c r="AG177" s="4" t="str">
        <f t="shared" si="25"/>
        <v/>
      </c>
      <c r="AH177" s="4" t="str">
        <f t="shared" si="26"/>
        <v/>
      </c>
      <c r="AI177" s="2" t="str">
        <f t="shared" si="27"/>
        <v/>
      </c>
    </row>
    <row r="178" spans="1:35" x14ac:dyDescent="0.35">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1"/>
        <v/>
      </c>
      <c r="AD178" s="4" t="str">
        <f t="shared" si="22"/>
        <v/>
      </c>
      <c r="AE178" s="4" t="str">
        <f t="shared" si="23"/>
        <v/>
      </c>
      <c r="AF178" s="4" t="str">
        <f t="shared" si="24"/>
        <v/>
      </c>
      <c r="AG178" s="4" t="str">
        <f t="shared" si="25"/>
        <v/>
      </c>
      <c r="AH178" s="4" t="str">
        <f t="shared" si="26"/>
        <v/>
      </c>
      <c r="AI178" s="2" t="str">
        <f t="shared" si="27"/>
        <v/>
      </c>
    </row>
    <row r="179" spans="1:35" x14ac:dyDescent="0.35">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1"/>
        <v/>
      </c>
      <c r="AD179" s="4" t="str">
        <f t="shared" si="22"/>
        <v/>
      </c>
      <c r="AE179" s="4" t="str">
        <f t="shared" si="23"/>
        <v/>
      </c>
      <c r="AF179" s="4" t="str">
        <f t="shared" si="24"/>
        <v/>
      </c>
      <c r="AG179" s="4" t="str">
        <f t="shared" si="25"/>
        <v/>
      </c>
      <c r="AH179" s="4" t="str">
        <f t="shared" si="26"/>
        <v/>
      </c>
      <c r="AI179" s="2" t="str">
        <f t="shared" si="27"/>
        <v/>
      </c>
    </row>
    <row r="180" spans="1:35" x14ac:dyDescent="0.35">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1"/>
        <v/>
      </c>
      <c r="AD180" s="4" t="str">
        <f t="shared" si="22"/>
        <v/>
      </c>
      <c r="AE180" s="4" t="str">
        <f t="shared" si="23"/>
        <v/>
      </c>
      <c r="AF180" s="4" t="str">
        <f t="shared" si="24"/>
        <v/>
      </c>
      <c r="AG180" s="4" t="str">
        <f t="shared" si="25"/>
        <v/>
      </c>
      <c r="AH180" s="4" t="str">
        <f t="shared" si="26"/>
        <v/>
      </c>
      <c r="AI180" s="2" t="str">
        <f t="shared" si="27"/>
        <v/>
      </c>
    </row>
    <row r="181" spans="1:35" x14ac:dyDescent="0.35">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1"/>
        <v/>
      </c>
      <c r="AD181" s="4" t="str">
        <f t="shared" si="22"/>
        <v/>
      </c>
      <c r="AE181" s="4" t="str">
        <f t="shared" si="23"/>
        <v/>
      </c>
      <c r="AF181" s="4" t="str">
        <f t="shared" si="24"/>
        <v/>
      </c>
      <c r="AG181" s="4" t="str">
        <f t="shared" si="25"/>
        <v/>
      </c>
      <c r="AH181" s="4" t="str">
        <f t="shared" si="26"/>
        <v/>
      </c>
      <c r="AI181" s="2" t="str">
        <f t="shared" si="27"/>
        <v/>
      </c>
    </row>
    <row r="182" spans="1:35" x14ac:dyDescent="0.35">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1"/>
        <v/>
      </c>
      <c r="AD182" s="4" t="str">
        <f t="shared" si="22"/>
        <v/>
      </c>
      <c r="AE182" s="4" t="str">
        <f t="shared" si="23"/>
        <v/>
      </c>
      <c r="AF182" s="4" t="str">
        <f t="shared" si="24"/>
        <v/>
      </c>
      <c r="AG182" s="4" t="str">
        <f t="shared" si="25"/>
        <v/>
      </c>
      <c r="AH182" s="4" t="str">
        <f t="shared" si="26"/>
        <v/>
      </c>
      <c r="AI182" s="2" t="str">
        <f t="shared" si="27"/>
        <v/>
      </c>
    </row>
    <row r="183" spans="1:35" x14ac:dyDescent="0.35">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1"/>
        <v/>
      </c>
      <c r="AD183" s="4" t="str">
        <f t="shared" si="22"/>
        <v/>
      </c>
      <c r="AE183" s="4" t="str">
        <f t="shared" si="23"/>
        <v/>
      </c>
      <c r="AF183" s="4" t="str">
        <f t="shared" si="24"/>
        <v/>
      </c>
      <c r="AG183" s="4" t="str">
        <f t="shared" si="25"/>
        <v/>
      </c>
      <c r="AH183" s="4" t="str">
        <f t="shared" si="26"/>
        <v/>
      </c>
      <c r="AI183" s="2" t="str">
        <f t="shared" si="27"/>
        <v/>
      </c>
    </row>
    <row r="184" spans="1:35" x14ac:dyDescent="0.35">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1"/>
        <v/>
      </c>
      <c r="AD184" s="4" t="str">
        <f t="shared" si="22"/>
        <v/>
      </c>
      <c r="AE184" s="4" t="str">
        <f t="shared" si="23"/>
        <v/>
      </c>
      <c r="AF184" s="4" t="str">
        <f t="shared" si="24"/>
        <v/>
      </c>
      <c r="AG184" s="4" t="str">
        <f t="shared" si="25"/>
        <v/>
      </c>
      <c r="AH184" s="4" t="str">
        <f t="shared" si="26"/>
        <v/>
      </c>
      <c r="AI184" s="2" t="str">
        <f t="shared" si="27"/>
        <v/>
      </c>
    </row>
    <row r="185" spans="1:35" x14ac:dyDescent="0.35">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1"/>
        <v/>
      </c>
      <c r="AD185" s="4" t="str">
        <f t="shared" si="22"/>
        <v/>
      </c>
      <c r="AE185" s="4" t="str">
        <f t="shared" si="23"/>
        <v/>
      </c>
      <c r="AF185" s="4" t="str">
        <f t="shared" si="24"/>
        <v/>
      </c>
      <c r="AG185" s="4" t="str">
        <f t="shared" si="25"/>
        <v/>
      </c>
      <c r="AH185" s="4" t="str">
        <f t="shared" si="26"/>
        <v/>
      </c>
      <c r="AI185" s="2" t="str">
        <f t="shared" si="27"/>
        <v/>
      </c>
    </row>
    <row r="186" spans="1:35" x14ac:dyDescent="0.35">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1"/>
        <v/>
      </c>
      <c r="AD186" s="4" t="str">
        <f t="shared" si="22"/>
        <v/>
      </c>
      <c r="AE186" s="4" t="str">
        <f t="shared" si="23"/>
        <v/>
      </c>
      <c r="AF186" s="4" t="str">
        <f t="shared" si="24"/>
        <v/>
      </c>
      <c r="AG186" s="4" t="str">
        <f t="shared" si="25"/>
        <v/>
      </c>
      <c r="AH186" s="4" t="str">
        <f t="shared" si="26"/>
        <v/>
      </c>
      <c r="AI186" s="2" t="str">
        <f t="shared" si="27"/>
        <v/>
      </c>
    </row>
    <row r="187" spans="1:35" x14ac:dyDescent="0.35">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1"/>
        <v/>
      </c>
      <c r="AD187" s="4" t="str">
        <f t="shared" si="22"/>
        <v/>
      </c>
      <c r="AE187" s="4" t="str">
        <f t="shared" si="23"/>
        <v/>
      </c>
      <c r="AF187" s="4" t="str">
        <f t="shared" si="24"/>
        <v/>
      </c>
      <c r="AG187" s="4" t="str">
        <f t="shared" si="25"/>
        <v/>
      </c>
      <c r="AH187" s="4" t="str">
        <f t="shared" si="26"/>
        <v/>
      </c>
      <c r="AI187" s="2" t="str">
        <f t="shared" si="27"/>
        <v/>
      </c>
    </row>
    <row r="188" spans="1:35" x14ac:dyDescent="0.35">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1"/>
        <v/>
      </c>
      <c r="AD188" s="4" t="str">
        <f t="shared" si="22"/>
        <v/>
      </c>
      <c r="AE188" s="4" t="str">
        <f t="shared" si="23"/>
        <v/>
      </c>
      <c r="AF188" s="4" t="str">
        <f t="shared" si="24"/>
        <v/>
      </c>
      <c r="AG188" s="4" t="str">
        <f t="shared" si="25"/>
        <v/>
      </c>
      <c r="AH188" s="4" t="str">
        <f t="shared" si="26"/>
        <v/>
      </c>
      <c r="AI188" s="2" t="str">
        <f t="shared" si="27"/>
        <v/>
      </c>
    </row>
    <row r="189" spans="1:35" x14ac:dyDescent="0.35">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1"/>
        <v/>
      </c>
      <c r="AD189" s="4" t="str">
        <f t="shared" si="22"/>
        <v/>
      </c>
      <c r="AE189" s="4" t="str">
        <f t="shared" si="23"/>
        <v/>
      </c>
      <c r="AF189" s="4" t="str">
        <f t="shared" si="24"/>
        <v/>
      </c>
      <c r="AG189" s="4" t="str">
        <f t="shared" si="25"/>
        <v/>
      </c>
      <c r="AH189" s="4" t="str">
        <f t="shared" si="26"/>
        <v/>
      </c>
      <c r="AI189" s="2" t="str">
        <f t="shared" si="27"/>
        <v/>
      </c>
    </row>
    <row r="190" spans="1:35" x14ac:dyDescent="0.35">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1"/>
        <v/>
      </c>
      <c r="AD190" s="4" t="str">
        <f t="shared" si="22"/>
        <v/>
      </c>
      <c r="AE190" s="4" t="str">
        <f t="shared" si="23"/>
        <v/>
      </c>
      <c r="AF190" s="4" t="str">
        <f t="shared" si="24"/>
        <v/>
      </c>
      <c r="AG190" s="4" t="str">
        <f t="shared" si="25"/>
        <v/>
      </c>
      <c r="AH190" s="4" t="str">
        <f t="shared" si="26"/>
        <v/>
      </c>
      <c r="AI190" s="2" t="str">
        <f t="shared" si="27"/>
        <v/>
      </c>
    </row>
    <row r="191" spans="1:35" x14ac:dyDescent="0.35">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1"/>
        <v/>
      </c>
      <c r="AD191" s="4" t="str">
        <f t="shared" si="22"/>
        <v/>
      </c>
      <c r="AE191" s="4" t="str">
        <f t="shared" si="23"/>
        <v/>
      </c>
      <c r="AF191" s="4" t="str">
        <f t="shared" si="24"/>
        <v/>
      </c>
      <c r="AG191" s="4" t="str">
        <f t="shared" si="25"/>
        <v/>
      </c>
      <c r="AH191" s="4" t="str">
        <f t="shared" si="26"/>
        <v/>
      </c>
      <c r="AI191" s="2" t="str">
        <f t="shared" si="27"/>
        <v/>
      </c>
    </row>
    <row r="192" spans="1:35" x14ac:dyDescent="0.35">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1"/>
        <v/>
      </c>
      <c r="AD192" s="4" t="str">
        <f t="shared" si="22"/>
        <v/>
      </c>
      <c r="AE192" s="4" t="str">
        <f t="shared" si="23"/>
        <v/>
      </c>
      <c r="AF192" s="4" t="str">
        <f t="shared" si="24"/>
        <v/>
      </c>
      <c r="AG192" s="4" t="str">
        <f t="shared" si="25"/>
        <v/>
      </c>
      <c r="AH192" s="4" t="str">
        <f t="shared" si="26"/>
        <v/>
      </c>
      <c r="AI192" s="2" t="str">
        <f t="shared" si="27"/>
        <v/>
      </c>
    </row>
    <row r="193" spans="1:35" x14ac:dyDescent="0.35">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1"/>
        <v/>
      </c>
      <c r="AD193" s="4" t="str">
        <f t="shared" si="22"/>
        <v/>
      </c>
      <c r="AE193" s="4" t="str">
        <f t="shared" si="23"/>
        <v/>
      </c>
      <c r="AF193" s="4" t="str">
        <f t="shared" si="24"/>
        <v/>
      </c>
      <c r="AG193" s="4" t="str">
        <f t="shared" si="25"/>
        <v/>
      </c>
      <c r="AH193" s="4" t="str">
        <f t="shared" si="26"/>
        <v/>
      </c>
      <c r="AI193" s="2" t="str">
        <f t="shared" si="27"/>
        <v/>
      </c>
    </row>
    <row r="194" spans="1:35" x14ac:dyDescent="0.35">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1"/>
        <v/>
      </c>
      <c r="AD194" s="4" t="str">
        <f t="shared" si="22"/>
        <v/>
      </c>
      <c r="AE194" s="4" t="str">
        <f t="shared" si="23"/>
        <v/>
      </c>
      <c r="AF194" s="4" t="str">
        <f t="shared" si="24"/>
        <v/>
      </c>
      <c r="AG194" s="4" t="str">
        <f t="shared" si="25"/>
        <v/>
      </c>
      <c r="AH194" s="4" t="str">
        <f t="shared" si="26"/>
        <v/>
      </c>
      <c r="AI194" s="2" t="str">
        <f t="shared" si="27"/>
        <v/>
      </c>
    </row>
    <row r="195" spans="1:35" x14ac:dyDescent="0.35">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1"/>
        <v/>
      </c>
      <c r="AD195" s="4" t="str">
        <f t="shared" si="22"/>
        <v/>
      </c>
      <c r="AE195" s="4" t="str">
        <f t="shared" si="23"/>
        <v/>
      </c>
      <c r="AF195" s="4" t="str">
        <f t="shared" si="24"/>
        <v/>
      </c>
      <c r="AG195" s="4" t="str">
        <f t="shared" si="25"/>
        <v/>
      </c>
      <c r="AH195" s="4" t="str">
        <f t="shared" si="26"/>
        <v/>
      </c>
      <c r="AI195" s="2" t="str">
        <f t="shared" si="27"/>
        <v/>
      </c>
    </row>
    <row r="196" spans="1:35" x14ac:dyDescent="0.35">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1"/>
        <v/>
      </c>
      <c r="AD196" s="4" t="str">
        <f t="shared" si="22"/>
        <v/>
      </c>
      <c r="AE196" s="4" t="str">
        <f t="shared" si="23"/>
        <v/>
      </c>
      <c r="AF196" s="4" t="str">
        <f t="shared" si="24"/>
        <v/>
      </c>
      <c r="AG196" s="4" t="str">
        <f t="shared" si="25"/>
        <v/>
      </c>
      <c r="AH196" s="4" t="str">
        <f t="shared" si="26"/>
        <v/>
      </c>
      <c r="AI196" s="2" t="str">
        <f t="shared" si="27"/>
        <v/>
      </c>
    </row>
    <row r="197" spans="1:35" x14ac:dyDescent="0.35">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si="21"/>
        <v/>
      </c>
      <c r="AD197" s="4" t="str">
        <f t="shared" si="22"/>
        <v/>
      </c>
      <c r="AE197" s="4" t="str">
        <f t="shared" si="23"/>
        <v/>
      </c>
      <c r="AF197" s="4" t="str">
        <f t="shared" si="24"/>
        <v/>
      </c>
      <c r="AG197" s="4" t="str">
        <f t="shared" si="25"/>
        <v/>
      </c>
      <c r="AH197" s="4" t="str">
        <f t="shared" si="26"/>
        <v/>
      </c>
      <c r="AI197" s="2" t="str">
        <f t="shared" si="27"/>
        <v/>
      </c>
    </row>
    <row r="198" spans="1:35" x14ac:dyDescent="0.35">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21"/>
        <v/>
      </c>
      <c r="AD198" s="4" t="str">
        <f t="shared" si="22"/>
        <v/>
      </c>
      <c r="AE198" s="4" t="str">
        <f t="shared" si="23"/>
        <v/>
      </c>
      <c r="AF198" s="4" t="str">
        <f t="shared" si="24"/>
        <v/>
      </c>
      <c r="AG198" s="4" t="str">
        <f t="shared" si="25"/>
        <v/>
      </c>
      <c r="AH198" s="4" t="str">
        <f t="shared" si="26"/>
        <v/>
      </c>
      <c r="AI198" s="2" t="str">
        <f t="shared" si="27"/>
        <v/>
      </c>
    </row>
    <row r="199" spans="1:35" x14ac:dyDescent="0.35">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21"/>
        <v/>
      </c>
      <c r="AD199" s="4" t="str">
        <f t="shared" si="22"/>
        <v/>
      </c>
      <c r="AE199" s="4" t="str">
        <f t="shared" si="23"/>
        <v/>
      </c>
      <c r="AF199" s="4" t="str">
        <f t="shared" si="24"/>
        <v/>
      </c>
      <c r="AG199" s="4" t="str">
        <f t="shared" si="25"/>
        <v/>
      </c>
      <c r="AH199" s="4" t="str">
        <f t="shared" si="26"/>
        <v/>
      </c>
      <c r="AI199" s="2" t="str">
        <f t="shared" si="27"/>
        <v/>
      </c>
    </row>
    <row r="200" spans="1:35" x14ac:dyDescent="0.35">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21"/>
        <v/>
      </c>
      <c r="AD200" s="4" t="str">
        <f t="shared" si="22"/>
        <v/>
      </c>
      <c r="AE200" s="4" t="str">
        <f t="shared" si="23"/>
        <v/>
      </c>
      <c r="AF200" s="4" t="str">
        <f t="shared" si="24"/>
        <v/>
      </c>
      <c r="AG200" s="4" t="str">
        <f t="shared" si="25"/>
        <v/>
      </c>
      <c r="AH200" s="4" t="str">
        <f t="shared" si="26"/>
        <v/>
      </c>
      <c r="AI200" s="2" t="str">
        <f t="shared" si="27"/>
        <v/>
      </c>
    </row>
    <row r="201" spans="1:35" x14ac:dyDescent="0.35">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21"/>
        <v/>
      </c>
      <c r="AD201" s="4" t="str">
        <f t="shared" si="22"/>
        <v/>
      </c>
      <c r="AE201" s="4" t="str">
        <f t="shared" si="23"/>
        <v/>
      </c>
      <c r="AF201" s="4" t="str">
        <f t="shared" si="24"/>
        <v/>
      </c>
      <c r="AG201" s="4" t="str">
        <f t="shared" si="25"/>
        <v/>
      </c>
      <c r="AH201" s="4" t="str">
        <f t="shared" si="26"/>
        <v/>
      </c>
      <c r="AI201" s="2" t="str">
        <f t="shared" si="27"/>
        <v/>
      </c>
    </row>
    <row r="202" spans="1:35" x14ac:dyDescent="0.35">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21"/>
        <v/>
      </c>
      <c r="AD202" s="4" t="str">
        <f t="shared" si="22"/>
        <v/>
      </c>
      <c r="AE202" s="4" t="str">
        <f t="shared" si="23"/>
        <v/>
      </c>
      <c r="AF202" s="4" t="str">
        <f t="shared" si="24"/>
        <v/>
      </c>
      <c r="AG202" s="4" t="str">
        <f t="shared" si="25"/>
        <v/>
      </c>
      <c r="AH202" s="4" t="str">
        <f t="shared" si="26"/>
        <v/>
      </c>
      <c r="AI202" s="2" t="str">
        <f t="shared" si="27"/>
        <v/>
      </c>
    </row>
    <row r="203" spans="1:35" x14ac:dyDescent="0.35">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21"/>
        <v/>
      </c>
      <c r="AD203" s="4" t="str">
        <f t="shared" si="22"/>
        <v/>
      </c>
      <c r="AE203" s="4" t="str">
        <f t="shared" si="23"/>
        <v/>
      </c>
      <c r="AF203" s="4" t="str">
        <f t="shared" si="24"/>
        <v/>
      </c>
      <c r="AG203" s="4" t="str">
        <f t="shared" si="25"/>
        <v/>
      </c>
      <c r="AH203" s="4" t="str">
        <f t="shared" si="26"/>
        <v/>
      </c>
      <c r="AI203" s="2" t="str">
        <f t="shared" si="27"/>
        <v/>
      </c>
    </row>
    <row r="204" spans="1:35" x14ac:dyDescent="0.35">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21"/>
        <v/>
      </c>
      <c r="AD204" s="4" t="str">
        <f t="shared" si="22"/>
        <v/>
      </c>
      <c r="AE204" s="4" t="str">
        <f t="shared" si="23"/>
        <v/>
      </c>
      <c r="AF204" s="4" t="str">
        <f t="shared" si="24"/>
        <v/>
      </c>
      <c r="AG204" s="4" t="str">
        <f t="shared" si="25"/>
        <v/>
      </c>
      <c r="AH204" s="4" t="str">
        <f t="shared" si="26"/>
        <v/>
      </c>
      <c r="AI204" s="2" t="str">
        <f t="shared" si="27"/>
        <v/>
      </c>
    </row>
    <row r="205" spans="1:35" x14ac:dyDescent="0.35">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21"/>
        <v/>
      </c>
      <c r="AD205" s="4" t="str">
        <f t="shared" si="22"/>
        <v/>
      </c>
      <c r="AE205" s="4" t="str">
        <f t="shared" si="23"/>
        <v/>
      </c>
      <c r="AF205" s="4" t="str">
        <f t="shared" si="24"/>
        <v/>
      </c>
      <c r="AG205" s="4" t="str">
        <f t="shared" si="25"/>
        <v/>
      </c>
      <c r="AH205" s="4" t="str">
        <f t="shared" si="26"/>
        <v/>
      </c>
      <c r="AI205" s="2" t="str">
        <f t="shared" si="27"/>
        <v/>
      </c>
    </row>
    <row r="206" spans="1:35" x14ac:dyDescent="0.35">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21"/>
        <v/>
      </c>
      <c r="AD206" s="4" t="str">
        <f t="shared" si="22"/>
        <v/>
      </c>
      <c r="AE206" s="4" t="str">
        <f t="shared" si="23"/>
        <v/>
      </c>
      <c r="AF206" s="4" t="str">
        <f t="shared" si="24"/>
        <v/>
      </c>
      <c r="AG206" s="4" t="str">
        <f t="shared" si="25"/>
        <v/>
      </c>
      <c r="AH206" s="4" t="str">
        <f t="shared" si="26"/>
        <v/>
      </c>
      <c r="AI206" s="2" t="str">
        <f t="shared" si="27"/>
        <v/>
      </c>
    </row>
    <row r="207" spans="1:35" x14ac:dyDescent="0.35">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21"/>
        <v/>
      </c>
      <c r="AD207" s="4" t="str">
        <f t="shared" si="22"/>
        <v/>
      </c>
      <c r="AE207" s="4" t="str">
        <f t="shared" si="23"/>
        <v/>
      </c>
      <c r="AF207" s="4" t="str">
        <f t="shared" si="24"/>
        <v/>
      </c>
      <c r="AG207" s="4" t="str">
        <f t="shared" si="25"/>
        <v/>
      </c>
      <c r="AH207" s="4" t="str">
        <f t="shared" si="26"/>
        <v/>
      </c>
      <c r="AI207" s="2" t="str">
        <f t="shared" si="27"/>
        <v/>
      </c>
    </row>
    <row r="208" spans="1:35" x14ac:dyDescent="0.35">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21"/>
        <v/>
      </c>
      <c r="AD208" s="4" t="str">
        <f t="shared" si="22"/>
        <v/>
      </c>
      <c r="AE208" s="4" t="str">
        <f t="shared" si="23"/>
        <v/>
      </c>
      <c r="AF208" s="4" t="str">
        <f t="shared" si="24"/>
        <v/>
      </c>
      <c r="AG208" s="4" t="str">
        <f t="shared" si="25"/>
        <v/>
      </c>
      <c r="AH208" s="4" t="str">
        <f t="shared" si="26"/>
        <v/>
      </c>
      <c r="AI208" s="2" t="str">
        <f t="shared" si="27"/>
        <v/>
      </c>
    </row>
    <row r="209" spans="1:35" x14ac:dyDescent="0.35">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21"/>
        <v/>
      </c>
      <c r="AD209" s="4" t="str">
        <f t="shared" si="22"/>
        <v/>
      </c>
      <c r="AE209" s="4" t="str">
        <f t="shared" si="23"/>
        <v/>
      </c>
      <c r="AF209" s="4" t="str">
        <f t="shared" si="24"/>
        <v/>
      </c>
      <c r="AG209" s="4" t="str">
        <f t="shared" si="25"/>
        <v/>
      </c>
      <c r="AH209" s="4" t="str">
        <f t="shared" si="26"/>
        <v/>
      </c>
      <c r="AI209" s="2" t="str">
        <f t="shared" si="27"/>
        <v/>
      </c>
    </row>
    <row r="210" spans="1:35" x14ac:dyDescent="0.35">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21"/>
        <v/>
      </c>
      <c r="AD210" s="4" t="str">
        <f t="shared" si="22"/>
        <v/>
      </c>
      <c r="AE210" s="4" t="str">
        <f t="shared" si="23"/>
        <v/>
      </c>
      <c r="AF210" s="4" t="str">
        <f t="shared" si="24"/>
        <v/>
      </c>
      <c r="AG210" s="4" t="str">
        <f t="shared" si="25"/>
        <v/>
      </c>
      <c r="AH210" s="4" t="str">
        <f t="shared" si="26"/>
        <v/>
      </c>
      <c r="AI210" s="2" t="str">
        <f t="shared" si="27"/>
        <v/>
      </c>
    </row>
    <row r="211" spans="1:35" x14ac:dyDescent="0.35">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21"/>
        <v/>
      </c>
      <c r="AD211" s="4" t="str">
        <f t="shared" si="22"/>
        <v/>
      </c>
      <c r="AE211" s="4" t="str">
        <f t="shared" si="23"/>
        <v/>
      </c>
      <c r="AF211" s="4" t="str">
        <f t="shared" si="24"/>
        <v/>
      </c>
      <c r="AG211" s="4" t="str">
        <f t="shared" si="25"/>
        <v/>
      </c>
      <c r="AH211" s="4" t="str">
        <f t="shared" si="26"/>
        <v/>
      </c>
      <c r="AI211" s="2" t="str">
        <f t="shared" si="27"/>
        <v/>
      </c>
    </row>
    <row r="212" spans="1:35" x14ac:dyDescent="0.35">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21"/>
        <v/>
      </c>
      <c r="AD212" s="4" t="str">
        <f t="shared" si="22"/>
        <v/>
      </c>
      <c r="AE212" s="4" t="str">
        <f t="shared" si="23"/>
        <v/>
      </c>
      <c r="AF212" s="4" t="str">
        <f t="shared" si="24"/>
        <v/>
      </c>
      <c r="AG212" s="4" t="str">
        <f t="shared" si="25"/>
        <v/>
      </c>
      <c r="AH212" s="4" t="str">
        <f t="shared" si="26"/>
        <v/>
      </c>
      <c r="AI212" s="2" t="str">
        <f t="shared" si="27"/>
        <v/>
      </c>
    </row>
    <row r="213" spans="1:35" x14ac:dyDescent="0.35">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21"/>
        <v/>
      </c>
      <c r="AD213" s="4" t="str">
        <f t="shared" si="22"/>
        <v/>
      </c>
      <c r="AE213" s="4" t="str">
        <f t="shared" si="23"/>
        <v/>
      </c>
      <c r="AF213" s="4" t="str">
        <f t="shared" si="24"/>
        <v/>
      </c>
      <c r="AG213" s="4" t="str">
        <f t="shared" si="25"/>
        <v/>
      </c>
      <c r="AH213" s="4" t="str">
        <f t="shared" si="26"/>
        <v/>
      </c>
      <c r="AI213" s="2" t="str">
        <f t="shared" si="27"/>
        <v/>
      </c>
    </row>
    <row r="214" spans="1:35" x14ac:dyDescent="0.35">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21"/>
        <v/>
      </c>
      <c r="AD214" s="4" t="str">
        <f t="shared" si="22"/>
        <v/>
      </c>
      <c r="AE214" s="4" t="str">
        <f t="shared" si="23"/>
        <v/>
      </c>
      <c r="AF214" s="4" t="str">
        <f t="shared" si="24"/>
        <v/>
      </c>
      <c r="AG214" s="4" t="str">
        <f t="shared" si="25"/>
        <v/>
      </c>
      <c r="AH214" s="4" t="str">
        <f t="shared" si="26"/>
        <v/>
      </c>
      <c r="AI214" s="2" t="str">
        <f t="shared" si="27"/>
        <v/>
      </c>
    </row>
    <row r="215" spans="1:35" x14ac:dyDescent="0.35">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21"/>
        <v/>
      </c>
      <c r="AD215" s="4" t="str">
        <f t="shared" si="22"/>
        <v/>
      </c>
      <c r="AE215" s="4" t="str">
        <f t="shared" si="23"/>
        <v/>
      </c>
      <c r="AF215" s="4" t="str">
        <f t="shared" si="24"/>
        <v/>
      </c>
      <c r="AG215" s="4" t="str">
        <f t="shared" si="25"/>
        <v/>
      </c>
      <c r="AH215" s="4" t="str">
        <f t="shared" si="26"/>
        <v/>
      </c>
      <c r="AI215" s="2" t="str">
        <f t="shared" si="27"/>
        <v/>
      </c>
    </row>
    <row r="216" spans="1:35" x14ac:dyDescent="0.35">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21"/>
        <v/>
      </c>
      <c r="AD216" s="4" t="str">
        <f t="shared" si="22"/>
        <v/>
      </c>
      <c r="AE216" s="4" t="str">
        <f t="shared" si="23"/>
        <v/>
      </c>
      <c r="AF216" s="4" t="str">
        <f t="shared" si="24"/>
        <v/>
      </c>
      <c r="AG216" s="4" t="str">
        <f t="shared" si="25"/>
        <v/>
      </c>
      <c r="AH216" s="4" t="str">
        <f t="shared" si="26"/>
        <v/>
      </c>
      <c r="AI216" s="2" t="str">
        <f t="shared" si="27"/>
        <v/>
      </c>
    </row>
    <row r="217" spans="1:35" x14ac:dyDescent="0.35">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21"/>
        <v/>
      </c>
      <c r="AD217" s="4" t="str">
        <f t="shared" si="22"/>
        <v/>
      </c>
      <c r="AE217" s="4" t="str">
        <f t="shared" si="23"/>
        <v/>
      </c>
      <c r="AF217" s="4" t="str">
        <f t="shared" si="24"/>
        <v/>
      </c>
      <c r="AG217" s="4" t="str">
        <f t="shared" si="25"/>
        <v/>
      </c>
      <c r="AH217" s="4" t="str">
        <f t="shared" si="26"/>
        <v/>
      </c>
      <c r="AI217" s="2" t="str">
        <f t="shared" si="27"/>
        <v/>
      </c>
    </row>
    <row r="218" spans="1:35" x14ac:dyDescent="0.35">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21"/>
        <v/>
      </c>
      <c r="AD218" s="4" t="str">
        <f t="shared" si="22"/>
        <v/>
      </c>
      <c r="AE218" s="4" t="str">
        <f t="shared" si="23"/>
        <v/>
      </c>
      <c r="AF218" s="4" t="str">
        <f t="shared" si="24"/>
        <v/>
      </c>
      <c r="AG218" s="4" t="str">
        <f t="shared" si="25"/>
        <v/>
      </c>
      <c r="AH218" s="4" t="str">
        <f t="shared" si="26"/>
        <v/>
      </c>
      <c r="AI218" s="2" t="str">
        <f t="shared" si="27"/>
        <v/>
      </c>
    </row>
    <row r="219" spans="1:35" x14ac:dyDescent="0.35">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21"/>
        <v/>
      </c>
      <c r="AD219" s="4" t="str">
        <f t="shared" si="22"/>
        <v/>
      </c>
      <c r="AE219" s="4" t="str">
        <f t="shared" si="23"/>
        <v/>
      </c>
      <c r="AF219" s="4" t="str">
        <f t="shared" si="24"/>
        <v/>
      </c>
      <c r="AG219" s="4" t="str">
        <f t="shared" si="25"/>
        <v/>
      </c>
      <c r="AH219" s="4" t="str">
        <f t="shared" si="26"/>
        <v/>
      </c>
      <c r="AI219" s="2" t="str">
        <f t="shared" si="27"/>
        <v/>
      </c>
    </row>
    <row r="220" spans="1:35" x14ac:dyDescent="0.35">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21"/>
        <v/>
      </c>
      <c r="AD220" s="4" t="str">
        <f t="shared" si="22"/>
        <v/>
      </c>
      <c r="AE220" s="4" t="str">
        <f t="shared" si="23"/>
        <v/>
      </c>
      <c r="AF220" s="4" t="str">
        <f t="shared" si="24"/>
        <v/>
      </c>
      <c r="AG220" s="4" t="str">
        <f t="shared" si="25"/>
        <v/>
      </c>
      <c r="AH220" s="4" t="str">
        <f t="shared" si="26"/>
        <v/>
      </c>
      <c r="AI220" s="2" t="str">
        <f t="shared" si="27"/>
        <v/>
      </c>
    </row>
    <row r="221" spans="1:35" x14ac:dyDescent="0.35">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21"/>
        <v/>
      </c>
      <c r="AD221" s="4" t="str">
        <f t="shared" si="22"/>
        <v/>
      </c>
      <c r="AE221" s="4" t="str">
        <f t="shared" si="23"/>
        <v/>
      </c>
      <c r="AF221" s="4" t="str">
        <f t="shared" si="24"/>
        <v/>
      </c>
      <c r="AG221" s="4" t="str">
        <f t="shared" si="25"/>
        <v/>
      </c>
      <c r="AH221" s="4" t="str">
        <f t="shared" si="26"/>
        <v/>
      </c>
      <c r="AI221" s="2" t="str">
        <f t="shared" si="27"/>
        <v/>
      </c>
    </row>
    <row r="222" spans="1:35" x14ac:dyDescent="0.35">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21"/>
        <v/>
      </c>
      <c r="AD222" s="4" t="str">
        <f t="shared" si="22"/>
        <v/>
      </c>
      <c r="AE222" s="4" t="str">
        <f t="shared" si="23"/>
        <v/>
      </c>
      <c r="AF222" s="4" t="str">
        <f t="shared" si="24"/>
        <v/>
      </c>
      <c r="AG222" s="4" t="str">
        <f t="shared" si="25"/>
        <v/>
      </c>
      <c r="AH222" s="4" t="str">
        <f t="shared" si="26"/>
        <v/>
      </c>
      <c r="AI222" s="2" t="str">
        <f t="shared" si="27"/>
        <v/>
      </c>
    </row>
    <row r="223" spans="1:35" x14ac:dyDescent="0.35">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21"/>
        <v/>
      </c>
      <c r="AD223" s="4" t="str">
        <f t="shared" si="22"/>
        <v/>
      </c>
      <c r="AE223" s="4" t="str">
        <f t="shared" si="23"/>
        <v/>
      </c>
      <c r="AF223" s="4" t="str">
        <f t="shared" si="24"/>
        <v/>
      </c>
      <c r="AG223" s="4" t="str">
        <f t="shared" si="25"/>
        <v/>
      </c>
      <c r="AH223" s="4" t="str">
        <f t="shared" si="26"/>
        <v/>
      </c>
      <c r="AI223" s="2" t="str">
        <f t="shared" si="27"/>
        <v/>
      </c>
    </row>
    <row r="224" spans="1:35" x14ac:dyDescent="0.35">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21"/>
        <v/>
      </c>
      <c r="AD224" s="4" t="str">
        <f t="shared" si="22"/>
        <v/>
      </c>
      <c r="AE224" s="4" t="str">
        <f t="shared" si="23"/>
        <v/>
      </c>
      <c r="AF224" s="4" t="str">
        <f t="shared" si="24"/>
        <v/>
      </c>
      <c r="AG224" s="4" t="str">
        <f t="shared" si="25"/>
        <v/>
      </c>
      <c r="AH224" s="4" t="str">
        <f t="shared" si="26"/>
        <v/>
      </c>
      <c r="AI224" s="2" t="str">
        <f t="shared" si="27"/>
        <v/>
      </c>
    </row>
    <row r="225" spans="1:35" x14ac:dyDescent="0.35">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21"/>
        <v/>
      </c>
      <c r="AD225" s="4" t="str">
        <f t="shared" si="22"/>
        <v/>
      </c>
      <c r="AE225" s="4" t="str">
        <f t="shared" si="23"/>
        <v/>
      </c>
      <c r="AF225" s="4" t="str">
        <f t="shared" si="24"/>
        <v/>
      </c>
      <c r="AG225" s="4" t="str">
        <f t="shared" si="25"/>
        <v/>
      </c>
      <c r="AH225" s="4" t="str">
        <f t="shared" si="26"/>
        <v/>
      </c>
      <c r="AI225" s="2" t="str">
        <f t="shared" si="27"/>
        <v/>
      </c>
    </row>
    <row r="226" spans="1:35" x14ac:dyDescent="0.35">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21"/>
        <v/>
      </c>
      <c r="AD226" s="4" t="str">
        <f t="shared" si="22"/>
        <v/>
      </c>
      <c r="AE226" s="4" t="str">
        <f t="shared" si="23"/>
        <v/>
      </c>
      <c r="AF226" s="4" t="str">
        <f t="shared" si="24"/>
        <v/>
      </c>
      <c r="AG226" s="4" t="str">
        <f t="shared" si="25"/>
        <v/>
      </c>
      <c r="AH226" s="4" t="str">
        <f t="shared" si="26"/>
        <v/>
      </c>
      <c r="AI226" s="2" t="str">
        <f t="shared" si="27"/>
        <v/>
      </c>
    </row>
    <row r="227" spans="1:35" x14ac:dyDescent="0.35">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21"/>
        <v/>
      </c>
      <c r="AD227" s="4" t="str">
        <f t="shared" si="22"/>
        <v/>
      </c>
      <c r="AE227" s="4" t="str">
        <f t="shared" si="23"/>
        <v/>
      </c>
      <c r="AF227" s="4" t="str">
        <f t="shared" si="24"/>
        <v/>
      </c>
      <c r="AG227" s="4" t="str">
        <f t="shared" si="25"/>
        <v/>
      </c>
      <c r="AH227" s="4" t="str">
        <f t="shared" si="26"/>
        <v/>
      </c>
      <c r="AI227" s="2" t="str">
        <f t="shared" si="27"/>
        <v/>
      </c>
    </row>
    <row r="228" spans="1:35" x14ac:dyDescent="0.35">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ref="AC228:AC291" si="28">IF((MAX(A228,L228,N228,P228,X228,Y228)-MIN(A228,L228,N228,P228,X228,Y228))&gt;3,1,"")</f>
        <v/>
      </c>
      <c r="AD228" s="4" t="str">
        <f t="shared" ref="AD228:AD291" si="29">IF((MAX(B228,D228,M228,U228)-MIN(B228,D228,M228,U228))&gt;3,1,"")</f>
        <v/>
      </c>
      <c r="AE228" s="4" t="str">
        <f t="shared" ref="AE228:AE291" si="30">IF((MAX(I228,T228,V228,W228)-MIN(I228,T228,V228,W228))&gt;3,1,"")</f>
        <v/>
      </c>
      <c r="AF228" s="4" t="str">
        <f t="shared" ref="AF228:AF291" si="31">IF((MAX(H228,K228,Q228,S228)-MIN(H228,K228,Q228,S228))&gt;3,1,"")</f>
        <v/>
      </c>
      <c r="AG228" s="4" t="str">
        <f t="shared" ref="AG228:AG291" si="32">IF((MAX(E228,F228,G228,R228)-MIN(E228,F228,G228,R228))&gt;3,1,"")</f>
        <v/>
      </c>
      <c r="AH228" s="4" t="str">
        <f t="shared" ref="AH228:AH291" si="33">IF((MAX(C228,J228,O228,Z228)-MIN(C228,J228,O228,Z228))&gt;3,1,"")</f>
        <v/>
      </c>
      <c r="AI228" s="2" t="str">
        <f t="shared" ref="AI228:AI291" si="34">IF(COUNT(A228:Z228)&gt;0,IF(COUNT(AC228,AD228,AE228,AF228,AG228,AH228)&gt;0,SUM(AC228,AD228,AE228,AF228,AG228,AH228),0),"")</f>
        <v/>
      </c>
    </row>
    <row r="229" spans="1:35" x14ac:dyDescent="0.35">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28"/>
        <v/>
      </c>
      <c r="AD229" s="4" t="str">
        <f t="shared" si="29"/>
        <v/>
      </c>
      <c r="AE229" s="4" t="str">
        <f t="shared" si="30"/>
        <v/>
      </c>
      <c r="AF229" s="4" t="str">
        <f t="shared" si="31"/>
        <v/>
      </c>
      <c r="AG229" s="4" t="str">
        <f t="shared" si="32"/>
        <v/>
      </c>
      <c r="AH229" s="4" t="str">
        <f t="shared" si="33"/>
        <v/>
      </c>
      <c r="AI229" s="2" t="str">
        <f t="shared" si="34"/>
        <v/>
      </c>
    </row>
    <row r="230" spans="1:35" x14ac:dyDescent="0.35">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28"/>
        <v/>
      </c>
      <c r="AD230" s="4" t="str">
        <f t="shared" si="29"/>
        <v/>
      </c>
      <c r="AE230" s="4" t="str">
        <f t="shared" si="30"/>
        <v/>
      </c>
      <c r="AF230" s="4" t="str">
        <f t="shared" si="31"/>
        <v/>
      </c>
      <c r="AG230" s="4" t="str">
        <f t="shared" si="32"/>
        <v/>
      </c>
      <c r="AH230" s="4" t="str">
        <f t="shared" si="33"/>
        <v/>
      </c>
      <c r="AI230" s="2" t="str">
        <f t="shared" si="34"/>
        <v/>
      </c>
    </row>
    <row r="231" spans="1:35" x14ac:dyDescent="0.35">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28"/>
        <v/>
      </c>
      <c r="AD231" s="4" t="str">
        <f t="shared" si="29"/>
        <v/>
      </c>
      <c r="AE231" s="4" t="str">
        <f t="shared" si="30"/>
        <v/>
      </c>
      <c r="AF231" s="4" t="str">
        <f t="shared" si="31"/>
        <v/>
      </c>
      <c r="AG231" s="4" t="str">
        <f t="shared" si="32"/>
        <v/>
      </c>
      <c r="AH231" s="4" t="str">
        <f t="shared" si="33"/>
        <v/>
      </c>
      <c r="AI231" s="2" t="str">
        <f t="shared" si="34"/>
        <v/>
      </c>
    </row>
    <row r="232" spans="1:35" x14ac:dyDescent="0.35">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28"/>
        <v/>
      </c>
      <c r="AD232" s="4" t="str">
        <f t="shared" si="29"/>
        <v/>
      </c>
      <c r="AE232" s="4" t="str">
        <f t="shared" si="30"/>
        <v/>
      </c>
      <c r="AF232" s="4" t="str">
        <f t="shared" si="31"/>
        <v/>
      </c>
      <c r="AG232" s="4" t="str">
        <f t="shared" si="32"/>
        <v/>
      </c>
      <c r="AH232" s="4" t="str">
        <f t="shared" si="33"/>
        <v/>
      </c>
      <c r="AI232" s="2" t="str">
        <f t="shared" si="34"/>
        <v/>
      </c>
    </row>
    <row r="233" spans="1:35" x14ac:dyDescent="0.35">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28"/>
        <v/>
      </c>
      <c r="AD233" s="4" t="str">
        <f t="shared" si="29"/>
        <v/>
      </c>
      <c r="AE233" s="4" t="str">
        <f t="shared" si="30"/>
        <v/>
      </c>
      <c r="AF233" s="4" t="str">
        <f t="shared" si="31"/>
        <v/>
      </c>
      <c r="AG233" s="4" t="str">
        <f t="shared" si="32"/>
        <v/>
      </c>
      <c r="AH233" s="4" t="str">
        <f t="shared" si="33"/>
        <v/>
      </c>
      <c r="AI233" s="2" t="str">
        <f t="shared" si="34"/>
        <v/>
      </c>
    </row>
    <row r="234" spans="1:35" x14ac:dyDescent="0.35">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28"/>
        <v/>
      </c>
      <c r="AD234" s="4" t="str">
        <f t="shared" si="29"/>
        <v/>
      </c>
      <c r="AE234" s="4" t="str">
        <f t="shared" si="30"/>
        <v/>
      </c>
      <c r="AF234" s="4" t="str">
        <f t="shared" si="31"/>
        <v/>
      </c>
      <c r="AG234" s="4" t="str">
        <f t="shared" si="32"/>
        <v/>
      </c>
      <c r="AH234" s="4" t="str">
        <f t="shared" si="33"/>
        <v/>
      </c>
      <c r="AI234" s="2" t="str">
        <f t="shared" si="34"/>
        <v/>
      </c>
    </row>
    <row r="235" spans="1:35" x14ac:dyDescent="0.35">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28"/>
        <v/>
      </c>
      <c r="AD235" s="4" t="str">
        <f t="shared" si="29"/>
        <v/>
      </c>
      <c r="AE235" s="4" t="str">
        <f t="shared" si="30"/>
        <v/>
      </c>
      <c r="AF235" s="4" t="str">
        <f t="shared" si="31"/>
        <v/>
      </c>
      <c r="AG235" s="4" t="str">
        <f t="shared" si="32"/>
        <v/>
      </c>
      <c r="AH235" s="4" t="str">
        <f t="shared" si="33"/>
        <v/>
      </c>
      <c r="AI235" s="2" t="str">
        <f t="shared" si="34"/>
        <v/>
      </c>
    </row>
    <row r="236" spans="1:35" x14ac:dyDescent="0.35">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28"/>
        <v/>
      </c>
      <c r="AD236" s="4" t="str">
        <f t="shared" si="29"/>
        <v/>
      </c>
      <c r="AE236" s="4" t="str">
        <f t="shared" si="30"/>
        <v/>
      </c>
      <c r="AF236" s="4" t="str">
        <f t="shared" si="31"/>
        <v/>
      </c>
      <c r="AG236" s="4" t="str">
        <f t="shared" si="32"/>
        <v/>
      </c>
      <c r="AH236" s="4" t="str">
        <f t="shared" si="33"/>
        <v/>
      </c>
      <c r="AI236" s="2" t="str">
        <f t="shared" si="34"/>
        <v/>
      </c>
    </row>
    <row r="237" spans="1:35" x14ac:dyDescent="0.35">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28"/>
        <v/>
      </c>
      <c r="AD237" s="4" t="str">
        <f t="shared" si="29"/>
        <v/>
      </c>
      <c r="AE237" s="4" t="str">
        <f t="shared" si="30"/>
        <v/>
      </c>
      <c r="AF237" s="4" t="str">
        <f t="shared" si="31"/>
        <v/>
      </c>
      <c r="AG237" s="4" t="str">
        <f t="shared" si="32"/>
        <v/>
      </c>
      <c r="AH237" s="4" t="str">
        <f t="shared" si="33"/>
        <v/>
      </c>
      <c r="AI237" s="2" t="str">
        <f t="shared" si="34"/>
        <v/>
      </c>
    </row>
    <row r="238" spans="1:35" x14ac:dyDescent="0.35">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28"/>
        <v/>
      </c>
      <c r="AD238" s="4" t="str">
        <f t="shared" si="29"/>
        <v/>
      </c>
      <c r="AE238" s="4" t="str">
        <f t="shared" si="30"/>
        <v/>
      </c>
      <c r="AF238" s="4" t="str">
        <f t="shared" si="31"/>
        <v/>
      </c>
      <c r="AG238" s="4" t="str">
        <f t="shared" si="32"/>
        <v/>
      </c>
      <c r="AH238" s="4" t="str">
        <f t="shared" si="33"/>
        <v/>
      </c>
      <c r="AI238" s="2" t="str">
        <f t="shared" si="34"/>
        <v/>
      </c>
    </row>
    <row r="239" spans="1:35" x14ac:dyDescent="0.35">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28"/>
        <v/>
      </c>
      <c r="AD239" s="4" t="str">
        <f t="shared" si="29"/>
        <v/>
      </c>
      <c r="AE239" s="4" t="str">
        <f t="shared" si="30"/>
        <v/>
      </c>
      <c r="AF239" s="4" t="str">
        <f t="shared" si="31"/>
        <v/>
      </c>
      <c r="AG239" s="4" t="str">
        <f t="shared" si="32"/>
        <v/>
      </c>
      <c r="AH239" s="4" t="str">
        <f t="shared" si="33"/>
        <v/>
      </c>
      <c r="AI239" s="2" t="str">
        <f t="shared" si="34"/>
        <v/>
      </c>
    </row>
    <row r="240" spans="1:35" x14ac:dyDescent="0.35">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28"/>
        <v/>
      </c>
      <c r="AD240" s="4" t="str">
        <f t="shared" si="29"/>
        <v/>
      </c>
      <c r="AE240" s="4" t="str">
        <f t="shared" si="30"/>
        <v/>
      </c>
      <c r="AF240" s="4" t="str">
        <f t="shared" si="31"/>
        <v/>
      </c>
      <c r="AG240" s="4" t="str">
        <f t="shared" si="32"/>
        <v/>
      </c>
      <c r="AH240" s="4" t="str">
        <f t="shared" si="33"/>
        <v/>
      </c>
      <c r="AI240" s="2" t="str">
        <f t="shared" si="34"/>
        <v/>
      </c>
    </row>
    <row r="241" spans="1:35" x14ac:dyDescent="0.35">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28"/>
        <v/>
      </c>
      <c r="AD241" s="4" t="str">
        <f t="shared" si="29"/>
        <v/>
      </c>
      <c r="AE241" s="4" t="str">
        <f t="shared" si="30"/>
        <v/>
      </c>
      <c r="AF241" s="4" t="str">
        <f t="shared" si="31"/>
        <v/>
      </c>
      <c r="AG241" s="4" t="str">
        <f t="shared" si="32"/>
        <v/>
      </c>
      <c r="AH241" s="4" t="str">
        <f t="shared" si="33"/>
        <v/>
      </c>
      <c r="AI241" s="2" t="str">
        <f t="shared" si="34"/>
        <v/>
      </c>
    </row>
    <row r="242" spans="1:35" x14ac:dyDescent="0.35">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28"/>
        <v/>
      </c>
      <c r="AD242" s="4" t="str">
        <f t="shared" si="29"/>
        <v/>
      </c>
      <c r="AE242" s="4" t="str">
        <f t="shared" si="30"/>
        <v/>
      </c>
      <c r="AF242" s="4" t="str">
        <f t="shared" si="31"/>
        <v/>
      </c>
      <c r="AG242" s="4" t="str">
        <f t="shared" si="32"/>
        <v/>
      </c>
      <c r="AH242" s="4" t="str">
        <f t="shared" si="33"/>
        <v/>
      </c>
      <c r="AI242" s="2" t="str">
        <f t="shared" si="34"/>
        <v/>
      </c>
    </row>
    <row r="243" spans="1:35" x14ac:dyDescent="0.35">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28"/>
        <v/>
      </c>
      <c r="AD243" s="4" t="str">
        <f t="shared" si="29"/>
        <v/>
      </c>
      <c r="AE243" s="4" t="str">
        <f t="shared" si="30"/>
        <v/>
      </c>
      <c r="AF243" s="4" t="str">
        <f t="shared" si="31"/>
        <v/>
      </c>
      <c r="AG243" s="4" t="str">
        <f t="shared" si="32"/>
        <v/>
      </c>
      <c r="AH243" s="4" t="str">
        <f t="shared" si="33"/>
        <v/>
      </c>
      <c r="AI243" s="2" t="str">
        <f t="shared" si="34"/>
        <v/>
      </c>
    </row>
    <row r="244" spans="1:35" x14ac:dyDescent="0.35">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28"/>
        <v/>
      </c>
      <c r="AD244" s="4" t="str">
        <f t="shared" si="29"/>
        <v/>
      </c>
      <c r="AE244" s="4" t="str">
        <f t="shared" si="30"/>
        <v/>
      </c>
      <c r="AF244" s="4" t="str">
        <f t="shared" si="31"/>
        <v/>
      </c>
      <c r="AG244" s="4" t="str">
        <f t="shared" si="32"/>
        <v/>
      </c>
      <c r="AH244" s="4" t="str">
        <f t="shared" si="33"/>
        <v/>
      </c>
      <c r="AI244" s="2" t="str">
        <f t="shared" si="34"/>
        <v/>
      </c>
    </row>
    <row r="245" spans="1:35" x14ac:dyDescent="0.35">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28"/>
        <v/>
      </c>
      <c r="AD245" s="4" t="str">
        <f t="shared" si="29"/>
        <v/>
      </c>
      <c r="AE245" s="4" t="str">
        <f t="shared" si="30"/>
        <v/>
      </c>
      <c r="AF245" s="4" t="str">
        <f t="shared" si="31"/>
        <v/>
      </c>
      <c r="AG245" s="4" t="str">
        <f t="shared" si="32"/>
        <v/>
      </c>
      <c r="AH245" s="4" t="str">
        <f t="shared" si="33"/>
        <v/>
      </c>
      <c r="AI245" s="2" t="str">
        <f t="shared" si="34"/>
        <v/>
      </c>
    </row>
    <row r="246" spans="1:35" x14ac:dyDescent="0.35">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28"/>
        <v/>
      </c>
      <c r="AD246" s="4" t="str">
        <f t="shared" si="29"/>
        <v/>
      </c>
      <c r="AE246" s="4" t="str">
        <f t="shared" si="30"/>
        <v/>
      </c>
      <c r="AF246" s="4" t="str">
        <f t="shared" si="31"/>
        <v/>
      </c>
      <c r="AG246" s="4" t="str">
        <f t="shared" si="32"/>
        <v/>
      </c>
      <c r="AH246" s="4" t="str">
        <f t="shared" si="33"/>
        <v/>
      </c>
      <c r="AI246" s="2" t="str">
        <f t="shared" si="34"/>
        <v/>
      </c>
    </row>
    <row r="247" spans="1:35" x14ac:dyDescent="0.35">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28"/>
        <v/>
      </c>
      <c r="AD247" s="4" t="str">
        <f t="shared" si="29"/>
        <v/>
      </c>
      <c r="AE247" s="4" t="str">
        <f t="shared" si="30"/>
        <v/>
      </c>
      <c r="AF247" s="4" t="str">
        <f t="shared" si="31"/>
        <v/>
      </c>
      <c r="AG247" s="4" t="str">
        <f t="shared" si="32"/>
        <v/>
      </c>
      <c r="AH247" s="4" t="str">
        <f t="shared" si="33"/>
        <v/>
      </c>
      <c r="AI247" s="2" t="str">
        <f t="shared" si="34"/>
        <v/>
      </c>
    </row>
    <row r="248" spans="1:35" x14ac:dyDescent="0.35">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28"/>
        <v/>
      </c>
      <c r="AD248" s="4" t="str">
        <f t="shared" si="29"/>
        <v/>
      </c>
      <c r="AE248" s="4" t="str">
        <f t="shared" si="30"/>
        <v/>
      </c>
      <c r="AF248" s="4" t="str">
        <f t="shared" si="31"/>
        <v/>
      </c>
      <c r="AG248" s="4" t="str">
        <f t="shared" si="32"/>
        <v/>
      </c>
      <c r="AH248" s="4" t="str">
        <f t="shared" si="33"/>
        <v/>
      </c>
      <c r="AI248" s="2" t="str">
        <f t="shared" si="34"/>
        <v/>
      </c>
    </row>
    <row r="249" spans="1:35" x14ac:dyDescent="0.35">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28"/>
        <v/>
      </c>
      <c r="AD249" s="4" t="str">
        <f t="shared" si="29"/>
        <v/>
      </c>
      <c r="AE249" s="4" t="str">
        <f t="shared" si="30"/>
        <v/>
      </c>
      <c r="AF249" s="4" t="str">
        <f t="shared" si="31"/>
        <v/>
      </c>
      <c r="AG249" s="4" t="str">
        <f t="shared" si="32"/>
        <v/>
      </c>
      <c r="AH249" s="4" t="str">
        <f t="shared" si="33"/>
        <v/>
      </c>
      <c r="AI249" s="2" t="str">
        <f t="shared" si="34"/>
        <v/>
      </c>
    </row>
    <row r="250" spans="1:35" x14ac:dyDescent="0.35">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28"/>
        <v/>
      </c>
      <c r="AD250" s="4" t="str">
        <f t="shared" si="29"/>
        <v/>
      </c>
      <c r="AE250" s="4" t="str">
        <f t="shared" si="30"/>
        <v/>
      </c>
      <c r="AF250" s="4" t="str">
        <f t="shared" si="31"/>
        <v/>
      </c>
      <c r="AG250" s="4" t="str">
        <f t="shared" si="32"/>
        <v/>
      </c>
      <c r="AH250" s="4" t="str">
        <f t="shared" si="33"/>
        <v/>
      </c>
      <c r="AI250" s="2" t="str">
        <f t="shared" si="34"/>
        <v/>
      </c>
    </row>
    <row r="251" spans="1:35" x14ac:dyDescent="0.35">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28"/>
        <v/>
      </c>
      <c r="AD251" s="4" t="str">
        <f t="shared" si="29"/>
        <v/>
      </c>
      <c r="AE251" s="4" t="str">
        <f t="shared" si="30"/>
        <v/>
      </c>
      <c r="AF251" s="4" t="str">
        <f t="shared" si="31"/>
        <v/>
      </c>
      <c r="AG251" s="4" t="str">
        <f t="shared" si="32"/>
        <v/>
      </c>
      <c r="AH251" s="4" t="str">
        <f t="shared" si="33"/>
        <v/>
      </c>
      <c r="AI251" s="2" t="str">
        <f t="shared" si="34"/>
        <v/>
      </c>
    </row>
    <row r="252" spans="1:35" x14ac:dyDescent="0.35">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28"/>
        <v/>
      </c>
      <c r="AD252" s="4" t="str">
        <f t="shared" si="29"/>
        <v/>
      </c>
      <c r="AE252" s="4" t="str">
        <f t="shared" si="30"/>
        <v/>
      </c>
      <c r="AF252" s="4" t="str">
        <f t="shared" si="31"/>
        <v/>
      </c>
      <c r="AG252" s="4" t="str">
        <f t="shared" si="32"/>
        <v/>
      </c>
      <c r="AH252" s="4" t="str">
        <f t="shared" si="33"/>
        <v/>
      </c>
      <c r="AI252" s="2" t="str">
        <f t="shared" si="34"/>
        <v/>
      </c>
    </row>
    <row r="253" spans="1:35" x14ac:dyDescent="0.35">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28"/>
        <v/>
      </c>
      <c r="AD253" s="4" t="str">
        <f t="shared" si="29"/>
        <v/>
      </c>
      <c r="AE253" s="4" t="str">
        <f t="shared" si="30"/>
        <v/>
      </c>
      <c r="AF253" s="4" t="str">
        <f t="shared" si="31"/>
        <v/>
      </c>
      <c r="AG253" s="4" t="str">
        <f t="shared" si="32"/>
        <v/>
      </c>
      <c r="AH253" s="4" t="str">
        <f t="shared" si="33"/>
        <v/>
      </c>
      <c r="AI253" s="2" t="str">
        <f t="shared" si="34"/>
        <v/>
      </c>
    </row>
    <row r="254" spans="1:35" x14ac:dyDescent="0.35">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28"/>
        <v/>
      </c>
      <c r="AD254" s="4" t="str">
        <f t="shared" si="29"/>
        <v/>
      </c>
      <c r="AE254" s="4" t="str">
        <f t="shared" si="30"/>
        <v/>
      </c>
      <c r="AF254" s="4" t="str">
        <f t="shared" si="31"/>
        <v/>
      </c>
      <c r="AG254" s="4" t="str">
        <f t="shared" si="32"/>
        <v/>
      </c>
      <c r="AH254" s="4" t="str">
        <f t="shared" si="33"/>
        <v/>
      </c>
      <c r="AI254" s="2" t="str">
        <f t="shared" si="34"/>
        <v/>
      </c>
    </row>
    <row r="255" spans="1:35" x14ac:dyDescent="0.35">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28"/>
        <v/>
      </c>
      <c r="AD255" s="4" t="str">
        <f t="shared" si="29"/>
        <v/>
      </c>
      <c r="AE255" s="4" t="str">
        <f t="shared" si="30"/>
        <v/>
      </c>
      <c r="AF255" s="4" t="str">
        <f t="shared" si="31"/>
        <v/>
      </c>
      <c r="AG255" s="4" t="str">
        <f t="shared" si="32"/>
        <v/>
      </c>
      <c r="AH255" s="4" t="str">
        <f t="shared" si="33"/>
        <v/>
      </c>
      <c r="AI255" s="2" t="str">
        <f t="shared" si="34"/>
        <v/>
      </c>
    </row>
    <row r="256" spans="1:35" x14ac:dyDescent="0.35">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28"/>
        <v/>
      </c>
      <c r="AD256" s="4" t="str">
        <f t="shared" si="29"/>
        <v/>
      </c>
      <c r="AE256" s="4" t="str">
        <f t="shared" si="30"/>
        <v/>
      </c>
      <c r="AF256" s="4" t="str">
        <f t="shared" si="31"/>
        <v/>
      </c>
      <c r="AG256" s="4" t="str">
        <f t="shared" si="32"/>
        <v/>
      </c>
      <c r="AH256" s="4" t="str">
        <f t="shared" si="33"/>
        <v/>
      </c>
      <c r="AI256" s="2" t="str">
        <f t="shared" si="34"/>
        <v/>
      </c>
    </row>
    <row r="257" spans="1:35" x14ac:dyDescent="0.35">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28"/>
        <v/>
      </c>
      <c r="AD257" s="4" t="str">
        <f t="shared" si="29"/>
        <v/>
      </c>
      <c r="AE257" s="4" t="str">
        <f t="shared" si="30"/>
        <v/>
      </c>
      <c r="AF257" s="4" t="str">
        <f t="shared" si="31"/>
        <v/>
      </c>
      <c r="AG257" s="4" t="str">
        <f t="shared" si="32"/>
        <v/>
      </c>
      <c r="AH257" s="4" t="str">
        <f t="shared" si="33"/>
        <v/>
      </c>
      <c r="AI257" s="2" t="str">
        <f t="shared" si="34"/>
        <v/>
      </c>
    </row>
    <row r="258" spans="1:35" x14ac:dyDescent="0.35">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28"/>
        <v/>
      </c>
      <c r="AD258" s="4" t="str">
        <f t="shared" si="29"/>
        <v/>
      </c>
      <c r="AE258" s="4" t="str">
        <f t="shared" si="30"/>
        <v/>
      </c>
      <c r="AF258" s="4" t="str">
        <f t="shared" si="31"/>
        <v/>
      </c>
      <c r="AG258" s="4" t="str">
        <f t="shared" si="32"/>
        <v/>
      </c>
      <c r="AH258" s="4" t="str">
        <f t="shared" si="33"/>
        <v/>
      </c>
      <c r="AI258" s="2" t="str">
        <f t="shared" si="34"/>
        <v/>
      </c>
    </row>
    <row r="259" spans="1:35" x14ac:dyDescent="0.35">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28"/>
        <v/>
      </c>
      <c r="AD259" s="4" t="str">
        <f t="shared" si="29"/>
        <v/>
      </c>
      <c r="AE259" s="4" t="str">
        <f t="shared" si="30"/>
        <v/>
      </c>
      <c r="AF259" s="4" t="str">
        <f t="shared" si="31"/>
        <v/>
      </c>
      <c r="AG259" s="4" t="str">
        <f t="shared" si="32"/>
        <v/>
      </c>
      <c r="AH259" s="4" t="str">
        <f t="shared" si="33"/>
        <v/>
      </c>
      <c r="AI259" s="2" t="str">
        <f t="shared" si="34"/>
        <v/>
      </c>
    </row>
    <row r="260" spans="1:35" x14ac:dyDescent="0.35">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28"/>
        <v/>
      </c>
      <c r="AD260" s="4" t="str">
        <f t="shared" si="29"/>
        <v/>
      </c>
      <c r="AE260" s="4" t="str">
        <f t="shared" si="30"/>
        <v/>
      </c>
      <c r="AF260" s="4" t="str">
        <f t="shared" si="31"/>
        <v/>
      </c>
      <c r="AG260" s="4" t="str">
        <f t="shared" si="32"/>
        <v/>
      </c>
      <c r="AH260" s="4" t="str">
        <f t="shared" si="33"/>
        <v/>
      </c>
      <c r="AI260" s="2" t="str">
        <f t="shared" si="34"/>
        <v/>
      </c>
    </row>
    <row r="261" spans="1:35" x14ac:dyDescent="0.35">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si="28"/>
        <v/>
      </c>
      <c r="AD261" s="4" t="str">
        <f t="shared" si="29"/>
        <v/>
      </c>
      <c r="AE261" s="4" t="str">
        <f t="shared" si="30"/>
        <v/>
      </c>
      <c r="AF261" s="4" t="str">
        <f t="shared" si="31"/>
        <v/>
      </c>
      <c r="AG261" s="4" t="str">
        <f t="shared" si="32"/>
        <v/>
      </c>
      <c r="AH261" s="4" t="str">
        <f t="shared" si="33"/>
        <v/>
      </c>
      <c r="AI261" s="2" t="str">
        <f t="shared" si="34"/>
        <v/>
      </c>
    </row>
    <row r="262" spans="1:35" x14ac:dyDescent="0.35">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28"/>
        <v/>
      </c>
      <c r="AD262" s="4" t="str">
        <f t="shared" si="29"/>
        <v/>
      </c>
      <c r="AE262" s="4" t="str">
        <f t="shared" si="30"/>
        <v/>
      </c>
      <c r="AF262" s="4" t="str">
        <f t="shared" si="31"/>
        <v/>
      </c>
      <c r="AG262" s="4" t="str">
        <f t="shared" si="32"/>
        <v/>
      </c>
      <c r="AH262" s="4" t="str">
        <f t="shared" si="33"/>
        <v/>
      </c>
      <c r="AI262" s="2" t="str">
        <f t="shared" si="34"/>
        <v/>
      </c>
    </row>
    <row r="263" spans="1:35" x14ac:dyDescent="0.35">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28"/>
        <v/>
      </c>
      <c r="AD263" s="4" t="str">
        <f t="shared" si="29"/>
        <v/>
      </c>
      <c r="AE263" s="4" t="str">
        <f t="shared" si="30"/>
        <v/>
      </c>
      <c r="AF263" s="4" t="str">
        <f t="shared" si="31"/>
        <v/>
      </c>
      <c r="AG263" s="4" t="str">
        <f t="shared" si="32"/>
        <v/>
      </c>
      <c r="AH263" s="4" t="str">
        <f t="shared" si="33"/>
        <v/>
      </c>
      <c r="AI263" s="2" t="str">
        <f t="shared" si="34"/>
        <v/>
      </c>
    </row>
    <row r="264" spans="1:35" x14ac:dyDescent="0.35">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28"/>
        <v/>
      </c>
      <c r="AD264" s="4" t="str">
        <f t="shared" si="29"/>
        <v/>
      </c>
      <c r="AE264" s="4" t="str">
        <f t="shared" si="30"/>
        <v/>
      </c>
      <c r="AF264" s="4" t="str">
        <f t="shared" si="31"/>
        <v/>
      </c>
      <c r="AG264" s="4" t="str">
        <f t="shared" si="32"/>
        <v/>
      </c>
      <c r="AH264" s="4" t="str">
        <f t="shared" si="33"/>
        <v/>
      </c>
      <c r="AI264" s="2" t="str">
        <f t="shared" si="34"/>
        <v/>
      </c>
    </row>
    <row r="265" spans="1:35" x14ac:dyDescent="0.35">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28"/>
        <v/>
      </c>
      <c r="AD265" s="4" t="str">
        <f t="shared" si="29"/>
        <v/>
      </c>
      <c r="AE265" s="4" t="str">
        <f t="shared" si="30"/>
        <v/>
      </c>
      <c r="AF265" s="4" t="str">
        <f t="shared" si="31"/>
        <v/>
      </c>
      <c r="AG265" s="4" t="str">
        <f t="shared" si="32"/>
        <v/>
      </c>
      <c r="AH265" s="4" t="str">
        <f t="shared" si="33"/>
        <v/>
      </c>
      <c r="AI265" s="2" t="str">
        <f t="shared" si="34"/>
        <v/>
      </c>
    </row>
    <row r="266" spans="1:35" x14ac:dyDescent="0.35">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28"/>
        <v/>
      </c>
      <c r="AD266" s="4" t="str">
        <f t="shared" si="29"/>
        <v/>
      </c>
      <c r="AE266" s="4" t="str">
        <f t="shared" si="30"/>
        <v/>
      </c>
      <c r="AF266" s="4" t="str">
        <f t="shared" si="31"/>
        <v/>
      </c>
      <c r="AG266" s="4" t="str">
        <f t="shared" si="32"/>
        <v/>
      </c>
      <c r="AH266" s="4" t="str">
        <f t="shared" si="33"/>
        <v/>
      </c>
      <c r="AI266" s="2" t="str">
        <f t="shared" si="34"/>
        <v/>
      </c>
    </row>
    <row r="267" spans="1:35" x14ac:dyDescent="0.35">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28"/>
        <v/>
      </c>
      <c r="AD267" s="4" t="str">
        <f t="shared" si="29"/>
        <v/>
      </c>
      <c r="AE267" s="4" t="str">
        <f t="shared" si="30"/>
        <v/>
      </c>
      <c r="AF267" s="4" t="str">
        <f t="shared" si="31"/>
        <v/>
      </c>
      <c r="AG267" s="4" t="str">
        <f t="shared" si="32"/>
        <v/>
      </c>
      <c r="AH267" s="4" t="str">
        <f t="shared" si="33"/>
        <v/>
      </c>
      <c r="AI267" s="2" t="str">
        <f t="shared" si="34"/>
        <v/>
      </c>
    </row>
    <row r="268" spans="1:35" x14ac:dyDescent="0.35">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28"/>
        <v/>
      </c>
      <c r="AD268" s="4" t="str">
        <f t="shared" si="29"/>
        <v/>
      </c>
      <c r="AE268" s="4" t="str">
        <f t="shared" si="30"/>
        <v/>
      </c>
      <c r="AF268" s="4" t="str">
        <f t="shared" si="31"/>
        <v/>
      </c>
      <c r="AG268" s="4" t="str">
        <f t="shared" si="32"/>
        <v/>
      </c>
      <c r="AH268" s="4" t="str">
        <f t="shared" si="33"/>
        <v/>
      </c>
      <c r="AI268" s="2" t="str">
        <f t="shared" si="34"/>
        <v/>
      </c>
    </row>
    <row r="269" spans="1:35" x14ac:dyDescent="0.35">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28"/>
        <v/>
      </c>
      <c r="AD269" s="4" t="str">
        <f t="shared" si="29"/>
        <v/>
      </c>
      <c r="AE269" s="4" t="str">
        <f t="shared" si="30"/>
        <v/>
      </c>
      <c r="AF269" s="4" t="str">
        <f t="shared" si="31"/>
        <v/>
      </c>
      <c r="AG269" s="4" t="str">
        <f t="shared" si="32"/>
        <v/>
      </c>
      <c r="AH269" s="4" t="str">
        <f t="shared" si="33"/>
        <v/>
      </c>
      <c r="AI269" s="2" t="str">
        <f t="shared" si="34"/>
        <v/>
      </c>
    </row>
    <row r="270" spans="1:35" x14ac:dyDescent="0.35">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28"/>
        <v/>
      </c>
      <c r="AD270" s="4" t="str">
        <f t="shared" si="29"/>
        <v/>
      </c>
      <c r="AE270" s="4" t="str">
        <f t="shared" si="30"/>
        <v/>
      </c>
      <c r="AF270" s="4" t="str">
        <f t="shared" si="31"/>
        <v/>
      </c>
      <c r="AG270" s="4" t="str">
        <f t="shared" si="32"/>
        <v/>
      </c>
      <c r="AH270" s="4" t="str">
        <f t="shared" si="33"/>
        <v/>
      </c>
      <c r="AI270" s="2" t="str">
        <f t="shared" si="34"/>
        <v/>
      </c>
    </row>
    <row r="271" spans="1:35" x14ac:dyDescent="0.35">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28"/>
        <v/>
      </c>
      <c r="AD271" s="4" t="str">
        <f t="shared" si="29"/>
        <v/>
      </c>
      <c r="AE271" s="4" t="str">
        <f t="shared" si="30"/>
        <v/>
      </c>
      <c r="AF271" s="4" t="str">
        <f t="shared" si="31"/>
        <v/>
      </c>
      <c r="AG271" s="4" t="str">
        <f t="shared" si="32"/>
        <v/>
      </c>
      <c r="AH271" s="4" t="str">
        <f t="shared" si="33"/>
        <v/>
      </c>
      <c r="AI271" s="2" t="str">
        <f t="shared" si="34"/>
        <v/>
      </c>
    </row>
    <row r="272" spans="1:35" x14ac:dyDescent="0.35">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28"/>
        <v/>
      </c>
      <c r="AD272" s="4" t="str">
        <f t="shared" si="29"/>
        <v/>
      </c>
      <c r="AE272" s="4" t="str">
        <f t="shared" si="30"/>
        <v/>
      </c>
      <c r="AF272" s="4" t="str">
        <f t="shared" si="31"/>
        <v/>
      </c>
      <c r="AG272" s="4" t="str">
        <f t="shared" si="32"/>
        <v/>
      </c>
      <c r="AH272" s="4" t="str">
        <f t="shared" si="33"/>
        <v/>
      </c>
      <c r="AI272" s="2" t="str">
        <f t="shared" si="34"/>
        <v/>
      </c>
    </row>
    <row r="273" spans="1:35" x14ac:dyDescent="0.35">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28"/>
        <v/>
      </c>
      <c r="AD273" s="4" t="str">
        <f t="shared" si="29"/>
        <v/>
      </c>
      <c r="AE273" s="4" t="str">
        <f t="shared" si="30"/>
        <v/>
      </c>
      <c r="AF273" s="4" t="str">
        <f t="shared" si="31"/>
        <v/>
      </c>
      <c r="AG273" s="4" t="str">
        <f t="shared" si="32"/>
        <v/>
      </c>
      <c r="AH273" s="4" t="str">
        <f t="shared" si="33"/>
        <v/>
      </c>
      <c r="AI273" s="2" t="str">
        <f t="shared" si="34"/>
        <v/>
      </c>
    </row>
    <row r="274" spans="1:35" x14ac:dyDescent="0.35">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28"/>
        <v/>
      </c>
      <c r="AD274" s="4" t="str">
        <f t="shared" si="29"/>
        <v/>
      </c>
      <c r="AE274" s="4" t="str">
        <f t="shared" si="30"/>
        <v/>
      </c>
      <c r="AF274" s="4" t="str">
        <f t="shared" si="31"/>
        <v/>
      </c>
      <c r="AG274" s="4" t="str">
        <f t="shared" si="32"/>
        <v/>
      </c>
      <c r="AH274" s="4" t="str">
        <f t="shared" si="33"/>
        <v/>
      </c>
      <c r="AI274" s="2" t="str">
        <f t="shared" si="34"/>
        <v/>
      </c>
    </row>
    <row r="275" spans="1:35" x14ac:dyDescent="0.35">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28"/>
        <v/>
      </c>
      <c r="AD275" s="4" t="str">
        <f t="shared" si="29"/>
        <v/>
      </c>
      <c r="AE275" s="4" t="str">
        <f t="shared" si="30"/>
        <v/>
      </c>
      <c r="AF275" s="4" t="str">
        <f t="shared" si="31"/>
        <v/>
      </c>
      <c r="AG275" s="4" t="str">
        <f t="shared" si="32"/>
        <v/>
      </c>
      <c r="AH275" s="4" t="str">
        <f t="shared" si="33"/>
        <v/>
      </c>
      <c r="AI275" s="2" t="str">
        <f t="shared" si="34"/>
        <v/>
      </c>
    </row>
    <row r="276" spans="1:35" x14ac:dyDescent="0.35">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28"/>
        <v/>
      </c>
      <c r="AD276" s="4" t="str">
        <f t="shared" si="29"/>
        <v/>
      </c>
      <c r="AE276" s="4" t="str">
        <f t="shared" si="30"/>
        <v/>
      </c>
      <c r="AF276" s="4" t="str">
        <f t="shared" si="31"/>
        <v/>
      </c>
      <c r="AG276" s="4" t="str">
        <f t="shared" si="32"/>
        <v/>
      </c>
      <c r="AH276" s="4" t="str">
        <f t="shared" si="33"/>
        <v/>
      </c>
      <c r="AI276" s="2" t="str">
        <f t="shared" si="34"/>
        <v/>
      </c>
    </row>
    <row r="277" spans="1:35" x14ac:dyDescent="0.35">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28"/>
        <v/>
      </c>
      <c r="AD277" s="4" t="str">
        <f t="shared" si="29"/>
        <v/>
      </c>
      <c r="AE277" s="4" t="str">
        <f t="shared" si="30"/>
        <v/>
      </c>
      <c r="AF277" s="4" t="str">
        <f t="shared" si="31"/>
        <v/>
      </c>
      <c r="AG277" s="4" t="str">
        <f t="shared" si="32"/>
        <v/>
      </c>
      <c r="AH277" s="4" t="str">
        <f t="shared" si="33"/>
        <v/>
      </c>
      <c r="AI277" s="2" t="str">
        <f t="shared" si="34"/>
        <v/>
      </c>
    </row>
    <row r="278" spans="1:35" x14ac:dyDescent="0.35">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28"/>
        <v/>
      </c>
      <c r="AD278" s="4" t="str">
        <f t="shared" si="29"/>
        <v/>
      </c>
      <c r="AE278" s="4" t="str">
        <f t="shared" si="30"/>
        <v/>
      </c>
      <c r="AF278" s="4" t="str">
        <f t="shared" si="31"/>
        <v/>
      </c>
      <c r="AG278" s="4" t="str">
        <f t="shared" si="32"/>
        <v/>
      </c>
      <c r="AH278" s="4" t="str">
        <f t="shared" si="33"/>
        <v/>
      </c>
      <c r="AI278" s="2" t="str">
        <f t="shared" si="34"/>
        <v/>
      </c>
    </row>
    <row r="279" spans="1:35" x14ac:dyDescent="0.35">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28"/>
        <v/>
      </c>
      <c r="AD279" s="4" t="str">
        <f t="shared" si="29"/>
        <v/>
      </c>
      <c r="AE279" s="4" t="str">
        <f t="shared" si="30"/>
        <v/>
      </c>
      <c r="AF279" s="4" t="str">
        <f t="shared" si="31"/>
        <v/>
      </c>
      <c r="AG279" s="4" t="str">
        <f t="shared" si="32"/>
        <v/>
      </c>
      <c r="AH279" s="4" t="str">
        <f t="shared" si="33"/>
        <v/>
      </c>
      <c r="AI279" s="2" t="str">
        <f t="shared" si="34"/>
        <v/>
      </c>
    </row>
    <row r="280" spans="1:35" x14ac:dyDescent="0.35">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28"/>
        <v/>
      </c>
      <c r="AD280" s="4" t="str">
        <f t="shared" si="29"/>
        <v/>
      </c>
      <c r="AE280" s="4" t="str">
        <f t="shared" si="30"/>
        <v/>
      </c>
      <c r="AF280" s="4" t="str">
        <f t="shared" si="31"/>
        <v/>
      </c>
      <c r="AG280" s="4" t="str">
        <f t="shared" si="32"/>
        <v/>
      </c>
      <c r="AH280" s="4" t="str">
        <f t="shared" si="33"/>
        <v/>
      </c>
      <c r="AI280" s="2" t="str">
        <f t="shared" si="34"/>
        <v/>
      </c>
    </row>
    <row r="281" spans="1:35" x14ac:dyDescent="0.35">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28"/>
        <v/>
      </c>
      <c r="AD281" s="4" t="str">
        <f t="shared" si="29"/>
        <v/>
      </c>
      <c r="AE281" s="4" t="str">
        <f t="shared" si="30"/>
        <v/>
      </c>
      <c r="AF281" s="4" t="str">
        <f t="shared" si="31"/>
        <v/>
      </c>
      <c r="AG281" s="4" t="str">
        <f t="shared" si="32"/>
        <v/>
      </c>
      <c r="AH281" s="4" t="str">
        <f t="shared" si="33"/>
        <v/>
      </c>
      <c r="AI281" s="2" t="str">
        <f t="shared" si="34"/>
        <v/>
      </c>
    </row>
    <row r="282" spans="1:35" x14ac:dyDescent="0.35">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28"/>
        <v/>
      </c>
      <c r="AD282" s="4" t="str">
        <f t="shared" si="29"/>
        <v/>
      </c>
      <c r="AE282" s="4" t="str">
        <f t="shared" si="30"/>
        <v/>
      </c>
      <c r="AF282" s="4" t="str">
        <f t="shared" si="31"/>
        <v/>
      </c>
      <c r="AG282" s="4" t="str">
        <f t="shared" si="32"/>
        <v/>
      </c>
      <c r="AH282" s="4" t="str">
        <f t="shared" si="33"/>
        <v/>
      </c>
      <c r="AI282" s="2" t="str">
        <f t="shared" si="34"/>
        <v/>
      </c>
    </row>
    <row r="283" spans="1:35" x14ac:dyDescent="0.35">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28"/>
        <v/>
      </c>
      <c r="AD283" s="4" t="str">
        <f t="shared" si="29"/>
        <v/>
      </c>
      <c r="AE283" s="4" t="str">
        <f t="shared" si="30"/>
        <v/>
      </c>
      <c r="AF283" s="4" t="str">
        <f t="shared" si="31"/>
        <v/>
      </c>
      <c r="AG283" s="4" t="str">
        <f t="shared" si="32"/>
        <v/>
      </c>
      <c r="AH283" s="4" t="str">
        <f t="shared" si="33"/>
        <v/>
      </c>
      <c r="AI283" s="2" t="str">
        <f t="shared" si="34"/>
        <v/>
      </c>
    </row>
    <row r="284" spans="1:35" x14ac:dyDescent="0.35">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28"/>
        <v/>
      </c>
      <c r="AD284" s="4" t="str">
        <f t="shared" si="29"/>
        <v/>
      </c>
      <c r="AE284" s="4" t="str">
        <f t="shared" si="30"/>
        <v/>
      </c>
      <c r="AF284" s="4" t="str">
        <f t="shared" si="31"/>
        <v/>
      </c>
      <c r="AG284" s="4" t="str">
        <f t="shared" si="32"/>
        <v/>
      </c>
      <c r="AH284" s="4" t="str">
        <f t="shared" si="33"/>
        <v/>
      </c>
      <c r="AI284" s="2" t="str">
        <f t="shared" si="34"/>
        <v/>
      </c>
    </row>
    <row r="285" spans="1:35" x14ac:dyDescent="0.35">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28"/>
        <v/>
      </c>
      <c r="AD285" s="4" t="str">
        <f t="shared" si="29"/>
        <v/>
      </c>
      <c r="AE285" s="4" t="str">
        <f t="shared" si="30"/>
        <v/>
      </c>
      <c r="AF285" s="4" t="str">
        <f t="shared" si="31"/>
        <v/>
      </c>
      <c r="AG285" s="4" t="str">
        <f t="shared" si="32"/>
        <v/>
      </c>
      <c r="AH285" s="4" t="str">
        <f t="shared" si="33"/>
        <v/>
      </c>
      <c r="AI285" s="2" t="str">
        <f t="shared" si="34"/>
        <v/>
      </c>
    </row>
    <row r="286" spans="1:35" x14ac:dyDescent="0.35">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28"/>
        <v/>
      </c>
      <c r="AD286" s="4" t="str">
        <f t="shared" si="29"/>
        <v/>
      </c>
      <c r="AE286" s="4" t="str">
        <f t="shared" si="30"/>
        <v/>
      </c>
      <c r="AF286" s="4" t="str">
        <f t="shared" si="31"/>
        <v/>
      </c>
      <c r="AG286" s="4" t="str">
        <f t="shared" si="32"/>
        <v/>
      </c>
      <c r="AH286" s="4" t="str">
        <f t="shared" si="33"/>
        <v/>
      </c>
      <c r="AI286" s="2" t="str">
        <f t="shared" si="34"/>
        <v/>
      </c>
    </row>
    <row r="287" spans="1:35" x14ac:dyDescent="0.35">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28"/>
        <v/>
      </c>
      <c r="AD287" s="4" t="str">
        <f t="shared" si="29"/>
        <v/>
      </c>
      <c r="AE287" s="4" t="str">
        <f t="shared" si="30"/>
        <v/>
      </c>
      <c r="AF287" s="4" t="str">
        <f t="shared" si="31"/>
        <v/>
      </c>
      <c r="AG287" s="4" t="str">
        <f t="shared" si="32"/>
        <v/>
      </c>
      <c r="AH287" s="4" t="str">
        <f t="shared" si="33"/>
        <v/>
      </c>
      <c r="AI287" s="2" t="str">
        <f t="shared" si="34"/>
        <v/>
      </c>
    </row>
    <row r="288" spans="1:35" x14ac:dyDescent="0.35">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28"/>
        <v/>
      </c>
      <c r="AD288" s="4" t="str">
        <f t="shared" si="29"/>
        <v/>
      </c>
      <c r="AE288" s="4" t="str">
        <f t="shared" si="30"/>
        <v/>
      </c>
      <c r="AF288" s="4" t="str">
        <f t="shared" si="31"/>
        <v/>
      </c>
      <c r="AG288" s="4" t="str">
        <f t="shared" si="32"/>
        <v/>
      </c>
      <c r="AH288" s="4" t="str">
        <f t="shared" si="33"/>
        <v/>
      </c>
      <c r="AI288" s="2" t="str">
        <f t="shared" si="34"/>
        <v/>
      </c>
    </row>
    <row r="289" spans="1:35" x14ac:dyDescent="0.35">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28"/>
        <v/>
      </c>
      <c r="AD289" s="4" t="str">
        <f t="shared" si="29"/>
        <v/>
      </c>
      <c r="AE289" s="4" t="str">
        <f t="shared" si="30"/>
        <v/>
      </c>
      <c r="AF289" s="4" t="str">
        <f t="shared" si="31"/>
        <v/>
      </c>
      <c r="AG289" s="4" t="str">
        <f t="shared" si="32"/>
        <v/>
      </c>
      <c r="AH289" s="4" t="str">
        <f t="shared" si="33"/>
        <v/>
      </c>
      <c r="AI289" s="2" t="str">
        <f t="shared" si="34"/>
        <v/>
      </c>
    </row>
    <row r="290" spans="1:35" x14ac:dyDescent="0.35">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28"/>
        <v/>
      </c>
      <c r="AD290" s="4" t="str">
        <f t="shared" si="29"/>
        <v/>
      </c>
      <c r="AE290" s="4" t="str">
        <f t="shared" si="30"/>
        <v/>
      </c>
      <c r="AF290" s="4" t="str">
        <f t="shared" si="31"/>
        <v/>
      </c>
      <c r="AG290" s="4" t="str">
        <f t="shared" si="32"/>
        <v/>
      </c>
      <c r="AH290" s="4" t="str">
        <f t="shared" si="33"/>
        <v/>
      </c>
      <c r="AI290" s="2" t="str">
        <f t="shared" si="34"/>
        <v/>
      </c>
    </row>
    <row r="291" spans="1:35" x14ac:dyDescent="0.35">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28"/>
        <v/>
      </c>
      <c r="AD291" s="4" t="str">
        <f t="shared" si="29"/>
        <v/>
      </c>
      <c r="AE291" s="4" t="str">
        <f t="shared" si="30"/>
        <v/>
      </c>
      <c r="AF291" s="4" t="str">
        <f t="shared" si="31"/>
        <v/>
      </c>
      <c r="AG291" s="4" t="str">
        <f t="shared" si="32"/>
        <v/>
      </c>
      <c r="AH291" s="4" t="str">
        <f t="shared" si="33"/>
        <v/>
      </c>
      <c r="AI291" s="2" t="str">
        <f t="shared" si="34"/>
        <v/>
      </c>
    </row>
    <row r="292" spans="1:35" x14ac:dyDescent="0.35">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ref="AC292:AC355" si="35">IF((MAX(A292,L292,N292,P292,X292,Y292)-MIN(A292,L292,N292,P292,X292,Y292))&gt;3,1,"")</f>
        <v/>
      </c>
      <c r="AD292" s="4" t="str">
        <f t="shared" ref="AD292:AD355" si="36">IF((MAX(B292,D292,M292,U292)-MIN(B292,D292,M292,U292))&gt;3,1,"")</f>
        <v/>
      </c>
      <c r="AE292" s="4" t="str">
        <f t="shared" ref="AE292:AE355" si="37">IF((MAX(I292,T292,V292,W292)-MIN(I292,T292,V292,W292))&gt;3,1,"")</f>
        <v/>
      </c>
      <c r="AF292" s="4" t="str">
        <f t="shared" ref="AF292:AF355" si="38">IF((MAX(H292,K292,Q292,S292)-MIN(H292,K292,Q292,S292))&gt;3,1,"")</f>
        <v/>
      </c>
      <c r="AG292" s="4" t="str">
        <f t="shared" ref="AG292:AG355" si="39">IF((MAX(E292,F292,G292,R292)-MIN(E292,F292,G292,R292))&gt;3,1,"")</f>
        <v/>
      </c>
      <c r="AH292" s="4" t="str">
        <f t="shared" ref="AH292:AH355" si="40">IF((MAX(C292,J292,O292,Z292)-MIN(C292,J292,O292,Z292))&gt;3,1,"")</f>
        <v/>
      </c>
      <c r="AI292" s="2" t="str">
        <f t="shared" ref="AI292:AI355" si="41">IF(COUNT(A292:Z292)&gt;0,IF(COUNT(AC292,AD292,AE292,AF292,AG292,AH292)&gt;0,SUM(AC292,AD292,AE292,AF292,AG292,AH292),0),"")</f>
        <v/>
      </c>
    </row>
    <row r="293" spans="1:35" x14ac:dyDescent="0.35">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5"/>
        <v/>
      </c>
      <c r="AD293" s="4" t="str">
        <f t="shared" si="36"/>
        <v/>
      </c>
      <c r="AE293" s="4" t="str">
        <f t="shared" si="37"/>
        <v/>
      </c>
      <c r="AF293" s="4" t="str">
        <f t="shared" si="38"/>
        <v/>
      </c>
      <c r="AG293" s="4" t="str">
        <f t="shared" si="39"/>
        <v/>
      </c>
      <c r="AH293" s="4" t="str">
        <f t="shared" si="40"/>
        <v/>
      </c>
      <c r="AI293" s="2" t="str">
        <f t="shared" si="41"/>
        <v/>
      </c>
    </row>
    <row r="294" spans="1:35" x14ac:dyDescent="0.35">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5"/>
        <v/>
      </c>
      <c r="AD294" s="4" t="str">
        <f t="shared" si="36"/>
        <v/>
      </c>
      <c r="AE294" s="4" t="str">
        <f t="shared" si="37"/>
        <v/>
      </c>
      <c r="AF294" s="4" t="str">
        <f t="shared" si="38"/>
        <v/>
      </c>
      <c r="AG294" s="4" t="str">
        <f t="shared" si="39"/>
        <v/>
      </c>
      <c r="AH294" s="4" t="str">
        <f t="shared" si="40"/>
        <v/>
      </c>
      <c r="AI294" s="2" t="str">
        <f t="shared" si="41"/>
        <v/>
      </c>
    </row>
    <row r="295" spans="1:35" x14ac:dyDescent="0.35">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5"/>
        <v/>
      </c>
      <c r="AD295" s="4" t="str">
        <f t="shared" si="36"/>
        <v/>
      </c>
      <c r="AE295" s="4" t="str">
        <f t="shared" si="37"/>
        <v/>
      </c>
      <c r="AF295" s="4" t="str">
        <f t="shared" si="38"/>
        <v/>
      </c>
      <c r="AG295" s="4" t="str">
        <f t="shared" si="39"/>
        <v/>
      </c>
      <c r="AH295" s="4" t="str">
        <f t="shared" si="40"/>
        <v/>
      </c>
      <c r="AI295" s="2" t="str">
        <f t="shared" si="41"/>
        <v/>
      </c>
    </row>
    <row r="296" spans="1:35" x14ac:dyDescent="0.35">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5"/>
        <v/>
      </c>
      <c r="AD296" s="4" t="str">
        <f t="shared" si="36"/>
        <v/>
      </c>
      <c r="AE296" s="4" t="str">
        <f t="shared" si="37"/>
        <v/>
      </c>
      <c r="AF296" s="4" t="str">
        <f t="shared" si="38"/>
        <v/>
      </c>
      <c r="AG296" s="4" t="str">
        <f t="shared" si="39"/>
        <v/>
      </c>
      <c r="AH296" s="4" t="str">
        <f t="shared" si="40"/>
        <v/>
      </c>
      <c r="AI296" s="2" t="str">
        <f t="shared" si="41"/>
        <v/>
      </c>
    </row>
    <row r="297" spans="1:35" x14ac:dyDescent="0.35">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5"/>
        <v/>
      </c>
      <c r="AD297" s="4" t="str">
        <f t="shared" si="36"/>
        <v/>
      </c>
      <c r="AE297" s="4" t="str">
        <f t="shared" si="37"/>
        <v/>
      </c>
      <c r="AF297" s="4" t="str">
        <f t="shared" si="38"/>
        <v/>
      </c>
      <c r="AG297" s="4" t="str">
        <f t="shared" si="39"/>
        <v/>
      </c>
      <c r="AH297" s="4" t="str">
        <f t="shared" si="40"/>
        <v/>
      </c>
      <c r="AI297" s="2" t="str">
        <f t="shared" si="41"/>
        <v/>
      </c>
    </row>
    <row r="298" spans="1:35" x14ac:dyDescent="0.35">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5"/>
        <v/>
      </c>
      <c r="AD298" s="4" t="str">
        <f t="shared" si="36"/>
        <v/>
      </c>
      <c r="AE298" s="4" t="str">
        <f t="shared" si="37"/>
        <v/>
      </c>
      <c r="AF298" s="4" t="str">
        <f t="shared" si="38"/>
        <v/>
      </c>
      <c r="AG298" s="4" t="str">
        <f t="shared" si="39"/>
        <v/>
      </c>
      <c r="AH298" s="4" t="str">
        <f t="shared" si="40"/>
        <v/>
      </c>
      <c r="AI298" s="2" t="str">
        <f t="shared" si="41"/>
        <v/>
      </c>
    </row>
    <row r="299" spans="1:35" x14ac:dyDescent="0.35">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5"/>
        <v/>
      </c>
      <c r="AD299" s="4" t="str">
        <f t="shared" si="36"/>
        <v/>
      </c>
      <c r="AE299" s="4" t="str">
        <f t="shared" si="37"/>
        <v/>
      </c>
      <c r="AF299" s="4" t="str">
        <f t="shared" si="38"/>
        <v/>
      </c>
      <c r="AG299" s="4" t="str">
        <f t="shared" si="39"/>
        <v/>
      </c>
      <c r="AH299" s="4" t="str">
        <f t="shared" si="40"/>
        <v/>
      </c>
      <c r="AI299" s="2" t="str">
        <f t="shared" si="41"/>
        <v/>
      </c>
    </row>
    <row r="300" spans="1:35" x14ac:dyDescent="0.35">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5"/>
        <v/>
      </c>
      <c r="AD300" s="4" t="str">
        <f t="shared" si="36"/>
        <v/>
      </c>
      <c r="AE300" s="4" t="str">
        <f t="shared" si="37"/>
        <v/>
      </c>
      <c r="AF300" s="4" t="str">
        <f t="shared" si="38"/>
        <v/>
      </c>
      <c r="AG300" s="4" t="str">
        <f t="shared" si="39"/>
        <v/>
      </c>
      <c r="AH300" s="4" t="str">
        <f t="shared" si="40"/>
        <v/>
      </c>
      <c r="AI300" s="2" t="str">
        <f t="shared" si="41"/>
        <v/>
      </c>
    </row>
    <row r="301" spans="1:35" x14ac:dyDescent="0.35">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5"/>
        <v/>
      </c>
      <c r="AD301" s="4" t="str">
        <f t="shared" si="36"/>
        <v/>
      </c>
      <c r="AE301" s="4" t="str">
        <f t="shared" si="37"/>
        <v/>
      </c>
      <c r="AF301" s="4" t="str">
        <f t="shared" si="38"/>
        <v/>
      </c>
      <c r="AG301" s="4" t="str">
        <f t="shared" si="39"/>
        <v/>
      </c>
      <c r="AH301" s="4" t="str">
        <f t="shared" si="40"/>
        <v/>
      </c>
      <c r="AI301" s="2" t="str">
        <f t="shared" si="41"/>
        <v/>
      </c>
    </row>
    <row r="302" spans="1:35" x14ac:dyDescent="0.35">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5"/>
        <v/>
      </c>
      <c r="AD302" s="4" t="str">
        <f t="shared" si="36"/>
        <v/>
      </c>
      <c r="AE302" s="4" t="str">
        <f t="shared" si="37"/>
        <v/>
      </c>
      <c r="AF302" s="4" t="str">
        <f t="shared" si="38"/>
        <v/>
      </c>
      <c r="AG302" s="4" t="str">
        <f t="shared" si="39"/>
        <v/>
      </c>
      <c r="AH302" s="4" t="str">
        <f t="shared" si="40"/>
        <v/>
      </c>
      <c r="AI302" s="2" t="str">
        <f t="shared" si="41"/>
        <v/>
      </c>
    </row>
    <row r="303" spans="1:35" x14ac:dyDescent="0.35">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5"/>
        <v/>
      </c>
      <c r="AD303" s="4" t="str">
        <f t="shared" si="36"/>
        <v/>
      </c>
      <c r="AE303" s="4" t="str">
        <f t="shared" si="37"/>
        <v/>
      </c>
      <c r="AF303" s="4" t="str">
        <f t="shared" si="38"/>
        <v/>
      </c>
      <c r="AG303" s="4" t="str">
        <f t="shared" si="39"/>
        <v/>
      </c>
      <c r="AH303" s="4" t="str">
        <f t="shared" si="40"/>
        <v/>
      </c>
      <c r="AI303" s="2" t="str">
        <f t="shared" si="41"/>
        <v/>
      </c>
    </row>
    <row r="304" spans="1:35" x14ac:dyDescent="0.35">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5"/>
        <v/>
      </c>
      <c r="AD304" s="4" t="str">
        <f t="shared" si="36"/>
        <v/>
      </c>
      <c r="AE304" s="4" t="str">
        <f t="shared" si="37"/>
        <v/>
      </c>
      <c r="AF304" s="4" t="str">
        <f t="shared" si="38"/>
        <v/>
      </c>
      <c r="AG304" s="4" t="str">
        <f t="shared" si="39"/>
        <v/>
      </c>
      <c r="AH304" s="4" t="str">
        <f t="shared" si="40"/>
        <v/>
      </c>
      <c r="AI304" s="2" t="str">
        <f t="shared" si="41"/>
        <v/>
      </c>
    </row>
    <row r="305" spans="1:35" x14ac:dyDescent="0.35">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5"/>
        <v/>
      </c>
      <c r="AD305" s="4" t="str">
        <f t="shared" si="36"/>
        <v/>
      </c>
      <c r="AE305" s="4" t="str">
        <f t="shared" si="37"/>
        <v/>
      </c>
      <c r="AF305" s="4" t="str">
        <f t="shared" si="38"/>
        <v/>
      </c>
      <c r="AG305" s="4" t="str">
        <f t="shared" si="39"/>
        <v/>
      </c>
      <c r="AH305" s="4" t="str">
        <f t="shared" si="40"/>
        <v/>
      </c>
      <c r="AI305" s="2" t="str">
        <f t="shared" si="41"/>
        <v/>
      </c>
    </row>
    <row r="306" spans="1:35" x14ac:dyDescent="0.35">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5"/>
        <v/>
      </c>
      <c r="AD306" s="4" t="str">
        <f t="shared" si="36"/>
        <v/>
      </c>
      <c r="AE306" s="4" t="str">
        <f t="shared" si="37"/>
        <v/>
      </c>
      <c r="AF306" s="4" t="str">
        <f t="shared" si="38"/>
        <v/>
      </c>
      <c r="AG306" s="4" t="str">
        <f t="shared" si="39"/>
        <v/>
      </c>
      <c r="AH306" s="4" t="str">
        <f t="shared" si="40"/>
        <v/>
      </c>
      <c r="AI306" s="2" t="str">
        <f t="shared" si="41"/>
        <v/>
      </c>
    </row>
    <row r="307" spans="1:35" x14ac:dyDescent="0.35">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5"/>
        <v/>
      </c>
      <c r="AD307" s="4" t="str">
        <f t="shared" si="36"/>
        <v/>
      </c>
      <c r="AE307" s="4" t="str">
        <f t="shared" si="37"/>
        <v/>
      </c>
      <c r="AF307" s="4" t="str">
        <f t="shared" si="38"/>
        <v/>
      </c>
      <c r="AG307" s="4" t="str">
        <f t="shared" si="39"/>
        <v/>
      </c>
      <c r="AH307" s="4" t="str">
        <f t="shared" si="40"/>
        <v/>
      </c>
      <c r="AI307" s="2" t="str">
        <f t="shared" si="41"/>
        <v/>
      </c>
    </row>
    <row r="308" spans="1:35" x14ac:dyDescent="0.35">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5"/>
        <v/>
      </c>
      <c r="AD308" s="4" t="str">
        <f t="shared" si="36"/>
        <v/>
      </c>
      <c r="AE308" s="4" t="str">
        <f t="shared" si="37"/>
        <v/>
      </c>
      <c r="AF308" s="4" t="str">
        <f t="shared" si="38"/>
        <v/>
      </c>
      <c r="AG308" s="4" t="str">
        <f t="shared" si="39"/>
        <v/>
      </c>
      <c r="AH308" s="4" t="str">
        <f t="shared" si="40"/>
        <v/>
      </c>
      <c r="AI308" s="2" t="str">
        <f t="shared" si="41"/>
        <v/>
      </c>
    </row>
    <row r="309" spans="1:35" x14ac:dyDescent="0.35">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5"/>
        <v/>
      </c>
      <c r="AD309" s="4" t="str">
        <f t="shared" si="36"/>
        <v/>
      </c>
      <c r="AE309" s="4" t="str">
        <f t="shared" si="37"/>
        <v/>
      </c>
      <c r="AF309" s="4" t="str">
        <f t="shared" si="38"/>
        <v/>
      </c>
      <c r="AG309" s="4" t="str">
        <f t="shared" si="39"/>
        <v/>
      </c>
      <c r="AH309" s="4" t="str">
        <f t="shared" si="40"/>
        <v/>
      </c>
      <c r="AI309" s="2" t="str">
        <f t="shared" si="41"/>
        <v/>
      </c>
    </row>
    <row r="310" spans="1:35" x14ac:dyDescent="0.35">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5"/>
        <v/>
      </c>
      <c r="AD310" s="4" t="str">
        <f t="shared" si="36"/>
        <v/>
      </c>
      <c r="AE310" s="4" t="str">
        <f t="shared" si="37"/>
        <v/>
      </c>
      <c r="AF310" s="4" t="str">
        <f t="shared" si="38"/>
        <v/>
      </c>
      <c r="AG310" s="4" t="str">
        <f t="shared" si="39"/>
        <v/>
      </c>
      <c r="AH310" s="4" t="str">
        <f t="shared" si="40"/>
        <v/>
      </c>
      <c r="AI310" s="2" t="str">
        <f t="shared" si="41"/>
        <v/>
      </c>
    </row>
    <row r="311" spans="1:35" x14ac:dyDescent="0.35">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5"/>
        <v/>
      </c>
      <c r="AD311" s="4" t="str">
        <f t="shared" si="36"/>
        <v/>
      </c>
      <c r="AE311" s="4" t="str">
        <f t="shared" si="37"/>
        <v/>
      </c>
      <c r="AF311" s="4" t="str">
        <f t="shared" si="38"/>
        <v/>
      </c>
      <c r="AG311" s="4" t="str">
        <f t="shared" si="39"/>
        <v/>
      </c>
      <c r="AH311" s="4" t="str">
        <f t="shared" si="40"/>
        <v/>
      </c>
      <c r="AI311" s="2" t="str">
        <f t="shared" si="41"/>
        <v/>
      </c>
    </row>
    <row r="312" spans="1:35" x14ac:dyDescent="0.35">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5"/>
        <v/>
      </c>
      <c r="AD312" s="4" t="str">
        <f t="shared" si="36"/>
        <v/>
      </c>
      <c r="AE312" s="4" t="str">
        <f t="shared" si="37"/>
        <v/>
      </c>
      <c r="AF312" s="4" t="str">
        <f t="shared" si="38"/>
        <v/>
      </c>
      <c r="AG312" s="4" t="str">
        <f t="shared" si="39"/>
        <v/>
      </c>
      <c r="AH312" s="4" t="str">
        <f t="shared" si="40"/>
        <v/>
      </c>
      <c r="AI312" s="2" t="str">
        <f t="shared" si="41"/>
        <v/>
      </c>
    </row>
    <row r="313" spans="1:35" x14ac:dyDescent="0.35">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5"/>
        <v/>
      </c>
      <c r="AD313" s="4" t="str">
        <f t="shared" si="36"/>
        <v/>
      </c>
      <c r="AE313" s="4" t="str">
        <f t="shared" si="37"/>
        <v/>
      </c>
      <c r="AF313" s="4" t="str">
        <f t="shared" si="38"/>
        <v/>
      </c>
      <c r="AG313" s="4" t="str">
        <f t="shared" si="39"/>
        <v/>
      </c>
      <c r="AH313" s="4" t="str">
        <f t="shared" si="40"/>
        <v/>
      </c>
      <c r="AI313" s="2" t="str">
        <f t="shared" si="41"/>
        <v/>
      </c>
    </row>
    <row r="314" spans="1:35" x14ac:dyDescent="0.35">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5"/>
        <v/>
      </c>
      <c r="AD314" s="4" t="str">
        <f t="shared" si="36"/>
        <v/>
      </c>
      <c r="AE314" s="4" t="str">
        <f t="shared" si="37"/>
        <v/>
      </c>
      <c r="AF314" s="4" t="str">
        <f t="shared" si="38"/>
        <v/>
      </c>
      <c r="AG314" s="4" t="str">
        <f t="shared" si="39"/>
        <v/>
      </c>
      <c r="AH314" s="4" t="str">
        <f t="shared" si="40"/>
        <v/>
      </c>
      <c r="AI314" s="2" t="str">
        <f t="shared" si="41"/>
        <v/>
      </c>
    </row>
    <row r="315" spans="1:35" x14ac:dyDescent="0.35">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5"/>
        <v/>
      </c>
      <c r="AD315" s="4" t="str">
        <f t="shared" si="36"/>
        <v/>
      </c>
      <c r="AE315" s="4" t="str">
        <f t="shared" si="37"/>
        <v/>
      </c>
      <c r="AF315" s="4" t="str">
        <f t="shared" si="38"/>
        <v/>
      </c>
      <c r="AG315" s="4" t="str">
        <f t="shared" si="39"/>
        <v/>
      </c>
      <c r="AH315" s="4" t="str">
        <f t="shared" si="40"/>
        <v/>
      </c>
      <c r="AI315" s="2" t="str">
        <f t="shared" si="41"/>
        <v/>
      </c>
    </row>
    <row r="316" spans="1:35" x14ac:dyDescent="0.35">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5"/>
        <v/>
      </c>
      <c r="AD316" s="4" t="str">
        <f t="shared" si="36"/>
        <v/>
      </c>
      <c r="AE316" s="4" t="str">
        <f t="shared" si="37"/>
        <v/>
      </c>
      <c r="AF316" s="4" t="str">
        <f t="shared" si="38"/>
        <v/>
      </c>
      <c r="AG316" s="4" t="str">
        <f t="shared" si="39"/>
        <v/>
      </c>
      <c r="AH316" s="4" t="str">
        <f t="shared" si="40"/>
        <v/>
      </c>
      <c r="AI316" s="2" t="str">
        <f t="shared" si="41"/>
        <v/>
      </c>
    </row>
    <row r="317" spans="1:35" x14ac:dyDescent="0.35">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5"/>
        <v/>
      </c>
      <c r="AD317" s="4" t="str">
        <f t="shared" si="36"/>
        <v/>
      </c>
      <c r="AE317" s="4" t="str">
        <f t="shared" si="37"/>
        <v/>
      </c>
      <c r="AF317" s="4" t="str">
        <f t="shared" si="38"/>
        <v/>
      </c>
      <c r="AG317" s="4" t="str">
        <f t="shared" si="39"/>
        <v/>
      </c>
      <c r="AH317" s="4" t="str">
        <f t="shared" si="40"/>
        <v/>
      </c>
      <c r="AI317" s="2" t="str">
        <f t="shared" si="41"/>
        <v/>
      </c>
    </row>
    <row r="318" spans="1:35" x14ac:dyDescent="0.35">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5"/>
        <v/>
      </c>
      <c r="AD318" s="4" t="str">
        <f t="shared" si="36"/>
        <v/>
      </c>
      <c r="AE318" s="4" t="str">
        <f t="shared" si="37"/>
        <v/>
      </c>
      <c r="AF318" s="4" t="str">
        <f t="shared" si="38"/>
        <v/>
      </c>
      <c r="AG318" s="4" t="str">
        <f t="shared" si="39"/>
        <v/>
      </c>
      <c r="AH318" s="4" t="str">
        <f t="shared" si="40"/>
        <v/>
      </c>
      <c r="AI318" s="2" t="str">
        <f t="shared" si="41"/>
        <v/>
      </c>
    </row>
    <row r="319" spans="1:35" x14ac:dyDescent="0.35">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5"/>
        <v/>
      </c>
      <c r="AD319" s="4" t="str">
        <f t="shared" si="36"/>
        <v/>
      </c>
      <c r="AE319" s="4" t="str">
        <f t="shared" si="37"/>
        <v/>
      </c>
      <c r="AF319" s="4" t="str">
        <f t="shared" si="38"/>
        <v/>
      </c>
      <c r="AG319" s="4" t="str">
        <f t="shared" si="39"/>
        <v/>
      </c>
      <c r="AH319" s="4" t="str">
        <f t="shared" si="40"/>
        <v/>
      </c>
      <c r="AI319" s="2" t="str">
        <f t="shared" si="41"/>
        <v/>
      </c>
    </row>
    <row r="320" spans="1:35" x14ac:dyDescent="0.35">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5"/>
        <v/>
      </c>
      <c r="AD320" s="4" t="str">
        <f t="shared" si="36"/>
        <v/>
      </c>
      <c r="AE320" s="4" t="str">
        <f t="shared" si="37"/>
        <v/>
      </c>
      <c r="AF320" s="4" t="str">
        <f t="shared" si="38"/>
        <v/>
      </c>
      <c r="AG320" s="4" t="str">
        <f t="shared" si="39"/>
        <v/>
      </c>
      <c r="AH320" s="4" t="str">
        <f t="shared" si="40"/>
        <v/>
      </c>
      <c r="AI320" s="2" t="str">
        <f t="shared" si="41"/>
        <v/>
      </c>
    </row>
    <row r="321" spans="1:35" x14ac:dyDescent="0.35">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5"/>
        <v/>
      </c>
      <c r="AD321" s="4" t="str">
        <f t="shared" si="36"/>
        <v/>
      </c>
      <c r="AE321" s="4" t="str">
        <f t="shared" si="37"/>
        <v/>
      </c>
      <c r="AF321" s="4" t="str">
        <f t="shared" si="38"/>
        <v/>
      </c>
      <c r="AG321" s="4" t="str">
        <f t="shared" si="39"/>
        <v/>
      </c>
      <c r="AH321" s="4" t="str">
        <f t="shared" si="40"/>
        <v/>
      </c>
      <c r="AI321" s="2" t="str">
        <f t="shared" si="41"/>
        <v/>
      </c>
    </row>
    <row r="322" spans="1:35" x14ac:dyDescent="0.35">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5"/>
        <v/>
      </c>
      <c r="AD322" s="4" t="str">
        <f t="shared" si="36"/>
        <v/>
      </c>
      <c r="AE322" s="4" t="str">
        <f t="shared" si="37"/>
        <v/>
      </c>
      <c r="AF322" s="4" t="str">
        <f t="shared" si="38"/>
        <v/>
      </c>
      <c r="AG322" s="4" t="str">
        <f t="shared" si="39"/>
        <v/>
      </c>
      <c r="AH322" s="4" t="str">
        <f t="shared" si="40"/>
        <v/>
      </c>
      <c r="AI322" s="2" t="str">
        <f t="shared" si="41"/>
        <v/>
      </c>
    </row>
    <row r="323" spans="1:35" x14ac:dyDescent="0.35">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5"/>
        <v/>
      </c>
      <c r="AD323" s="4" t="str">
        <f t="shared" si="36"/>
        <v/>
      </c>
      <c r="AE323" s="4" t="str">
        <f t="shared" si="37"/>
        <v/>
      </c>
      <c r="AF323" s="4" t="str">
        <f t="shared" si="38"/>
        <v/>
      </c>
      <c r="AG323" s="4" t="str">
        <f t="shared" si="39"/>
        <v/>
      </c>
      <c r="AH323" s="4" t="str">
        <f t="shared" si="40"/>
        <v/>
      </c>
      <c r="AI323" s="2" t="str">
        <f t="shared" si="41"/>
        <v/>
      </c>
    </row>
    <row r="324" spans="1:35" x14ac:dyDescent="0.35">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5"/>
        <v/>
      </c>
      <c r="AD324" s="4" t="str">
        <f t="shared" si="36"/>
        <v/>
      </c>
      <c r="AE324" s="4" t="str">
        <f t="shared" si="37"/>
        <v/>
      </c>
      <c r="AF324" s="4" t="str">
        <f t="shared" si="38"/>
        <v/>
      </c>
      <c r="AG324" s="4" t="str">
        <f t="shared" si="39"/>
        <v/>
      </c>
      <c r="AH324" s="4" t="str">
        <f t="shared" si="40"/>
        <v/>
      </c>
      <c r="AI324" s="2" t="str">
        <f t="shared" si="41"/>
        <v/>
      </c>
    </row>
    <row r="325" spans="1:35" x14ac:dyDescent="0.35">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si="35"/>
        <v/>
      </c>
      <c r="AD325" s="4" t="str">
        <f t="shared" si="36"/>
        <v/>
      </c>
      <c r="AE325" s="4" t="str">
        <f t="shared" si="37"/>
        <v/>
      </c>
      <c r="AF325" s="4" t="str">
        <f t="shared" si="38"/>
        <v/>
      </c>
      <c r="AG325" s="4" t="str">
        <f t="shared" si="39"/>
        <v/>
      </c>
      <c r="AH325" s="4" t="str">
        <f t="shared" si="40"/>
        <v/>
      </c>
      <c r="AI325" s="2" t="str">
        <f t="shared" si="41"/>
        <v/>
      </c>
    </row>
    <row r="326" spans="1:35" x14ac:dyDescent="0.35">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35"/>
        <v/>
      </c>
      <c r="AD326" s="4" t="str">
        <f t="shared" si="36"/>
        <v/>
      </c>
      <c r="AE326" s="4" t="str">
        <f t="shared" si="37"/>
        <v/>
      </c>
      <c r="AF326" s="4" t="str">
        <f t="shared" si="38"/>
        <v/>
      </c>
      <c r="AG326" s="4" t="str">
        <f t="shared" si="39"/>
        <v/>
      </c>
      <c r="AH326" s="4" t="str">
        <f t="shared" si="40"/>
        <v/>
      </c>
      <c r="AI326" s="2" t="str">
        <f t="shared" si="41"/>
        <v/>
      </c>
    </row>
    <row r="327" spans="1:35" x14ac:dyDescent="0.35">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35"/>
        <v/>
      </c>
      <c r="AD327" s="4" t="str">
        <f t="shared" si="36"/>
        <v/>
      </c>
      <c r="AE327" s="4" t="str">
        <f t="shared" si="37"/>
        <v/>
      </c>
      <c r="AF327" s="4" t="str">
        <f t="shared" si="38"/>
        <v/>
      </c>
      <c r="AG327" s="4" t="str">
        <f t="shared" si="39"/>
        <v/>
      </c>
      <c r="AH327" s="4" t="str">
        <f t="shared" si="40"/>
        <v/>
      </c>
      <c r="AI327" s="2" t="str">
        <f t="shared" si="41"/>
        <v/>
      </c>
    </row>
    <row r="328" spans="1:35" x14ac:dyDescent="0.35">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35"/>
        <v/>
      </c>
      <c r="AD328" s="4" t="str">
        <f t="shared" si="36"/>
        <v/>
      </c>
      <c r="AE328" s="4" t="str">
        <f t="shared" si="37"/>
        <v/>
      </c>
      <c r="AF328" s="4" t="str">
        <f t="shared" si="38"/>
        <v/>
      </c>
      <c r="AG328" s="4" t="str">
        <f t="shared" si="39"/>
        <v/>
      </c>
      <c r="AH328" s="4" t="str">
        <f t="shared" si="40"/>
        <v/>
      </c>
      <c r="AI328" s="2" t="str">
        <f t="shared" si="41"/>
        <v/>
      </c>
    </row>
    <row r="329" spans="1:35" x14ac:dyDescent="0.35">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35"/>
        <v/>
      </c>
      <c r="AD329" s="4" t="str">
        <f t="shared" si="36"/>
        <v/>
      </c>
      <c r="AE329" s="4" t="str">
        <f t="shared" si="37"/>
        <v/>
      </c>
      <c r="AF329" s="4" t="str">
        <f t="shared" si="38"/>
        <v/>
      </c>
      <c r="AG329" s="4" t="str">
        <f t="shared" si="39"/>
        <v/>
      </c>
      <c r="AH329" s="4" t="str">
        <f t="shared" si="40"/>
        <v/>
      </c>
      <c r="AI329" s="2" t="str">
        <f t="shared" si="41"/>
        <v/>
      </c>
    </row>
    <row r="330" spans="1:35" x14ac:dyDescent="0.35">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35"/>
        <v/>
      </c>
      <c r="AD330" s="4" t="str">
        <f t="shared" si="36"/>
        <v/>
      </c>
      <c r="AE330" s="4" t="str">
        <f t="shared" si="37"/>
        <v/>
      </c>
      <c r="AF330" s="4" t="str">
        <f t="shared" si="38"/>
        <v/>
      </c>
      <c r="AG330" s="4" t="str">
        <f t="shared" si="39"/>
        <v/>
      </c>
      <c r="AH330" s="4" t="str">
        <f t="shared" si="40"/>
        <v/>
      </c>
      <c r="AI330" s="2" t="str">
        <f t="shared" si="41"/>
        <v/>
      </c>
    </row>
    <row r="331" spans="1:35" x14ac:dyDescent="0.35">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35"/>
        <v/>
      </c>
      <c r="AD331" s="4" t="str">
        <f t="shared" si="36"/>
        <v/>
      </c>
      <c r="AE331" s="4" t="str">
        <f t="shared" si="37"/>
        <v/>
      </c>
      <c r="AF331" s="4" t="str">
        <f t="shared" si="38"/>
        <v/>
      </c>
      <c r="AG331" s="4" t="str">
        <f t="shared" si="39"/>
        <v/>
      </c>
      <c r="AH331" s="4" t="str">
        <f t="shared" si="40"/>
        <v/>
      </c>
      <c r="AI331" s="2" t="str">
        <f t="shared" si="41"/>
        <v/>
      </c>
    </row>
    <row r="332" spans="1:35" x14ac:dyDescent="0.35">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35"/>
        <v/>
      </c>
      <c r="AD332" s="4" t="str">
        <f t="shared" si="36"/>
        <v/>
      </c>
      <c r="AE332" s="4" t="str">
        <f t="shared" si="37"/>
        <v/>
      </c>
      <c r="AF332" s="4" t="str">
        <f t="shared" si="38"/>
        <v/>
      </c>
      <c r="AG332" s="4" t="str">
        <f t="shared" si="39"/>
        <v/>
      </c>
      <c r="AH332" s="4" t="str">
        <f t="shared" si="40"/>
        <v/>
      </c>
      <c r="AI332" s="2" t="str">
        <f t="shared" si="41"/>
        <v/>
      </c>
    </row>
    <row r="333" spans="1:35" x14ac:dyDescent="0.35">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35"/>
        <v/>
      </c>
      <c r="AD333" s="4" t="str">
        <f t="shared" si="36"/>
        <v/>
      </c>
      <c r="AE333" s="4" t="str">
        <f t="shared" si="37"/>
        <v/>
      </c>
      <c r="AF333" s="4" t="str">
        <f t="shared" si="38"/>
        <v/>
      </c>
      <c r="AG333" s="4" t="str">
        <f t="shared" si="39"/>
        <v/>
      </c>
      <c r="AH333" s="4" t="str">
        <f t="shared" si="40"/>
        <v/>
      </c>
      <c r="AI333" s="2" t="str">
        <f t="shared" si="41"/>
        <v/>
      </c>
    </row>
    <row r="334" spans="1:35" x14ac:dyDescent="0.35">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35"/>
        <v/>
      </c>
      <c r="AD334" s="4" t="str">
        <f t="shared" si="36"/>
        <v/>
      </c>
      <c r="AE334" s="4" t="str">
        <f t="shared" si="37"/>
        <v/>
      </c>
      <c r="AF334" s="4" t="str">
        <f t="shared" si="38"/>
        <v/>
      </c>
      <c r="AG334" s="4" t="str">
        <f t="shared" si="39"/>
        <v/>
      </c>
      <c r="AH334" s="4" t="str">
        <f t="shared" si="40"/>
        <v/>
      </c>
      <c r="AI334" s="2" t="str">
        <f t="shared" si="41"/>
        <v/>
      </c>
    </row>
    <row r="335" spans="1:35" x14ac:dyDescent="0.35">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35"/>
        <v/>
      </c>
      <c r="AD335" s="4" t="str">
        <f t="shared" si="36"/>
        <v/>
      </c>
      <c r="AE335" s="4" t="str">
        <f t="shared" si="37"/>
        <v/>
      </c>
      <c r="AF335" s="4" t="str">
        <f t="shared" si="38"/>
        <v/>
      </c>
      <c r="AG335" s="4" t="str">
        <f t="shared" si="39"/>
        <v/>
      </c>
      <c r="AH335" s="4" t="str">
        <f t="shared" si="40"/>
        <v/>
      </c>
      <c r="AI335" s="2" t="str">
        <f t="shared" si="41"/>
        <v/>
      </c>
    </row>
    <row r="336" spans="1:35" x14ac:dyDescent="0.35">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35"/>
        <v/>
      </c>
      <c r="AD336" s="4" t="str">
        <f t="shared" si="36"/>
        <v/>
      </c>
      <c r="AE336" s="4" t="str">
        <f t="shared" si="37"/>
        <v/>
      </c>
      <c r="AF336" s="4" t="str">
        <f t="shared" si="38"/>
        <v/>
      </c>
      <c r="AG336" s="4" t="str">
        <f t="shared" si="39"/>
        <v/>
      </c>
      <c r="AH336" s="4" t="str">
        <f t="shared" si="40"/>
        <v/>
      </c>
      <c r="AI336" s="2" t="str">
        <f t="shared" si="41"/>
        <v/>
      </c>
    </row>
    <row r="337" spans="1:35" x14ac:dyDescent="0.35">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35"/>
        <v/>
      </c>
      <c r="AD337" s="4" t="str">
        <f t="shared" si="36"/>
        <v/>
      </c>
      <c r="AE337" s="4" t="str">
        <f t="shared" si="37"/>
        <v/>
      </c>
      <c r="AF337" s="4" t="str">
        <f t="shared" si="38"/>
        <v/>
      </c>
      <c r="AG337" s="4" t="str">
        <f t="shared" si="39"/>
        <v/>
      </c>
      <c r="AH337" s="4" t="str">
        <f t="shared" si="40"/>
        <v/>
      </c>
      <c r="AI337" s="2" t="str">
        <f t="shared" si="41"/>
        <v/>
      </c>
    </row>
    <row r="338" spans="1:35" x14ac:dyDescent="0.35">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35"/>
        <v/>
      </c>
      <c r="AD338" s="4" t="str">
        <f t="shared" si="36"/>
        <v/>
      </c>
      <c r="AE338" s="4" t="str">
        <f t="shared" si="37"/>
        <v/>
      </c>
      <c r="AF338" s="4" t="str">
        <f t="shared" si="38"/>
        <v/>
      </c>
      <c r="AG338" s="4" t="str">
        <f t="shared" si="39"/>
        <v/>
      </c>
      <c r="AH338" s="4" t="str">
        <f t="shared" si="40"/>
        <v/>
      </c>
      <c r="AI338" s="2" t="str">
        <f t="shared" si="41"/>
        <v/>
      </c>
    </row>
    <row r="339" spans="1:35" x14ac:dyDescent="0.35">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35"/>
        <v/>
      </c>
      <c r="AD339" s="4" t="str">
        <f t="shared" si="36"/>
        <v/>
      </c>
      <c r="AE339" s="4" t="str">
        <f t="shared" si="37"/>
        <v/>
      </c>
      <c r="AF339" s="4" t="str">
        <f t="shared" si="38"/>
        <v/>
      </c>
      <c r="AG339" s="4" t="str">
        <f t="shared" si="39"/>
        <v/>
      </c>
      <c r="AH339" s="4" t="str">
        <f t="shared" si="40"/>
        <v/>
      </c>
      <c r="AI339" s="2" t="str">
        <f t="shared" si="41"/>
        <v/>
      </c>
    </row>
    <row r="340" spans="1:35" x14ac:dyDescent="0.35">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35"/>
        <v/>
      </c>
      <c r="AD340" s="4" t="str">
        <f t="shared" si="36"/>
        <v/>
      </c>
      <c r="AE340" s="4" t="str">
        <f t="shared" si="37"/>
        <v/>
      </c>
      <c r="AF340" s="4" t="str">
        <f t="shared" si="38"/>
        <v/>
      </c>
      <c r="AG340" s="4" t="str">
        <f t="shared" si="39"/>
        <v/>
      </c>
      <c r="AH340" s="4" t="str">
        <f t="shared" si="40"/>
        <v/>
      </c>
      <c r="AI340" s="2" t="str">
        <f t="shared" si="41"/>
        <v/>
      </c>
    </row>
    <row r="341" spans="1:35" x14ac:dyDescent="0.35">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35"/>
        <v/>
      </c>
      <c r="AD341" s="4" t="str">
        <f t="shared" si="36"/>
        <v/>
      </c>
      <c r="AE341" s="4" t="str">
        <f t="shared" si="37"/>
        <v/>
      </c>
      <c r="AF341" s="4" t="str">
        <f t="shared" si="38"/>
        <v/>
      </c>
      <c r="AG341" s="4" t="str">
        <f t="shared" si="39"/>
        <v/>
      </c>
      <c r="AH341" s="4" t="str">
        <f t="shared" si="40"/>
        <v/>
      </c>
      <c r="AI341" s="2" t="str">
        <f t="shared" si="41"/>
        <v/>
      </c>
    </row>
    <row r="342" spans="1:35" x14ac:dyDescent="0.35">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35"/>
        <v/>
      </c>
      <c r="AD342" s="4" t="str">
        <f t="shared" si="36"/>
        <v/>
      </c>
      <c r="AE342" s="4" t="str">
        <f t="shared" si="37"/>
        <v/>
      </c>
      <c r="AF342" s="4" t="str">
        <f t="shared" si="38"/>
        <v/>
      </c>
      <c r="AG342" s="4" t="str">
        <f t="shared" si="39"/>
        <v/>
      </c>
      <c r="AH342" s="4" t="str">
        <f t="shared" si="40"/>
        <v/>
      </c>
      <c r="AI342" s="2" t="str">
        <f t="shared" si="41"/>
        <v/>
      </c>
    </row>
    <row r="343" spans="1:35" x14ac:dyDescent="0.35">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35"/>
        <v/>
      </c>
      <c r="AD343" s="4" t="str">
        <f t="shared" si="36"/>
        <v/>
      </c>
      <c r="AE343" s="4" t="str">
        <f t="shared" si="37"/>
        <v/>
      </c>
      <c r="AF343" s="4" t="str">
        <f t="shared" si="38"/>
        <v/>
      </c>
      <c r="AG343" s="4" t="str">
        <f t="shared" si="39"/>
        <v/>
      </c>
      <c r="AH343" s="4" t="str">
        <f t="shared" si="40"/>
        <v/>
      </c>
      <c r="AI343" s="2" t="str">
        <f t="shared" si="41"/>
        <v/>
      </c>
    </row>
    <row r="344" spans="1:35" x14ac:dyDescent="0.35">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35"/>
        <v/>
      </c>
      <c r="AD344" s="4" t="str">
        <f t="shared" si="36"/>
        <v/>
      </c>
      <c r="AE344" s="4" t="str">
        <f t="shared" si="37"/>
        <v/>
      </c>
      <c r="AF344" s="4" t="str">
        <f t="shared" si="38"/>
        <v/>
      </c>
      <c r="AG344" s="4" t="str">
        <f t="shared" si="39"/>
        <v/>
      </c>
      <c r="AH344" s="4" t="str">
        <f t="shared" si="40"/>
        <v/>
      </c>
      <c r="AI344" s="2" t="str">
        <f t="shared" si="41"/>
        <v/>
      </c>
    </row>
    <row r="345" spans="1:35" x14ac:dyDescent="0.35">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35"/>
        <v/>
      </c>
      <c r="AD345" s="4" t="str">
        <f t="shared" si="36"/>
        <v/>
      </c>
      <c r="AE345" s="4" t="str">
        <f t="shared" si="37"/>
        <v/>
      </c>
      <c r="AF345" s="4" t="str">
        <f t="shared" si="38"/>
        <v/>
      </c>
      <c r="AG345" s="4" t="str">
        <f t="shared" si="39"/>
        <v/>
      </c>
      <c r="AH345" s="4" t="str">
        <f t="shared" si="40"/>
        <v/>
      </c>
      <c r="AI345" s="2" t="str">
        <f t="shared" si="41"/>
        <v/>
      </c>
    </row>
    <row r="346" spans="1:35" x14ac:dyDescent="0.35">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35"/>
        <v/>
      </c>
      <c r="AD346" s="4" t="str">
        <f t="shared" si="36"/>
        <v/>
      </c>
      <c r="AE346" s="4" t="str">
        <f t="shared" si="37"/>
        <v/>
      </c>
      <c r="AF346" s="4" t="str">
        <f t="shared" si="38"/>
        <v/>
      </c>
      <c r="AG346" s="4" t="str">
        <f t="shared" si="39"/>
        <v/>
      </c>
      <c r="AH346" s="4" t="str">
        <f t="shared" si="40"/>
        <v/>
      </c>
      <c r="AI346" s="2" t="str">
        <f t="shared" si="41"/>
        <v/>
      </c>
    </row>
    <row r="347" spans="1:35" x14ac:dyDescent="0.35">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35"/>
        <v/>
      </c>
      <c r="AD347" s="4" t="str">
        <f t="shared" si="36"/>
        <v/>
      </c>
      <c r="AE347" s="4" t="str">
        <f t="shared" si="37"/>
        <v/>
      </c>
      <c r="AF347" s="4" t="str">
        <f t="shared" si="38"/>
        <v/>
      </c>
      <c r="AG347" s="4" t="str">
        <f t="shared" si="39"/>
        <v/>
      </c>
      <c r="AH347" s="4" t="str">
        <f t="shared" si="40"/>
        <v/>
      </c>
      <c r="AI347" s="2" t="str">
        <f t="shared" si="41"/>
        <v/>
      </c>
    </row>
    <row r="348" spans="1:35" x14ac:dyDescent="0.35">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35"/>
        <v/>
      </c>
      <c r="AD348" s="4" t="str">
        <f t="shared" si="36"/>
        <v/>
      </c>
      <c r="AE348" s="4" t="str">
        <f t="shared" si="37"/>
        <v/>
      </c>
      <c r="AF348" s="4" t="str">
        <f t="shared" si="38"/>
        <v/>
      </c>
      <c r="AG348" s="4" t="str">
        <f t="shared" si="39"/>
        <v/>
      </c>
      <c r="AH348" s="4" t="str">
        <f t="shared" si="40"/>
        <v/>
      </c>
      <c r="AI348" s="2" t="str">
        <f t="shared" si="41"/>
        <v/>
      </c>
    </row>
    <row r="349" spans="1:35" x14ac:dyDescent="0.35">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35"/>
        <v/>
      </c>
      <c r="AD349" s="4" t="str">
        <f t="shared" si="36"/>
        <v/>
      </c>
      <c r="AE349" s="4" t="str">
        <f t="shared" si="37"/>
        <v/>
      </c>
      <c r="AF349" s="4" t="str">
        <f t="shared" si="38"/>
        <v/>
      </c>
      <c r="AG349" s="4" t="str">
        <f t="shared" si="39"/>
        <v/>
      </c>
      <c r="AH349" s="4" t="str">
        <f t="shared" si="40"/>
        <v/>
      </c>
      <c r="AI349" s="2" t="str">
        <f t="shared" si="41"/>
        <v/>
      </c>
    </row>
    <row r="350" spans="1:35" x14ac:dyDescent="0.35">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35"/>
        <v/>
      </c>
      <c r="AD350" s="4" t="str">
        <f t="shared" si="36"/>
        <v/>
      </c>
      <c r="AE350" s="4" t="str">
        <f t="shared" si="37"/>
        <v/>
      </c>
      <c r="AF350" s="4" t="str">
        <f t="shared" si="38"/>
        <v/>
      </c>
      <c r="AG350" s="4" t="str">
        <f t="shared" si="39"/>
        <v/>
      </c>
      <c r="AH350" s="4" t="str">
        <f t="shared" si="40"/>
        <v/>
      </c>
      <c r="AI350" s="2" t="str">
        <f t="shared" si="41"/>
        <v/>
      </c>
    </row>
    <row r="351" spans="1:35" x14ac:dyDescent="0.35">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35"/>
        <v/>
      </c>
      <c r="AD351" s="4" t="str">
        <f t="shared" si="36"/>
        <v/>
      </c>
      <c r="AE351" s="4" t="str">
        <f t="shared" si="37"/>
        <v/>
      </c>
      <c r="AF351" s="4" t="str">
        <f t="shared" si="38"/>
        <v/>
      </c>
      <c r="AG351" s="4" t="str">
        <f t="shared" si="39"/>
        <v/>
      </c>
      <c r="AH351" s="4" t="str">
        <f t="shared" si="40"/>
        <v/>
      </c>
      <c r="AI351" s="2" t="str">
        <f t="shared" si="41"/>
        <v/>
      </c>
    </row>
    <row r="352" spans="1:35" x14ac:dyDescent="0.35">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35"/>
        <v/>
      </c>
      <c r="AD352" s="4" t="str">
        <f t="shared" si="36"/>
        <v/>
      </c>
      <c r="AE352" s="4" t="str">
        <f t="shared" si="37"/>
        <v/>
      </c>
      <c r="AF352" s="4" t="str">
        <f t="shared" si="38"/>
        <v/>
      </c>
      <c r="AG352" s="4" t="str">
        <f t="shared" si="39"/>
        <v/>
      </c>
      <c r="AH352" s="4" t="str">
        <f t="shared" si="40"/>
        <v/>
      </c>
      <c r="AI352" s="2" t="str">
        <f t="shared" si="41"/>
        <v/>
      </c>
    </row>
    <row r="353" spans="1:35" x14ac:dyDescent="0.35">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35"/>
        <v/>
      </c>
      <c r="AD353" s="4" t="str">
        <f t="shared" si="36"/>
        <v/>
      </c>
      <c r="AE353" s="4" t="str">
        <f t="shared" si="37"/>
        <v/>
      </c>
      <c r="AF353" s="4" t="str">
        <f t="shared" si="38"/>
        <v/>
      </c>
      <c r="AG353" s="4" t="str">
        <f t="shared" si="39"/>
        <v/>
      </c>
      <c r="AH353" s="4" t="str">
        <f t="shared" si="40"/>
        <v/>
      </c>
      <c r="AI353" s="2" t="str">
        <f t="shared" si="41"/>
        <v/>
      </c>
    </row>
    <row r="354" spans="1:35" x14ac:dyDescent="0.35">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35"/>
        <v/>
      </c>
      <c r="AD354" s="4" t="str">
        <f t="shared" si="36"/>
        <v/>
      </c>
      <c r="AE354" s="4" t="str">
        <f t="shared" si="37"/>
        <v/>
      </c>
      <c r="AF354" s="4" t="str">
        <f t="shared" si="38"/>
        <v/>
      </c>
      <c r="AG354" s="4" t="str">
        <f t="shared" si="39"/>
        <v/>
      </c>
      <c r="AH354" s="4" t="str">
        <f t="shared" si="40"/>
        <v/>
      </c>
      <c r="AI354" s="2" t="str">
        <f t="shared" si="41"/>
        <v/>
      </c>
    </row>
    <row r="355" spans="1:35" x14ac:dyDescent="0.35">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35"/>
        <v/>
      </c>
      <c r="AD355" s="4" t="str">
        <f t="shared" si="36"/>
        <v/>
      </c>
      <c r="AE355" s="4" t="str">
        <f t="shared" si="37"/>
        <v/>
      </c>
      <c r="AF355" s="4" t="str">
        <f t="shared" si="38"/>
        <v/>
      </c>
      <c r="AG355" s="4" t="str">
        <f t="shared" si="39"/>
        <v/>
      </c>
      <c r="AH355" s="4" t="str">
        <f t="shared" si="40"/>
        <v/>
      </c>
      <c r="AI355" s="2" t="str">
        <f t="shared" si="41"/>
        <v/>
      </c>
    </row>
    <row r="356" spans="1:35" x14ac:dyDescent="0.35">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ref="AC356:AC419" si="42">IF((MAX(A356,L356,N356,P356,X356,Y356)-MIN(A356,L356,N356,P356,X356,Y356))&gt;3,1,"")</f>
        <v/>
      </c>
      <c r="AD356" s="4" t="str">
        <f t="shared" ref="AD356:AD419" si="43">IF((MAX(B356,D356,M356,U356)-MIN(B356,D356,M356,U356))&gt;3,1,"")</f>
        <v/>
      </c>
      <c r="AE356" s="4" t="str">
        <f t="shared" ref="AE356:AE419" si="44">IF((MAX(I356,T356,V356,W356)-MIN(I356,T356,V356,W356))&gt;3,1,"")</f>
        <v/>
      </c>
      <c r="AF356" s="4" t="str">
        <f t="shared" ref="AF356:AF419" si="45">IF((MAX(H356,K356,Q356,S356)-MIN(H356,K356,Q356,S356))&gt;3,1,"")</f>
        <v/>
      </c>
      <c r="AG356" s="4" t="str">
        <f t="shared" ref="AG356:AG419" si="46">IF((MAX(E356,F356,G356,R356)-MIN(E356,F356,G356,R356))&gt;3,1,"")</f>
        <v/>
      </c>
      <c r="AH356" s="4" t="str">
        <f t="shared" ref="AH356:AH419" si="47">IF((MAX(C356,J356,O356,Z356)-MIN(C356,J356,O356,Z356))&gt;3,1,"")</f>
        <v/>
      </c>
      <c r="AI356" s="2" t="str">
        <f t="shared" ref="AI356:AI419" si="48">IF(COUNT(A356:Z356)&gt;0,IF(COUNT(AC356,AD356,AE356,AF356,AG356,AH356)&gt;0,SUM(AC356,AD356,AE356,AF356,AG356,AH356),0),"")</f>
        <v/>
      </c>
    </row>
    <row r="357" spans="1:35" x14ac:dyDescent="0.35">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2"/>
        <v/>
      </c>
      <c r="AD357" s="4" t="str">
        <f t="shared" si="43"/>
        <v/>
      </c>
      <c r="AE357" s="4" t="str">
        <f t="shared" si="44"/>
        <v/>
      </c>
      <c r="AF357" s="4" t="str">
        <f t="shared" si="45"/>
        <v/>
      </c>
      <c r="AG357" s="4" t="str">
        <f t="shared" si="46"/>
        <v/>
      </c>
      <c r="AH357" s="4" t="str">
        <f t="shared" si="47"/>
        <v/>
      </c>
      <c r="AI357" s="2" t="str">
        <f t="shared" si="48"/>
        <v/>
      </c>
    </row>
    <row r="358" spans="1:35" x14ac:dyDescent="0.35">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2"/>
        <v/>
      </c>
      <c r="AD358" s="4" t="str">
        <f t="shared" si="43"/>
        <v/>
      </c>
      <c r="AE358" s="4" t="str">
        <f t="shared" si="44"/>
        <v/>
      </c>
      <c r="AF358" s="4" t="str">
        <f t="shared" si="45"/>
        <v/>
      </c>
      <c r="AG358" s="4" t="str">
        <f t="shared" si="46"/>
        <v/>
      </c>
      <c r="AH358" s="4" t="str">
        <f t="shared" si="47"/>
        <v/>
      </c>
      <c r="AI358" s="2" t="str">
        <f t="shared" si="48"/>
        <v/>
      </c>
    </row>
    <row r="359" spans="1:35" x14ac:dyDescent="0.35">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2"/>
        <v/>
      </c>
      <c r="AD359" s="4" t="str">
        <f t="shared" si="43"/>
        <v/>
      </c>
      <c r="AE359" s="4" t="str">
        <f t="shared" si="44"/>
        <v/>
      </c>
      <c r="AF359" s="4" t="str">
        <f t="shared" si="45"/>
        <v/>
      </c>
      <c r="AG359" s="4" t="str">
        <f t="shared" si="46"/>
        <v/>
      </c>
      <c r="AH359" s="4" t="str">
        <f t="shared" si="47"/>
        <v/>
      </c>
      <c r="AI359" s="2" t="str">
        <f t="shared" si="48"/>
        <v/>
      </c>
    </row>
    <row r="360" spans="1:35" x14ac:dyDescent="0.35">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2"/>
        <v/>
      </c>
      <c r="AD360" s="4" t="str">
        <f t="shared" si="43"/>
        <v/>
      </c>
      <c r="AE360" s="4" t="str">
        <f t="shared" si="44"/>
        <v/>
      </c>
      <c r="AF360" s="4" t="str">
        <f t="shared" si="45"/>
        <v/>
      </c>
      <c r="AG360" s="4" t="str">
        <f t="shared" si="46"/>
        <v/>
      </c>
      <c r="AH360" s="4" t="str">
        <f t="shared" si="47"/>
        <v/>
      </c>
      <c r="AI360" s="2" t="str">
        <f t="shared" si="48"/>
        <v/>
      </c>
    </row>
    <row r="361" spans="1:35" x14ac:dyDescent="0.35">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2"/>
        <v/>
      </c>
      <c r="AD361" s="4" t="str">
        <f t="shared" si="43"/>
        <v/>
      </c>
      <c r="AE361" s="4" t="str">
        <f t="shared" si="44"/>
        <v/>
      </c>
      <c r="AF361" s="4" t="str">
        <f t="shared" si="45"/>
        <v/>
      </c>
      <c r="AG361" s="4" t="str">
        <f t="shared" si="46"/>
        <v/>
      </c>
      <c r="AH361" s="4" t="str">
        <f t="shared" si="47"/>
        <v/>
      </c>
      <c r="AI361" s="2" t="str">
        <f t="shared" si="48"/>
        <v/>
      </c>
    </row>
    <row r="362" spans="1:35" x14ac:dyDescent="0.35">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2"/>
        <v/>
      </c>
      <c r="AD362" s="4" t="str">
        <f t="shared" si="43"/>
        <v/>
      </c>
      <c r="AE362" s="4" t="str">
        <f t="shared" si="44"/>
        <v/>
      </c>
      <c r="AF362" s="4" t="str">
        <f t="shared" si="45"/>
        <v/>
      </c>
      <c r="AG362" s="4" t="str">
        <f t="shared" si="46"/>
        <v/>
      </c>
      <c r="AH362" s="4" t="str">
        <f t="shared" si="47"/>
        <v/>
      </c>
      <c r="AI362" s="2" t="str">
        <f t="shared" si="48"/>
        <v/>
      </c>
    </row>
    <row r="363" spans="1:35" x14ac:dyDescent="0.35">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2"/>
        <v/>
      </c>
      <c r="AD363" s="4" t="str">
        <f t="shared" si="43"/>
        <v/>
      </c>
      <c r="AE363" s="4" t="str">
        <f t="shared" si="44"/>
        <v/>
      </c>
      <c r="AF363" s="4" t="str">
        <f t="shared" si="45"/>
        <v/>
      </c>
      <c r="AG363" s="4" t="str">
        <f t="shared" si="46"/>
        <v/>
      </c>
      <c r="AH363" s="4" t="str">
        <f t="shared" si="47"/>
        <v/>
      </c>
      <c r="AI363" s="2" t="str">
        <f t="shared" si="48"/>
        <v/>
      </c>
    </row>
    <row r="364" spans="1:35" x14ac:dyDescent="0.35">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2"/>
        <v/>
      </c>
      <c r="AD364" s="4" t="str">
        <f t="shared" si="43"/>
        <v/>
      </c>
      <c r="AE364" s="4" t="str">
        <f t="shared" si="44"/>
        <v/>
      </c>
      <c r="AF364" s="4" t="str">
        <f t="shared" si="45"/>
        <v/>
      </c>
      <c r="AG364" s="4" t="str">
        <f t="shared" si="46"/>
        <v/>
      </c>
      <c r="AH364" s="4" t="str">
        <f t="shared" si="47"/>
        <v/>
      </c>
      <c r="AI364" s="2" t="str">
        <f t="shared" si="48"/>
        <v/>
      </c>
    </row>
    <row r="365" spans="1:35" x14ac:dyDescent="0.35">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2"/>
        <v/>
      </c>
      <c r="AD365" s="4" t="str">
        <f t="shared" si="43"/>
        <v/>
      </c>
      <c r="AE365" s="4" t="str">
        <f t="shared" si="44"/>
        <v/>
      </c>
      <c r="AF365" s="4" t="str">
        <f t="shared" si="45"/>
        <v/>
      </c>
      <c r="AG365" s="4" t="str">
        <f t="shared" si="46"/>
        <v/>
      </c>
      <c r="AH365" s="4" t="str">
        <f t="shared" si="47"/>
        <v/>
      </c>
      <c r="AI365" s="2" t="str">
        <f t="shared" si="48"/>
        <v/>
      </c>
    </row>
    <row r="366" spans="1:35" x14ac:dyDescent="0.35">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2"/>
        <v/>
      </c>
      <c r="AD366" s="4" t="str">
        <f t="shared" si="43"/>
        <v/>
      </c>
      <c r="AE366" s="4" t="str">
        <f t="shared" si="44"/>
        <v/>
      </c>
      <c r="AF366" s="4" t="str">
        <f t="shared" si="45"/>
        <v/>
      </c>
      <c r="AG366" s="4" t="str">
        <f t="shared" si="46"/>
        <v/>
      </c>
      <c r="AH366" s="4" t="str">
        <f t="shared" si="47"/>
        <v/>
      </c>
      <c r="AI366" s="2" t="str">
        <f t="shared" si="48"/>
        <v/>
      </c>
    </row>
    <row r="367" spans="1:35" x14ac:dyDescent="0.35">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2"/>
        <v/>
      </c>
      <c r="AD367" s="4" t="str">
        <f t="shared" si="43"/>
        <v/>
      </c>
      <c r="AE367" s="4" t="str">
        <f t="shared" si="44"/>
        <v/>
      </c>
      <c r="AF367" s="4" t="str">
        <f t="shared" si="45"/>
        <v/>
      </c>
      <c r="AG367" s="4" t="str">
        <f t="shared" si="46"/>
        <v/>
      </c>
      <c r="AH367" s="4" t="str">
        <f t="shared" si="47"/>
        <v/>
      </c>
      <c r="AI367" s="2" t="str">
        <f t="shared" si="48"/>
        <v/>
      </c>
    </row>
    <row r="368" spans="1:35" x14ac:dyDescent="0.35">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2"/>
        <v/>
      </c>
      <c r="AD368" s="4" t="str">
        <f t="shared" si="43"/>
        <v/>
      </c>
      <c r="AE368" s="4" t="str">
        <f t="shared" si="44"/>
        <v/>
      </c>
      <c r="AF368" s="4" t="str">
        <f t="shared" si="45"/>
        <v/>
      </c>
      <c r="AG368" s="4" t="str">
        <f t="shared" si="46"/>
        <v/>
      </c>
      <c r="AH368" s="4" t="str">
        <f t="shared" si="47"/>
        <v/>
      </c>
      <c r="AI368" s="2" t="str">
        <f t="shared" si="48"/>
        <v/>
      </c>
    </row>
    <row r="369" spans="1:35" x14ac:dyDescent="0.35">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2"/>
        <v/>
      </c>
      <c r="AD369" s="4" t="str">
        <f t="shared" si="43"/>
        <v/>
      </c>
      <c r="AE369" s="4" t="str">
        <f t="shared" si="44"/>
        <v/>
      </c>
      <c r="AF369" s="4" t="str">
        <f t="shared" si="45"/>
        <v/>
      </c>
      <c r="AG369" s="4" t="str">
        <f t="shared" si="46"/>
        <v/>
      </c>
      <c r="AH369" s="4" t="str">
        <f t="shared" si="47"/>
        <v/>
      </c>
      <c r="AI369" s="2" t="str">
        <f t="shared" si="48"/>
        <v/>
      </c>
    </row>
    <row r="370" spans="1:35" x14ac:dyDescent="0.35">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2"/>
        <v/>
      </c>
      <c r="AD370" s="4" t="str">
        <f t="shared" si="43"/>
        <v/>
      </c>
      <c r="AE370" s="4" t="str">
        <f t="shared" si="44"/>
        <v/>
      </c>
      <c r="AF370" s="4" t="str">
        <f t="shared" si="45"/>
        <v/>
      </c>
      <c r="AG370" s="4" t="str">
        <f t="shared" si="46"/>
        <v/>
      </c>
      <c r="AH370" s="4" t="str">
        <f t="shared" si="47"/>
        <v/>
      </c>
      <c r="AI370" s="2" t="str">
        <f t="shared" si="48"/>
        <v/>
      </c>
    </row>
    <row r="371" spans="1:35" x14ac:dyDescent="0.35">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2"/>
        <v/>
      </c>
      <c r="AD371" s="4" t="str">
        <f t="shared" si="43"/>
        <v/>
      </c>
      <c r="AE371" s="4" t="str">
        <f t="shared" si="44"/>
        <v/>
      </c>
      <c r="AF371" s="4" t="str">
        <f t="shared" si="45"/>
        <v/>
      </c>
      <c r="AG371" s="4" t="str">
        <f t="shared" si="46"/>
        <v/>
      </c>
      <c r="AH371" s="4" t="str">
        <f t="shared" si="47"/>
        <v/>
      </c>
      <c r="AI371" s="2" t="str">
        <f t="shared" si="48"/>
        <v/>
      </c>
    </row>
    <row r="372" spans="1:35" x14ac:dyDescent="0.35">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2"/>
        <v/>
      </c>
      <c r="AD372" s="4" t="str">
        <f t="shared" si="43"/>
        <v/>
      </c>
      <c r="AE372" s="4" t="str">
        <f t="shared" si="44"/>
        <v/>
      </c>
      <c r="AF372" s="4" t="str">
        <f t="shared" si="45"/>
        <v/>
      </c>
      <c r="AG372" s="4" t="str">
        <f t="shared" si="46"/>
        <v/>
      </c>
      <c r="AH372" s="4" t="str">
        <f t="shared" si="47"/>
        <v/>
      </c>
      <c r="AI372" s="2" t="str">
        <f t="shared" si="48"/>
        <v/>
      </c>
    </row>
    <row r="373" spans="1:35" x14ac:dyDescent="0.35">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2"/>
        <v/>
      </c>
      <c r="AD373" s="4" t="str">
        <f t="shared" si="43"/>
        <v/>
      </c>
      <c r="AE373" s="4" t="str">
        <f t="shared" si="44"/>
        <v/>
      </c>
      <c r="AF373" s="4" t="str">
        <f t="shared" si="45"/>
        <v/>
      </c>
      <c r="AG373" s="4" t="str">
        <f t="shared" si="46"/>
        <v/>
      </c>
      <c r="AH373" s="4" t="str">
        <f t="shared" si="47"/>
        <v/>
      </c>
      <c r="AI373" s="2" t="str">
        <f t="shared" si="48"/>
        <v/>
      </c>
    </row>
    <row r="374" spans="1:35" x14ac:dyDescent="0.35">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2"/>
        <v/>
      </c>
      <c r="AD374" s="4" t="str">
        <f t="shared" si="43"/>
        <v/>
      </c>
      <c r="AE374" s="4" t="str">
        <f t="shared" si="44"/>
        <v/>
      </c>
      <c r="AF374" s="4" t="str">
        <f t="shared" si="45"/>
        <v/>
      </c>
      <c r="AG374" s="4" t="str">
        <f t="shared" si="46"/>
        <v/>
      </c>
      <c r="AH374" s="4" t="str">
        <f t="shared" si="47"/>
        <v/>
      </c>
      <c r="AI374" s="2" t="str">
        <f t="shared" si="48"/>
        <v/>
      </c>
    </row>
    <row r="375" spans="1:35" x14ac:dyDescent="0.35">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2"/>
        <v/>
      </c>
      <c r="AD375" s="4" t="str">
        <f t="shared" si="43"/>
        <v/>
      </c>
      <c r="AE375" s="4" t="str">
        <f t="shared" si="44"/>
        <v/>
      </c>
      <c r="AF375" s="4" t="str">
        <f t="shared" si="45"/>
        <v/>
      </c>
      <c r="AG375" s="4" t="str">
        <f t="shared" si="46"/>
        <v/>
      </c>
      <c r="AH375" s="4" t="str">
        <f t="shared" si="47"/>
        <v/>
      </c>
      <c r="AI375" s="2" t="str">
        <f t="shared" si="48"/>
        <v/>
      </c>
    </row>
    <row r="376" spans="1:35" x14ac:dyDescent="0.35">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2"/>
        <v/>
      </c>
      <c r="AD376" s="4" t="str">
        <f t="shared" si="43"/>
        <v/>
      </c>
      <c r="AE376" s="4" t="str">
        <f t="shared" si="44"/>
        <v/>
      </c>
      <c r="AF376" s="4" t="str">
        <f t="shared" si="45"/>
        <v/>
      </c>
      <c r="AG376" s="4" t="str">
        <f t="shared" si="46"/>
        <v/>
      </c>
      <c r="AH376" s="4" t="str">
        <f t="shared" si="47"/>
        <v/>
      </c>
      <c r="AI376" s="2" t="str">
        <f t="shared" si="48"/>
        <v/>
      </c>
    </row>
    <row r="377" spans="1:35" x14ac:dyDescent="0.35">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2"/>
        <v/>
      </c>
      <c r="AD377" s="4" t="str">
        <f t="shared" si="43"/>
        <v/>
      </c>
      <c r="AE377" s="4" t="str">
        <f t="shared" si="44"/>
        <v/>
      </c>
      <c r="AF377" s="4" t="str">
        <f t="shared" si="45"/>
        <v/>
      </c>
      <c r="AG377" s="4" t="str">
        <f t="shared" si="46"/>
        <v/>
      </c>
      <c r="AH377" s="4" t="str">
        <f t="shared" si="47"/>
        <v/>
      </c>
      <c r="AI377" s="2" t="str">
        <f t="shared" si="48"/>
        <v/>
      </c>
    </row>
    <row r="378" spans="1:35" x14ac:dyDescent="0.35">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2"/>
        <v/>
      </c>
      <c r="AD378" s="4" t="str">
        <f t="shared" si="43"/>
        <v/>
      </c>
      <c r="AE378" s="4" t="str">
        <f t="shared" si="44"/>
        <v/>
      </c>
      <c r="AF378" s="4" t="str">
        <f t="shared" si="45"/>
        <v/>
      </c>
      <c r="AG378" s="4" t="str">
        <f t="shared" si="46"/>
        <v/>
      </c>
      <c r="AH378" s="4" t="str">
        <f t="shared" si="47"/>
        <v/>
      </c>
      <c r="AI378" s="2" t="str">
        <f t="shared" si="48"/>
        <v/>
      </c>
    </row>
    <row r="379" spans="1:35" x14ac:dyDescent="0.35">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2"/>
        <v/>
      </c>
      <c r="AD379" s="4" t="str">
        <f t="shared" si="43"/>
        <v/>
      </c>
      <c r="AE379" s="4" t="str">
        <f t="shared" si="44"/>
        <v/>
      </c>
      <c r="AF379" s="4" t="str">
        <f t="shared" si="45"/>
        <v/>
      </c>
      <c r="AG379" s="4" t="str">
        <f t="shared" si="46"/>
        <v/>
      </c>
      <c r="AH379" s="4" t="str">
        <f t="shared" si="47"/>
        <v/>
      </c>
      <c r="AI379" s="2" t="str">
        <f t="shared" si="48"/>
        <v/>
      </c>
    </row>
    <row r="380" spans="1:35" x14ac:dyDescent="0.35">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2"/>
        <v/>
      </c>
      <c r="AD380" s="4" t="str">
        <f t="shared" si="43"/>
        <v/>
      </c>
      <c r="AE380" s="4" t="str">
        <f t="shared" si="44"/>
        <v/>
      </c>
      <c r="AF380" s="4" t="str">
        <f t="shared" si="45"/>
        <v/>
      </c>
      <c r="AG380" s="4" t="str">
        <f t="shared" si="46"/>
        <v/>
      </c>
      <c r="AH380" s="4" t="str">
        <f t="shared" si="47"/>
        <v/>
      </c>
      <c r="AI380" s="2" t="str">
        <f t="shared" si="48"/>
        <v/>
      </c>
    </row>
    <row r="381" spans="1:35" x14ac:dyDescent="0.35">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2"/>
        <v/>
      </c>
      <c r="AD381" s="4" t="str">
        <f t="shared" si="43"/>
        <v/>
      </c>
      <c r="AE381" s="4" t="str">
        <f t="shared" si="44"/>
        <v/>
      </c>
      <c r="AF381" s="4" t="str">
        <f t="shared" si="45"/>
        <v/>
      </c>
      <c r="AG381" s="4" t="str">
        <f t="shared" si="46"/>
        <v/>
      </c>
      <c r="AH381" s="4" t="str">
        <f t="shared" si="47"/>
        <v/>
      </c>
      <c r="AI381" s="2" t="str">
        <f t="shared" si="48"/>
        <v/>
      </c>
    </row>
    <row r="382" spans="1:35" x14ac:dyDescent="0.35">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2"/>
        <v/>
      </c>
      <c r="AD382" s="4" t="str">
        <f t="shared" si="43"/>
        <v/>
      </c>
      <c r="AE382" s="4" t="str">
        <f t="shared" si="44"/>
        <v/>
      </c>
      <c r="AF382" s="4" t="str">
        <f t="shared" si="45"/>
        <v/>
      </c>
      <c r="AG382" s="4" t="str">
        <f t="shared" si="46"/>
        <v/>
      </c>
      <c r="AH382" s="4" t="str">
        <f t="shared" si="47"/>
        <v/>
      </c>
      <c r="AI382" s="2" t="str">
        <f t="shared" si="48"/>
        <v/>
      </c>
    </row>
    <row r="383" spans="1:35" x14ac:dyDescent="0.35">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2"/>
        <v/>
      </c>
      <c r="AD383" s="4" t="str">
        <f t="shared" si="43"/>
        <v/>
      </c>
      <c r="AE383" s="4" t="str">
        <f t="shared" si="44"/>
        <v/>
      </c>
      <c r="AF383" s="4" t="str">
        <f t="shared" si="45"/>
        <v/>
      </c>
      <c r="AG383" s="4" t="str">
        <f t="shared" si="46"/>
        <v/>
      </c>
      <c r="AH383" s="4" t="str">
        <f t="shared" si="47"/>
        <v/>
      </c>
      <c r="AI383" s="2" t="str">
        <f t="shared" si="48"/>
        <v/>
      </c>
    </row>
    <row r="384" spans="1:35" x14ac:dyDescent="0.35">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2"/>
        <v/>
      </c>
      <c r="AD384" s="4" t="str">
        <f t="shared" si="43"/>
        <v/>
      </c>
      <c r="AE384" s="4" t="str">
        <f t="shared" si="44"/>
        <v/>
      </c>
      <c r="AF384" s="4" t="str">
        <f t="shared" si="45"/>
        <v/>
      </c>
      <c r="AG384" s="4" t="str">
        <f t="shared" si="46"/>
        <v/>
      </c>
      <c r="AH384" s="4" t="str">
        <f t="shared" si="47"/>
        <v/>
      </c>
      <c r="AI384" s="2" t="str">
        <f t="shared" si="48"/>
        <v/>
      </c>
    </row>
    <row r="385" spans="1:35" x14ac:dyDescent="0.35">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2"/>
        <v/>
      </c>
      <c r="AD385" s="4" t="str">
        <f t="shared" si="43"/>
        <v/>
      </c>
      <c r="AE385" s="4" t="str">
        <f t="shared" si="44"/>
        <v/>
      </c>
      <c r="AF385" s="4" t="str">
        <f t="shared" si="45"/>
        <v/>
      </c>
      <c r="AG385" s="4" t="str">
        <f t="shared" si="46"/>
        <v/>
      </c>
      <c r="AH385" s="4" t="str">
        <f t="shared" si="47"/>
        <v/>
      </c>
      <c r="AI385" s="2" t="str">
        <f t="shared" si="48"/>
        <v/>
      </c>
    </row>
    <row r="386" spans="1:35" x14ac:dyDescent="0.35">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2"/>
        <v/>
      </c>
      <c r="AD386" s="4" t="str">
        <f t="shared" si="43"/>
        <v/>
      </c>
      <c r="AE386" s="4" t="str">
        <f t="shared" si="44"/>
        <v/>
      </c>
      <c r="AF386" s="4" t="str">
        <f t="shared" si="45"/>
        <v/>
      </c>
      <c r="AG386" s="4" t="str">
        <f t="shared" si="46"/>
        <v/>
      </c>
      <c r="AH386" s="4" t="str">
        <f t="shared" si="47"/>
        <v/>
      </c>
      <c r="AI386" s="2" t="str">
        <f t="shared" si="48"/>
        <v/>
      </c>
    </row>
    <row r="387" spans="1:35" x14ac:dyDescent="0.35">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2"/>
        <v/>
      </c>
      <c r="AD387" s="4" t="str">
        <f t="shared" si="43"/>
        <v/>
      </c>
      <c r="AE387" s="4" t="str">
        <f t="shared" si="44"/>
        <v/>
      </c>
      <c r="AF387" s="4" t="str">
        <f t="shared" si="45"/>
        <v/>
      </c>
      <c r="AG387" s="4" t="str">
        <f t="shared" si="46"/>
        <v/>
      </c>
      <c r="AH387" s="4" t="str">
        <f t="shared" si="47"/>
        <v/>
      </c>
      <c r="AI387" s="2" t="str">
        <f t="shared" si="48"/>
        <v/>
      </c>
    </row>
    <row r="388" spans="1:35" x14ac:dyDescent="0.35">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2"/>
        <v/>
      </c>
      <c r="AD388" s="4" t="str">
        <f t="shared" si="43"/>
        <v/>
      </c>
      <c r="AE388" s="4" t="str">
        <f t="shared" si="44"/>
        <v/>
      </c>
      <c r="AF388" s="4" t="str">
        <f t="shared" si="45"/>
        <v/>
      </c>
      <c r="AG388" s="4" t="str">
        <f t="shared" si="46"/>
        <v/>
      </c>
      <c r="AH388" s="4" t="str">
        <f t="shared" si="47"/>
        <v/>
      </c>
      <c r="AI388" s="2" t="str">
        <f t="shared" si="48"/>
        <v/>
      </c>
    </row>
    <row r="389" spans="1:35" x14ac:dyDescent="0.35">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si="42"/>
        <v/>
      </c>
      <c r="AD389" s="4" t="str">
        <f t="shared" si="43"/>
        <v/>
      </c>
      <c r="AE389" s="4" t="str">
        <f t="shared" si="44"/>
        <v/>
      </c>
      <c r="AF389" s="4" t="str">
        <f t="shared" si="45"/>
        <v/>
      </c>
      <c r="AG389" s="4" t="str">
        <f t="shared" si="46"/>
        <v/>
      </c>
      <c r="AH389" s="4" t="str">
        <f t="shared" si="47"/>
        <v/>
      </c>
      <c r="AI389" s="2" t="str">
        <f t="shared" si="48"/>
        <v/>
      </c>
    </row>
    <row r="390" spans="1:35" x14ac:dyDescent="0.35">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42"/>
        <v/>
      </c>
      <c r="AD390" s="4" t="str">
        <f t="shared" si="43"/>
        <v/>
      </c>
      <c r="AE390" s="4" t="str">
        <f t="shared" si="44"/>
        <v/>
      </c>
      <c r="AF390" s="4" t="str">
        <f t="shared" si="45"/>
        <v/>
      </c>
      <c r="AG390" s="4" t="str">
        <f t="shared" si="46"/>
        <v/>
      </c>
      <c r="AH390" s="4" t="str">
        <f t="shared" si="47"/>
        <v/>
      </c>
      <c r="AI390" s="2" t="str">
        <f t="shared" si="48"/>
        <v/>
      </c>
    </row>
    <row r="391" spans="1:35" x14ac:dyDescent="0.35">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42"/>
        <v/>
      </c>
      <c r="AD391" s="4" t="str">
        <f t="shared" si="43"/>
        <v/>
      </c>
      <c r="AE391" s="4" t="str">
        <f t="shared" si="44"/>
        <v/>
      </c>
      <c r="AF391" s="4" t="str">
        <f t="shared" si="45"/>
        <v/>
      </c>
      <c r="AG391" s="4" t="str">
        <f t="shared" si="46"/>
        <v/>
      </c>
      <c r="AH391" s="4" t="str">
        <f t="shared" si="47"/>
        <v/>
      </c>
      <c r="AI391" s="2" t="str">
        <f t="shared" si="48"/>
        <v/>
      </c>
    </row>
    <row r="392" spans="1:35" x14ac:dyDescent="0.35">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42"/>
        <v/>
      </c>
      <c r="AD392" s="4" t="str">
        <f t="shared" si="43"/>
        <v/>
      </c>
      <c r="AE392" s="4" t="str">
        <f t="shared" si="44"/>
        <v/>
      </c>
      <c r="AF392" s="4" t="str">
        <f t="shared" si="45"/>
        <v/>
      </c>
      <c r="AG392" s="4" t="str">
        <f t="shared" si="46"/>
        <v/>
      </c>
      <c r="AH392" s="4" t="str">
        <f t="shared" si="47"/>
        <v/>
      </c>
      <c r="AI392" s="2" t="str">
        <f t="shared" si="48"/>
        <v/>
      </c>
    </row>
    <row r="393" spans="1:35" x14ac:dyDescent="0.35">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42"/>
        <v/>
      </c>
      <c r="AD393" s="4" t="str">
        <f t="shared" si="43"/>
        <v/>
      </c>
      <c r="AE393" s="4" t="str">
        <f t="shared" si="44"/>
        <v/>
      </c>
      <c r="AF393" s="4" t="str">
        <f t="shared" si="45"/>
        <v/>
      </c>
      <c r="AG393" s="4" t="str">
        <f t="shared" si="46"/>
        <v/>
      </c>
      <c r="AH393" s="4" t="str">
        <f t="shared" si="47"/>
        <v/>
      </c>
      <c r="AI393" s="2" t="str">
        <f t="shared" si="48"/>
        <v/>
      </c>
    </row>
    <row r="394" spans="1:35" x14ac:dyDescent="0.35">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42"/>
        <v/>
      </c>
      <c r="AD394" s="4" t="str">
        <f t="shared" si="43"/>
        <v/>
      </c>
      <c r="AE394" s="4" t="str">
        <f t="shared" si="44"/>
        <v/>
      </c>
      <c r="AF394" s="4" t="str">
        <f t="shared" si="45"/>
        <v/>
      </c>
      <c r="AG394" s="4" t="str">
        <f t="shared" si="46"/>
        <v/>
      </c>
      <c r="AH394" s="4" t="str">
        <f t="shared" si="47"/>
        <v/>
      </c>
      <c r="AI394" s="2" t="str">
        <f t="shared" si="48"/>
        <v/>
      </c>
    </row>
    <row r="395" spans="1:35" x14ac:dyDescent="0.35">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42"/>
        <v/>
      </c>
      <c r="AD395" s="4" t="str">
        <f t="shared" si="43"/>
        <v/>
      </c>
      <c r="AE395" s="4" t="str">
        <f t="shared" si="44"/>
        <v/>
      </c>
      <c r="AF395" s="4" t="str">
        <f t="shared" si="45"/>
        <v/>
      </c>
      <c r="AG395" s="4" t="str">
        <f t="shared" si="46"/>
        <v/>
      </c>
      <c r="AH395" s="4" t="str">
        <f t="shared" si="47"/>
        <v/>
      </c>
      <c r="AI395" s="2" t="str">
        <f t="shared" si="48"/>
        <v/>
      </c>
    </row>
    <row r="396" spans="1:35" x14ac:dyDescent="0.35">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42"/>
        <v/>
      </c>
      <c r="AD396" s="4" t="str">
        <f t="shared" si="43"/>
        <v/>
      </c>
      <c r="AE396" s="4" t="str">
        <f t="shared" si="44"/>
        <v/>
      </c>
      <c r="AF396" s="4" t="str">
        <f t="shared" si="45"/>
        <v/>
      </c>
      <c r="AG396" s="4" t="str">
        <f t="shared" si="46"/>
        <v/>
      </c>
      <c r="AH396" s="4" t="str">
        <f t="shared" si="47"/>
        <v/>
      </c>
      <c r="AI396" s="2" t="str">
        <f t="shared" si="48"/>
        <v/>
      </c>
    </row>
    <row r="397" spans="1:35" x14ac:dyDescent="0.35">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42"/>
        <v/>
      </c>
      <c r="AD397" s="4" t="str">
        <f t="shared" si="43"/>
        <v/>
      </c>
      <c r="AE397" s="4" t="str">
        <f t="shared" si="44"/>
        <v/>
      </c>
      <c r="AF397" s="4" t="str">
        <f t="shared" si="45"/>
        <v/>
      </c>
      <c r="AG397" s="4" t="str">
        <f t="shared" si="46"/>
        <v/>
      </c>
      <c r="AH397" s="4" t="str">
        <f t="shared" si="47"/>
        <v/>
      </c>
      <c r="AI397" s="2" t="str">
        <f t="shared" si="48"/>
        <v/>
      </c>
    </row>
    <row r="398" spans="1:35" x14ac:dyDescent="0.35">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42"/>
        <v/>
      </c>
      <c r="AD398" s="4" t="str">
        <f t="shared" si="43"/>
        <v/>
      </c>
      <c r="AE398" s="4" t="str">
        <f t="shared" si="44"/>
        <v/>
      </c>
      <c r="AF398" s="4" t="str">
        <f t="shared" si="45"/>
        <v/>
      </c>
      <c r="AG398" s="4" t="str">
        <f t="shared" si="46"/>
        <v/>
      </c>
      <c r="AH398" s="4" t="str">
        <f t="shared" si="47"/>
        <v/>
      </c>
      <c r="AI398" s="2" t="str">
        <f t="shared" si="48"/>
        <v/>
      </c>
    </row>
    <row r="399" spans="1:35" x14ac:dyDescent="0.35">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42"/>
        <v/>
      </c>
      <c r="AD399" s="4" t="str">
        <f t="shared" si="43"/>
        <v/>
      </c>
      <c r="AE399" s="4" t="str">
        <f t="shared" si="44"/>
        <v/>
      </c>
      <c r="AF399" s="4" t="str">
        <f t="shared" si="45"/>
        <v/>
      </c>
      <c r="AG399" s="4" t="str">
        <f t="shared" si="46"/>
        <v/>
      </c>
      <c r="AH399" s="4" t="str">
        <f t="shared" si="47"/>
        <v/>
      </c>
      <c r="AI399" s="2" t="str">
        <f t="shared" si="48"/>
        <v/>
      </c>
    </row>
    <row r="400" spans="1:35" x14ac:dyDescent="0.35">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42"/>
        <v/>
      </c>
      <c r="AD400" s="4" t="str">
        <f t="shared" si="43"/>
        <v/>
      </c>
      <c r="AE400" s="4" t="str">
        <f t="shared" si="44"/>
        <v/>
      </c>
      <c r="AF400" s="4" t="str">
        <f t="shared" si="45"/>
        <v/>
      </c>
      <c r="AG400" s="4" t="str">
        <f t="shared" si="46"/>
        <v/>
      </c>
      <c r="AH400" s="4" t="str">
        <f t="shared" si="47"/>
        <v/>
      </c>
      <c r="AI400" s="2" t="str">
        <f t="shared" si="48"/>
        <v/>
      </c>
    </row>
    <row r="401" spans="1:35" x14ac:dyDescent="0.35">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42"/>
        <v/>
      </c>
      <c r="AD401" s="4" t="str">
        <f t="shared" si="43"/>
        <v/>
      </c>
      <c r="AE401" s="4" t="str">
        <f t="shared" si="44"/>
        <v/>
      </c>
      <c r="AF401" s="4" t="str">
        <f t="shared" si="45"/>
        <v/>
      </c>
      <c r="AG401" s="4" t="str">
        <f t="shared" si="46"/>
        <v/>
      </c>
      <c r="AH401" s="4" t="str">
        <f t="shared" si="47"/>
        <v/>
      </c>
      <c r="AI401" s="2" t="str">
        <f t="shared" si="48"/>
        <v/>
      </c>
    </row>
    <row r="402" spans="1:35" x14ac:dyDescent="0.35">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42"/>
        <v/>
      </c>
      <c r="AD402" s="4" t="str">
        <f t="shared" si="43"/>
        <v/>
      </c>
      <c r="AE402" s="4" t="str">
        <f t="shared" si="44"/>
        <v/>
      </c>
      <c r="AF402" s="4" t="str">
        <f t="shared" si="45"/>
        <v/>
      </c>
      <c r="AG402" s="4" t="str">
        <f t="shared" si="46"/>
        <v/>
      </c>
      <c r="AH402" s="4" t="str">
        <f t="shared" si="47"/>
        <v/>
      </c>
      <c r="AI402" s="2" t="str">
        <f t="shared" si="48"/>
        <v/>
      </c>
    </row>
    <row r="403" spans="1:35" x14ac:dyDescent="0.35">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42"/>
        <v/>
      </c>
      <c r="AD403" s="4" t="str">
        <f t="shared" si="43"/>
        <v/>
      </c>
      <c r="AE403" s="4" t="str">
        <f t="shared" si="44"/>
        <v/>
      </c>
      <c r="AF403" s="4" t="str">
        <f t="shared" si="45"/>
        <v/>
      </c>
      <c r="AG403" s="4" t="str">
        <f t="shared" si="46"/>
        <v/>
      </c>
      <c r="AH403" s="4" t="str">
        <f t="shared" si="47"/>
        <v/>
      </c>
      <c r="AI403" s="2" t="str">
        <f t="shared" si="48"/>
        <v/>
      </c>
    </row>
    <row r="404" spans="1:35" x14ac:dyDescent="0.35">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42"/>
        <v/>
      </c>
      <c r="AD404" s="4" t="str">
        <f t="shared" si="43"/>
        <v/>
      </c>
      <c r="AE404" s="4" t="str">
        <f t="shared" si="44"/>
        <v/>
      </c>
      <c r="AF404" s="4" t="str">
        <f t="shared" si="45"/>
        <v/>
      </c>
      <c r="AG404" s="4" t="str">
        <f t="shared" si="46"/>
        <v/>
      </c>
      <c r="AH404" s="4" t="str">
        <f t="shared" si="47"/>
        <v/>
      </c>
      <c r="AI404" s="2" t="str">
        <f t="shared" si="48"/>
        <v/>
      </c>
    </row>
    <row r="405" spans="1:35" x14ac:dyDescent="0.35">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42"/>
        <v/>
      </c>
      <c r="AD405" s="4" t="str">
        <f t="shared" si="43"/>
        <v/>
      </c>
      <c r="AE405" s="4" t="str">
        <f t="shared" si="44"/>
        <v/>
      </c>
      <c r="AF405" s="4" t="str">
        <f t="shared" si="45"/>
        <v/>
      </c>
      <c r="AG405" s="4" t="str">
        <f t="shared" si="46"/>
        <v/>
      </c>
      <c r="AH405" s="4" t="str">
        <f t="shared" si="47"/>
        <v/>
      </c>
      <c r="AI405" s="2" t="str">
        <f t="shared" si="48"/>
        <v/>
      </c>
    </row>
    <row r="406" spans="1:35" x14ac:dyDescent="0.35">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42"/>
        <v/>
      </c>
      <c r="AD406" s="4" t="str">
        <f t="shared" si="43"/>
        <v/>
      </c>
      <c r="AE406" s="4" t="str">
        <f t="shared" si="44"/>
        <v/>
      </c>
      <c r="AF406" s="4" t="str">
        <f t="shared" si="45"/>
        <v/>
      </c>
      <c r="AG406" s="4" t="str">
        <f t="shared" si="46"/>
        <v/>
      </c>
      <c r="AH406" s="4" t="str">
        <f t="shared" si="47"/>
        <v/>
      </c>
      <c r="AI406" s="2" t="str">
        <f t="shared" si="48"/>
        <v/>
      </c>
    </row>
    <row r="407" spans="1:35" x14ac:dyDescent="0.35">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42"/>
        <v/>
      </c>
      <c r="AD407" s="4" t="str">
        <f t="shared" si="43"/>
        <v/>
      </c>
      <c r="AE407" s="4" t="str">
        <f t="shared" si="44"/>
        <v/>
      </c>
      <c r="AF407" s="4" t="str">
        <f t="shared" si="45"/>
        <v/>
      </c>
      <c r="AG407" s="4" t="str">
        <f t="shared" si="46"/>
        <v/>
      </c>
      <c r="AH407" s="4" t="str">
        <f t="shared" si="47"/>
        <v/>
      </c>
      <c r="AI407" s="2" t="str">
        <f t="shared" si="48"/>
        <v/>
      </c>
    </row>
    <row r="408" spans="1:35" x14ac:dyDescent="0.35">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42"/>
        <v/>
      </c>
      <c r="AD408" s="4" t="str">
        <f t="shared" si="43"/>
        <v/>
      </c>
      <c r="AE408" s="4" t="str">
        <f t="shared" si="44"/>
        <v/>
      </c>
      <c r="AF408" s="4" t="str">
        <f t="shared" si="45"/>
        <v/>
      </c>
      <c r="AG408" s="4" t="str">
        <f t="shared" si="46"/>
        <v/>
      </c>
      <c r="AH408" s="4" t="str">
        <f t="shared" si="47"/>
        <v/>
      </c>
      <c r="AI408" s="2" t="str">
        <f t="shared" si="48"/>
        <v/>
      </c>
    </row>
    <row r="409" spans="1:35" x14ac:dyDescent="0.35">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42"/>
        <v/>
      </c>
      <c r="AD409" s="4" t="str">
        <f t="shared" si="43"/>
        <v/>
      </c>
      <c r="AE409" s="4" t="str">
        <f t="shared" si="44"/>
        <v/>
      </c>
      <c r="AF409" s="4" t="str">
        <f t="shared" si="45"/>
        <v/>
      </c>
      <c r="AG409" s="4" t="str">
        <f t="shared" si="46"/>
        <v/>
      </c>
      <c r="AH409" s="4" t="str">
        <f t="shared" si="47"/>
        <v/>
      </c>
      <c r="AI409" s="2" t="str">
        <f t="shared" si="48"/>
        <v/>
      </c>
    </row>
    <row r="410" spans="1:35" x14ac:dyDescent="0.35">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42"/>
        <v/>
      </c>
      <c r="AD410" s="4" t="str">
        <f t="shared" si="43"/>
        <v/>
      </c>
      <c r="AE410" s="4" t="str">
        <f t="shared" si="44"/>
        <v/>
      </c>
      <c r="AF410" s="4" t="str">
        <f t="shared" si="45"/>
        <v/>
      </c>
      <c r="AG410" s="4" t="str">
        <f t="shared" si="46"/>
        <v/>
      </c>
      <c r="AH410" s="4" t="str">
        <f t="shared" si="47"/>
        <v/>
      </c>
      <c r="AI410" s="2" t="str">
        <f t="shared" si="48"/>
        <v/>
      </c>
    </row>
    <row r="411" spans="1:35" x14ac:dyDescent="0.35">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42"/>
        <v/>
      </c>
      <c r="AD411" s="4" t="str">
        <f t="shared" si="43"/>
        <v/>
      </c>
      <c r="AE411" s="4" t="str">
        <f t="shared" si="44"/>
        <v/>
      </c>
      <c r="AF411" s="4" t="str">
        <f t="shared" si="45"/>
        <v/>
      </c>
      <c r="AG411" s="4" t="str">
        <f t="shared" si="46"/>
        <v/>
      </c>
      <c r="AH411" s="4" t="str">
        <f t="shared" si="47"/>
        <v/>
      </c>
      <c r="AI411" s="2" t="str">
        <f t="shared" si="48"/>
        <v/>
      </c>
    </row>
    <row r="412" spans="1:35" x14ac:dyDescent="0.35">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42"/>
        <v/>
      </c>
      <c r="AD412" s="4" t="str">
        <f t="shared" si="43"/>
        <v/>
      </c>
      <c r="AE412" s="4" t="str">
        <f t="shared" si="44"/>
        <v/>
      </c>
      <c r="AF412" s="4" t="str">
        <f t="shared" si="45"/>
        <v/>
      </c>
      <c r="AG412" s="4" t="str">
        <f t="shared" si="46"/>
        <v/>
      </c>
      <c r="AH412" s="4" t="str">
        <f t="shared" si="47"/>
        <v/>
      </c>
      <c r="AI412" s="2" t="str">
        <f t="shared" si="48"/>
        <v/>
      </c>
    </row>
    <row r="413" spans="1:35" x14ac:dyDescent="0.35">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42"/>
        <v/>
      </c>
      <c r="AD413" s="4" t="str">
        <f t="shared" si="43"/>
        <v/>
      </c>
      <c r="AE413" s="4" t="str">
        <f t="shared" si="44"/>
        <v/>
      </c>
      <c r="AF413" s="4" t="str">
        <f t="shared" si="45"/>
        <v/>
      </c>
      <c r="AG413" s="4" t="str">
        <f t="shared" si="46"/>
        <v/>
      </c>
      <c r="AH413" s="4" t="str">
        <f t="shared" si="47"/>
        <v/>
      </c>
      <c r="AI413" s="2" t="str">
        <f t="shared" si="48"/>
        <v/>
      </c>
    </row>
    <row r="414" spans="1:35" x14ac:dyDescent="0.35">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42"/>
        <v/>
      </c>
      <c r="AD414" s="4" t="str">
        <f t="shared" si="43"/>
        <v/>
      </c>
      <c r="AE414" s="4" t="str">
        <f t="shared" si="44"/>
        <v/>
      </c>
      <c r="AF414" s="4" t="str">
        <f t="shared" si="45"/>
        <v/>
      </c>
      <c r="AG414" s="4" t="str">
        <f t="shared" si="46"/>
        <v/>
      </c>
      <c r="AH414" s="4" t="str">
        <f t="shared" si="47"/>
        <v/>
      </c>
      <c r="AI414" s="2" t="str">
        <f t="shared" si="48"/>
        <v/>
      </c>
    </row>
    <row r="415" spans="1:35" x14ac:dyDescent="0.35">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42"/>
        <v/>
      </c>
      <c r="AD415" s="4" t="str">
        <f t="shared" si="43"/>
        <v/>
      </c>
      <c r="AE415" s="4" t="str">
        <f t="shared" si="44"/>
        <v/>
      </c>
      <c r="AF415" s="4" t="str">
        <f t="shared" si="45"/>
        <v/>
      </c>
      <c r="AG415" s="4" t="str">
        <f t="shared" si="46"/>
        <v/>
      </c>
      <c r="AH415" s="4" t="str">
        <f t="shared" si="47"/>
        <v/>
      </c>
      <c r="AI415" s="2" t="str">
        <f t="shared" si="48"/>
        <v/>
      </c>
    </row>
    <row r="416" spans="1:35" x14ac:dyDescent="0.35">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42"/>
        <v/>
      </c>
      <c r="AD416" s="4" t="str">
        <f t="shared" si="43"/>
        <v/>
      </c>
      <c r="AE416" s="4" t="str">
        <f t="shared" si="44"/>
        <v/>
      </c>
      <c r="AF416" s="4" t="str">
        <f t="shared" si="45"/>
        <v/>
      </c>
      <c r="AG416" s="4" t="str">
        <f t="shared" si="46"/>
        <v/>
      </c>
      <c r="AH416" s="4" t="str">
        <f t="shared" si="47"/>
        <v/>
      </c>
      <c r="AI416" s="2" t="str">
        <f t="shared" si="48"/>
        <v/>
      </c>
    </row>
    <row r="417" spans="1:35" x14ac:dyDescent="0.35">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42"/>
        <v/>
      </c>
      <c r="AD417" s="4" t="str">
        <f t="shared" si="43"/>
        <v/>
      </c>
      <c r="AE417" s="4" t="str">
        <f t="shared" si="44"/>
        <v/>
      </c>
      <c r="AF417" s="4" t="str">
        <f t="shared" si="45"/>
        <v/>
      </c>
      <c r="AG417" s="4" t="str">
        <f t="shared" si="46"/>
        <v/>
      </c>
      <c r="AH417" s="4" t="str">
        <f t="shared" si="47"/>
        <v/>
      </c>
      <c r="AI417" s="2" t="str">
        <f t="shared" si="48"/>
        <v/>
      </c>
    </row>
    <row r="418" spans="1:35" x14ac:dyDescent="0.35">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42"/>
        <v/>
      </c>
      <c r="AD418" s="4" t="str">
        <f t="shared" si="43"/>
        <v/>
      </c>
      <c r="AE418" s="4" t="str">
        <f t="shared" si="44"/>
        <v/>
      </c>
      <c r="AF418" s="4" t="str">
        <f t="shared" si="45"/>
        <v/>
      </c>
      <c r="AG418" s="4" t="str">
        <f t="shared" si="46"/>
        <v/>
      </c>
      <c r="AH418" s="4" t="str">
        <f t="shared" si="47"/>
        <v/>
      </c>
      <c r="AI418" s="2" t="str">
        <f t="shared" si="48"/>
        <v/>
      </c>
    </row>
    <row r="419" spans="1:35" x14ac:dyDescent="0.35">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42"/>
        <v/>
      </c>
      <c r="AD419" s="4" t="str">
        <f t="shared" si="43"/>
        <v/>
      </c>
      <c r="AE419" s="4" t="str">
        <f t="shared" si="44"/>
        <v/>
      </c>
      <c r="AF419" s="4" t="str">
        <f t="shared" si="45"/>
        <v/>
      </c>
      <c r="AG419" s="4" t="str">
        <f t="shared" si="46"/>
        <v/>
      </c>
      <c r="AH419" s="4" t="str">
        <f t="shared" si="47"/>
        <v/>
      </c>
      <c r="AI419" s="2" t="str">
        <f t="shared" si="48"/>
        <v/>
      </c>
    </row>
    <row r="420" spans="1:35" x14ac:dyDescent="0.35">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ref="AC420:AC483" si="49">IF((MAX(A420,L420,N420,P420,X420,Y420)-MIN(A420,L420,N420,P420,X420,Y420))&gt;3,1,"")</f>
        <v/>
      </c>
      <c r="AD420" s="4" t="str">
        <f t="shared" ref="AD420:AD483" si="50">IF((MAX(B420,D420,M420,U420)-MIN(B420,D420,M420,U420))&gt;3,1,"")</f>
        <v/>
      </c>
      <c r="AE420" s="4" t="str">
        <f t="shared" ref="AE420:AE483" si="51">IF((MAX(I420,T420,V420,W420)-MIN(I420,T420,V420,W420))&gt;3,1,"")</f>
        <v/>
      </c>
      <c r="AF420" s="4" t="str">
        <f t="shared" ref="AF420:AF483" si="52">IF((MAX(H420,K420,Q420,S420)-MIN(H420,K420,Q420,S420))&gt;3,1,"")</f>
        <v/>
      </c>
      <c r="AG420" s="4" t="str">
        <f t="shared" ref="AG420:AG483" si="53">IF((MAX(E420,F420,G420,R420)-MIN(E420,F420,G420,R420))&gt;3,1,"")</f>
        <v/>
      </c>
      <c r="AH420" s="4" t="str">
        <f t="shared" ref="AH420:AH483" si="54">IF((MAX(C420,J420,O420,Z420)-MIN(C420,J420,O420,Z420))&gt;3,1,"")</f>
        <v/>
      </c>
      <c r="AI420" s="2" t="str">
        <f t="shared" ref="AI420:AI483" si="55">IF(COUNT(A420:Z420)&gt;0,IF(COUNT(AC420,AD420,AE420,AF420,AG420,AH420)&gt;0,SUM(AC420,AD420,AE420,AF420,AG420,AH420),0),"")</f>
        <v/>
      </c>
    </row>
    <row r="421" spans="1:35" x14ac:dyDescent="0.35">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49"/>
        <v/>
      </c>
      <c r="AD421" s="4" t="str">
        <f t="shared" si="50"/>
        <v/>
      </c>
      <c r="AE421" s="4" t="str">
        <f t="shared" si="51"/>
        <v/>
      </c>
      <c r="AF421" s="4" t="str">
        <f t="shared" si="52"/>
        <v/>
      </c>
      <c r="AG421" s="4" t="str">
        <f t="shared" si="53"/>
        <v/>
      </c>
      <c r="AH421" s="4" t="str">
        <f t="shared" si="54"/>
        <v/>
      </c>
      <c r="AI421" s="2" t="str">
        <f t="shared" si="55"/>
        <v/>
      </c>
    </row>
    <row r="422" spans="1:35" x14ac:dyDescent="0.35">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49"/>
        <v/>
      </c>
      <c r="AD422" s="4" t="str">
        <f t="shared" si="50"/>
        <v/>
      </c>
      <c r="AE422" s="4" t="str">
        <f t="shared" si="51"/>
        <v/>
      </c>
      <c r="AF422" s="4" t="str">
        <f t="shared" si="52"/>
        <v/>
      </c>
      <c r="AG422" s="4" t="str">
        <f t="shared" si="53"/>
        <v/>
      </c>
      <c r="AH422" s="4" t="str">
        <f t="shared" si="54"/>
        <v/>
      </c>
      <c r="AI422" s="2" t="str">
        <f t="shared" si="55"/>
        <v/>
      </c>
    </row>
    <row r="423" spans="1:35" x14ac:dyDescent="0.35">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49"/>
        <v/>
      </c>
      <c r="AD423" s="4" t="str">
        <f t="shared" si="50"/>
        <v/>
      </c>
      <c r="AE423" s="4" t="str">
        <f t="shared" si="51"/>
        <v/>
      </c>
      <c r="AF423" s="4" t="str">
        <f t="shared" si="52"/>
        <v/>
      </c>
      <c r="AG423" s="4" t="str">
        <f t="shared" si="53"/>
        <v/>
      </c>
      <c r="AH423" s="4" t="str">
        <f t="shared" si="54"/>
        <v/>
      </c>
      <c r="AI423" s="2" t="str">
        <f t="shared" si="55"/>
        <v/>
      </c>
    </row>
    <row r="424" spans="1:35" x14ac:dyDescent="0.35">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49"/>
        <v/>
      </c>
      <c r="AD424" s="4" t="str">
        <f t="shared" si="50"/>
        <v/>
      </c>
      <c r="AE424" s="4" t="str">
        <f t="shared" si="51"/>
        <v/>
      </c>
      <c r="AF424" s="4" t="str">
        <f t="shared" si="52"/>
        <v/>
      </c>
      <c r="AG424" s="4" t="str">
        <f t="shared" si="53"/>
        <v/>
      </c>
      <c r="AH424" s="4" t="str">
        <f t="shared" si="54"/>
        <v/>
      </c>
      <c r="AI424" s="2" t="str">
        <f t="shared" si="55"/>
        <v/>
      </c>
    </row>
    <row r="425" spans="1:35" x14ac:dyDescent="0.35">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49"/>
        <v/>
      </c>
      <c r="AD425" s="4" t="str">
        <f t="shared" si="50"/>
        <v/>
      </c>
      <c r="AE425" s="4" t="str">
        <f t="shared" si="51"/>
        <v/>
      </c>
      <c r="AF425" s="4" t="str">
        <f t="shared" si="52"/>
        <v/>
      </c>
      <c r="AG425" s="4" t="str">
        <f t="shared" si="53"/>
        <v/>
      </c>
      <c r="AH425" s="4" t="str">
        <f t="shared" si="54"/>
        <v/>
      </c>
      <c r="AI425" s="2" t="str">
        <f t="shared" si="55"/>
        <v/>
      </c>
    </row>
    <row r="426" spans="1:35" x14ac:dyDescent="0.35">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49"/>
        <v/>
      </c>
      <c r="AD426" s="4" t="str">
        <f t="shared" si="50"/>
        <v/>
      </c>
      <c r="AE426" s="4" t="str">
        <f t="shared" si="51"/>
        <v/>
      </c>
      <c r="AF426" s="4" t="str">
        <f t="shared" si="52"/>
        <v/>
      </c>
      <c r="AG426" s="4" t="str">
        <f t="shared" si="53"/>
        <v/>
      </c>
      <c r="AH426" s="4" t="str">
        <f t="shared" si="54"/>
        <v/>
      </c>
      <c r="AI426" s="2" t="str">
        <f t="shared" si="55"/>
        <v/>
      </c>
    </row>
    <row r="427" spans="1:35" x14ac:dyDescent="0.35">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49"/>
        <v/>
      </c>
      <c r="AD427" s="4" t="str">
        <f t="shared" si="50"/>
        <v/>
      </c>
      <c r="AE427" s="4" t="str">
        <f t="shared" si="51"/>
        <v/>
      </c>
      <c r="AF427" s="4" t="str">
        <f t="shared" si="52"/>
        <v/>
      </c>
      <c r="AG427" s="4" t="str">
        <f t="shared" si="53"/>
        <v/>
      </c>
      <c r="AH427" s="4" t="str">
        <f t="shared" si="54"/>
        <v/>
      </c>
      <c r="AI427" s="2" t="str">
        <f t="shared" si="55"/>
        <v/>
      </c>
    </row>
    <row r="428" spans="1:35" x14ac:dyDescent="0.35">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49"/>
        <v/>
      </c>
      <c r="AD428" s="4" t="str">
        <f t="shared" si="50"/>
        <v/>
      </c>
      <c r="AE428" s="4" t="str">
        <f t="shared" si="51"/>
        <v/>
      </c>
      <c r="AF428" s="4" t="str">
        <f t="shared" si="52"/>
        <v/>
      </c>
      <c r="AG428" s="4" t="str">
        <f t="shared" si="53"/>
        <v/>
      </c>
      <c r="AH428" s="4" t="str">
        <f t="shared" si="54"/>
        <v/>
      </c>
      <c r="AI428" s="2" t="str">
        <f t="shared" si="55"/>
        <v/>
      </c>
    </row>
    <row r="429" spans="1:35" x14ac:dyDescent="0.35">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49"/>
        <v/>
      </c>
      <c r="AD429" s="4" t="str">
        <f t="shared" si="50"/>
        <v/>
      </c>
      <c r="AE429" s="4" t="str">
        <f t="shared" si="51"/>
        <v/>
      </c>
      <c r="AF429" s="4" t="str">
        <f t="shared" si="52"/>
        <v/>
      </c>
      <c r="AG429" s="4" t="str">
        <f t="shared" si="53"/>
        <v/>
      </c>
      <c r="AH429" s="4" t="str">
        <f t="shared" si="54"/>
        <v/>
      </c>
      <c r="AI429" s="2" t="str">
        <f t="shared" si="55"/>
        <v/>
      </c>
    </row>
    <row r="430" spans="1:35" x14ac:dyDescent="0.35">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49"/>
        <v/>
      </c>
      <c r="AD430" s="4" t="str">
        <f t="shared" si="50"/>
        <v/>
      </c>
      <c r="AE430" s="4" t="str">
        <f t="shared" si="51"/>
        <v/>
      </c>
      <c r="AF430" s="4" t="str">
        <f t="shared" si="52"/>
        <v/>
      </c>
      <c r="AG430" s="4" t="str">
        <f t="shared" si="53"/>
        <v/>
      </c>
      <c r="AH430" s="4" t="str">
        <f t="shared" si="54"/>
        <v/>
      </c>
      <c r="AI430" s="2" t="str">
        <f t="shared" si="55"/>
        <v/>
      </c>
    </row>
    <row r="431" spans="1:35" x14ac:dyDescent="0.35">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49"/>
        <v/>
      </c>
      <c r="AD431" s="4" t="str">
        <f t="shared" si="50"/>
        <v/>
      </c>
      <c r="AE431" s="4" t="str">
        <f t="shared" si="51"/>
        <v/>
      </c>
      <c r="AF431" s="4" t="str">
        <f t="shared" si="52"/>
        <v/>
      </c>
      <c r="AG431" s="4" t="str">
        <f t="shared" si="53"/>
        <v/>
      </c>
      <c r="AH431" s="4" t="str">
        <f t="shared" si="54"/>
        <v/>
      </c>
      <c r="AI431" s="2" t="str">
        <f t="shared" si="55"/>
        <v/>
      </c>
    </row>
    <row r="432" spans="1:35" x14ac:dyDescent="0.35">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49"/>
        <v/>
      </c>
      <c r="AD432" s="4" t="str">
        <f t="shared" si="50"/>
        <v/>
      </c>
      <c r="AE432" s="4" t="str">
        <f t="shared" si="51"/>
        <v/>
      </c>
      <c r="AF432" s="4" t="str">
        <f t="shared" si="52"/>
        <v/>
      </c>
      <c r="AG432" s="4" t="str">
        <f t="shared" si="53"/>
        <v/>
      </c>
      <c r="AH432" s="4" t="str">
        <f t="shared" si="54"/>
        <v/>
      </c>
      <c r="AI432" s="2" t="str">
        <f t="shared" si="55"/>
        <v/>
      </c>
    </row>
    <row r="433" spans="1:35" x14ac:dyDescent="0.35">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49"/>
        <v/>
      </c>
      <c r="AD433" s="4" t="str">
        <f t="shared" si="50"/>
        <v/>
      </c>
      <c r="AE433" s="4" t="str">
        <f t="shared" si="51"/>
        <v/>
      </c>
      <c r="AF433" s="4" t="str">
        <f t="shared" si="52"/>
        <v/>
      </c>
      <c r="AG433" s="4" t="str">
        <f t="shared" si="53"/>
        <v/>
      </c>
      <c r="AH433" s="4" t="str">
        <f t="shared" si="54"/>
        <v/>
      </c>
      <c r="AI433" s="2" t="str">
        <f t="shared" si="55"/>
        <v/>
      </c>
    </row>
    <row r="434" spans="1:35" x14ac:dyDescent="0.35">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49"/>
        <v/>
      </c>
      <c r="AD434" s="4" t="str">
        <f t="shared" si="50"/>
        <v/>
      </c>
      <c r="AE434" s="4" t="str">
        <f t="shared" si="51"/>
        <v/>
      </c>
      <c r="AF434" s="4" t="str">
        <f t="shared" si="52"/>
        <v/>
      </c>
      <c r="AG434" s="4" t="str">
        <f t="shared" si="53"/>
        <v/>
      </c>
      <c r="AH434" s="4" t="str">
        <f t="shared" si="54"/>
        <v/>
      </c>
      <c r="AI434" s="2" t="str">
        <f t="shared" si="55"/>
        <v/>
      </c>
    </row>
    <row r="435" spans="1:35" x14ac:dyDescent="0.35">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49"/>
        <v/>
      </c>
      <c r="AD435" s="4" t="str">
        <f t="shared" si="50"/>
        <v/>
      </c>
      <c r="AE435" s="4" t="str">
        <f t="shared" si="51"/>
        <v/>
      </c>
      <c r="AF435" s="4" t="str">
        <f t="shared" si="52"/>
        <v/>
      </c>
      <c r="AG435" s="4" t="str">
        <f t="shared" si="53"/>
        <v/>
      </c>
      <c r="AH435" s="4" t="str">
        <f t="shared" si="54"/>
        <v/>
      </c>
      <c r="AI435" s="2" t="str">
        <f t="shared" si="55"/>
        <v/>
      </c>
    </row>
    <row r="436" spans="1:35" x14ac:dyDescent="0.35">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49"/>
        <v/>
      </c>
      <c r="AD436" s="4" t="str">
        <f t="shared" si="50"/>
        <v/>
      </c>
      <c r="AE436" s="4" t="str">
        <f t="shared" si="51"/>
        <v/>
      </c>
      <c r="AF436" s="4" t="str">
        <f t="shared" si="52"/>
        <v/>
      </c>
      <c r="AG436" s="4" t="str">
        <f t="shared" si="53"/>
        <v/>
      </c>
      <c r="AH436" s="4" t="str">
        <f t="shared" si="54"/>
        <v/>
      </c>
      <c r="AI436" s="2" t="str">
        <f t="shared" si="55"/>
        <v/>
      </c>
    </row>
    <row r="437" spans="1:35" x14ac:dyDescent="0.35">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49"/>
        <v/>
      </c>
      <c r="AD437" s="4" t="str">
        <f t="shared" si="50"/>
        <v/>
      </c>
      <c r="AE437" s="4" t="str">
        <f t="shared" si="51"/>
        <v/>
      </c>
      <c r="AF437" s="4" t="str">
        <f t="shared" si="52"/>
        <v/>
      </c>
      <c r="AG437" s="4" t="str">
        <f t="shared" si="53"/>
        <v/>
      </c>
      <c r="AH437" s="4" t="str">
        <f t="shared" si="54"/>
        <v/>
      </c>
      <c r="AI437" s="2" t="str">
        <f t="shared" si="55"/>
        <v/>
      </c>
    </row>
    <row r="438" spans="1:35" x14ac:dyDescent="0.35">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49"/>
        <v/>
      </c>
      <c r="AD438" s="4" t="str">
        <f t="shared" si="50"/>
        <v/>
      </c>
      <c r="AE438" s="4" t="str">
        <f t="shared" si="51"/>
        <v/>
      </c>
      <c r="AF438" s="4" t="str">
        <f t="shared" si="52"/>
        <v/>
      </c>
      <c r="AG438" s="4" t="str">
        <f t="shared" si="53"/>
        <v/>
      </c>
      <c r="AH438" s="4" t="str">
        <f t="shared" si="54"/>
        <v/>
      </c>
      <c r="AI438" s="2" t="str">
        <f t="shared" si="55"/>
        <v/>
      </c>
    </row>
    <row r="439" spans="1:35" x14ac:dyDescent="0.35">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49"/>
        <v/>
      </c>
      <c r="AD439" s="4" t="str">
        <f t="shared" si="50"/>
        <v/>
      </c>
      <c r="AE439" s="4" t="str">
        <f t="shared" si="51"/>
        <v/>
      </c>
      <c r="AF439" s="4" t="str">
        <f t="shared" si="52"/>
        <v/>
      </c>
      <c r="AG439" s="4" t="str">
        <f t="shared" si="53"/>
        <v/>
      </c>
      <c r="AH439" s="4" t="str">
        <f t="shared" si="54"/>
        <v/>
      </c>
      <c r="AI439" s="2" t="str">
        <f t="shared" si="55"/>
        <v/>
      </c>
    </row>
    <row r="440" spans="1:35" x14ac:dyDescent="0.35">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49"/>
        <v/>
      </c>
      <c r="AD440" s="4" t="str">
        <f t="shared" si="50"/>
        <v/>
      </c>
      <c r="AE440" s="4" t="str">
        <f t="shared" si="51"/>
        <v/>
      </c>
      <c r="AF440" s="4" t="str">
        <f t="shared" si="52"/>
        <v/>
      </c>
      <c r="AG440" s="4" t="str">
        <f t="shared" si="53"/>
        <v/>
      </c>
      <c r="AH440" s="4" t="str">
        <f t="shared" si="54"/>
        <v/>
      </c>
      <c r="AI440" s="2" t="str">
        <f t="shared" si="55"/>
        <v/>
      </c>
    </row>
    <row r="441" spans="1:35" x14ac:dyDescent="0.35">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49"/>
        <v/>
      </c>
      <c r="AD441" s="4" t="str">
        <f t="shared" si="50"/>
        <v/>
      </c>
      <c r="AE441" s="4" t="str">
        <f t="shared" si="51"/>
        <v/>
      </c>
      <c r="AF441" s="4" t="str">
        <f t="shared" si="52"/>
        <v/>
      </c>
      <c r="AG441" s="4" t="str">
        <f t="shared" si="53"/>
        <v/>
      </c>
      <c r="AH441" s="4" t="str">
        <f t="shared" si="54"/>
        <v/>
      </c>
      <c r="AI441" s="2" t="str">
        <f t="shared" si="55"/>
        <v/>
      </c>
    </row>
    <row r="442" spans="1:35" x14ac:dyDescent="0.35">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49"/>
        <v/>
      </c>
      <c r="AD442" s="4" t="str">
        <f t="shared" si="50"/>
        <v/>
      </c>
      <c r="AE442" s="4" t="str">
        <f t="shared" si="51"/>
        <v/>
      </c>
      <c r="AF442" s="4" t="str">
        <f t="shared" si="52"/>
        <v/>
      </c>
      <c r="AG442" s="4" t="str">
        <f t="shared" si="53"/>
        <v/>
      </c>
      <c r="AH442" s="4" t="str">
        <f t="shared" si="54"/>
        <v/>
      </c>
      <c r="AI442" s="2" t="str">
        <f t="shared" si="55"/>
        <v/>
      </c>
    </row>
    <row r="443" spans="1:35" x14ac:dyDescent="0.35">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49"/>
        <v/>
      </c>
      <c r="AD443" s="4" t="str">
        <f t="shared" si="50"/>
        <v/>
      </c>
      <c r="AE443" s="4" t="str">
        <f t="shared" si="51"/>
        <v/>
      </c>
      <c r="AF443" s="4" t="str">
        <f t="shared" si="52"/>
        <v/>
      </c>
      <c r="AG443" s="4" t="str">
        <f t="shared" si="53"/>
        <v/>
      </c>
      <c r="AH443" s="4" t="str">
        <f t="shared" si="54"/>
        <v/>
      </c>
      <c r="AI443" s="2" t="str">
        <f t="shared" si="55"/>
        <v/>
      </c>
    </row>
    <row r="444" spans="1:35" x14ac:dyDescent="0.35">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49"/>
        <v/>
      </c>
      <c r="AD444" s="4" t="str">
        <f t="shared" si="50"/>
        <v/>
      </c>
      <c r="AE444" s="4" t="str">
        <f t="shared" si="51"/>
        <v/>
      </c>
      <c r="AF444" s="4" t="str">
        <f t="shared" si="52"/>
        <v/>
      </c>
      <c r="AG444" s="4" t="str">
        <f t="shared" si="53"/>
        <v/>
      </c>
      <c r="AH444" s="4" t="str">
        <f t="shared" si="54"/>
        <v/>
      </c>
      <c r="AI444" s="2" t="str">
        <f t="shared" si="55"/>
        <v/>
      </c>
    </row>
    <row r="445" spans="1:35" x14ac:dyDescent="0.35">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49"/>
        <v/>
      </c>
      <c r="AD445" s="4" t="str">
        <f t="shared" si="50"/>
        <v/>
      </c>
      <c r="AE445" s="4" t="str">
        <f t="shared" si="51"/>
        <v/>
      </c>
      <c r="AF445" s="4" t="str">
        <f t="shared" si="52"/>
        <v/>
      </c>
      <c r="AG445" s="4" t="str">
        <f t="shared" si="53"/>
        <v/>
      </c>
      <c r="AH445" s="4" t="str">
        <f t="shared" si="54"/>
        <v/>
      </c>
      <c r="AI445" s="2" t="str">
        <f t="shared" si="55"/>
        <v/>
      </c>
    </row>
    <row r="446" spans="1:35" x14ac:dyDescent="0.35">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49"/>
        <v/>
      </c>
      <c r="AD446" s="4" t="str">
        <f t="shared" si="50"/>
        <v/>
      </c>
      <c r="AE446" s="4" t="str">
        <f t="shared" si="51"/>
        <v/>
      </c>
      <c r="AF446" s="4" t="str">
        <f t="shared" si="52"/>
        <v/>
      </c>
      <c r="AG446" s="4" t="str">
        <f t="shared" si="53"/>
        <v/>
      </c>
      <c r="AH446" s="4" t="str">
        <f t="shared" si="54"/>
        <v/>
      </c>
      <c r="AI446" s="2" t="str">
        <f t="shared" si="55"/>
        <v/>
      </c>
    </row>
    <row r="447" spans="1:35" x14ac:dyDescent="0.35">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49"/>
        <v/>
      </c>
      <c r="AD447" s="4" t="str">
        <f t="shared" si="50"/>
        <v/>
      </c>
      <c r="AE447" s="4" t="str">
        <f t="shared" si="51"/>
        <v/>
      </c>
      <c r="AF447" s="4" t="str">
        <f t="shared" si="52"/>
        <v/>
      </c>
      <c r="AG447" s="4" t="str">
        <f t="shared" si="53"/>
        <v/>
      </c>
      <c r="AH447" s="4" t="str">
        <f t="shared" si="54"/>
        <v/>
      </c>
      <c r="AI447" s="2" t="str">
        <f t="shared" si="55"/>
        <v/>
      </c>
    </row>
    <row r="448" spans="1:35" x14ac:dyDescent="0.35">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49"/>
        <v/>
      </c>
      <c r="AD448" s="4" t="str">
        <f t="shared" si="50"/>
        <v/>
      </c>
      <c r="AE448" s="4" t="str">
        <f t="shared" si="51"/>
        <v/>
      </c>
      <c r="AF448" s="4" t="str">
        <f t="shared" si="52"/>
        <v/>
      </c>
      <c r="AG448" s="4" t="str">
        <f t="shared" si="53"/>
        <v/>
      </c>
      <c r="AH448" s="4" t="str">
        <f t="shared" si="54"/>
        <v/>
      </c>
      <c r="AI448" s="2" t="str">
        <f t="shared" si="55"/>
        <v/>
      </c>
    </row>
    <row r="449" spans="1:35" x14ac:dyDescent="0.35">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49"/>
        <v/>
      </c>
      <c r="AD449" s="4" t="str">
        <f t="shared" si="50"/>
        <v/>
      </c>
      <c r="AE449" s="4" t="str">
        <f t="shared" si="51"/>
        <v/>
      </c>
      <c r="AF449" s="4" t="str">
        <f t="shared" si="52"/>
        <v/>
      </c>
      <c r="AG449" s="4" t="str">
        <f t="shared" si="53"/>
        <v/>
      </c>
      <c r="AH449" s="4" t="str">
        <f t="shared" si="54"/>
        <v/>
      </c>
      <c r="AI449" s="2" t="str">
        <f t="shared" si="55"/>
        <v/>
      </c>
    </row>
    <row r="450" spans="1:35" x14ac:dyDescent="0.35">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49"/>
        <v/>
      </c>
      <c r="AD450" s="4" t="str">
        <f t="shared" si="50"/>
        <v/>
      </c>
      <c r="AE450" s="4" t="str">
        <f t="shared" si="51"/>
        <v/>
      </c>
      <c r="AF450" s="4" t="str">
        <f t="shared" si="52"/>
        <v/>
      </c>
      <c r="AG450" s="4" t="str">
        <f t="shared" si="53"/>
        <v/>
      </c>
      <c r="AH450" s="4" t="str">
        <f t="shared" si="54"/>
        <v/>
      </c>
      <c r="AI450" s="2" t="str">
        <f t="shared" si="55"/>
        <v/>
      </c>
    </row>
    <row r="451" spans="1:35" x14ac:dyDescent="0.35">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49"/>
        <v/>
      </c>
      <c r="AD451" s="4" t="str">
        <f t="shared" si="50"/>
        <v/>
      </c>
      <c r="AE451" s="4" t="str">
        <f t="shared" si="51"/>
        <v/>
      </c>
      <c r="AF451" s="4" t="str">
        <f t="shared" si="52"/>
        <v/>
      </c>
      <c r="AG451" s="4" t="str">
        <f t="shared" si="53"/>
        <v/>
      </c>
      <c r="AH451" s="4" t="str">
        <f t="shared" si="54"/>
        <v/>
      </c>
      <c r="AI451" s="2" t="str">
        <f t="shared" si="55"/>
        <v/>
      </c>
    </row>
    <row r="452" spans="1:35" x14ac:dyDescent="0.35">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49"/>
        <v/>
      </c>
      <c r="AD452" s="4" t="str">
        <f t="shared" si="50"/>
        <v/>
      </c>
      <c r="AE452" s="4" t="str">
        <f t="shared" si="51"/>
        <v/>
      </c>
      <c r="AF452" s="4" t="str">
        <f t="shared" si="52"/>
        <v/>
      </c>
      <c r="AG452" s="4" t="str">
        <f t="shared" si="53"/>
        <v/>
      </c>
      <c r="AH452" s="4" t="str">
        <f t="shared" si="54"/>
        <v/>
      </c>
      <c r="AI452" s="2" t="str">
        <f t="shared" si="55"/>
        <v/>
      </c>
    </row>
    <row r="453" spans="1:35" x14ac:dyDescent="0.35">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si="49"/>
        <v/>
      </c>
      <c r="AD453" s="4" t="str">
        <f t="shared" si="50"/>
        <v/>
      </c>
      <c r="AE453" s="4" t="str">
        <f t="shared" si="51"/>
        <v/>
      </c>
      <c r="AF453" s="4" t="str">
        <f t="shared" si="52"/>
        <v/>
      </c>
      <c r="AG453" s="4" t="str">
        <f t="shared" si="53"/>
        <v/>
      </c>
      <c r="AH453" s="4" t="str">
        <f t="shared" si="54"/>
        <v/>
      </c>
      <c r="AI453" s="2" t="str">
        <f t="shared" si="55"/>
        <v/>
      </c>
    </row>
    <row r="454" spans="1:35" x14ac:dyDescent="0.35">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49"/>
        <v/>
      </c>
      <c r="AD454" s="4" t="str">
        <f t="shared" si="50"/>
        <v/>
      </c>
      <c r="AE454" s="4" t="str">
        <f t="shared" si="51"/>
        <v/>
      </c>
      <c r="AF454" s="4" t="str">
        <f t="shared" si="52"/>
        <v/>
      </c>
      <c r="AG454" s="4" t="str">
        <f t="shared" si="53"/>
        <v/>
      </c>
      <c r="AH454" s="4" t="str">
        <f t="shared" si="54"/>
        <v/>
      </c>
      <c r="AI454" s="2" t="str">
        <f t="shared" si="55"/>
        <v/>
      </c>
    </row>
    <row r="455" spans="1:35" x14ac:dyDescent="0.35">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49"/>
        <v/>
      </c>
      <c r="AD455" s="4" t="str">
        <f t="shared" si="50"/>
        <v/>
      </c>
      <c r="AE455" s="4" t="str">
        <f t="shared" si="51"/>
        <v/>
      </c>
      <c r="AF455" s="4" t="str">
        <f t="shared" si="52"/>
        <v/>
      </c>
      <c r="AG455" s="4" t="str">
        <f t="shared" si="53"/>
        <v/>
      </c>
      <c r="AH455" s="4" t="str">
        <f t="shared" si="54"/>
        <v/>
      </c>
      <c r="AI455" s="2" t="str">
        <f t="shared" si="55"/>
        <v/>
      </c>
    </row>
    <row r="456" spans="1:35" x14ac:dyDescent="0.35">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49"/>
        <v/>
      </c>
      <c r="AD456" s="4" t="str">
        <f t="shared" si="50"/>
        <v/>
      </c>
      <c r="AE456" s="4" t="str">
        <f t="shared" si="51"/>
        <v/>
      </c>
      <c r="AF456" s="4" t="str">
        <f t="shared" si="52"/>
        <v/>
      </c>
      <c r="AG456" s="4" t="str">
        <f t="shared" si="53"/>
        <v/>
      </c>
      <c r="AH456" s="4" t="str">
        <f t="shared" si="54"/>
        <v/>
      </c>
      <c r="AI456" s="2" t="str">
        <f t="shared" si="55"/>
        <v/>
      </c>
    </row>
    <row r="457" spans="1:35" x14ac:dyDescent="0.35">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49"/>
        <v/>
      </c>
      <c r="AD457" s="4" t="str">
        <f t="shared" si="50"/>
        <v/>
      </c>
      <c r="AE457" s="4" t="str">
        <f t="shared" si="51"/>
        <v/>
      </c>
      <c r="AF457" s="4" t="str">
        <f t="shared" si="52"/>
        <v/>
      </c>
      <c r="AG457" s="4" t="str">
        <f t="shared" si="53"/>
        <v/>
      </c>
      <c r="AH457" s="4" t="str">
        <f t="shared" si="54"/>
        <v/>
      </c>
      <c r="AI457" s="2" t="str">
        <f t="shared" si="55"/>
        <v/>
      </c>
    </row>
    <row r="458" spans="1:35" x14ac:dyDescent="0.35">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49"/>
        <v/>
      </c>
      <c r="AD458" s="4" t="str">
        <f t="shared" si="50"/>
        <v/>
      </c>
      <c r="AE458" s="4" t="str">
        <f t="shared" si="51"/>
        <v/>
      </c>
      <c r="AF458" s="4" t="str">
        <f t="shared" si="52"/>
        <v/>
      </c>
      <c r="AG458" s="4" t="str">
        <f t="shared" si="53"/>
        <v/>
      </c>
      <c r="AH458" s="4" t="str">
        <f t="shared" si="54"/>
        <v/>
      </c>
      <c r="AI458" s="2" t="str">
        <f t="shared" si="55"/>
        <v/>
      </c>
    </row>
    <row r="459" spans="1:35" x14ac:dyDescent="0.35">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49"/>
        <v/>
      </c>
      <c r="AD459" s="4" t="str">
        <f t="shared" si="50"/>
        <v/>
      </c>
      <c r="AE459" s="4" t="str">
        <f t="shared" si="51"/>
        <v/>
      </c>
      <c r="AF459" s="4" t="str">
        <f t="shared" si="52"/>
        <v/>
      </c>
      <c r="AG459" s="4" t="str">
        <f t="shared" si="53"/>
        <v/>
      </c>
      <c r="AH459" s="4" t="str">
        <f t="shared" si="54"/>
        <v/>
      </c>
      <c r="AI459" s="2" t="str">
        <f t="shared" si="55"/>
        <v/>
      </c>
    </row>
    <row r="460" spans="1:35" x14ac:dyDescent="0.35">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49"/>
        <v/>
      </c>
      <c r="AD460" s="4" t="str">
        <f t="shared" si="50"/>
        <v/>
      </c>
      <c r="AE460" s="4" t="str">
        <f t="shared" si="51"/>
        <v/>
      </c>
      <c r="AF460" s="4" t="str">
        <f t="shared" si="52"/>
        <v/>
      </c>
      <c r="AG460" s="4" t="str">
        <f t="shared" si="53"/>
        <v/>
      </c>
      <c r="AH460" s="4" t="str">
        <f t="shared" si="54"/>
        <v/>
      </c>
      <c r="AI460" s="2" t="str">
        <f t="shared" si="55"/>
        <v/>
      </c>
    </row>
    <row r="461" spans="1:35" x14ac:dyDescent="0.35">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49"/>
        <v/>
      </c>
      <c r="AD461" s="4" t="str">
        <f t="shared" si="50"/>
        <v/>
      </c>
      <c r="AE461" s="4" t="str">
        <f t="shared" si="51"/>
        <v/>
      </c>
      <c r="AF461" s="4" t="str">
        <f t="shared" si="52"/>
        <v/>
      </c>
      <c r="AG461" s="4" t="str">
        <f t="shared" si="53"/>
        <v/>
      </c>
      <c r="AH461" s="4" t="str">
        <f t="shared" si="54"/>
        <v/>
      </c>
      <c r="AI461" s="2" t="str">
        <f t="shared" si="55"/>
        <v/>
      </c>
    </row>
    <row r="462" spans="1:35" x14ac:dyDescent="0.35">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49"/>
        <v/>
      </c>
      <c r="AD462" s="4" t="str">
        <f t="shared" si="50"/>
        <v/>
      </c>
      <c r="AE462" s="4" t="str">
        <f t="shared" si="51"/>
        <v/>
      </c>
      <c r="AF462" s="4" t="str">
        <f t="shared" si="52"/>
        <v/>
      </c>
      <c r="AG462" s="4" t="str">
        <f t="shared" si="53"/>
        <v/>
      </c>
      <c r="AH462" s="4" t="str">
        <f t="shared" si="54"/>
        <v/>
      </c>
      <c r="AI462" s="2" t="str">
        <f t="shared" si="55"/>
        <v/>
      </c>
    </row>
    <row r="463" spans="1:35" x14ac:dyDescent="0.35">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49"/>
        <v/>
      </c>
      <c r="AD463" s="4" t="str">
        <f t="shared" si="50"/>
        <v/>
      </c>
      <c r="AE463" s="4" t="str">
        <f t="shared" si="51"/>
        <v/>
      </c>
      <c r="AF463" s="4" t="str">
        <f t="shared" si="52"/>
        <v/>
      </c>
      <c r="AG463" s="4" t="str">
        <f t="shared" si="53"/>
        <v/>
      </c>
      <c r="AH463" s="4" t="str">
        <f t="shared" si="54"/>
        <v/>
      </c>
      <c r="AI463" s="2" t="str">
        <f t="shared" si="55"/>
        <v/>
      </c>
    </row>
    <row r="464" spans="1:35" x14ac:dyDescent="0.35">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49"/>
        <v/>
      </c>
      <c r="AD464" s="4" t="str">
        <f t="shared" si="50"/>
        <v/>
      </c>
      <c r="AE464" s="4" t="str">
        <f t="shared" si="51"/>
        <v/>
      </c>
      <c r="AF464" s="4" t="str">
        <f t="shared" si="52"/>
        <v/>
      </c>
      <c r="AG464" s="4" t="str">
        <f t="shared" si="53"/>
        <v/>
      </c>
      <c r="AH464" s="4" t="str">
        <f t="shared" si="54"/>
        <v/>
      </c>
      <c r="AI464" s="2" t="str">
        <f t="shared" si="55"/>
        <v/>
      </c>
    </row>
    <row r="465" spans="1:35" x14ac:dyDescent="0.35">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49"/>
        <v/>
      </c>
      <c r="AD465" s="4" t="str">
        <f t="shared" si="50"/>
        <v/>
      </c>
      <c r="AE465" s="4" t="str">
        <f t="shared" si="51"/>
        <v/>
      </c>
      <c r="AF465" s="4" t="str">
        <f t="shared" si="52"/>
        <v/>
      </c>
      <c r="AG465" s="4" t="str">
        <f t="shared" si="53"/>
        <v/>
      </c>
      <c r="AH465" s="4" t="str">
        <f t="shared" si="54"/>
        <v/>
      </c>
      <c r="AI465" s="2" t="str">
        <f t="shared" si="55"/>
        <v/>
      </c>
    </row>
    <row r="466" spans="1:35" x14ac:dyDescent="0.35">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49"/>
        <v/>
      </c>
      <c r="AD466" s="4" t="str">
        <f t="shared" si="50"/>
        <v/>
      </c>
      <c r="AE466" s="4" t="str">
        <f t="shared" si="51"/>
        <v/>
      </c>
      <c r="AF466" s="4" t="str">
        <f t="shared" si="52"/>
        <v/>
      </c>
      <c r="AG466" s="4" t="str">
        <f t="shared" si="53"/>
        <v/>
      </c>
      <c r="AH466" s="4" t="str">
        <f t="shared" si="54"/>
        <v/>
      </c>
      <c r="AI466" s="2" t="str">
        <f t="shared" si="55"/>
        <v/>
      </c>
    </row>
    <row r="467" spans="1:35" x14ac:dyDescent="0.35">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49"/>
        <v/>
      </c>
      <c r="AD467" s="4" t="str">
        <f t="shared" si="50"/>
        <v/>
      </c>
      <c r="AE467" s="4" t="str">
        <f t="shared" si="51"/>
        <v/>
      </c>
      <c r="AF467" s="4" t="str">
        <f t="shared" si="52"/>
        <v/>
      </c>
      <c r="AG467" s="4" t="str">
        <f t="shared" si="53"/>
        <v/>
      </c>
      <c r="AH467" s="4" t="str">
        <f t="shared" si="54"/>
        <v/>
      </c>
      <c r="AI467" s="2" t="str">
        <f t="shared" si="55"/>
        <v/>
      </c>
    </row>
    <row r="468" spans="1:35" x14ac:dyDescent="0.35">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49"/>
        <v/>
      </c>
      <c r="AD468" s="4" t="str">
        <f t="shared" si="50"/>
        <v/>
      </c>
      <c r="AE468" s="4" t="str">
        <f t="shared" si="51"/>
        <v/>
      </c>
      <c r="AF468" s="4" t="str">
        <f t="shared" si="52"/>
        <v/>
      </c>
      <c r="AG468" s="4" t="str">
        <f t="shared" si="53"/>
        <v/>
      </c>
      <c r="AH468" s="4" t="str">
        <f t="shared" si="54"/>
        <v/>
      </c>
      <c r="AI468" s="2" t="str">
        <f t="shared" si="55"/>
        <v/>
      </c>
    </row>
    <row r="469" spans="1:35" x14ac:dyDescent="0.35">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49"/>
        <v/>
      </c>
      <c r="AD469" s="4" t="str">
        <f t="shared" si="50"/>
        <v/>
      </c>
      <c r="AE469" s="4" t="str">
        <f t="shared" si="51"/>
        <v/>
      </c>
      <c r="AF469" s="4" t="str">
        <f t="shared" si="52"/>
        <v/>
      </c>
      <c r="AG469" s="4" t="str">
        <f t="shared" si="53"/>
        <v/>
      </c>
      <c r="AH469" s="4" t="str">
        <f t="shared" si="54"/>
        <v/>
      </c>
      <c r="AI469" s="2" t="str">
        <f t="shared" si="55"/>
        <v/>
      </c>
    </row>
    <row r="470" spans="1:35" x14ac:dyDescent="0.35">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49"/>
        <v/>
      </c>
      <c r="AD470" s="4" t="str">
        <f t="shared" si="50"/>
        <v/>
      </c>
      <c r="AE470" s="4" t="str">
        <f t="shared" si="51"/>
        <v/>
      </c>
      <c r="AF470" s="4" t="str">
        <f t="shared" si="52"/>
        <v/>
      </c>
      <c r="AG470" s="4" t="str">
        <f t="shared" si="53"/>
        <v/>
      </c>
      <c r="AH470" s="4" t="str">
        <f t="shared" si="54"/>
        <v/>
      </c>
      <c r="AI470" s="2" t="str">
        <f t="shared" si="55"/>
        <v/>
      </c>
    </row>
    <row r="471" spans="1:35" x14ac:dyDescent="0.35">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49"/>
        <v/>
      </c>
      <c r="AD471" s="4" t="str">
        <f t="shared" si="50"/>
        <v/>
      </c>
      <c r="AE471" s="4" t="str">
        <f t="shared" si="51"/>
        <v/>
      </c>
      <c r="AF471" s="4" t="str">
        <f t="shared" si="52"/>
        <v/>
      </c>
      <c r="AG471" s="4" t="str">
        <f t="shared" si="53"/>
        <v/>
      </c>
      <c r="AH471" s="4" t="str">
        <f t="shared" si="54"/>
        <v/>
      </c>
      <c r="AI471" s="2" t="str">
        <f t="shared" si="55"/>
        <v/>
      </c>
    </row>
    <row r="472" spans="1:35" x14ac:dyDescent="0.35">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49"/>
        <v/>
      </c>
      <c r="AD472" s="4" t="str">
        <f t="shared" si="50"/>
        <v/>
      </c>
      <c r="AE472" s="4" t="str">
        <f t="shared" si="51"/>
        <v/>
      </c>
      <c r="AF472" s="4" t="str">
        <f t="shared" si="52"/>
        <v/>
      </c>
      <c r="AG472" s="4" t="str">
        <f t="shared" si="53"/>
        <v/>
      </c>
      <c r="AH472" s="4" t="str">
        <f t="shared" si="54"/>
        <v/>
      </c>
      <c r="AI472" s="2" t="str">
        <f t="shared" si="55"/>
        <v/>
      </c>
    </row>
    <row r="473" spans="1:35" x14ac:dyDescent="0.35">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49"/>
        <v/>
      </c>
      <c r="AD473" s="4" t="str">
        <f t="shared" si="50"/>
        <v/>
      </c>
      <c r="AE473" s="4" t="str">
        <f t="shared" si="51"/>
        <v/>
      </c>
      <c r="AF473" s="4" t="str">
        <f t="shared" si="52"/>
        <v/>
      </c>
      <c r="AG473" s="4" t="str">
        <f t="shared" si="53"/>
        <v/>
      </c>
      <c r="AH473" s="4" t="str">
        <f t="shared" si="54"/>
        <v/>
      </c>
      <c r="AI473" s="2" t="str">
        <f t="shared" si="55"/>
        <v/>
      </c>
    </row>
    <row r="474" spans="1:35" x14ac:dyDescent="0.35">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49"/>
        <v/>
      </c>
      <c r="AD474" s="4" t="str">
        <f t="shared" si="50"/>
        <v/>
      </c>
      <c r="AE474" s="4" t="str">
        <f t="shared" si="51"/>
        <v/>
      </c>
      <c r="AF474" s="4" t="str">
        <f t="shared" si="52"/>
        <v/>
      </c>
      <c r="AG474" s="4" t="str">
        <f t="shared" si="53"/>
        <v/>
      </c>
      <c r="AH474" s="4" t="str">
        <f t="shared" si="54"/>
        <v/>
      </c>
      <c r="AI474" s="2" t="str">
        <f t="shared" si="55"/>
        <v/>
      </c>
    </row>
    <row r="475" spans="1:35" x14ac:dyDescent="0.35">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49"/>
        <v/>
      </c>
      <c r="AD475" s="4" t="str">
        <f t="shared" si="50"/>
        <v/>
      </c>
      <c r="AE475" s="4" t="str">
        <f t="shared" si="51"/>
        <v/>
      </c>
      <c r="AF475" s="4" t="str">
        <f t="shared" si="52"/>
        <v/>
      </c>
      <c r="AG475" s="4" t="str">
        <f t="shared" si="53"/>
        <v/>
      </c>
      <c r="AH475" s="4" t="str">
        <f t="shared" si="54"/>
        <v/>
      </c>
      <c r="AI475" s="2" t="str">
        <f t="shared" si="55"/>
        <v/>
      </c>
    </row>
    <row r="476" spans="1:35" x14ac:dyDescent="0.35">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49"/>
        <v/>
      </c>
      <c r="AD476" s="4" t="str">
        <f t="shared" si="50"/>
        <v/>
      </c>
      <c r="AE476" s="4" t="str">
        <f t="shared" si="51"/>
        <v/>
      </c>
      <c r="AF476" s="4" t="str">
        <f t="shared" si="52"/>
        <v/>
      </c>
      <c r="AG476" s="4" t="str">
        <f t="shared" si="53"/>
        <v/>
      </c>
      <c r="AH476" s="4" t="str">
        <f t="shared" si="54"/>
        <v/>
      </c>
      <c r="AI476" s="2" t="str">
        <f t="shared" si="55"/>
        <v/>
      </c>
    </row>
    <row r="477" spans="1:35" x14ac:dyDescent="0.35">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49"/>
        <v/>
      </c>
      <c r="AD477" s="4" t="str">
        <f t="shared" si="50"/>
        <v/>
      </c>
      <c r="AE477" s="4" t="str">
        <f t="shared" si="51"/>
        <v/>
      </c>
      <c r="AF477" s="4" t="str">
        <f t="shared" si="52"/>
        <v/>
      </c>
      <c r="AG477" s="4" t="str">
        <f t="shared" si="53"/>
        <v/>
      </c>
      <c r="AH477" s="4" t="str">
        <f t="shared" si="54"/>
        <v/>
      </c>
      <c r="AI477" s="2" t="str">
        <f t="shared" si="55"/>
        <v/>
      </c>
    </row>
    <row r="478" spans="1:35" x14ac:dyDescent="0.35">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49"/>
        <v/>
      </c>
      <c r="AD478" s="4" t="str">
        <f t="shared" si="50"/>
        <v/>
      </c>
      <c r="AE478" s="4" t="str">
        <f t="shared" si="51"/>
        <v/>
      </c>
      <c r="AF478" s="4" t="str">
        <f t="shared" si="52"/>
        <v/>
      </c>
      <c r="AG478" s="4" t="str">
        <f t="shared" si="53"/>
        <v/>
      </c>
      <c r="AH478" s="4" t="str">
        <f t="shared" si="54"/>
        <v/>
      </c>
      <c r="AI478" s="2" t="str">
        <f t="shared" si="55"/>
        <v/>
      </c>
    </row>
    <row r="479" spans="1:35" x14ac:dyDescent="0.35">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49"/>
        <v/>
      </c>
      <c r="AD479" s="4" t="str">
        <f t="shared" si="50"/>
        <v/>
      </c>
      <c r="AE479" s="4" t="str">
        <f t="shared" si="51"/>
        <v/>
      </c>
      <c r="AF479" s="4" t="str">
        <f t="shared" si="52"/>
        <v/>
      </c>
      <c r="AG479" s="4" t="str">
        <f t="shared" si="53"/>
        <v/>
      </c>
      <c r="AH479" s="4" t="str">
        <f t="shared" si="54"/>
        <v/>
      </c>
      <c r="AI479" s="2" t="str">
        <f t="shared" si="55"/>
        <v/>
      </c>
    </row>
    <row r="480" spans="1:35" x14ac:dyDescent="0.35">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49"/>
        <v/>
      </c>
      <c r="AD480" s="4" t="str">
        <f t="shared" si="50"/>
        <v/>
      </c>
      <c r="AE480" s="4" t="str">
        <f t="shared" si="51"/>
        <v/>
      </c>
      <c r="AF480" s="4" t="str">
        <f t="shared" si="52"/>
        <v/>
      </c>
      <c r="AG480" s="4" t="str">
        <f t="shared" si="53"/>
        <v/>
      </c>
      <c r="AH480" s="4" t="str">
        <f t="shared" si="54"/>
        <v/>
      </c>
      <c r="AI480" s="2" t="str">
        <f t="shared" si="55"/>
        <v/>
      </c>
    </row>
    <row r="481" spans="1:35" x14ac:dyDescent="0.35">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49"/>
        <v/>
      </c>
      <c r="AD481" s="4" t="str">
        <f t="shared" si="50"/>
        <v/>
      </c>
      <c r="AE481" s="4" t="str">
        <f t="shared" si="51"/>
        <v/>
      </c>
      <c r="AF481" s="4" t="str">
        <f t="shared" si="52"/>
        <v/>
      </c>
      <c r="AG481" s="4" t="str">
        <f t="shared" si="53"/>
        <v/>
      </c>
      <c r="AH481" s="4" t="str">
        <f t="shared" si="54"/>
        <v/>
      </c>
      <c r="AI481" s="2" t="str">
        <f t="shared" si="55"/>
        <v/>
      </c>
    </row>
    <row r="482" spans="1:35" x14ac:dyDescent="0.35">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49"/>
        <v/>
      </c>
      <c r="AD482" s="4" t="str">
        <f t="shared" si="50"/>
        <v/>
      </c>
      <c r="AE482" s="4" t="str">
        <f t="shared" si="51"/>
        <v/>
      </c>
      <c r="AF482" s="4" t="str">
        <f t="shared" si="52"/>
        <v/>
      </c>
      <c r="AG482" s="4" t="str">
        <f t="shared" si="53"/>
        <v/>
      </c>
      <c r="AH482" s="4" t="str">
        <f t="shared" si="54"/>
        <v/>
      </c>
      <c r="AI482" s="2" t="str">
        <f t="shared" si="55"/>
        <v/>
      </c>
    </row>
    <row r="483" spans="1:35" x14ac:dyDescent="0.35">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49"/>
        <v/>
      </c>
      <c r="AD483" s="4" t="str">
        <f t="shared" si="50"/>
        <v/>
      </c>
      <c r="AE483" s="4" t="str">
        <f t="shared" si="51"/>
        <v/>
      </c>
      <c r="AF483" s="4" t="str">
        <f t="shared" si="52"/>
        <v/>
      </c>
      <c r="AG483" s="4" t="str">
        <f t="shared" si="53"/>
        <v/>
      </c>
      <c r="AH483" s="4" t="str">
        <f t="shared" si="54"/>
        <v/>
      </c>
      <c r="AI483" s="2" t="str">
        <f t="shared" si="55"/>
        <v/>
      </c>
    </row>
    <row r="484" spans="1:35" x14ac:dyDescent="0.35">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ref="AC484:AC547" si="56">IF((MAX(A484,L484,N484,P484,X484,Y484)-MIN(A484,L484,N484,P484,X484,Y484))&gt;3,1,"")</f>
        <v/>
      </c>
      <c r="AD484" s="4" t="str">
        <f t="shared" ref="AD484:AD547" si="57">IF((MAX(B484,D484,M484,U484)-MIN(B484,D484,M484,U484))&gt;3,1,"")</f>
        <v/>
      </c>
      <c r="AE484" s="4" t="str">
        <f t="shared" ref="AE484:AE547" si="58">IF((MAX(I484,T484,V484,W484)-MIN(I484,T484,V484,W484))&gt;3,1,"")</f>
        <v/>
      </c>
      <c r="AF484" s="4" t="str">
        <f t="shared" ref="AF484:AF547" si="59">IF((MAX(H484,K484,Q484,S484)-MIN(H484,K484,Q484,S484))&gt;3,1,"")</f>
        <v/>
      </c>
      <c r="AG484" s="4" t="str">
        <f t="shared" ref="AG484:AG547" si="60">IF((MAX(E484,F484,G484,R484)-MIN(E484,F484,G484,R484))&gt;3,1,"")</f>
        <v/>
      </c>
      <c r="AH484" s="4" t="str">
        <f t="shared" ref="AH484:AH547" si="61">IF((MAX(C484,J484,O484,Z484)-MIN(C484,J484,O484,Z484))&gt;3,1,"")</f>
        <v/>
      </c>
      <c r="AI484" s="2" t="str">
        <f t="shared" ref="AI484:AI547" si="62">IF(COUNT(A484:Z484)&gt;0,IF(COUNT(AC484,AD484,AE484,AF484,AG484,AH484)&gt;0,SUM(AC484,AD484,AE484,AF484,AG484,AH484),0),"")</f>
        <v/>
      </c>
    </row>
    <row r="485" spans="1:35" x14ac:dyDescent="0.35">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6"/>
        <v/>
      </c>
      <c r="AD485" s="4" t="str">
        <f t="shared" si="57"/>
        <v/>
      </c>
      <c r="AE485" s="4" t="str">
        <f t="shared" si="58"/>
        <v/>
      </c>
      <c r="AF485" s="4" t="str">
        <f t="shared" si="59"/>
        <v/>
      </c>
      <c r="AG485" s="4" t="str">
        <f t="shared" si="60"/>
        <v/>
      </c>
      <c r="AH485" s="4" t="str">
        <f t="shared" si="61"/>
        <v/>
      </c>
      <c r="AI485" s="2" t="str">
        <f t="shared" si="62"/>
        <v/>
      </c>
    </row>
    <row r="486" spans="1:35" x14ac:dyDescent="0.35">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6"/>
        <v/>
      </c>
      <c r="AD486" s="4" t="str">
        <f t="shared" si="57"/>
        <v/>
      </c>
      <c r="AE486" s="4" t="str">
        <f t="shared" si="58"/>
        <v/>
      </c>
      <c r="AF486" s="4" t="str">
        <f t="shared" si="59"/>
        <v/>
      </c>
      <c r="AG486" s="4" t="str">
        <f t="shared" si="60"/>
        <v/>
      </c>
      <c r="AH486" s="4" t="str">
        <f t="shared" si="61"/>
        <v/>
      </c>
      <c r="AI486" s="2" t="str">
        <f t="shared" si="62"/>
        <v/>
      </c>
    </row>
    <row r="487" spans="1:35" x14ac:dyDescent="0.35">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6"/>
        <v/>
      </c>
      <c r="AD487" s="4" t="str">
        <f t="shared" si="57"/>
        <v/>
      </c>
      <c r="AE487" s="4" t="str">
        <f t="shared" si="58"/>
        <v/>
      </c>
      <c r="AF487" s="4" t="str">
        <f t="shared" si="59"/>
        <v/>
      </c>
      <c r="AG487" s="4" t="str">
        <f t="shared" si="60"/>
        <v/>
      </c>
      <c r="AH487" s="4" t="str">
        <f t="shared" si="61"/>
        <v/>
      </c>
      <c r="AI487" s="2" t="str">
        <f t="shared" si="62"/>
        <v/>
      </c>
    </row>
    <row r="488" spans="1:35" x14ac:dyDescent="0.35">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6"/>
        <v/>
      </c>
      <c r="AD488" s="4" t="str">
        <f t="shared" si="57"/>
        <v/>
      </c>
      <c r="AE488" s="4" t="str">
        <f t="shared" si="58"/>
        <v/>
      </c>
      <c r="AF488" s="4" t="str">
        <f t="shared" si="59"/>
        <v/>
      </c>
      <c r="AG488" s="4" t="str">
        <f t="shared" si="60"/>
        <v/>
      </c>
      <c r="AH488" s="4" t="str">
        <f t="shared" si="61"/>
        <v/>
      </c>
      <c r="AI488" s="2" t="str">
        <f t="shared" si="62"/>
        <v/>
      </c>
    </row>
    <row r="489" spans="1:35" x14ac:dyDescent="0.35">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6"/>
        <v/>
      </c>
      <c r="AD489" s="4" t="str">
        <f t="shared" si="57"/>
        <v/>
      </c>
      <c r="AE489" s="4" t="str">
        <f t="shared" si="58"/>
        <v/>
      </c>
      <c r="AF489" s="4" t="str">
        <f t="shared" si="59"/>
        <v/>
      </c>
      <c r="AG489" s="4" t="str">
        <f t="shared" si="60"/>
        <v/>
      </c>
      <c r="AH489" s="4" t="str">
        <f t="shared" si="61"/>
        <v/>
      </c>
      <c r="AI489" s="2" t="str">
        <f t="shared" si="62"/>
        <v/>
      </c>
    </row>
    <row r="490" spans="1:35" x14ac:dyDescent="0.35">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6"/>
        <v/>
      </c>
      <c r="AD490" s="4" t="str">
        <f t="shared" si="57"/>
        <v/>
      </c>
      <c r="AE490" s="4" t="str">
        <f t="shared" si="58"/>
        <v/>
      </c>
      <c r="AF490" s="4" t="str">
        <f t="shared" si="59"/>
        <v/>
      </c>
      <c r="AG490" s="4" t="str">
        <f t="shared" si="60"/>
        <v/>
      </c>
      <c r="AH490" s="4" t="str">
        <f t="shared" si="61"/>
        <v/>
      </c>
      <c r="AI490" s="2" t="str">
        <f t="shared" si="62"/>
        <v/>
      </c>
    </row>
    <row r="491" spans="1:35" x14ac:dyDescent="0.35">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6"/>
        <v/>
      </c>
      <c r="AD491" s="4" t="str">
        <f t="shared" si="57"/>
        <v/>
      </c>
      <c r="AE491" s="4" t="str">
        <f t="shared" si="58"/>
        <v/>
      </c>
      <c r="AF491" s="4" t="str">
        <f t="shared" si="59"/>
        <v/>
      </c>
      <c r="AG491" s="4" t="str">
        <f t="shared" si="60"/>
        <v/>
      </c>
      <c r="AH491" s="4" t="str">
        <f t="shared" si="61"/>
        <v/>
      </c>
      <c r="AI491" s="2" t="str">
        <f t="shared" si="62"/>
        <v/>
      </c>
    </row>
    <row r="492" spans="1:35" x14ac:dyDescent="0.35">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6"/>
        <v/>
      </c>
      <c r="AD492" s="4" t="str">
        <f t="shared" si="57"/>
        <v/>
      </c>
      <c r="AE492" s="4" t="str">
        <f t="shared" si="58"/>
        <v/>
      </c>
      <c r="AF492" s="4" t="str">
        <f t="shared" si="59"/>
        <v/>
      </c>
      <c r="AG492" s="4" t="str">
        <f t="shared" si="60"/>
        <v/>
      </c>
      <c r="AH492" s="4" t="str">
        <f t="shared" si="61"/>
        <v/>
      </c>
      <c r="AI492" s="2" t="str">
        <f t="shared" si="62"/>
        <v/>
      </c>
    </row>
    <row r="493" spans="1:35" x14ac:dyDescent="0.35">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6"/>
        <v/>
      </c>
      <c r="AD493" s="4" t="str">
        <f t="shared" si="57"/>
        <v/>
      </c>
      <c r="AE493" s="4" t="str">
        <f t="shared" si="58"/>
        <v/>
      </c>
      <c r="AF493" s="4" t="str">
        <f t="shared" si="59"/>
        <v/>
      </c>
      <c r="AG493" s="4" t="str">
        <f t="shared" si="60"/>
        <v/>
      </c>
      <c r="AH493" s="4" t="str">
        <f t="shared" si="61"/>
        <v/>
      </c>
      <c r="AI493" s="2" t="str">
        <f t="shared" si="62"/>
        <v/>
      </c>
    </row>
    <row r="494" spans="1:35" x14ac:dyDescent="0.35">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6"/>
        <v/>
      </c>
      <c r="AD494" s="4" t="str">
        <f t="shared" si="57"/>
        <v/>
      </c>
      <c r="AE494" s="4" t="str">
        <f t="shared" si="58"/>
        <v/>
      </c>
      <c r="AF494" s="4" t="str">
        <f t="shared" si="59"/>
        <v/>
      </c>
      <c r="AG494" s="4" t="str">
        <f t="shared" si="60"/>
        <v/>
      </c>
      <c r="AH494" s="4" t="str">
        <f t="shared" si="61"/>
        <v/>
      </c>
      <c r="AI494" s="2" t="str">
        <f t="shared" si="62"/>
        <v/>
      </c>
    </row>
    <row r="495" spans="1:35" x14ac:dyDescent="0.35">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6"/>
        <v/>
      </c>
      <c r="AD495" s="4" t="str">
        <f t="shared" si="57"/>
        <v/>
      </c>
      <c r="AE495" s="4" t="str">
        <f t="shared" si="58"/>
        <v/>
      </c>
      <c r="AF495" s="4" t="str">
        <f t="shared" si="59"/>
        <v/>
      </c>
      <c r="AG495" s="4" t="str">
        <f t="shared" si="60"/>
        <v/>
      </c>
      <c r="AH495" s="4" t="str">
        <f t="shared" si="61"/>
        <v/>
      </c>
      <c r="AI495" s="2" t="str">
        <f t="shared" si="62"/>
        <v/>
      </c>
    </row>
    <row r="496" spans="1:35" x14ac:dyDescent="0.35">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6"/>
        <v/>
      </c>
      <c r="AD496" s="4" t="str">
        <f t="shared" si="57"/>
        <v/>
      </c>
      <c r="AE496" s="4" t="str">
        <f t="shared" si="58"/>
        <v/>
      </c>
      <c r="AF496" s="4" t="str">
        <f t="shared" si="59"/>
        <v/>
      </c>
      <c r="AG496" s="4" t="str">
        <f t="shared" si="60"/>
        <v/>
      </c>
      <c r="AH496" s="4" t="str">
        <f t="shared" si="61"/>
        <v/>
      </c>
      <c r="AI496" s="2" t="str">
        <f t="shared" si="62"/>
        <v/>
      </c>
    </row>
    <row r="497" spans="1:35" x14ac:dyDescent="0.35">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6"/>
        <v/>
      </c>
      <c r="AD497" s="4" t="str">
        <f t="shared" si="57"/>
        <v/>
      </c>
      <c r="AE497" s="4" t="str">
        <f t="shared" si="58"/>
        <v/>
      </c>
      <c r="AF497" s="4" t="str">
        <f t="shared" si="59"/>
        <v/>
      </c>
      <c r="AG497" s="4" t="str">
        <f t="shared" si="60"/>
        <v/>
      </c>
      <c r="AH497" s="4" t="str">
        <f t="shared" si="61"/>
        <v/>
      </c>
      <c r="AI497" s="2" t="str">
        <f t="shared" si="62"/>
        <v/>
      </c>
    </row>
    <row r="498" spans="1:35" x14ac:dyDescent="0.35">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6"/>
        <v/>
      </c>
      <c r="AD498" s="4" t="str">
        <f t="shared" si="57"/>
        <v/>
      </c>
      <c r="AE498" s="4" t="str">
        <f t="shared" si="58"/>
        <v/>
      </c>
      <c r="AF498" s="4" t="str">
        <f t="shared" si="59"/>
        <v/>
      </c>
      <c r="AG498" s="4" t="str">
        <f t="shared" si="60"/>
        <v/>
      </c>
      <c r="AH498" s="4" t="str">
        <f t="shared" si="61"/>
        <v/>
      </c>
      <c r="AI498" s="2" t="str">
        <f t="shared" si="62"/>
        <v/>
      </c>
    </row>
    <row r="499" spans="1:35" x14ac:dyDescent="0.35">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6"/>
        <v/>
      </c>
      <c r="AD499" s="4" t="str">
        <f t="shared" si="57"/>
        <v/>
      </c>
      <c r="AE499" s="4" t="str">
        <f t="shared" si="58"/>
        <v/>
      </c>
      <c r="AF499" s="4" t="str">
        <f t="shared" si="59"/>
        <v/>
      </c>
      <c r="AG499" s="4" t="str">
        <f t="shared" si="60"/>
        <v/>
      </c>
      <c r="AH499" s="4" t="str">
        <f t="shared" si="61"/>
        <v/>
      </c>
      <c r="AI499" s="2" t="str">
        <f t="shared" si="62"/>
        <v/>
      </c>
    </row>
    <row r="500" spans="1:35" x14ac:dyDescent="0.35">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6"/>
        <v/>
      </c>
      <c r="AD500" s="4" t="str">
        <f t="shared" si="57"/>
        <v/>
      </c>
      <c r="AE500" s="4" t="str">
        <f t="shared" si="58"/>
        <v/>
      </c>
      <c r="AF500" s="4" t="str">
        <f t="shared" si="59"/>
        <v/>
      </c>
      <c r="AG500" s="4" t="str">
        <f t="shared" si="60"/>
        <v/>
      </c>
      <c r="AH500" s="4" t="str">
        <f t="shared" si="61"/>
        <v/>
      </c>
      <c r="AI500" s="2" t="str">
        <f t="shared" si="62"/>
        <v/>
      </c>
    </row>
    <row r="501" spans="1:35" x14ac:dyDescent="0.35">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6"/>
        <v/>
      </c>
      <c r="AD501" s="4" t="str">
        <f t="shared" si="57"/>
        <v/>
      </c>
      <c r="AE501" s="4" t="str">
        <f t="shared" si="58"/>
        <v/>
      </c>
      <c r="AF501" s="4" t="str">
        <f t="shared" si="59"/>
        <v/>
      </c>
      <c r="AG501" s="4" t="str">
        <f t="shared" si="60"/>
        <v/>
      </c>
      <c r="AH501" s="4" t="str">
        <f t="shared" si="61"/>
        <v/>
      </c>
      <c r="AI501" s="2" t="str">
        <f t="shared" si="62"/>
        <v/>
      </c>
    </row>
    <row r="502" spans="1:35" x14ac:dyDescent="0.35">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6"/>
        <v/>
      </c>
      <c r="AD502" s="4" t="str">
        <f t="shared" si="57"/>
        <v/>
      </c>
      <c r="AE502" s="4" t="str">
        <f t="shared" si="58"/>
        <v/>
      </c>
      <c r="AF502" s="4" t="str">
        <f t="shared" si="59"/>
        <v/>
      </c>
      <c r="AG502" s="4" t="str">
        <f t="shared" si="60"/>
        <v/>
      </c>
      <c r="AH502" s="4" t="str">
        <f t="shared" si="61"/>
        <v/>
      </c>
      <c r="AI502" s="2" t="str">
        <f t="shared" si="62"/>
        <v/>
      </c>
    </row>
    <row r="503" spans="1:35" x14ac:dyDescent="0.35">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6"/>
        <v/>
      </c>
      <c r="AD503" s="4" t="str">
        <f t="shared" si="57"/>
        <v/>
      </c>
      <c r="AE503" s="4" t="str">
        <f t="shared" si="58"/>
        <v/>
      </c>
      <c r="AF503" s="4" t="str">
        <f t="shared" si="59"/>
        <v/>
      </c>
      <c r="AG503" s="4" t="str">
        <f t="shared" si="60"/>
        <v/>
      </c>
      <c r="AH503" s="4" t="str">
        <f t="shared" si="61"/>
        <v/>
      </c>
      <c r="AI503" s="2" t="str">
        <f t="shared" si="62"/>
        <v/>
      </c>
    </row>
    <row r="504" spans="1:35" x14ac:dyDescent="0.35">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6"/>
        <v/>
      </c>
      <c r="AD504" s="4" t="str">
        <f t="shared" si="57"/>
        <v/>
      </c>
      <c r="AE504" s="4" t="str">
        <f t="shared" si="58"/>
        <v/>
      </c>
      <c r="AF504" s="4" t="str">
        <f t="shared" si="59"/>
        <v/>
      </c>
      <c r="AG504" s="4" t="str">
        <f t="shared" si="60"/>
        <v/>
      </c>
      <c r="AH504" s="4" t="str">
        <f t="shared" si="61"/>
        <v/>
      </c>
      <c r="AI504" s="2" t="str">
        <f t="shared" si="62"/>
        <v/>
      </c>
    </row>
    <row r="505" spans="1:35" x14ac:dyDescent="0.35">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6"/>
        <v/>
      </c>
      <c r="AD505" s="4" t="str">
        <f t="shared" si="57"/>
        <v/>
      </c>
      <c r="AE505" s="4" t="str">
        <f t="shared" si="58"/>
        <v/>
      </c>
      <c r="AF505" s="4" t="str">
        <f t="shared" si="59"/>
        <v/>
      </c>
      <c r="AG505" s="4" t="str">
        <f t="shared" si="60"/>
        <v/>
      </c>
      <c r="AH505" s="4" t="str">
        <f t="shared" si="61"/>
        <v/>
      </c>
      <c r="AI505" s="2" t="str">
        <f t="shared" si="62"/>
        <v/>
      </c>
    </row>
    <row r="506" spans="1:35" x14ac:dyDescent="0.35">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6"/>
        <v/>
      </c>
      <c r="AD506" s="4" t="str">
        <f t="shared" si="57"/>
        <v/>
      </c>
      <c r="AE506" s="4" t="str">
        <f t="shared" si="58"/>
        <v/>
      </c>
      <c r="AF506" s="4" t="str">
        <f t="shared" si="59"/>
        <v/>
      </c>
      <c r="AG506" s="4" t="str">
        <f t="shared" si="60"/>
        <v/>
      </c>
      <c r="AH506" s="4" t="str">
        <f t="shared" si="61"/>
        <v/>
      </c>
      <c r="AI506" s="2" t="str">
        <f t="shared" si="62"/>
        <v/>
      </c>
    </row>
    <row r="507" spans="1:35" x14ac:dyDescent="0.35">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6"/>
        <v/>
      </c>
      <c r="AD507" s="4" t="str">
        <f t="shared" si="57"/>
        <v/>
      </c>
      <c r="AE507" s="4" t="str">
        <f t="shared" si="58"/>
        <v/>
      </c>
      <c r="AF507" s="4" t="str">
        <f t="shared" si="59"/>
        <v/>
      </c>
      <c r="AG507" s="4" t="str">
        <f t="shared" si="60"/>
        <v/>
      </c>
      <c r="AH507" s="4" t="str">
        <f t="shared" si="61"/>
        <v/>
      </c>
      <c r="AI507" s="2" t="str">
        <f t="shared" si="62"/>
        <v/>
      </c>
    </row>
    <row r="508" spans="1:35" x14ac:dyDescent="0.35">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6"/>
        <v/>
      </c>
      <c r="AD508" s="4" t="str">
        <f t="shared" si="57"/>
        <v/>
      </c>
      <c r="AE508" s="4" t="str">
        <f t="shared" si="58"/>
        <v/>
      </c>
      <c r="AF508" s="4" t="str">
        <f t="shared" si="59"/>
        <v/>
      </c>
      <c r="AG508" s="4" t="str">
        <f t="shared" si="60"/>
        <v/>
      </c>
      <c r="AH508" s="4" t="str">
        <f t="shared" si="61"/>
        <v/>
      </c>
      <c r="AI508" s="2" t="str">
        <f t="shared" si="62"/>
        <v/>
      </c>
    </row>
    <row r="509" spans="1:35" x14ac:dyDescent="0.35">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6"/>
        <v/>
      </c>
      <c r="AD509" s="4" t="str">
        <f t="shared" si="57"/>
        <v/>
      </c>
      <c r="AE509" s="4" t="str">
        <f t="shared" si="58"/>
        <v/>
      </c>
      <c r="AF509" s="4" t="str">
        <f t="shared" si="59"/>
        <v/>
      </c>
      <c r="AG509" s="4" t="str">
        <f t="shared" si="60"/>
        <v/>
      </c>
      <c r="AH509" s="4" t="str">
        <f t="shared" si="61"/>
        <v/>
      </c>
      <c r="AI509" s="2" t="str">
        <f t="shared" si="62"/>
        <v/>
      </c>
    </row>
    <row r="510" spans="1:35" x14ac:dyDescent="0.35">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6"/>
        <v/>
      </c>
      <c r="AD510" s="4" t="str">
        <f t="shared" si="57"/>
        <v/>
      </c>
      <c r="AE510" s="4" t="str">
        <f t="shared" si="58"/>
        <v/>
      </c>
      <c r="AF510" s="4" t="str">
        <f t="shared" si="59"/>
        <v/>
      </c>
      <c r="AG510" s="4" t="str">
        <f t="shared" si="60"/>
        <v/>
      </c>
      <c r="AH510" s="4" t="str">
        <f t="shared" si="61"/>
        <v/>
      </c>
      <c r="AI510" s="2" t="str">
        <f t="shared" si="62"/>
        <v/>
      </c>
    </row>
    <row r="511" spans="1:35" x14ac:dyDescent="0.35">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6"/>
        <v/>
      </c>
      <c r="AD511" s="4" t="str">
        <f t="shared" si="57"/>
        <v/>
      </c>
      <c r="AE511" s="4" t="str">
        <f t="shared" si="58"/>
        <v/>
      </c>
      <c r="AF511" s="4" t="str">
        <f t="shared" si="59"/>
        <v/>
      </c>
      <c r="AG511" s="4" t="str">
        <f t="shared" si="60"/>
        <v/>
      </c>
      <c r="AH511" s="4" t="str">
        <f t="shared" si="61"/>
        <v/>
      </c>
      <c r="AI511" s="2" t="str">
        <f t="shared" si="62"/>
        <v/>
      </c>
    </row>
    <row r="512" spans="1:35" x14ac:dyDescent="0.35">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6"/>
        <v/>
      </c>
      <c r="AD512" s="4" t="str">
        <f t="shared" si="57"/>
        <v/>
      </c>
      <c r="AE512" s="4" t="str">
        <f t="shared" si="58"/>
        <v/>
      </c>
      <c r="AF512" s="4" t="str">
        <f t="shared" si="59"/>
        <v/>
      </c>
      <c r="AG512" s="4" t="str">
        <f t="shared" si="60"/>
        <v/>
      </c>
      <c r="AH512" s="4" t="str">
        <f t="shared" si="61"/>
        <v/>
      </c>
      <c r="AI512" s="2" t="str">
        <f t="shared" si="62"/>
        <v/>
      </c>
    </row>
    <row r="513" spans="1:35" x14ac:dyDescent="0.35">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6"/>
        <v/>
      </c>
      <c r="AD513" s="4" t="str">
        <f t="shared" si="57"/>
        <v/>
      </c>
      <c r="AE513" s="4" t="str">
        <f t="shared" si="58"/>
        <v/>
      </c>
      <c r="AF513" s="4" t="str">
        <f t="shared" si="59"/>
        <v/>
      </c>
      <c r="AG513" s="4" t="str">
        <f t="shared" si="60"/>
        <v/>
      </c>
      <c r="AH513" s="4" t="str">
        <f t="shared" si="61"/>
        <v/>
      </c>
      <c r="AI513" s="2" t="str">
        <f t="shared" si="62"/>
        <v/>
      </c>
    </row>
    <row r="514" spans="1:35" x14ac:dyDescent="0.35">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6"/>
        <v/>
      </c>
      <c r="AD514" s="4" t="str">
        <f t="shared" si="57"/>
        <v/>
      </c>
      <c r="AE514" s="4" t="str">
        <f t="shared" si="58"/>
        <v/>
      </c>
      <c r="AF514" s="4" t="str">
        <f t="shared" si="59"/>
        <v/>
      </c>
      <c r="AG514" s="4" t="str">
        <f t="shared" si="60"/>
        <v/>
      </c>
      <c r="AH514" s="4" t="str">
        <f t="shared" si="61"/>
        <v/>
      </c>
      <c r="AI514" s="2" t="str">
        <f t="shared" si="62"/>
        <v/>
      </c>
    </row>
    <row r="515" spans="1:35" x14ac:dyDescent="0.35">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6"/>
        <v/>
      </c>
      <c r="AD515" s="4" t="str">
        <f t="shared" si="57"/>
        <v/>
      </c>
      <c r="AE515" s="4" t="str">
        <f t="shared" si="58"/>
        <v/>
      </c>
      <c r="AF515" s="4" t="str">
        <f t="shared" si="59"/>
        <v/>
      </c>
      <c r="AG515" s="4" t="str">
        <f t="shared" si="60"/>
        <v/>
      </c>
      <c r="AH515" s="4" t="str">
        <f t="shared" si="61"/>
        <v/>
      </c>
      <c r="AI515" s="2" t="str">
        <f t="shared" si="62"/>
        <v/>
      </c>
    </row>
    <row r="516" spans="1:35" x14ac:dyDescent="0.35">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6"/>
        <v/>
      </c>
      <c r="AD516" s="4" t="str">
        <f t="shared" si="57"/>
        <v/>
      </c>
      <c r="AE516" s="4" t="str">
        <f t="shared" si="58"/>
        <v/>
      </c>
      <c r="AF516" s="4" t="str">
        <f t="shared" si="59"/>
        <v/>
      </c>
      <c r="AG516" s="4" t="str">
        <f t="shared" si="60"/>
        <v/>
      </c>
      <c r="AH516" s="4" t="str">
        <f t="shared" si="61"/>
        <v/>
      </c>
      <c r="AI516" s="2" t="str">
        <f t="shared" si="62"/>
        <v/>
      </c>
    </row>
    <row r="517" spans="1:35" x14ac:dyDescent="0.35">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si="56"/>
        <v/>
      </c>
      <c r="AD517" s="4" t="str">
        <f t="shared" si="57"/>
        <v/>
      </c>
      <c r="AE517" s="4" t="str">
        <f t="shared" si="58"/>
        <v/>
      </c>
      <c r="AF517" s="4" t="str">
        <f t="shared" si="59"/>
        <v/>
      </c>
      <c r="AG517" s="4" t="str">
        <f t="shared" si="60"/>
        <v/>
      </c>
      <c r="AH517" s="4" t="str">
        <f t="shared" si="61"/>
        <v/>
      </c>
      <c r="AI517" s="2" t="str">
        <f t="shared" si="62"/>
        <v/>
      </c>
    </row>
    <row r="518" spans="1:35" x14ac:dyDescent="0.35">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56"/>
        <v/>
      </c>
      <c r="AD518" s="4" t="str">
        <f t="shared" si="57"/>
        <v/>
      </c>
      <c r="AE518" s="4" t="str">
        <f t="shared" si="58"/>
        <v/>
      </c>
      <c r="AF518" s="4" t="str">
        <f t="shared" si="59"/>
        <v/>
      </c>
      <c r="AG518" s="4" t="str">
        <f t="shared" si="60"/>
        <v/>
      </c>
      <c r="AH518" s="4" t="str">
        <f t="shared" si="61"/>
        <v/>
      </c>
      <c r="AI518" s="2" t="str">
        <f t="shared" si="62"/>
        <v/>
      </c>
    </row>
    <row r="519" spans="1:35" x14ac:dyDescent="0.35">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56"/>
        <v/>
      </c>
      <c r="AD519" s="4" t="str">
        <f t="shared" si="57"/>
        <v/>
      </c>
      <c r="AE519" s="4" t="str">
        <f t="shared" si="58"/>
        <v/>
      </c>
      <c r="AF519" s="4" t="str">
        <f t="shared" si="59"/>
        <v/>
      </c>
      <c r="AG519" s="4" t="str">
        <f t="shared" si="60"/>
        <v/>
      </c>
      <c r="AH519" s="4" t="str">
        <f t="shared" si="61"/>
        <v/>
      </c>
      <c r="AI519" s="2" t="str">
        <f t="shared" si="62"/>
        <v/>
      </c>
    </row>
    <row r="520" spans="1:35" x14ac:dyDescent="0.35">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56"/>
        <v/>
      </c>
      <c r="AD520" s="4" t="str">
        <f t="shared" si="57"/>
        <v/>
      </c>
      <c r="AE520" s="4" t="str">
        <f t="shared" si="58"/>
        <v/>
      </c>
      <c r="AF520" s="4" t="str">
        <f t="shared" si="59"/>
        <v/>
      </c>
      <c r="AG520" s="4" t="str">
        <f t="shared" si="60"/>
        <v/>
      </c>
      <c r="AH520" s="4" t="str">
        <f t="shared" si="61"/>
        <v/>
      </c>
      <c r="AI520" s="2" t="str">
        <f t="shared" si="62"/>
        <v/>
      </c>
    </row>
    <row r="521" spans="1:35" x14ac:dyDescent="0.35">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56"/>
        <v/>
      </c>
      <c r="AD521" s="4" t="str">
        <f t="shared" si="57"/>
        <v/>
      </c>
      <c r="AE521" s="4" t="str">
        <f t="shared" si="58"/>
        <v/>
      </c>
      <c r="AF521" s="4" t="str">
        <f t="shared" si="59"/>
        <v/>
      </c>
      <c r="AG521" s="4" t="str">
        <f t="shared" si="60"/>
        <v/>
      </c>
      <c r="AH521" s="4" t="str">
        <f t="shared" si="61"/>
        <v/>
      </c>
      <c r="AI521" s="2" t="str">
        <f t="shared" si="62"/>
        <v/>
      </c>
    </row>
    <row r="522" spans="1:35" x14ac:dyDescent="0.35">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56"/>
        <v/>
      </c>
      <c r="AD522" s="4" t="str">
        <f t="shared" si="57"/>
        <v/>
      </c>
      <c r="AE522" s="4" t="str">
        <f t="shared" si="58"/>
        <v/>
      </c>
      <c r="AF522" s="4" t="str">
        <f t="shared" si="59"/>
        <v/>
      </c>
      <c r="AG522" s="4" t="str">
        <f t="shared" si="60"/>
        <v/>
      </c>
      <c r="AH522" s="4" t="str">
        <f t="shared" si="61"/>
        <v/>
      </c>
      <c r="AI522" s="2" t="str">
        <f t="shared" si="62"/>
        <v/>
      </c>
    </row>
    <row r="523" spans="1:35" x14ac:dyDescent="0.35">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56"/>
        <v/>
      </c>
      <c r="AD523" s="4" t="str">
        <f t="shared" si="57"/>
        <v/>
      </c>
      <c r="AE523" s="4" t="str">
        <f t="shared" si="58"/>
        <v/>
      </c>
      <c r="AF523" s="4" t="str">
        <f t="shared" si="59"/>
        <v/>
      </c>
      <c r="AG523" s="4" t="str">
        <f t="shared" si="60"/>
        <v/>
      </c>
      <c r="AH523" s="4" t="str">
        <f t="shared" si="61"/>
        <v/>
      </c>
      <c r="AI523" s="2" t="str">
        <f t="shared" si="62"/>
        <v/>
      </c>
    </row>
    <row r="524" spans="1:35" x14ac:dyDescent="0.35">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56"/>
        <v/>
      </c>
      <c r="AD524" s="4" t="str">
        <f t="shared" si="57"/>
        <v/>
      </c>
      <c r="AE524" s="4" t="str">
        <f t="shared" si="58"/>
        <v/>
      </c>
      <c r="AF524" s="4" t="str">
        <f t="shared" si="59"/>
        <v/>
      </c>
      <c r="AG524" s="4" t="str">
        <f t="shared" si="60"/>
        <v/>
      </c>
      <c r="AH524" s="4" t="str">
        <f t="shared" si="61"/>
        <v/>
      </c>
      <c r="AI524" s="2" t="str">
        <f t="shared" si="62"/>
        <v/>
      </c>
    </row>
    <row r="525" spans="1:35" x14ac:dyDescent="0.35">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56"/>
        <v/>
      </c>
      <c r="AD525" s="4" t="str">
        <f t="shared" si="57"/>
        <v/>
      </c>
      <c r="AE525" s="4" t="str">
        <f t="shared" si="58"/>
        <v/>
      </c>
      <c r="AF525" s="4" t="str">
        <f t="shared" si="59"/>
        <v/>
      </c>
      <c r="AG525" s="4" t="str">
        <f t="shared" si="60"/>
        <v/>
      </c>
      <c r="AH525" s="4" t="str">
        <f t="shared" si="61"/>
        <v/>
      </c>
      <c r="AI525" s="2" t="str">
        <f t="shared" si="62"/>
        <v/>
      </c>
    </row>
    <row r="526" spans="1:35" x14ac:dyDescent="0.35">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56"/>
        <v/>
      </c>
      <c r="AD526" s="4" t="str">
        <f t="shared" si="57"/>
        <v/>
      </c>
      <c r="AE526" s="4" t="str">
        <f t="shared" si="58"/>
        <v/>
      </c>
      <c r="AF526" s="4" t="str">
        <f t="shared" si="59"/>
        <v/>
      </c>
      <c r="AG526" s="4" t="str">
        <f t="shared" si="60"/>
        <v/>
      </c>
      <c r="AH526" s="4" t="str">
        <f t="shared" si="61"/>
        <v/>
      </c>
      <c r="AI526" s="2" t="str">
        <f t="shared" si="62"/>
        <v/>
      </c>
    </row>
    <row r="527" spans="1:35" x14ac:dyDescent="0.35">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56"/>
        <v/>
      </c>
      <c r="AD527" s="4" t="str">
        <f t="shared" si="57"/>
        <v/>
      </c>
      <c r="AE527" s="4" t="str">
        <f t="shared" si="58"/>
        <v/>
      </c>
      <c r="AF527" s="4" t="str">
        <f t="shared" si="59"/>
        <v/>
      </c>
      <c r="AG527" s="4" t="str">
        <f t="shared" si="60"/>
        <v/>
      </c>
      <c r="AH527" s="4" t="str">
        <f t="shared" si="61"/>
        <v/>
      </c>
      <c r="AI527" s="2" t="str">
        <f t="shared" si="62"/>
        <v/>
      </c>
    </row>
    <row r="528" spans="1:35" x14ac:dyDescent="0.35">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56"/>
        <v/>
      </c>
      <c r="AD528" s="4" t="str">
        <f t="shared" si="57"/>
        <v/>
      </c>
      <c r="AE528" s="4" t="str">
        <f t="shared" si="58"/>
        <v/>
      </c>
      <c r="AF528" s="4" t="str">
        <f t="shared" si="59"/>
        <v/>
      </c>
      <c r="AG528" s="4" t="str">
        <f t="shared" si="60"/>
        <v/>
      </c>
      <c r="AH528" s="4" t="str">
        <f t="shared" si="61"/>
        <v/>
      </c>
      <c r="AI528" s="2" t="str">
        <f t="shared" si="62"/>
        <v/>
      </c>
    </row>
    <row r="529" spans="1:35" x14ac:dyDescent="0.35">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56"/>
        <v/>
      </c>
      <c r="AD529" s="4" t="str">
        <f t="shared" si="57"/>
        <v/>
      </c>
      <c r="AE529" s="4" t="str">
        <f t="shared" si="58"/>
        <v/>
      </c>
      <c r="AF529" s="4" t="str">
        <f t="shared" si="59"/>
        <v/>
      </c>
      <c r="AG529" s="4" t="str">
        <f t="shared" si="60"/>
        <v/>
      </c>
      <c r="AH529" s="4" t="str">
        <f t="shared" si="61"/>
        <v/>
      </c>
      <c r="AI529" s="2" t="str">
        <f t="shared" si="62"/>
        <v/>
      </c>
    </row>
    <row r="530" spans="1:35" x14ac:dyDescent="0.35">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56"/>
        <v/>
      </c>
      <c r="AD530" s="4" t="str">
        <f t="shared" si="57"/>
        <v/>
      </c>
      <c r="AE530" s="4" t="str">
        <f t="shared" si="58"/>
        <v/>
      </c>
      <c r="AF530" s="4" t="str">
        <f t="shared" si="59"/>
        <v/>
      </c>
      <c r="AG530" s="4" t="str">
        <f t="shared" si="60"/>
        <v/>
      </c>
      <c r="AH530" s="4" t="str">
        <f t="shared" si="61"/>
        <v/>
      </c>
      <c r="AI530" s="2" t="str">
        <f t="shared" si="62"/>
        <v/>
      </c>
    </row>
    <row r="531" spans="1:35" x14ac:dyDescent="0.35">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56"/>
        <v/>
      </c>
      <c r="AD531" s="4" t="str">
        <f t="shared" si="57"/>
        <v/>
      </c>
      <c r="AE531" s="4" t="str">
        <f t="shared" si="58"/>
        <v/>
      </c>
      <c r="AF531" s="4" t="str">
        <f t="shared" si="59"/>
        <v/>
      </c>
      <c r="AG531" s="4" t="str">
        <f t="shared" si="60"/>
        <v/>
      </c>
      <c r="AH531" s="4" t="str">
        <f t="shared" si="61"/>
        <v/>
      </c>
      <c r="AI531" s="2" t="str">
        <f t="shared" si="62"/>
        <v/>
      </c>
    </row>
    <row r="532" spans="1:35" x14ac:dyDescent="0.35">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56"/>
        <v/>
      </c>
      <c r="AD532" s="4" t="str">
        <f t="shared" si="57"/>
        <v/>
      </c>
      <c r="AE532" s="4" t="str">
        <f t="shared" si="58"/>
        <v/>
      </c>
      <c r="AF532" s="4" t="str">
        <f t="shared" si="59"/>
        <v/>
      </c>
      <c r="AG532" s="4" t="str">
        <f t="shared" si="60"/>
        <v/>
      </c>
      <c r="AH532" s="4" t="str">
        <f t="shared" si="61"/>
        <v/>
      </c>
      <c r="AI532" s="2" t="str">
        <f t="shared" si="62"/>
        <v/>
      </c>
    </row>
    <row r="533" spans="1:35" x14ac:dyDescent="0.35">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56"/>
        <v/>
      </c>
      <c r="AD533" s="4" t="str">
        <f t="shared" si="57"/>
        <v/>
      </c>
      <c r="AE533" s="4" t="str">
        <f t="shared" si="58"/>
        <v/>
      </c>
      <c r="AF533" s="4" t="str">
        <f t="shared" si="59"/>
        <v/>
      </c>
      <c r="AG533" s="4" t="str">
        <f t="shared" si="60"/>
        <v/>
      </c>
      <c r="AH533" s="4" t="str">
        <f t="shared" si="61"/>
        <v/>
      </c>
      <c r="AI533" s="2" t="str">
        <f t="shared" si="62"/>
        <v/>
      </c>
    </row>
    <row r="534" spans="1:35" x14ac:dyDescent="0.35">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56"/>
        <v/>
      </c>
      <c r="AD534" s="4" t="str">
        <f t="shared" si="57"/>
        <v/>
      </c>
      <c r="AE534" s="4" t="str">
        <f t="shared" si="58"/>
        <v/>
      </c>
      <c r="AF534" s="4" t="str">
        <f t="shared" si="59"/>
        <v/>
      </c>
      <c r="AG534" s="4" t="str">
        <f t="shared" si="60"/>
        <v/>
      </c>
      <c r="AH534" s="4" t="str">
        <f t="shared" si="61"/>
        <v/>
      </c>
      <c r="AI534" s="2" t="str">
        <f t="shared" si="62"/>
        <v/>
      </c>
    </row>
    <row r="535" spans="1:35" x14ac:dyDescent="0.35">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56"/>
        <v/>
      </c>
      <c r="AD535" s="4" t="str">
        <f t="shared" si="57"/>
        <v/>
      </c>
      <c r="AE535" s="4" t="str">
        <f t="shared" si="58"/>
        <v/>
      </c>
      <c r="AF535" s="4" t="str">
        <f t="shared" si="59"/>
        <v/>
      </c>
      <c r="AG535" s="4" t="str">
        <f t="shared" si="60"/>
        <v/>
      </c>
      <c r="AH535" s="4" t="str">
        <f t="shared" si="61"/>
        <v/>
      </c>
      <c r="AI535" s="2" t="str">
        <f t="shared" si="62"/>
        <v/>
      </c>
    </row>
    <row r="536" spans="1:35" x14ac:dyDescent="0.35">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56"/>
        <v/>
      </c>
      <c r="AD536" s="4" t="str">
        <f t="shared" si="57"/>
        <v/>
      </c>
      <c r="AE536" s="4" t="str">
        <f t="shared" si="58"/>
        <v/>
      </c>
      <c r="AF536" s="4" t="str">
        <f t="shared" si="59"/>
        <v/>
      </c>
      <c r="AG536" s="4" t="str">
        <f t="shared" si="60"/>
        <v/>
      </c>
      <c r="AH536" s="4" t="str">
        <f t="shared" si="61"/>
        <v/>
      </c>
      <c r="AI536" s="2" t="str">
        <f t="shared" si="62"/>
        <v/>
      </c>
    </row>
    <row r="537" spans="1:35" x14ac:dyDescent="0.35">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56"/>
        <v/>
      </c>
      <c r="AD537" s="4" t="str">
        <f t="shared" si="57"/>
        <v/>
      </c>
      <c r="AE537" s="4" t="str">
        <f t="shared" si="58"/>
        <v/>
      </c>
      <c r="AF537" s="4" t="str">
        <f t="shared" si="59"/>
        <v/>
      </c>
      <c r="AG537" s="4" t="str">
        <f t="shared" si="60"/>
        <v/>
      </c>
      <c r="AH537" s="4" t="str">
        <f t="shared" si="61"/>
        <v/>
      </c>
      <c r="AI537" s="2" t="str">
        <f t="shared" si="62"/>
        <v/>
      </c>
    </row>
    <row r="538" spans="1:35" x14ac:dyDescent="0.35">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56"/>
        <v/>
      </c>
      <c r="AD538" s="4" t="str">
        <f t="shared" si="57"/>
        <v/>
      </c>
      <c r="AE538" s="4" t="str">
        <f t="shared" si="58"/>
        <v/>
      </c>
      <c r="AF538" s="4" t="str">
        <f t="shared" si="59"/>
        <v/>
      </c>
      <c r="AG538" s="4" t="str">
        <f t="shared" si="60"/>
        <v/>
      </c>
      <c r="AH538" s="4" t="str">
        <f t="shared" si="61"/>
        <v/>
      </c>
      <c r="AI538" s="2" t="str">
        <f t="shared" si="62"/>
        <v/>
      </c>
    </row>
    <row r="539" spans="1:35" x14ac:dyDescent="0.35">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56"/>
        <v/>
      </c>
      <c r="AD539" s="4" t="str">
        <f t="shared" si="57"/>
        <v/>
      </c>
      <c r="AE539" s="4" t="str">
        <f t="shared" si="58"/>
        <v/>
      </c>
      <c r="AF539" s="4" t="str">
        <f t="shared" si="59"/>
        <v/>
      </c>
      <c r="AG539" s="4" t="str">
        <f t="shared" si="60"/>
        <v/>
      </c>
      <c r="AH539" s="4" t="str">
        <f t="shared" si="61"/>
        <v/>
      </c>
      <c r="AI539" s="2" t="str">
        <f t="shared" si="62"/>
        <v/>
      </c>
    </row>
    <row r="540" spans="1:35" x14ac:dyDescent="0.35">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56"/>
        <v/>
      </c>
      <c r="AD540" s="4" t="str">
        <f t="shared" si="57"/>
        <v/>
      </c>
      <c r="AE540" s="4" t="str">
        <f t="shared" si="58"/>
        <v/>
      </c>
      <c r="AF540" s="4" t="str">
        <f t="shared" si="59"/>
        <v/>
      </c>
      <c r="AG540" s="4" t="str">
        <f t="shared" si="60"/>
        <v/>
      </c>
      <c r="AH540" s="4" t="str">
        <f t="shared" si="61"/>
        <v/>
      </c>
      <c r="AI540" s="2" t="str">
        <f t="shared" si="62"/>
        <v/>
      </c>
    </row>
    <row r="541" spans="1:35" x14ac:dyDescent="0.35">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56"/>
        <v/>
      </c>
      <c r="AD541" s="4" t="str">
        <f t="shared" si="57"/>
        <v/>
      </c>
      <c r="AE541" s="4" t="str">
        <f t="shared" si="58"/>
        <v/>
      </c>
      <c r="AF541" s="4" t="str">
        <f t="shared" si="59"/>
        <v/>
      </c>
      <c r="AG541" s="4" t="str">
        <f t="shared" si="60"/>
        <v/>
      </c>
      <c r="AH541" s="4" t="str">
        <f t="shared" si="61"/>
        <v/>
      </c>
      <c r="AI541" s="2" t="str">
        <f t="shared" si="62"/>
        <v/>
      </c>
    </row>
    <row r="542" spans="1:35" x14ac:dyDescent="0.35">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56"/>
        <v/>
      </c>
      <c r="AD542" s="4" t="str">
        <f t="shared" si="57"/>
        <v/>
      </c>
      <c r="AE542" s="4" t="str">
        <f t="shared" si="58"/>
        <v/>
      </c>
      <c r="AF542" s="4" t="str">
        <f t="shared" si="59"/>
        <v/>
      </c>
      <c r="AG542" s="4" t="str">
        <f t="shared" si="60"/>
        <v/>
      </c>
      <c r="AH542" s="4" t="str">
        <f t="shared" si="61"/>
        <v/>
      </c>
      <c r="AI542" s="2" t="str">
        <f t="shared" si="62"/>
        <v/>
      </c>
    </row>
    <row r="543" spans="1:35" x14ac:dyDescent="0.35">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56"/>
        <v/>
      </c>
      <c r="AD543" s="4" t="str">
        <f t="shared" si="57"/>
        <v/>
      </c>
      <c r="AE543" s="4" t="str">
        <f t="shared" si="58"/>
        <v/>
      </c>
      <c r="AF543" s="4" t="str">
        <f t="shared" si="59"/>
        <v/>
      </c>
      <c r="AG543" s="4" t="str">
        <f t="shared" si="60"/>
        <v/>
      </c>
      <c r="AH543" s="4" t="str">
        <f t="shared" si="61"/>
        <v/>
      </c>
      <c r="AI543" s="2" t="str">
        <f t="shared" si="62"/>
        <v/>
      </c>
    </row>
    <row r="544" spans="1:35" x14ac:dyDescent="0.35">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56"/>
        <v/>
      </c>
      <c r="AD544" s="4" t="str">
        <f t="shared" si="57"/>
        <v/>
      </c>
      <c r="AE544" s="4" t="str">
        <f t="shared" si="58"/>
        <v/>
      </c>
      <c r="AF544" s="4" t="str">
        <f t="shared" si="59"/>
        <v/>
      </c>
      <c r="AG544" s="4" t="str">
        <f t="shared" si="60"/>
        <v/>
      </c>
      <c r="AH544" s="4" t="str">
        <f t="shared" si="61"/>
        <v/>
      </c>
      <c r="AI544" s="2" t="str">
        <f t="shared" si="62"/>
        <v/>
      </c>
    </row>
    <row r="545" spans="1:35" x14ac:dyDescent="0.35">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56"/>
        <v/>
      </c>
      <c r="AD545" s="4" t="str">
        <f t="shared" si="57"/>
        <v/>
      </c>
      <c r="AE545" s="4" t="str">
        <f t="shared" si="58"/>
        <v/>
      </c>
      <c r="AF545" s="4" t="str">
        <f t="shared" si="59"/>
        <v/>
      </c>
      <c r="AG545" s="4" t="str">
        <f t="shared" si="60"/>
        <v/>
      </c>
      <c r="AH545" s="4" t="str">
        <f t="shared" si="61"/>
        <v/>
      </c>
      <c r="AI545" s="2" t="str">
        <f t="shared" si="62"/>
        <v/>
      </c>
    </row>
    <row r="546" spans="1:35" x14ac:dyDescent="0.35">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56"/>
        <v/>
      </c>
      <c r="AD546" s="4" t="str">
        <f t="shared" si="57"/>
        <v/>
      </c>
      <c r="AE546" s="4" t="str">
        <f t="shared" si="58"/>
        <v/>
      </c>
      <c r="AF546" s="4" t="str">
        <f t="shared" si="59"/>
        <v/>
      </c>
      <c r="AG546" s="4" t="str">
        <f t="shared" si="60"/>
        <v/>
      </c>
      <c r="AH546" s="4" t="str">
        <f t="shared" si="61"/>
        <v/>
      </c>
      <c r="AI546" s="2" t="str">
        <f t="shared" si="62"/>
        <v/>
      </c>
    </row>
    <row r="547" spans="1:35" x14ac:dyDescent="0.35">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56"/>
        <v/>
      </c>
      <c r="AD547" s="4" t="str">
        <f t="shared" si="57"/>
        <v/>
      </c>
      <c r="AE547" s="4" t="str">
        <f t="shared" si="58"/>
        <v/>
      </c>
      <c r="AF547" s="4" t="str">
        <f t="shared" si="59"/>
        <v/>
      </c>
      <c r="AG547" s="4" t="str">
        <f t="shared" si="60"/>
        <v/>
      </c>
      <c r="AH547" s="4" t="str">
        <f t="shared" si="61"/>
        <v/>
      </c>
      <c r="AI547" s="2" t="str">
        <f t="shared" si="62"/>
        <v/>
      </c>
    </row>
    <row r="548" spans="1:35" x14ac:dyDescent="0.35">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ref="AC548:AC611" si="63">IF((MAX(A548,L548,N548,P548,X548,Y548)-MIN(A548,L548,N548,P548,X548,Y548))&gt;3,1,"")</f>
        <v/>
      </c>
      <c r="AD548" s="4" t="str">
        <f t="shared" ref="AD548:AD611" si="64">IF((MAX(B548,D548,M548,U548)-MIN(B548,D548,M548,U548))&gt;3,1,"")</f>
        <v/>
      </c>
      <c r="AE548" s="4" t="str">
        <f t="shared" ref="AE548:AE611" si="65">IF((MAX(I548,T548,V548,W548)-MIN(I548,T548,V548,W548))&gt;3,1,"")</f>
        <v/>
      </c>
      <c r="AF548" s="4" t="str">
        <f t="shared" ref="AF548:AF611" si="66">IF((MAX(H548,K548,Q548,S548)-MIN(H548,K548,Q548,S548))&gt;3,1,"")</f>
        <v/>
      </c>
      <c r="AG548" s="4" t="str">
        <f t="shared" ref="AG548:AG611" si="67">IF((MAX(E548,F548,G548,R548)-MIN(E548,F548,G548,R548))&gt;3,1,"")</f>
        <v/>
      </c>
      <c r="AH548" s="4" t="str">
        <f t="shared" ref="AH548:AH611" si="68">IF((MAX(C548,J548,O548,Z548)-MIN(C548,J548,O548,Z548))&gt;3,1,"")</f>
        <v/>
      </c>
      <c r="AI548" s="2" t="str">
        <f t="shared" ref="AI548:AI611" si="69">IF(COUNT(A548:Z548)&gt;0,IF(COUNT(AC548,AD548,AE548,AF548,AG548,AH548)&gt;0,SUM(AC548,AD548,AE548,AF548,AG548,AH548),0),"")</f>
        <v/>
      </c>
    </row>
    <row r="549" spans="1:35" x14ac:dyDescent="0.35">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3"/>
        <v/>
      </c>
      <c r="AD549" s="4" t="str">
        <f t="shared" si="64"/>
        <v/>
      </c>
      <c r="AE549" s="4" t="str">
        <f t="shared" si="65"/>
        <v/>
      </c>
      <c r="AF549" s="4" t="str">
        <f t="shared" si="66"/>
        <v/>
      </c>
      <c r="AG549" s="4" t="str">
        <f t="shared" si="67"/>
        <v/>
      </c>
      <c r="AH549" s="4" t="str">
        <f t="shared" si="68"/>
        <v/>
      </c>
      <c r="AI549" s="2" t="str">
        <f t="shared" si="69"/>
        <v/>
      </c>
    </row>
    <row r="550" spans="1:35" x14ac:dyDescent="0.35">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3"/>
        <v/>
      </c>
      <c r="AD550" s="4" t="str">
        <f t="shared" si="64"/>
        <v/>
      </c>
      <c r="AE550" s="4" t="str">
        <f t="shared" si="65"/>
        <v/>
      </c>
      <c r="AF550" s="4" t="str">
        <f t="shared" si="66"/>
        <v/>
      </c>
      <c r="AG550" s="4" t="str">
        <f t="shared" si="67"/>
        <v/>
      </c>
      <c r="AH550" s="4" t="str">
        <f t="shared" si="68"/>
        <v/>
      </c>
      <c r="AI550" s="2" t="str">
        <f t="shared" si="69"/>
        <v/>
      </c>
    </row>
    <row r="551" spans="1:35" x14ac:dyDescent="0.35">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3"/>
        <v/>
      </c>
      <c r="AD551" s="4" t="str">
        <f t="shared" si="64"/>
        <v/>
      </c>
      <c r="AE551" s="4" t="str">
        <f t="shared" si="65"/>
        <v/>
      </c>
      <c r="AF551" s="4" t="str">
        <f t="shared" si="66"/>
        <v/>
      </c>
      <c r="AG551" s="4" t="str">
        <f t="shared" si="67"/>
        <v/>
      </c>
      <c r="AH551" s="4" t="str">
        <f t="shared" si="68"/>
        <v/>
      </c>
      <c r="AI551" s="2" t="str">
        <f t="shared" si="69"/>
        <v/>
      </c>
    </row>
    <row r="552" spans="1:35" x14ac:dyDescent="0.35">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3"/>
        <v/>
      </c>
      <c r="AD552" s="4" t="str">
        <f t="shared" si="64"/>
        <v/>
      </c>
      <c r="AE552" s="4" t="str">
        <f t="shared" si="65"/>
        <v/>
      </c>
      <c r="AF552" s="4" t="str">
        <f t="shared" si="66"/>
        <v/>
      </c>
      <c r="AG552" s="4" t="str">
        <f t="shared" si="67"/>
        <v/>
      </c>
      <c r="AH552" s="4" t="str">
        <f t="shared" si="68"/>
        <v/>
      </c>
      <c r="AI552" s="2" t="str">
        <f t="shared" si="69"/>
        <v/>
      </c>
    </row>
    <row r="553" spans="1:35" x14ac:dyDescent="0.35">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3"/>
        <v/>
      </c>
      <c r="AD553" s="4" t="str">
        <f t="shared" si="64"/>
        <v/>
      </c>
      <c r="AE553" s="4" t="str">
        <f t="shared" si="65"/>
        <v/>
      </c>
      <c r="AF553" s="4" t="str">
        <f t="shared" si="66"/>
        <v/>
      </c>
      <c r="AG553" s="4" t="str">
        <f t="shared" si="67"/>
        <v/>
      </c>
      <c r="AH553" s="4" t="str">
        <f t="shared" si="68"/>
        <v/>
      </c>
      <c r="AI553" s="2" t="str">
        <f t="shared" si="69"/>
        <v/>
      </c>
    </row>
    <row r="554" spans="1:35" x14ac:dyDescent="0.35">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3"/>
        <v/>
      </c>
      <c r="AD554" s="4" t="str">
        <f t="shared" si="64"/>
        <v/>
      </c>
      <c r="AE554" s="4" t="str">
        <f t="shared" si="65"/>
        <v/>
      </c>
      <c r="AF554" s="4" t="str">
        <f t="shared" si="66"/>
        <v/>
      </c>
      <c r="AG554" s="4" t="str">
        <f t="shared" si="67"/>
        <v/>
      </c>
      <c r="AH554" s="4" t="str">
        <f t="shared" si="68"/>
        <v/>
      </c>
      <c r="AI554" s="2" t="str">
        <f t="shared" si="69"/>
        <v/>
      </c>
    </row>
    <row r="555" spans="1:35" x14ac:dyDescent="0.35">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3"/>
        <v/>
      </c>
      <c r="AD555" s="4" t="str">
        <f t="shared" si="64"/>
        <v/>
      </c>
      <c r="AE555" s="4" t="str">
        <f t="shared" si="65"/>
        <v/>
      </c>
      <c r="AF555" s="4" t="str">
        <f t="shared" si="66"/>
        <v/>
      </c>
      <c r="AG555" s="4" t="str">
        <f t="shared" si="67"/>
        <v/>
      </c>
      <c r="AH555" s="4" t="str">
        <f t="shared" si="68"/>
        <v/>
      </c>
      <c r="AI555" s="2" t="str">
        <f t="shared" si="69"/>
        <v/>
      </c>
    </row>
    <row r="556" spans="1:35" x14ac:dyDescent="0.35">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3"/>
        <v/>
      </c>
      <c r="AD556" s="4" t="str">
        <f t="shared" si="64"/>
        <v/>
      </c>
      <c r="AE556" s="4" t="str">
        <f t="shared" si="65"/>
        <v/>
      </c>
      <c r="AF556" s="4" t="str">
        <f t="shared" si="66"/>
        <v/>
      </c>
      <c r="AG556" s="4" t="str">
        <f t="shared" si="67"/>
        <v/>
      </c>
      <c r="AH556" s="4" t="str">
        <f t="shared" si="68"/>
        <v/>
      </c>
      <c r="AI556" s="2" t="str">
        <f t="shared" si="69"/>
        <v/>
      </c>
    </row>
    <row r="557" spans="1:35" x14ac:dyDescent="0.35">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3"/>
        <v/>
      </c>
      <c r="AD557" s="4" t="str">
        <f t="shared" si="64"/>
        <v/>
      </c>
      <c r="AE557" s="4" t="str">
        <f t="shared" si="65"/>
        <v/>
      </c>
      <c r="AF557" s="4" t="str">
        <f t="shared" si="66"/>
        <v/>
      </c>
      <c r="AG557" s="4" t="str">
        <f t="shared" si="67"/>
        <v/>
      </c>
      <c r="AH557" s="4" t="str">
        <f t="shared" si="68"/>
        <v/>
      </c>
      <c r="AI557" s="2" t="str">
        <f t="shared" si="69"/>
        <v/>
      </c>
    </row>
    <row r="558" spans="1:35" x14ac:dyDescent="0.35">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3"/>
        <v/>
      </c>
      <c r="AD558" s="4" t="str">
        <f t="shared" si="64"/>
        <v/>
      </c>
      <c r="AE558" s="4" t="str">
        <f t="shared" si="65"/>
        <v/>
      </c>
      <c r="AF558" s="4" t="str">
        <f t="shared" si="66"/>
        <v/>
      </c>
      <c r="AG558" s="4" t="str">
        <f t="shared" si="67"/>
        <v/>
      </c>
      <c r="AH558" s="4" t="str">
        <f t="shared" si="68"/>
        <v/>
      </c>
      <c r="AI558" s="2" t="str">
        <f t="shared" si="69"/>
        <v/>
      </c>
    </row>
    <row r="559" spans="1:35" x14ac:dyDescent="0.35">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3"/>
        <v/>
      </c>
      <c r="AD559" s="4" t="str">
        <f t="shared" si="64"/>
        <v/>
      </c>
      <c r="AE559" s="4" t="str">
        <f t="shared" si="65"/>
        <v/>
      </c>
      <c r="AF559" s="4" t="str">
        <f t="shared" si="66"/>
        <v/>
      </c>
      <c r="AG559" s="4" t="str">
        <f t="shared" si="67"/>
        <v/>
      </c>
      <c r="AH559" s="4" t="str">
        <f t="shared" si="68"/>
        <v/>
      </c>
      <c r="AI559" s="2" t="str">
        <f t="shared" si="69"/>
        <v/>
      </c>
    </row>
    <row r="560" spans="1:35" x14ac:dyDescent="0.35">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3"/>
        <v/>
      </c>
      <c r="AD560" s="4" t="str">
        <f t="shared" si="64"/>
        <v/>
      </c>
      <c r="AE560" s="4" t="str">
        <f t="shared" si="65"/>
        <v/>
      </c>
      <c r="AF560" s="4" t="str">
        <f t="shared" si="66"/>
        <v/>
      </c>
      <c r="AG560" s="4" t="str">
        <f t="shared" si="67"/>
        <v/>
      </c>
      <c r="AH560" s="4" t="str">
        <f t="shared" si="68"/>
        <v/>
      </c>
      <c r="AI560" s="2" t="str">
        <f t="shared" si="69"/>
        <v/>
      </c>
    </row>
    <row r="561" spans="1:35" x14ac:dyDescent="0.35">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3"/>
        <v/>
      </c>
      <c r="AD561" s="4" t="str">
        <f t="shared" si="64"/>
        <v/>
      </c>
      <c r="AE561" s="4" t="str">
        <f t="shared" si="65"/>
        <v/>
      </c>
      <c r="AF561" s="4" t="str">
        <f t="shared" si="66"/>
        <v/>
      </c>
      <c r="AG561" s="4" t="str">
        <f t="shared" si="67"/>
        <v/>
      </c>
      <c r="AH561" s="4" t="str">
        <f t="shared" si="68"/>
        <v/>
      </c>
      <c r="AI561" s="2" t="str">
        <f t="shared" si="69"/>
        <v/>
      </c>
    </row>
    <row r="562" spans="1:35" x14ac:dyDescent="0.35">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3"/>
        <v/>
      </c>
      <c r="AD562" s="4" t="str">
        <f t="shared" si="64"/>
        <v/>
      </c>
      <c r="AE562" s="4" t="str">
        <f t="shared" si="65"/>
        <v/>
      </c>
      <c r="AF562" s="4" t="str">
        <f t="shared" si="66"/>
        <v/>
      </c>
      <c r="AG562" s="4" t="str">
        <f t="shared" si="67"/>
        <v/>
      </c>
      <c r="AH562" s="4" t="str">
        <f t="shared" si="68"/>
        <v/>
      </c>
      <c r="AI562" s="2" t="str">
        <f t="shared" si="69"/>
        <v/>
      </c>
    </row>
    <row r="563" spans="1:35" x14ac:dyDescent="0.35">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3"/>
        <v/>
      </c>
      <c r="AD563" s="4" t="str">
        <f t="shared" si="64"/>
        <v/>
      </c>
      <c r="AE563" s="4" t="str">
        <f t="shared" si="65"/>
        <v/>
      </c>
      <c r="AF563" s="4" t="str">
        <f t="shared" si="66"/>
        <v/>
      </c>
      <c r="AG563" s="4" t="str">
        <f t="shared" si="67"/>
        <v/>
      </c>
      <c r="AH563" s="4" t="str">
        <f t="shared" si="68"/>
        <v/>
      </c>
      <c r="AI563" s="2" t="str">
        <f t="shared" si="69"/>
        <v/>
      </c>
    </row>
    <row r="564" spans="1:35" x14ac:dyDescent="0.35">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3"/>
        <v/>
      </c>
      <c r="AD564" s="4" t="str">
        <f t="shared" si="64"/>
        <v/>
      </c>
      <c r="AE564" s="4" t="str">
        <f t="shared" si="65"/>
        <v/>
      </c>
      <c r="AF564" s="4" t="str">
        <f t="shared" si="66"/>
        <v/>
      </c>
      <c r="AG564" s="4" t="str">
        <f t="shared" si="67"/>
        <v/>
      </c>
      <c r="AH564" s="4" t="str">
        <f t="shared" si="68"/>
        <v/>
      </c>
      <c r="AI564" s="2" t="str">
        <f t="shared" si="69"/>
        <v/>
      </c>
    </row>
    <row r="565" spans="1:35" x14ac:dyDescent="0.35">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3"/>
        <v/>
      </c>
      <c r="AD565" s="4" t="str">
        <f t="shared" si="64"/>
        <v/>
      </c>
      <c r="AE565" s="4" t="str">
        <f t="shared" si="65"/>
        <v/>
      </c>
      <c r="AF565" s="4" t="str">
        <f t="shared" si="66"/>
        <v/>
      </c>
      <c r="AG565" s="4" t="str">
        <f t="shared" si="67"/>
        <v/>
      </c>
      <c r="AH565" s="4" t="str">
        <f t="shared" si="68"/>
        <v/>
      </c>
      <c r="AI565" s="2" t="str">
        <f t="shared" si="69"/>
        <v/>
      </c>
    </row>
    <row r="566" spans="1:35" x14ac:dyDescent="0.35">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3"/>
        <v/>
      </c>
      <c r="AD566" s="4" t="str">
        <f t="shared" si="64"/>
        <v/>
      </c>
      <c r="AE566" s="4" t="str">
        <f t="shared" si="65"/>
        <v/>
      </c>
      <c r="AF566" s="4" t="str">
        <f t="shared" si="66"/>
        <v/>
      </c>
      <c r="AG566" s="4" t="str">
        <f t="shared" si="67"/>
        <v/>
      </c>
      <c r="AH566" s="4" t="str">
        <f t="shared" si="68"/>
        <v/>
      </c>
      <c r="AI566" s="2" t="str">
        <f t="shared" si="69"/>
        <v/>
      </c>
    </row>
    <row r="567" spans="1:35" x14ac:dyDescent="0.35">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3"/>
        <v/>
      </c>
      <c r="AD567" s="4" t="str">
        <f t="shared" si="64"/>
        <v/>
      </c>
      <c r="AE567" s="4" t="str">
        <f t="shared" si="65"/>
        <v/>
      </c>
      <c r="AF567" s="4" t="str">
        <f t="shared" si="66"/>
        <v/>
      </c>
      <c r="AG567" s="4" t="str">
        <f t="shared" si="67"/>
        <v/>
      </c>
      <c r="AH567" s="4" t="str">
        <f t="shared" si="68"/>
        <v/>
      </c>
      <c r="AI567" s="2" t="str">
        <f t="shared" si="69"/>
        <v/>
      </c>
    </row>
    <row r="568" spans="1:35" x14ac:dyDescent="0.35">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3"/>
        <v/>
      </c>
      <c r="AD568" s="4" t="str">
        <f t="shared" si="64"/>
        <v/>
      </c>
      <c r="AE568" s="4" t="str">
        <f t="shared" si="65"/>
        <v/>
      </c>
      <c r="AF568" s="4" t="str">
        <f t="shared" si="66"/>
        <v/>
      </c>
      <c r="AG568" s="4" t="str">
        <f t="shared" si="67"/>
        <v/>
      </c>
      <c r="AH568" s="4" t="str">
        <f t="shared" si="68"/>
        <v/>
      </c>
      <c r="AI568" s="2" t="str">
        <f t="shared" si="69"/>
        <v/>
      </c>
    </row>
    <row r="569" spans="1:35" x14ac:dyDescent="0.35">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3"/>
        <v/>
      </c>
      <c r="AD569" s="4" t="str">
        <f t="shared" si="64"/>
        <v/>
      </c>
      <c r="AE569" s="4" t="str">
        <f t="shared" si="65"/>
        <v/>
      </c>
      <c r="AF569" s="4" t="str">
        <f t="shared" si="66"/>
        <v/>
      </c>
      <c r="AG569" s="4" t="str">
        <f t="shared" si="67"/>
        <v/>
      </c>
      <c r="AH569" s="4" t="str">
        <f t="shared" si="68"/>
        <v/>
      </c>
      <c r="AI569" s="2" t="str">
        <f t="shared" si="69"/>
        <v/>
      </c>
    </row>
    <row r="570" spans="1:35" x14ac:dyDescent="0.35">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3"/>
        <v/>
      </c>
      <c r="AD570" s="4" t="str">
        <f t="shared" si="64"/>
        <v/>
      </c>
      <c r="AE570" s="4" t="str">
        <f t="shared" si="65"/>
        <v/>
      </c>
      <c r="AF570" s="4" t="str">
        <f t="shared" si="66"/>
        <v/>
      </c>
      <c r="AG570" s="4" t="str">
        <f t="shared" si="67"/>
        <v/>
      </c>
      <c r="AH570" s="4" t="str">
        <f t="shared" si="68"/>
        <v/>
      </c>
      <c r="AI570" s="2" t="str">
        <f t="shared" si="69"/>
        <v/>
      </c>
    </row>
    <row r="571" spans="1:35" x14ac:dyDescent="0.35">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3"/>
        <v/>
      </c>
      <c r="AD571" s="4" t="str">
        <f t="shared" si="64"/>
        <v/>
      </c>
      <c r="AE571" s="4" t="str">
        <f t="shared" si="65"/>
        <v/>
      </c>
      <c r="AF571" s="4" t="str">
        <f t="shared" si="66"/>
        <v/>
      </c>
      <c r="AG571" s="4" t="str">
        <f t="shared" si="67"/>
        <v/>
      </c>
      <c r="AH571" s="4" t="str">
        <f t="shared" si="68"/>
        <v/>
      </c>
      <c r="AI571" s="2" t="str">
        <f t="shared" si="69"/>
        <v/>
      </c>
    </row>
    <row r="572" spans="1:35" x14ac:dyDescent="0.35">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3"/>
        <v/>
      </c>
      <c r="AD572" s="4" t="str">
        <f t="shared" si="64"/>
        <v/>
      </c>
      <c r="AE572" s="4" t="str">
        <f t="shared" si="65"/>
        <v/>
      </c>
      <c r="AF572" s="4" t="str">
        <f t="shared" si="66"/>
        <v/>
      </c>
      <c r="AG572" s="4" t="str">
        <f t="shared" si="67"/>
        <v/>
      </c>
      <c r="AH572" s="4" t="str">
        <f t="shared" si="68"/>
        <v/>
      </c>
      <c r="AI572" s="2" t="str">
        <f t="shared" si="69"/>
        <v/>
      </c>
    </row>
    <row r="573" spans="1:35" x14ac:dyDescent="0.35">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3"/>
        <v/>
      </c>
      <c r="AD573" s="4" t="str">
        <f t="shared" si="64"/>
        <v/>
      </c>
      <c r="AE573" s="4" t="str">
        <f t="shared" si="65"/>
        <v/>
      </c>
      <c r="AF573" s="4" t="str">
        <f t="shared" si="66"/>
        <v/>
      </c>
      <c r="AG573" s="4" t="str">
        <f t="shared" si="67"/>
        <v/>
      </c>
      <c r="AH573" s="4" t="str">
        <f t="shared" si="68"/>
        <v/>
      </c>
      <c r="AI573" s="2" t="str">
        <f t="shared" si="69"/>
        <v/>
      </c>
    </row>
    <row r="574" spans="1:35" x14ac:dyDescent="0.35">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3"/>
        <v/>
      </c>
      <c r="AD574" s="4" t="str">
        <f t="shared" si="64"/>
        <v/>
      </c>
      <c r="AE574" s="4" t="str">
        <f t="shared" si="65"/>
        <v/>
      </c>
      <c r="AF574" s="4" t="str">
        <f t="shared" si="66"/>
        <v/>
      </c>
      <c r="AG574" s="4" t="str">
        <f t="shared" si="67"/>
        <v/>
      </c>
      <c r="AH574" s="4" t="str">
        <f t="shared" si="68"/>
        <v/>
      </c>
      <c r="AI574" s="2" t="str">
        <f t="shared" si="69"/>
        <v/>
      </c>
    </row>
    <row r="575" spans="1:35" x14ac:dyDescent="0.35">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3"/>
        <v/>
      </c>
      <c r="AD575" s="4" t="str">
        <f t="shared" si="64"/>
        <v/>
      </c>
      <c r="AE575" s="4" t="str">
        <f t="shared" si="65"/>
        <v/>
      </c>
      <c r="AF575" s="4" t="str">
        <f t="shared" si="66"/>
        <v/>
      </c>
      <c r="AG575" s="4" t="str">
        <f t="shared" si="67"/>
        <v/>
      </c>
      <c r="AH575" s="4" t="str">
        <f t="shared" si="68"/>
        <v/>
      </c>
      <c r="AI575" s="2" t="str">
        <f t="shared" si="69"/>
        <v/>
      </c>
    </row>
    <row r="576" spans="1:35" x14ac:dyDescent="0.35">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3"/>
        <v/>
      </c>
      <c r="AD576" s="4" t="str">
        <f t="shared" si="64"/>
        <v/>
      </c>
      <c r="AE576" s="4" t="str">
        <f t="shared" si="65"/>
        <v/>
      </c>
      <c r="AF576" s="4" t="str">
        <f t="shared" si="66"/>
        <v/>
      </c>
      <c r="AG576" s="4" t="str">
        <f t="shared" si="67"/>
        <v/>
      </c>
      <c r="AH576" s="4" t="str">
        <f t="shared" si="68"/>
        <v/>
      </c>
      <c r="AI576" s="2" t="str">
        <f t="shared" si="69"/>
        <v/>
      </c>
    </row>
    <row r="577" spans="1:35" x14ac:dyDescent="0.35">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3"/>
        <v/>
      </c>
      <c r="AD577" s="4" t="str">
        <f t="shared" si="64"/>
        <v/>
      </c>
      <c r="AE577" s="4" t="str">
        <f t="shared" si="65"/>
        <v/>
      </c>
      <c r="AF577" s="4" t="str">
        <f t="shared" si="66"/>
        <v/>
      </c>
      <c r="AG577" s="4" t="str">
        <f t="shared" si="67"/>
        <v/>
      </c>
      <c r="AH577" s="4" t="str">
        <f t="shared" si="68"/>
        <v/>
      </c>
      <c r="AI577" s="2" t="str">
        <f t="shared" si="69"/>
        <v/>
      </c>
    </row>
    <row r="578" spans="1:35" x14ac:dyDescent="0.35">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3"/>
        <v/>
      </c>
      <c r="AD578" s="4" t="str">
        <f t="shared" si="64"/>
        <v/>
      </c>
      <c r="AE578" s="4" t="str">
        <f t="shared" si="65"/>
        <v/>
      </c>
      <c r="AF578" s="4" t="str">
        <f t="shared" si="66"/>
        <v/>
      </c>
      <c r="AG578" s="4" t="str">
        <f t="shared" si="67"/>
        <v/>
      </c>
      <c r="AH578" s="4" t="str">
        <f t="shared" si="68"/>
        <v/>
      </c>
      <c r="AI578" s="2" t="str">
        <f t="shared" si="69"/>
        <v/>
      </c>
    </row>
    <row r="579" spans="1:35" x14ac:dyDescent="0.35">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3"/>
        <v/>
      </c>
      <c r="AD579" s="4" t="str">
        <f t="shared" si="64"/>
        <v/>
      </c>
      <c r="AE579" s="4" t="str">
        <f t="shared" si="65"/>
        <v/>
      </c>
      <c r="AF579" s="4" t="str">
        <f t="shared" si="66"/>
        <v/>
      </c>
      <c r="AG579" s="4" t="str">
        <f t="shared" si="67"/>
        <v/>
      </c>
      <c r="AH579" s="4" t="str">
        <f t="shared" si="68"/>
        <v/>
      </c>
      <c r="AI579" s="2" t="str">
        <f t="shared" si="69"/>
        <v/>
      </c>
    </row>
    <row r="580" spans="1:35" x14ac:dyDescent="0.35">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3"/>
        <v/>
      </c>
      <c r="AD580" s="4" t="str">
        <f t="shared" si="64"/>
        <v/>
      </c>
      <c r="AE580" s="4" t="str">
        <f t="shared" si="65"/>
        <v/>
      </c>
      <c r="AF580" s="4" t="str">
        <f t="shared" si="66"/>
        <v/>
      </c>
      <c r="AG580" s="4" t="str">
        <f t="shared" si="67"/>
        <v/>
      </c>
      <c r="AH580" s="4" t="str">
        <f t="shared" si="68"/>
        <v/>
      </c>
      <c r="AI580" s="2" t="str">
        <f t="shared" si="69"/>
        <v/>
      </c>
    </row>
    <row r="581" spans="1:35" x14ac:dyDescent="0.35">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si="63"/>
        <v/>
      </c>
      <c r="AD581" s="4" t="str">
        <f t="shared" si="64"/>
        <v/>
      </c>
      <c r="AE581" s="4" t="str">
        <f t="shared" si="65"/>
        <v/>
      </c>
      <c r="AF581" s="4" t="str">
        <f t="shared" si="66"/>
        <v/>
      </c>
      <c r="AG581" s="4" t="str">
        <f t="shared" si="67"/>
        <v/>
      </c>
      <c r="AH581" s="4" t="str">
        <f t="shared" si="68"/>
        <v/>
      </c>
      <c r="AI581" s="2" t="str">
        <f t="shared" si="69"/>
        <v/>
      </c>
    </row>
    <row r="582" spans="1:35" x14ac:dyDescent="0.35">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63"/>
        <v/>
      </c>
      <c r="AD582" s="4" t="str">
        <f t="shared" si="64"/>
        <v/>
      </c>
      <c r="AE582" s="4" t="str">
        <f t="shared" si="65"/>
        <v/>
      </c>
      <c r="AF582" s="4" t="str">
        <f t="shared" si="66"/>
        <v/>
      </c>
      <c r="AG582" s="4" t="str">
        <f t="shared" si="67"/>
        <v/>
      </c>
      <c r="AH582" s="4" t="str">
        <f t="shared" si="68"/>
        <v/>
      </c>
      <c r="AI582" s="2" t="str">
        <f t="shared" si="69"/>
        <v/>
      </c>
    </row>
    <row r="583" spans="1:35" x14ac:dyDescent="0.35">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63"/>
        <v/>
      </c>
      <c r="AD583" s="4" t="str">
        <f t="shared" si="64"/>
        <v/>
      </c>
      <c r="AE583" s="4" t="str">
        <f t="shared" si="65"/>
        <v/>
      </c>
      <c r="AF583" s="4" t="str">
        <f t="shared" si="66"/>
        <v/>
      </c>
      <c r="AG583" s="4" t="str">
        <f t="shared" si="67"/>
        <v/>
      </c>
      <c r="AH583" s="4" t="str">
        <f t="shared" si="68"/>
        <v/>
      </c>
      <c r="AI583" s="2" t="str">
        <f t="shared" si="69"/>
        <v/>
      </c>
    </row>
    <row r="584" spans="1:35" x14ac:dyDescent="0.35">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63"/>
        <v/>
      </c>
      <c r="AD584" s="4" t="str">
        <f t="shared" si="64"/>
        <v/>
      </c>
      <c r="AE584" s="4" t="str">
        <f t="shared" si="65"/>
        <v/>
      </c>
      <c r="AF584" s="4" t="str">
        <f t="shared" si="66"/>
        <v/>
      </c>
      <c r="AG584" s="4" t="str">
        <f t="shared" si="67"/>
        <v/>
      </c>
      <c r="AH584" s="4" t="str">
        <f t="shared" si="68"/>
        <v/>
      </c>
      <c r="AI584" s="2" t="str">
        <f t="shared" si="69"/>
        <v/>
      </c>
    </row>
    <row r="585" spans="1:35" x14ac:dyDescent="0.35">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63"/>
        <v/>
      </c>
      <c r="AD585" s="4" t="str">
        <f t="shared" si="64"/>
        <v/>
      </c>
      <c r="AE585" s="4" t="str">
        <f t="shared" si="65"/>
        <v/>
      </c>
      <c r="AF585" s="4" t="str">
        <f t="shared" si="66"/>
        <v/>
      </c>
      <c r="AG585" s="4" t="str">
        <f t="shared" si="67"/>
        <v/>
      </c>
      <c r="AH585" s="4" t="str">
        <f t="shared" si="68"/>
        <v/>
      </c>
      <c r="AI585" s="2" t="str">
        <f t="shared" si="69"/>
        <v/>
      </c>
    </row>
    <row r="586" spans="1:35" x14ac:dyDescent="0.35">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63"/>
        <v/>
      </c>
      <c r="AD586" s="4" t="str">
        <f t="shared" si="64"/>
        <v/>
      </c>
      <c r="AE586" s="4" t="str">
        <f t="shared" si="65"/>
        <v/>
      </c>
      <c r="AF586" s="4" t="str">
        <f t="shared" si="66"/>
        <v/>
      </c>
      <c r="AG586" s="4" t="str">
        <f t="shared" si="67"/>
        <v/>
      </c>
      <c r="AH586" s="4" t="str">
        <f t="shared" si="68"/>
        <v/>
      </c>
      <c r="AI586" s="2" t="str">
        <f t="shared" si="69"/>
        <v/>
      </c>
    </row>
    <row r="587" spans="1:35" x14ac:dyDescent="0.35">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63"/>
        <v/>
      </c>
      <c r="AD587" s="4" t="str">
        <f t="shared" si="64"/>
        <v/>
      </c>
      <c r="AE587" s="4" t="str">
        <f t="shared" si="65"/>
        <v/>
      </c>
      <c r="AF587" s="4" t="str">
        <f t="shared" si="66"/>
        <v/>
      </c>
      <c r="AG587" s="4" t="str">
        <f t="shared" si="67"/>
        <v/>
      </c>
      <c r="AH587" s="4" t="str">
        <f t="shared" si="68"/>
        <v/>
      </c>
      <c r="AI587" s="2" t="str">
        <f t="shared" si="69"/>
        <v/>
      </c>
    </row>
    <row r="588" spans="1:35" x14ac:dyDescent="0.35">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63"/>
        <v/>
      </c>
      <c r="AD588" s="4" t="str">
        <f t="shared" si="64"/>
        <v/>
      </c>
      <c r="AE588" s="4" t="str">
        <f t="shared" si="65"/>
        <v/>
      </c>
      <c r="AF588" s="4" t="str">
        <f t="shared" si="66"/>
        <v/>
      </c>
      <c r="AG588" s="4" t="str">
        <f t="shared" si="67"/>
        <v/>
      </c>
      <c r="AH588" s="4" t="str">
        <f t="shared" si="68"/>
        <v/>
      </c>
      <c r="AI588" s="2" t="str">
        <f t="shared" si="69"/>
        <v/>
      </c>
    </row>
    <row r="589" spans="1:35" x14ac:dyDescent="0.35">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63"/>
        <v/>
      </c>
      <c r="AD589" s="4" t="str">
        <f t="shared" si="64"/>
        <v/>
      </c>
      <c r="AE589" s="4" t="str">
        <f t="shared" si="65"/>
        <v/>
      </c>
      <c r="AF589" s="4" t="str">
        <f t="shared" si="66"/>
        <v/>
      </c>
      <c r="AG589" s="4" t="str">
        <f t="shared" si="67"/>
        <v/>
      </c>
      <c r="AH589" s="4" t="str">
        <f t="shared" si="68"/>
        <v/>
      </c>
      <c r="AI589" s="2" t="str">
        <f t="shared" si="69"/>
        <v/>
      </c>
    </row>
    <row r="590" spans="1:35" x14ac:dyDescent="0.35">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63"/>
        <v/>
      </c>
      <c r="AD590" s="4" t="str">
        <f t="shared" si="64"/>
        <v/>
      </c>
      <c r="AE590" s="4" t="str">
        <f t="shared" si="65"/>
        <v/>
      </c>
      <c r="AF590" s="4" t="str">
        <f t="shared" si="66"/>
        <v/>
      </c>
      <c r="AG590" s="4" t="str">
        <f t="shared" si="67"/>
        <v/>
      </c>
      <c r="AH590" s="4" t="str">
        <f t="shared" si="68"/>
        <v/>
      </c>
      <c r="AI590" s="2" t="str">
        <f t="shared" si="69"/>
        <v/>
      </c>
    </row>
    <row r="591" spans="1:35" x14ac:dyDescent="0.35">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63"/>
        <v/>
      </c>
      <c r="AD591" s="4" t="str">
        <f t="shared" si="64"/>
        <v/>
      </c>
      <c r="AE591" s="4" t="str">
        <f t="shared" si="65"/>
        <v/>
      </c>
      <c r="AF591" s="4" t="str">
        <f t="shared" si="66"/>
        <v/>
      </c>
      <c r="AG591" s="4" t="str">
        <f t="shared" si="67"/>
        <v/>
      </c>
      <c r="AH591" s="4" t="str">
        <f t="shared" si="68"/>
        <v/>
      </c>
      <c r="AI591" s="2" t="str">
        <f t="shared" si="69"/>
        <v/>
      </c>
    </row>
    <row r="592" spans="1:35" x14ac:dyDescent="0.35">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63"/>
        <v/>
      </c>
      <c r="AD592" s="4" t="str">
        <f t="shared" si="64"/>
        <v/>
      </c>
      <c r="AE592" s="4" t="str">
        <f t="shared" si="65"/>
        <v/>
      </c>
      <c r="AF592" s="4" t="str">
        <f t="shared" si="66"/>
        <v/>
      </c>
      <c r="AG592" s="4" t="str">
        <f t="shared" si="67"/>
        <v/>
      </c>
      <c r="AH592" s="4" t="str">
        <f t="shared" si="68"/>
        <v/>
      </c>
      <c r="AI592" s="2" t="str">
        <f t="shared" si="69"/>
        <v/>
      </c>
    </row>
    <row r="593" spans="1:35" x14ac:dyDescent="0.35">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63"/>
        <v/>
      </c>
      <c r="AD593" s="4" t="str">
        <f t="shared" si="64"/>
        <v/>
      </c>
      <c r="AE593" s="4" t="str">
        <f t="shared" si="65"/>
        <v/>
      </c>
      <c r="AF593" s="4" t="str">
        <f t="shared" si="66"/>
        <v/>
      </c>
      <c r="AG593" s="4" t="str">
        <f t="shared" si="67"/>
        <v/>
      </c>
      <c r="AH593" s="4" t="str">
        <f t="shared" si="68"/>
        <v/>
      </c>
      <c r="AI593" s="2" t="str">
        <f t="shared" si="69"/>
        <v/>
      </c>
    </row>
    <row r="594" spans="1:35" x14ac:dyDescent="0.35">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63"/>
        <v/>
      </c>
      <c r="AD594" s="4" t="str">
        <f t="shared" si="64"/>
        <v/>
      </c>
      <c r="AE594" s="4" t="str">
        <f t="shared" si="65"/>
        <v/>
      </c>
      <c r="AF594" s="4" t="str">
        <f t="shared" si="66"/>
        <v/>
      </c>
      <c r="AG594" s="4" t="str">
        <f t="shared" si="67"/>
        <v/>
      </c>
      <c r="AH594" s="4" t="str">
        <f t="shared" si="68"/>
        <v/>
      </c>
      <c r="AI594" s="2" t="str">
        <f t="shared" si="69"/>
        <v/>
      </c>
    </row>
    <row r="595" spans="1:35" x14ac:dyDescent="0.35">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63"/>
        <v/>
      </c>
      <c r="AD595" s="4" t="str">
        <f t="shared" si="64"/>
        <v/>
      </c>
      <c r="AE595" s="4" t="str">
        <f t="shared" si="65"/>
        <v/>
      </c>
      <c r="AF595" s="4" t="str">
        <f t="shared" si="66"/>
        <v/>
      </c>
      <c r="AG595" s="4" t="str">
        <f t="shared" si="67"/>
        <v/>
      </c>
      <c r="AH595" s="4" t="str">
        <f t="shared" si="68"/>
        <v/>
      </c>
      <c r="AI595" s="2" t="str">
        <f t="shared" si="69"/>
        <v/>
      </c>
    </row>
    <row r="596" spans="1:35" x14ac:dyDescent="0.35">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63"/>
        <v/>
      </c>
      <c r="AD596" s="4" t="str">
        <f t="shared" si="64"/>
        <v/>
      </c>
      <c r="AE596" s="4" t="str">
        <f t="shared" si="65"/>
        <v/>
      </c>
      <c r="AF596" s="4" t="str">
        <f t="shared" si="66"/>
        <v/>
      </c>
      <c r="AG596" s="4" t="str">
        <f t="shared" si="67"/>
        <v/>
      </c>
      <c r="AH596" s="4" t="str">
        <f t="shared" si="68"/>
        <v/>
      </c>
      <c r="AI596" s="2" t="str">
        <f t="shared" si="69"/>
        <v/>
      </c>
    </row>
    <row r="597" spans="1:35" x14ac:dyDescent="0.35">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63"/>
        <v/>
      </c>
      <c r="AD597" s="4" t="str">
        <f t="shared" si="64"/>
        <v/>
      </c>
      <c r="AE597" s="4" t="str">
        <f t="shared" si="65"/>
        <v/>
      </c>
      <c r="AF597" s="4" t="str">
        <f t="shared" si="66"/>
        <v/>
      </c>
      <c r="AG597" s="4" t="str">
        <f t="shared" si="67"/>
        <v/>
      </c>
      <c r="AH597" s="4" t="str">
        <f t="shared" si="68"/>
        <v/>
      </c>
      <c r="AI597" s="2" t="str">
        <f t="shared" si="69"/>
        <v/>
      </c>
    </row>
    <row r="598" spans="1:35" x14ac:dyDescent="0.35">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63"/>
        <v/>
      </c>
      <c r="AD598" s="4" t="str">
        <f t="shared" si="64"/>
        <v/>
      </c>
      <c r="AE598" s="4" t="str">
        <f t="shared" si="65"/>
        <v/>
      </c>
      <c r="AF598" s="4" t="str">
        <f t="shared" si="66"/>
        <v/>
      </c>
      <c r="AG598" s="4" t="str">
        <f t="shared" si="67"/>
        <v/>
      </c>
      <c r="AH598" s="4" t="str">
        <f t="shared" si="68"/>
        <v/>
      </c>
      <c r="AI598" s="2" t="str">
        <f t="shared" si="69"/>
        <v/>
      </c>
    </row>
    <row r="599" spans="1:35" x14ac:dyDescent="0.35">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63"/>
        <v/>
      </c>
      <c r="AD599" s="4" t="str">
        <f t="shared" si="64"/>
        <v/>
      </c>
      <c r="AE599" s="4" t="str">
        <f t="shared" si="65"/>
        <v/>
      </c>
      <c r="AF599" s="4" t="str">
        <f t="shared" si="66"/>
        <v/>
      </c>
      <c r="AG599" s="4" t="str">
        <f t="shared" si="67"/>
        <v/>
      </c>
      <c r="AH599" s="4" t="str">
        <f t="shared" si="68"/>
        <v/>
      </c>
      <c r="AI599" s="2" t="str">
        <f t="shared" si="69"/>
        <v/>
      </c>
    </row>
    <row r="600" spans="1:35" x14ac:dyDescent="0.35">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63"/>
        <v/>
      </c>
      <c r="AD600" s="4" t="str">
        <f t="shared" si="64"/>
        <v/>
      </c>
      <c r="AE600" s="4" t="str">
        <f t="shared" si="65"/>
        <v/>
      </c>
      <c r="AF600" s="4" t="str">
        <f t="shared" si="66"/>
        <v/>
      </c>
      <c r="AG600" s="4" t="str">
        <f t="shared" si="67"/>
        <v/>
      </c>
      <c r="AH600" s="4" t="str">
        <f t="shared" si="68"/>
        <v/>
      </c>
      <c r="AI600" s="2" t="str">
        <f t="shared" si="69"/>
        <v/>
      </c>
    </row>
    <row r="601" spans="1:35" x14ac:dyDescent="0.35">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63"/>
        <v/>
      </c>
      <c r="AD601" s="4" t="str">
        <f t="shared" si="64"/>
        <v/>
      </c>
      <c r="AE601" s="4" t="str">
        <f t="shared" si="65"/>
        <v/>
      </c>
      <c r="AF601" s="4" t="str">
        <f t="shared" si="66"/>
        <v/>
      </c>
      <c r="AG601" s="4" t="str">
        <f t="shared" si="67"/>
        <v/>
      </c>
      <c r="AH601" s="4" t="str">
        <f t="shared" si="68"/>
        <v/>
      </c>
      <c r="AI601" s="2" t="str">
        <f t="shared" si="69"/>
        <v/>
      </c>
    </row>
    <row r="602" spans="1:35" x14ac:dyDescent="0.35">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63"/>
        <v/>
      </c>
      <c r="AD602" s="4" t="str">
        <f t="shared" si="64"/>
        <v/>
      </c>
      <c r="AE602" s="4" t="str">
        <f t="shared" si="65"/>
        <v/>
      </c>
      <c r="AF602" s="4" t="str">
        <f t="shared" si="66"/>
        <v/>
      </c>
      <c r="AG602" s="4" t="str">
        <f t="shared" si="67"/>
        <v/>
      </c>
      <c r="AH602" s="4" t="str">
        <f t="shared" si="68"/>
        <v/>
      </c>
      <c r="AI602" s="2" t="str">
        <f t="shared" si="69"/>
        <v/>
      </c>
    </row>
    <row r="603" spans="1:35" x14ac:dyDescent="0.35">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63"/>
        <v/>
      </c>
      <c r="AD603" s="4" t="str">
        <f t="shared" si="64"/>
        <v/>
      </c>
      <c r="AE603" s="4" t="str">
        <f t="shared" si="65"/>
        <v/>
      </c>
      <c r="AF603" s="4" t="str">
        <f t="shared" si="66"/>
        <v/>
      </c>
      <c r="AG603" s="4" t="str">
        <f t="shared" si="67"/>
        <v/>
      </c>
      <c r="AH603" s="4" t="str">
        <f t="shared" si="68"/>
        <v/>
      </c>
      <c r="AI603" s="2" t="str">
        <f t="shared" si="69"/>
        <v/>
      </c>
    </row>
    <row r="604" spans="1:35" x14ac:dyDescent="0.35">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63"/>
        <v/>
      </c>
      <c r="AD604" s="4" t="str">
        <f t="shared" si="64"/>
        <v/>
      </c>
      <c r="AE604" s="4" t="str">
        <f t="shared" si="65"/>
        <v/>
      </c>
      <c r="AF604" s="4" t="str">
        <f t="shared" si="66"/>
        <v/>
      </c>
      <c r="AG604" s="4" t="str">
        <f t="shared" si="67"/>
        <v/>
      </c>
      <c r="AH604" s="4" t="str">
        <f t="shared" si="68"/>
        <v/>
      </c>
      <c r="AI604" s="2" t="str">
        <f t="shared" si="69"/>
        <v/>
      </c>
    </row>
    <row r="605" spans="1:35" x14ac:dyDescent="0.35">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63"/>
        <v/>
      </c>
      <c r="AD605" s="4" t="str">
        <f t="shared" si="64"/>
        <v/>
      </c>
      <c r="AE605" s="4" t="str">
        <f t="shared" si="65"/>
        <v/>
      </c>
      <c r="AF605" s="4" t="str">
        <f t="shared" si="66"/>
        <v/>
      </c>
      <c r="AG605" s="4" t="str">
        <f t="shared" si="67"/>
        <v/>
      </c>
      <c r="AH605" s="4" t="str">
        <f t="shared" si="68"/>
        <v/>
      </c>
      <c r="AI605" s="2" t="str">
        <f t="shared" si="69"/>
        <v/>
      </c>
    </row>
    <row r="606" spans="1:35" x14ac:dyDescent="0.35">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63"/>
        <v/>
      </c>
      <c r="AD606" s="4" t="str">
        <f t="shared" si="64"/>
        <v/>
      </c>
      <c r="AE606" s="4" t="str">
        <f t="shared" si="65"/>
        <v/>
      </c>
      <c r="AF606" s="4" t="str">
        <f t="shared" si="66"/>
        <v/>
      </c>
      <c r="AG606" s="4" t="str">
        <f t="shared" si="67"/>
        <v/>
      </c>
      <c r="AH606" s="4" t="str">
        <f t="shared" si="68"/>
        <v/>
      </c>
      <c r="AI606" s="2" t="str">
        <f t="shared" si="69"/>
        <v/>
      </c>
    </row>
    <row r="607" spans="1:35" x14ac:dyDescent="0.35">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63"/>
        <v/>
      </c>
      <c r="AD607" s="4" t="str">
        <f t="shared" si="64"/>
        <v/>
      </c>
      <c r="AE607" s="4" t="str">
        <f t="shared" si="65"/>
        <v/>
      </c>
      <c r="AF607" s="4" t="str">
        <f t="shared" si="66"/>
        <v/>
      </c>
      <c r="AG607" s="4" t="str">
        <f t="shared" si="67"/>
        <v/>
      </c>
      <c r="AH607" s="4" t="str">
        <f t="shared" si="68"/>
        <v/>
      </c>
      <c r="AI607" s="2" t="str">
        <f t="shared" si="69"/>
        <v/>
      </c>
    </row>
    <row r="608" spans="1:35" x14ac:dyDescent="0.35">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63"/>
        <v/>
      </c>
      <c r="AD608" s="4" t="str">
        <f t="shared" si="64"/>
        <v/>
      </c>
      <c r="AE608" s="4" t="str">
        <f t="shared" si="65"/>
        <v/>
      </c>
      <c r="AF608" s="4" t="str">
        <f t="shared" si="66"/>
        <v/>
      </c>
      <c r="AG608" s="4" t="str">
        <f t="shared" si="67"/>
        <v/>
      </c>
      <c r="AH608" s="4" t="str">
        <f t="shared" si="68"/>
        <v/>
      </c>
      <c r="AI608" s="2" t="str">
        <f t="shared" si="69"/>
        <v/>
      </c>
    </row>
    <row r="609" spans="1:35" x14ac:dyDescent="0.35">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63"/>
        <v/>
      </c>
      <c r="AD609" s="4" t="str">
        <f t="shared" si="64"/>
        <v/>
      </c>
      <c r="AE609" s="4" t="str">
        <f t="shared" si="65"/>
        <v/>
      </c>
      <c r="AF609" s="4" t="str">
        <f t="shared" si="66"/>
        <v/>
      </c>
      <c r="AG609" s="4" t="str">
        <f t="shared" si="67"/>
        <v/>
      </c>
      <c r="AH609" s="4" t="str">
        <f t="shared" si="68"/>
        <v/>
      </c>
      <c r="AI609" s="2" t="str">
        <f t="shared" si="69"/>
        <v/>
      </c>
    </row>
    <row r="610" spans="1:35" x14ac:dyDescent="0.35">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63"/>
        <v/>
      </c>
      <c r="AD610" s="4" t="str">
        <f t="shared" si="64"/>
        <v/>
      </c>
      <c r="AE610" s="4" t="str">
        <f t="shared" si="65"/>
        <v/>
      </c>
      <c r="AF610" s="4" t="str">
        <f t="shared" si="66"/>
        <v/>
      </c>
      <c r="AG610" s="4" t="str">
        <f t="shared" si="67"/>
        <v/>
      </c>
      <c r="AH610" s="4" t="str">
        <f t="shared" si="68"/>
        <v/>
      </c>
      <c r="AI610" s="2" t="str">
        <f t="shared" si="69"/>
        <v/>
      </c>
    </row>
    <row r="611" spans="1:35" x14ac:dyDescent="0.35">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63"/>
        <v/>
      </c>
      <c r="AD611" s="4" t="str">
        <f t="shared" si="64"/>
        <v/>
      </c>
      <c r="AE611" s="4" t="str">
        <f t="shared" si="65"/>
        <v/>
      </c>
      <c r="AF611" s="4" t="str">
        <f t="shared" si="66"/>
        <v/>
      </c>
      <c r="AG611" s="4" t="str">
        <f t="shared" si="67"/>
        <v/>
      </c>
      <c r="AH611" s="4" t="str">
        <f t="shared" si="68"/>
        <v/>
      </c>
      <c r="AI611" s="2" t="str">
        <f t="shared" si="69"/>
        <v/>
      </c>
    </row>
    <row r="612" spans="1:35" x14ac:dyDescent="0.35">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ref="AC612:AC675" si="70">IF((MAX(A612,L612,N612,P612,X612,Y612)-MIN(A612,L612,N612,P612,X612,Y612))&gt;3,1,"")</f>
        <v/>
      </c>
      <c r="AD612" s="4" t="str">
        <f t="shared" ref="AD612:AD675" si="71">IF((MAX(B612,D612,M612,U612)-MIN(B612,D612,M612,U612))&gt;3,1,"")</f>
        <v/>
      </c>
      <c r="AE612" s="4" t="str">
        <f t="shared" ref="AE612:AE675" si="72">IF((MAX(I612,T612,V612,W612)-MIN(I612,T612,V612,W612))&gt;3,1,"")</f>
        <v/>
      </c>
      <c r="AF612" s="4" t="str">
        <f t="shared" ref="AF612:AF675" si="73">IF((MAX(H612,K612,Q612,S612)-MIN(H612,K612,Q612,S612))&gt;3,1,"")</f>
        <v/>
      </c>
      <c r="AG612" s="4" t="str">
        <f t="shared" ref="AG612:AG675" si="74">IF((MAX(E612,F612,G612,R612)-MIN(E612,F612,G612,R612))&gt;3,1,"")</f>
        <v/>
      </c>
      <c r="AH612" s="4" t="str">
        <f t="shared" ref="AH612:AH675" si="75">IF((MAX(C612,J612,O612,Z612)-MIN(C612,J612,O612,Z612))&gt;3,1,"")</f>
        <v/>
      </c>
      <c r="AI612" s="2" t="str">
        <f t="shared" ref="AI612:AI675" si="76">IF(COUNT(A612:Z612)&gt;0,IF(COUNT(AC612,AD612,AE612,AF612,AG612,AH612)&gt;0,SUM(AC612,AD612,AE612,AF612,AG612,AH612),0),"")</f>
        <v/>
      </c>
    </row>
    <row r="613" spans="1:35" x14ac:dyDescent="0.35">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0"/>
        <v/>
      </c>
      <c r="AD613" s="4" t="str">
        <f t="shared" si="71"/>
        <v/>
      </c>
      <c r="AE613" s="4" t="str">
        <f t="shared" si="72"/>
        <v/>
      </c>
      <c r="AF613" s="4" t="str">
        <f t="shared" si="73"/>
        <v/>
      </c>
      <c r="AG613" s="4" t="str">
        <f t="shared" si="74"/>
        <v/>
      </c>
      <c r="AH613" s="4" t="str">
        <f t="shared" si="75"/>
        <v/>
      </c>
      <c r="AI613" s="2" t="str">
        <f t="shared" si="76"/>
        <v/>
      </c>
    </row>
    <row r="614" spans="1:35" x14ac:dyDescent="0.35">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0"/>
        <v/>
      </c>
      <c r="AD614" s="4" t="str">
        <f t="shared" si="71"/>
        <v/>
      </c>
      <c r="AE614" s="4" t="str">
        <f t="shared" si="72"/>
        <v/>
      </c>
      <c r="AF614" s="4" t="str">
        <f t="shared" si="73"/>
        <v/>
      </c>
      <c r="AG614" s="4" t="str">
        <f t="shared" si="74"/>
        <v/>
      </c>
      <c r="AH614" s="4" t="str">
        <f t="shared" si="75"/>
        <v/>
      </c>
      <c r="AI614" s="2" t="str">
        <f t="shared" si="76"/>
        <v/>
      </c>
    </row>
    <row r="615" spans="1:35" x14ac:dyDescent="0.35">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0"/>
        <v/>
      </c>
      <c r="AD615" s="4" t="str">
        <f t="shared" si="71"/>
        <v/>
      </c>
      <c r="AE615" s="4" t="str">
        <f t="shared" si="72"/>
        <v/>
      </c>
      <c r="AF615" s="4" t="str">
        <f t="shared" si="73"/>
        <v/>
      </c>
      <c r="AG615" s="4" t="str">
        <f t="shared" si="74"/>
        <v/>
      </c>
      <c r="AH615" s="4" t="str">
        <f t="shared" si="75"/>
        <v/>
      </c>
      <c r="AI615" s="2" t="str">
        <f t="shared" si="76"/>
        <v/>
      </c>
    </row>
    <row r="616" spans="1:35" x14ac:dyDescent="0.35">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0"/>
        <v/>
      </c>
      <c r="AD616" s="4" t="str">
        <f t="shared" si="71"/>
        <v/>
      </c>
      <c r="AE616" s="4" t="str">
        <f t="shared" si="72"/>
        <v/>
      </c>
      <c r="AF616" s="4" t="str">
        <f t="shared" si="73"/>
        <v/>
      </c>
      <c r="AG616" s="4" t="str">
        <f t="shared" si="74"/>
        <v/>
      </c>
      <c r="AH616" s="4" t="str">
        <f t="shared" si="75"/>
        <v/>
      </c>
      <c r="AI616" s="2" t="str">
        <f t="shared" si="76"/>
        <v/>
      </c>
    </row>
    <row r="617" spans="1:35" x14ac:dyDescent="0.35">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0"/>
        <v/>
      </c>
      <c r="AD617" s="4" t="str">
        <f t="shared" si="71"/>
        <v/>
      </c>
      <c r="AE617" s="4" t="str">
        <f t="shared" si="72"/>
        <v/>
      </c>
      <c r="AF617" s="4" t="str">
        <f t="shared" si="73"/>
        <v/>
      </c>
      <c r="AG617" s="4" t="str">
        <f t="shared" si="74"/>
        <v/>
      </c>
      <c r="AH617" s="4" t="str">
        <f t="shared" si="75"/>
        <v/>
      </c>
      <c r="AI617" s="2" t="str">
        <f t="shared" si="76"/>
        <v/>
      </c>
    </row>
    <row r="618" spans="1:35" x14ac:dyDescent="0.35">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0"/>
        <v/>
      </c>
      <c r="AD618" s="4" t="str">
        <f t="shared" si="71"/>
        <v/>
      </c>
      <c r="AE618" s="4" t="str">
        <f t="shared" si="72"/>
        <v/>
      </c>
      <c r="AF618" s="4" t="str">
        <f t="shared" si="73"/>
        <v/>
      </c>
      <c r="AG618" s="4" t="str">
        <f t="shared" si="74"/>
        <v/>
      </c>
      <c r="AH618" s="4" t="str">
        <f t="shared" si="75"/>
        <v/>
      </c>
      <c r="AI618" s="2" t="str">
        <f t="shared" si="76"/>
        <v/>
      </c>
    </row>
    <row r="619" spans="1:35" x14ac:dyDescent="0.35">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0"/>
        <v/>
      </c>
      <c r="AD619" s="4" t="str">
        <f t="shared" si="71"/>
        <v/>
      </c>
      <c r="AE619" s="4" t="str">
        <f t="shared" si="72"/>
        <v/>
      </c>
      <c r="AF619" s="4" t="str">
        <f t="shared" si="73"/>
        <v/>
      </c>
      <c r="AG619" s="4" t="str">
        <f t="shared" si="74"/>
        <v/>
      </c>
      <c r="AH619" s="4" t="str">
        <f t="shared" si="75"/>
        <v/>
      </c>
      <c r="AI619" s="2" t="str">
        <f t="shared" si="76"/>
        <v/>
      </c>
    </row>
    <row r="620" spans="1:35" x14ac:dyDescent="0.35">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0"/>
        <v/>
      </c>
      <c r="AD620" s="4" t="str">
        <f t="shared" si="71"/>
        <v/>
      </c>
      <c r="AE620" s="4" t="str">
        <f t="shared" si="72"/>
        <v/>
      </c>
      <c r="AF620" s="4" t="str">
        <f t="shared" si="73"/>
        <v/>
      </c>
      <c r="AG620" s="4" t="str">
        <f t="shared" si="74"/>
        <v/>
      </c>
      <c r="AH620" s="4" t="str">
        <f t="shared" si="75"/>
        <v/>
      </c>
      <c r="AI620" s="2" t="str">
        <f t="shared" si="76"/>
        <v/>
      </c>
    </row>
    <row r="621" spans="1:35" x14ac:dyDescent="0.35">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0"/>
        <v/>
      </c>
      <c r="AD621" s="4" t="str">
        <f t="shared" si="71"/>
        <v/>
      </c>
      <c r="AE621" s="4" t="str">
        <f t="shared" si="72"/>
        <v/>
      </c>
      <c r="AF621" s="4" t="str">
        <f t="shared" si="73"/>
        <v/>
      </c>
      <c r="AG621" s="4" t="str">
        <f t="shared" si="74"/>
        <v/>
      </c>
      <c r="AH621" s="4" t="str">
        <f t="shared" si="75"/>
        <v/>
      </c>
      <c r="AI621" s="2" t="str">
        <f t="shared" si="76"/>
        <v/>
      </c>
    </row>
    <row r="622" spans="1:35" x14ac:dyDescent="0.35">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0"/>
        <v/>
      </c>
      <c r="AD622" s="4" t="str">
        <f t="shared" si="71"/>
        <v/>
      </c>
      <c r="AE622" s="4" t="str">
        <f t="shared" si="72"/>
        <v/>
      </c>
      <c r="AF622" s="4" t="str">
        <f t="shared" si="73"/>
        <v/>
      </c>
      <c r="AG622" s="4" t="str">
        <f t="shared" si="74"/>
        <v/>
      </c>
      <c r="AH622" s="4" t="str">
        <f t="shared" si="75"/>
        <v/>
      </c>
      <c r="AI622" s="2" t="str">
        <f t="shared" si="76"/>
        <v/>
      </c>
    </row>
    <row r="623" spans="1:35" x14ac:dyDescent="0.35">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0"/>
        <v/>
      </c>
      <c r="AD623" s="4" t="str">
        <f t="shared" si="71"/>
        <v/>
      </c>
      <c r="AE623" s="4" t="str">
        <f t="shared" si="72"/>
        <v/>
      </c>
      <c r="AF623" s="4" t="str">
        <f t="shared" si="73"/>
        <v/>
      </c>
      <c r="AG623" s="4" t="str">
        <f t="shared" si="74"/>
        <v/>
      </c>
      <c r="AH623" s="4" t="str">
        <f t="shared" si="75"/>
        <v/>
      </c>
      <c r="AI623" s="2" t="str">
        <f t="shared" si="76"/>
        <v/>
      </c>
    </row>
    <row r="624" spans="1:35" x14ac:dyDescent="0.35">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0"/>
        <v/>
      </c>
      <c r="AD624" s="4" t="str">
        <f t="shared" si="71"/>
        <v/>
      </c>
      <c r="AE624" s="4" t="str">
        <f t="shared" si="72"/>
        <v/>
      </c>
      <c r="AF624" s="4" t="str">
        <f t="shared" si="73"/>
        <v/>
      </c>
      <c r="AG624" s="4" t="str">
        <f t="shared" si="74"/>
        <v/>
      </c>
      <c r="AH624" s="4" t="str">
        <f t="shared" si="75"/>
        <v/>
      </c>
      <c r="AI624" s="2" t="str">
        <f t="shared" si="76"/>
        <v/>
      </c>
    </row>
    <row r="625" spans="1:35" x14ac:dyDescent="0.35">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0"/>
        <v/>
      </c>
      <c r="AD625" s="4" t="str">
        <f t="shared" si="71"/>
        <v/>
      </c>
      <c r="AE625" s="4" t="str">
        <f t="shared" si="72"/>
        <v/>
      </c>
      <c r="AF625" s="4" t="str">
        <f t="shared" si="73"/>
        <v/>
      </c>
      <c r="AG625" s="4" t="str">
        <f t="shared" si="74"/>
        <v/>
      </c>
      <c r="AH625" s="4" t="str">
        <f t="shared" si="75"/>
        <v/>
      </c>
      <c r="AI625" s="2" t="str">
        <f t="shared" si="76"/>
        <v/>
      </c>
    </row>
    <row r="626" spans="1:35" x14ac:dyDescent="0.35">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0"/>
        <v/>
      </c>
      <c r="AD626" s="4" t="str">
        <f t="shared" si="71"/>
        <v/>
      </c>
      <c r="AE626" s="4" t="str">
        <f t="shared" si="72"/>
        <v/>
      </c>
      <c r="AF626" s="4" t="str">
        <f t="shared" si="73"/>
        <v/>
      </c>
      <c r="AG626" s="4" t="str">
        <f t="shared" si="74"/>
        <v/>
      </c>
      <c r="AH626" s="4" t="str">
        <f t="shared" si="75"/>
        <v/>
      </c>
      <c r="AI626" s="2" t="str">
        <f t="shared" si="76"/>
        <v/>
      </c>
    </row>
    <row r="627" spans="1:35" x14ac:dyDescent="0.35">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0"/>
        <v/>
      </c>
      <c r="AD627" s="4" t="str">
        <f t="shared" si="71"/>
        <v/>
      </c>
      <c r="AE627" s="4" t="str">
        <f t="shared" si="72"/>
        <v/>
      </c>
      <c r="AF627" s="4" t="str">
        <f t="shared" si="73"/>
        <v/>
      </c>
      <c r="AG627" s="4" t="str">
        <f t="shared" si="74"/>
        <v/>
      </c>
      <c r="AH627" s="4" t="str">
        <f t="shared" si="75"/>
        <v/>
      </c>
      <c r="AI627" s="2" t="str">
        <f t="shared" si="76"/>
        <v/>
      </c>
    </row>
    <row r="628" spans="1:35" x14ac:dyDescent="0.35">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0"/>
        <v/>
      </c>
      <c r="AD628" s="4" t="str">
        <f t="shared" si="71"/>
        <v/>
      </c>
      <c r="AE628" s="4" t="str">
        <f t="shared" si="72"/>
        <v/>
      </c>
      <c r="AF628" s="4" t="str">
        <f t="shared" si="73"/>
        <v/>
      </c>
      <c r="AG628" s="4" t="str">
        <f t="shared" si="74"/>
        <v/>
      </c>
      <c r="AH628" s="4" t="str">
        <f t="shared" si="75"/>
        <v/>
      </c>
      <c r="AI628" s="2" t="str">
        <f t="shared" si="76"/>
        <v/>
      </c>
    </row>
    <row r="629" spans="1:35" x14ac:dyDescent="0.35">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0"/>
        <v/>
      </c>
      <c r="AD629" s="4" t="str">
        <f t="shared" si="71"/>
        <v/>
      </c>
      <c r="AE629" s="4" t="str">
        <f t="shared" si="72"/>
        <v/>
      </c>
      <c r="AF629" s="4" t="str">
        <f t="shared" si="73"/>
        <v/>
      </c>
      <c r="AG629" s="4" t="str">
        <f t="shared" si="74"/>
        <v/>
      </c>
      <c r="AH629" s="4" t="str">
        <f t="shared" si="75"/>
        <v/>
      </c>
      <c r="AI629" s="2" t="str">
        <f t="shared" si="76"/>
        <v/>
      </c>
    </row>
    <row r="630" spans="1:35" x14ac:dyDescent="0.35">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0"/>
        <v/>
      </c>
      <c r="AD630" s="4" t="str">
        <f t="shared" si="71"/>
        <v/>
      </c>
      <c r="AE630" s="4" t="str">
        <f t="shared" si="72"/>
        <v/>
      </c>
      <c r="AF630" s="4" t="str">
        <f t="shared" si="73"/>
        <v/>
      </c>
      <c r="AG630" s="4" t="str">
        <f t="shared" si="74"/>
        <v/>
      </c>
      <c r="AH630" s="4" t="str">
        <f t="shared" si="75"/>
        <v/>
      </c>
      <c r="AI630" s="2" t="str">
        <f t="shared" si="76"/>
        <v/>
      </c>
    </row>
    <row r="631" spans="1:35" x14ac:dyDescent="0.35">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0"/>
        <v/>
      </c>
      <c r="AD631" s="4" t="str">
        <f t="shared" si="71"/>
        <v/>
      </c>
      <c r="AE631" s="4" t="str">
        <f t="shared" si="72"/>
        <v/>
      </c>
      <c r="AF631" s="4" t="str">
        <f t="shared" si="73"/>
        <v/>
      </c>
      <c r="AG631" s="4" t="str">
        <f t="shared" si="74"/>
        <v/>
      </c>
      <c r="AH631" s="4" t="str">
        <f t="shared" si="75"/>
        <v/>
      </c>
      <c r="AI631" s="2" t="str">
        <f t="shared" si="76"/>
        <v/>
      </c>
    </row>
    <row r="632" spans="1:35" x14ac:dyDescent="0.35">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0"/>
        <v/>
      </c>
      <c r="AD632" s="4" t="str">
        <f t="shared" si="71"/>
        <v/>
      </c>
      <c r="AE632" s="4" t="str">
        <f t="shared" si="72"/>
        <v/>
      </c>
      <c r="AF632" s="4" t="str">
        <f t="shared" si="73"/>
        <v/>
      </c>
      <c r="AG632" s="4" t="str">
        <f t="shared" si="74"/>
        <v/>
      </c>
      <c r="AH632" s="4" t="str">
        <f t="shared" si="75"/>
        <v/>
      </c>
      <c r="AI632" s="2" t="str">
        <f t="shared" si="76"/>
        <v/>
      </c>
    </row>
    <row r="633" spans="1:35" x14ac:dyDescent="0.35">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0"/>
        <v/>
      </c>
      <c r="AD633" s="4" t="str">
        <f t="shared" si="71"/>
        <v/>
      </c>
      <c r="AE633" s="4" t="str">
        <f t="shared" si="72"/>
        <v/>
      </c>
      <c r="AF633" s="4" t="str">
        <f t="shared" si="73"/>
        <v/>
      </c>
      <c r="AG633" s="4" t="str">
        <f t="shared" si="74"/>
        <v/>
      </c>
      <c r="AH633" s="4" t="str">
        <f t="shared" si="75"/>
        <v/>
      </c>
      <c r="AI633" s="2" t="str">
        <f t="shared" si="76"/>
        <v/>
      </c>
    </row>
    <row r="634" spans="1:35" x14ac:dyDescent="0.35">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0"/>
        <v/>
      </c>
      <c r="AD634" s="4" t="str">
        <f t="shared" si="71"/>
        <v/>
      </c>
      <c r="AE634" s="4" t="str">
        <f t="shared" si="72"/>
        <v/>
      </c>
      <c r="AF634" s="4" t="str">
        <f t="shared" si="73"/>
        <v/>
      </c>
      <c r="AG634" s="4" t="str">
        <f t="shared" si="74"/>
        <v/>
      </c>
      <c r="AH634" s="4" t="str">
        <f t="shared" si="75"/>
        <v/>
      </c>
      <c r="AI634" s="2" t="str">
        <f t="shared" si="76"/>
        <v/>
      </c>
    </row>
    <row r="635" spans="1:35" x14ac:dyDescent="0.35">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0"/>
        <v/>
      </c>
      <c r="AD635" s="4" t="str">
        <f t="shared" si="71"/>
        <v/>
      </c>
      <c r="AE635" s="4" t="str">
        <f t="shared" si="72"/>
        <v/>
      </c>
      <c r="AF635" s="4" t="str">
        <f t="shared" si="73"/>
        <v/>
      </c>
      <c r="AG635" s="4" t="str">
        <f t="shared" si="74"/>
        <v/>
      </c>
      <c r="AH635" s="4" t="str">
        <f t="shared" si="75"/>
        <v/>
      </c>
      <c r="AI635" s="2" t="str">
        <f t="shared" si="76"/>
        <v/>
      </c>
    </row>
    <row r="636" spans="1:35" x14ac:dyDescent="0.35">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0"/>
        <v/>
      </c>
      <c r="AD636" s="4" t="str">
        <f t="shared" si="71"/>
        <v/>
      </c>
      <c r="AE636" s="4" t="str">
        <f t="shared" si="72"/>
        <v/>
      </c>
      <c r="AF636" s="4" t="str">
        <f t="shared" si="73"/>
        <v/>
      </c>
      <c r="AG636" s="4" t="str">
        <f t="shared" si="74"/>
        <v/>
      </c>
      <c r="AH636" s="4" t="str">
        <f t="shared" si="75"/>
        <v/>
      </c>
      <c r="AI636" s="2" t="str">
        <f t="shared" si="76"/>
        <v/>
      </c>
    </row>
    <row r="637" spans="1:35" x14ac:dyDescent="0.35">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0"/>
        <v/>
      </c>
      <c r="AD637" s="4" t="str">
        <f t="shared" si="71"/>
        <v/>
      </c>
      <c r="AE637" s="4" t="str">
        <f t="shared" si="72"/>
        <v/>
      </c>
      <c r="AF637" s="4" t="str">
        <f t="shared" si="73"/>
        <v/>
      </c>
      <c r="AG637" s="4" t="str">
        <f t="shared" si="74"/>
        <v/>
      </c>
      <c r="AH637" s="4" t="str">
        <f t="shared" si="75"/>
        <v/>
      </c>
      <c r="AI637" s="2" t="str">
        <f t="shared" si="76"/>
        <v/>
      </c>
    </row>
    <row r="638" spans="1:35" x14ac:dyDescent="0.35">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0"/>
        <v/>
      </c>
      <c r="AD638" s="4" t="str">
        <f t="shared" si="71"/>
        <v/>
      </c>
      <c r="AE638" s="4" t="str">
        <f t="shared" si="72"/>
        <v/>
      </c>
      <c r="AF638" s="4" t="str">
        <f t="shared" si="73"/>
        <v/>
      </c>
      <c r="AG638" s="4" t="str">
        <f t="shared" si="74"/>
        <v/>
      </c>
      <c r="AH638" s="4" t="str">
        <f t="shared" si="75"/>
        <v/>
      </c>
      <c r="AI638" s="2" t="str">
        <f t="shared" si="76"/>
        <v/>
      </c>
    </row>
    <row r="639" spans="1:35" x14ac:dyDescent="0.35">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0"/>
        <v/>
      </c>
      <c r="AD639" s="4" t="str">
        <f t="shared" si="71"/>
        <v/>
      </c>
      <c r="AE639" s="4" t="str">
        <f t="shared" si="72"/>
        <v/>
      </c>
      <c r="AF639" s="4" t="str">
        <f t="shared" si="73"/>
        <v/>
      </c>
      <c r="AG639" s="4" t="str">
        <f t="shared" si="74"/>
        <v/>
      </c>
      <c r="AH639" s="4" t="str">
        <f t="shared" si="75"/>
        <v/>
      </c>
      <c r="AI639" s="2" t="str">
        <f t="shared" si="76"/>
        <v/>
      </c>
    </row>
    <row r="640" spans="1:35" x14ac:dyDescent="0.35">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0"/>
        <v/>
      </c>
      <c r="AD640" s="4" t="str">
        <f t="shared" si="71"/>
        <v/>
      </c>
      <c r="AE640" s="4" t="str">
        <f t="shared" si="72"/>
        <v/>
      </c>
      <c r="AF640" s="4" t="str">
        <f t="shared" si="73"/>
        <v/>
      </c>
      <c r="AG640" s="4" t="str">
        <f t="shared" si="74"/>
        <v/>
      </c>
      <c r="AH640" s="4" t="str">
        <f t="shared" si="75"/>
        <v/>
      </c>
      <c r="AI640" s="2" t="str">
        <f t="shared" si="76"/>
        <v/>
      </c>
    </row>
    <row r="641" spans="1:35" x14ac:dyDescent="0.35">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0"/>
        <v/>
      </c>
      <c r="AD641" s="4" t="str">
        <f t="shared" si="71"/>
        <v/>
      </c>
      <c r="AE641" s="4" t="str">
        <f t="shared" si="72"/>
        <v/>
      </c>
      <c r="AF641" s="4" t="str">
        <f t="shared" si="73"/>
        <v/>
      </c>
      <c r="AG641" s="4" t="str">
        <f t="shared" si="74"/>
        <v/>
      </c>
      <c r="AH641" s="4" t="str">
        <f t="shared" si="75"/>
        <v/>
      </c>
      <c r="AI641" s="2" t="str">
        <f t="shared" si="76"/>
        <v/>
      </c>
    </row>
    <row r="642" spans="1:35" x14ac:dyDescent="0.35">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0"/>
        <v/>
      </c>
      <c r="AD642" s="4" t="str">
        <f t="shared" si="71"/>
        <v/>
      </c>
      <c r="AE642" s="4" t="str">
        <f t="shared" si="72"/>
        <v/>
      </c>
      <c r="AF642" s="4" t="str">
        <f t="shared" si="73"/>
        <v/>
      </c>
      <c r="AG642" s="4" t="str">
        <f t="shared" si="74"/>
        <v/>
      </c>
      <c r="AH642" s="4" t="str">
        <f t="shared" si="75"/>
        <v/>
      </c>
      <c r="AI642" s="2" t="str">
        <f t="shared" si="76"/>
        <v/>
      </c>
    </row>
    <row r="643" spans="1:35" x14ac:dyDescent="0.35">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0"/>
        <v/>
      </c>
      <c r="AD643" s="4" t="str">
        <f t="shared" si="71"/>
        <v/>
      </c>
      <c r="AE643" s="4" t="str">
        <f t="shared" si="72"/>
        <v/>
      </c>
      <c r="AF643" s="4" t="str">
        <f t="shared" si="73"/>
        <v/>
      </c>
      <c r="AG643" s="4" t="str">
        <f t="shared" si="74"/>
        <v/>
      </c>
      <c r="AH643" s="4" t="str">
        <f t="shared" si="75"/>
        <v/>
      </c>
      <c r="AI643" s="2" t="str">
        <f t="shared" si="76"/>
        <v/>
      </c>
    </row>
    <row r="644" spans="1:35" x14ac:dyDescent="0.35">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0"/>
        <v/>
      </c>
      <c r="AD644" s="4" t="str">
        <f t="shared" si="71"/>
        <v/>
      </c>
      <c r="AE644" s="4" t="str">
        <f t="shared" si="72"/>
        <v/>
      </c>
      <c r="AF644" s="4" t="str">
        <f t="shared" si="73"/>
        <v/>
      </c>
      <c r="AG644" s="4" t="str">
        <f t="shared" si="74"/>
        <v/>
      </c>
      <c r="AH644" s="4" t="str">
        <f t="shared" si="75"/>
        <v/>
      </c>
      <c r="AI644" s="2" t="str">
        <f t="shared" si="76"/>
        <v/>
      </c>
    </row>
    <row r="645" spans="1:35" x14ac:dyDescent="0.35">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si="70"/>
        <v/>
      </c>
      <c r="AD645" s="4" t="str">
        <f t="shared" si="71"/>
        <v/>
      </c>
      <c r="AE645" s="4" t="str">
        <f t="shared" si="72"/>
        <v/>
      </c>
      <c r="AF645" s="4" t="str">
        <f t="shared" si="73"/>
        <v/>
      </c>
      <c r="AG645" s="4" t="str">
        <f t="shared" si="74"/>
        <v/>
      </c>
      <c r="AH645" s="4" t="str">
        <f t="shared" si="75"/>
        <v/>
      </c>
      <c r="AI645" s="2" t="str">
        <f t="shared" si="76"/>
        <v/>
      </c>
    </row>
    <row r="646" spans="1:35" x14ac:dyDescent="0.35">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0"/>
        <v/>
      </c>
      <c r="AD646" s="4" t="str">
        <f t="shared" si="71"/>
        <v/>
      </c>
      <c r="AE646" s="4" t="str">
        <f t="shared" si="72"/>
        <v/>
      </c>
      <c r="AF646" s="4" t="str">
        <f t="shared" si="73"/>
        <v/>
      </c>
      <c r="AG646" s="4" t="str">
        <f t="shared" si="74"/>
        <v/>
      </c>
      <c r="AH646" s="4" t="str">
        <f t="shared" si="75"/>
        <v/>
      </c>
      <c r="AI646" s="2" t="str">
        <f t="shared" si="76"/>
        <v/>
      </c>
    </row>
    <row r="647" spans="1:35" x14ac:dyDescent="0.35">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0"/>
        <v/>
      </c>
      <c r="AD647" s="4" t="str">
        <f t="shared" si="71"/>
        <v/>
      </c>
      <c r="AE647" s="4" t="str">
        <f t="shared" si="72"/>
        <v/>
      </c>
      <c r="AF647" s="4" t="str">
        <f t="shared" si="73"/>
        <v/>
      </c>
      <c r="AG647" s="4" t="str">
        <f t="shared" si="74"/>
        <v/>
      </c>
      <c r="AH647" s="4" t="str">
        <f t="shared" si="75"/>
        <v/>
      </c>
      <c r="AI647" s="2" t="str">
        <f t="shared" si="76"/>
        <v/>
      </c>
    </row>
    <row r="648" spans="1:35" x14ac:dyDescent="0.35">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0"/>
        <v/>
      </c>
      <c r="AD648" s="4" t="str">
        <f t="shared" si="71"/>
        <v/>
      </c>
      <c r="AE648" s="4" t="str">
        <f t="shared" si="72"/>
        <v/>
      </c>
      <c r="AF648" s="4" t="str">
        <f t="shared" si="73"/>
        <v/>
      </c>
      <c r="AG648" s="4" t="str">
        <f t="shared" si="74"/>
        <v/>
      </c>
      <c r="AH648" s="4" t="str">
        <f t="shared" si="75"/>
        <v/>
      </c>
      <c r="AI648" s="2" t="str">
        <f t="shared" si="76"/>
        <v/>
      </c>
    </row>
    <row r="649" spans="1:35" x14ac:dyDescent="0.35">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0"/>
        <v/>
      </c>
      <c r="AD649" s="4" t="str">
        <f t="shared" si="71"/>
        <v/>
      </c>
      <c r="AE649" s="4" t="str">
        <f t="shared" si="72"/>
        <v/>
      </c>
      <c r="AF649" s="4" t="str">
        <f t="shared" si="73"/>
        <v/>
      </c>
      <c r="AG649" s="4" t="str">
        <f t="shared" si="74"/>
        <v/>
      </c>
      <c r="AH649" s="4" t="str">
        <f t="shared" si="75"/>
        <v/>
      </c>
      <c r="AI649" s="2" t="str">
        <f t="shared" si="76"/>
        <v/>
      </c>
    </row>
    <row r="650" spans="1:35" x14ac:dyDescent="0.35">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0"/>
        <v/>
      </c>
      <c r="AD650" s="4" t="str">
        <f t="shared" si="71"/>
        <v/>
      </c>
      <c r="AE650" s="4" t="str">
        <f t="shared" si="72"/>
        <v/>
      </c>
      <c r="AF650" s="4" t="str">
        <f t="shared" si="73"/>
        <v/>
      </c>
      <c r="AG650" s="4" t="str">
        <f t="shared" si="74"/>
        <v/>
      </c>
      <c r="AH650" s="4" t="str">
        <f t="shared" si="75"/>
        <v/>
      </c>
      <c r="AI650" s="2" t="str">
        <f t="shared" si="76"/>
        <v/>
      </c>
    </row>
    <row r="651" spans="1:35" x14ac:dyDescent="0.35">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0"/>
        <v/>
      </c>
      <c r="AD651" s="4" t="str">
        <f t="shared" si="71"/>
        <v/>
      </c>
      <c r="AE651" s="4" t="str">
        <f t="shared" si="72"/>
        <v/>
      </c>
      <c r="AF651" s="4" t="str">
        <f t="shared" si="73"/>
        <v/>
      </c>
      <c r="AG651" s="4" t="str">
        <f t="shared" si="74"/>
        <v/>
      </c>
      <c r="AH651" s="4" t="str">
        <f t="shared" si="75"/>
        <v/>
      </c>
      <c r="AI651" s="2" t="str">
        <f t="shared" si="76"/>
        <v/>
      </c>
    </row>
    <row r="652" spans="1:35" x14ac:dyDescent="0.35">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0"/>
        <v/>
      </c>
      <c r="AD652" s="4" t="str">
        <f t="shared" si="71"/>
        <v/>
      </c>
      <c r="AE652" s="4" t="str">
        <f t="shared" si="72"/>
        <v/>
      </c>
      <c r="AF652" s="4" t="str">
        <f t="shared" si="73"/>
        <v/>
      </c>
      <c r="AG652" s="4" t="str">
        <f t="shared" si="74"/>
        <v/>
      </c>
      <c r="AH652" s="4" t="str">
        <f t="shared" si="75"/>
        <v/>
      </c>
      <c r="AI652" s="2" t="str">
        <f t="shared" si="76"/>
        <v/>
      </c>
    </row>
    <row r="653" spans="1:35" x14ac:dyDescent="0.35">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0"/>
        <v/>
      </c>
      <c r="AD653" s="4" t="str">
        <f t="shared" si="71"/>
        <v/>
      </c>
      <c r="AE653" s="4" t="str">
        <f t="shared" si="72"/>
        <v/>
      </c>
      <c r="AF653" s="4" t="str">
        <f t="shared" si="73"/>
        <v/>
      </c>
      <c r="AG653" s="4" t="str">
        <f t="shared" si="74"/>
        <v/>
      </c>
      <c r="AH653" s="4" t="str">
        <f t="shared" si="75"/>
        <v/>
      </c>
      <c r="AI653" s="2" t="str">
        <f t="shared" si="76"/>
        <v/>
      </c>
    </row>
    <row r="654" spans="1:35" x14ac:dyDescent="0.35">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0"/>
        <v/>
      </c>
      <c r="AD654" s="4" t="str">
        <f t="shared" si="71"/>
        <v/>
      </c>
      <c r="AE654" s="4" t="str">
        <f t="shared" si="72"/>
        <v/>
      </c>
      <c r="AF654" s="4" t="str">
        <f t="shared" si="73"/>
        <v/>
      </c>
      <c r="AG654" s="4" t="str">
        <f t="shared" si="74"/>
        <v/>
      </c>
      <c r="AH654" s="4" t="str">
        <f t="shared" si="75"/>
        <v/>
      </c>
      <c r="AI654" s="2" t="str">
        <f t="shared" si="76"/>
        <v/>
      </c>
    </row>
    <row r="655" spans="1:35" x14ac:dyDescent="0.35">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0"/>
        <v/>
      </c>
      <c r="AD655" s="4" t="str">
        <f t="shared" si="71"/>
        <v/>
      </c>
      <c r="AE655" s="4" t="str">
        <f t="shared" si="72"/>
        <v/>
      </c>
      <c r="AF655" s="4" t="str">
        <f t="shared" si="73"/>
        <v/>
      </c>
      <c r="AG655" s="4" t="str">
        <f t="shared" si="74"/>
        <v/>
      </c>
      <c r="AH655" s="4" t="str">
        <f t="shared" si="75"/>
        <v/>
      </c>
      <c r="AI655" s="2" t="str">
        <f t="shared" si="76"/>
        <v/>
      </c>
    </row>
    <row r="656" spans="1:35" x14ac:dyDescent="0.35">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0"/>
        <v/>
      </c>
      <c r="AD656" s="4" t="str">
        <f t="shared" si="71"/>
        <v/>
      </c>
      <c r="AE656" s="4" t="str">
        <f t="shared" si="72"/>
        <v/>
      </c>
      <c r="AF656" s="4" t="str">
        <f t="shared" si="73"/>
        <v/>
      </c>
      <c r="AG656" s="4" t="str">
        <f t="shared" si="74"/>
        <v/>
      </c>
      <c r="AH656" s="4" t="str">
        <f t="shared" si="75"/>
        <v/>
      </c>
      <c r="AI656" s="2" t="str">
        <f t="shared" si="76"/>
        <v/>
      </c>
    </row>
    <row r="657" spans="1:35" x14ac:dyDescent="0.35">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0"/>
        <v/>
      </c>
      <c r="AD657" s="4" t="str">
        <f t="shared" si="71"/>
        <v/>
      </c>
      <c r="AE657" s="4" t="str">
        <f t="shared" si="72"/>
        <v/>
      </c>
      <c r="AF657" s="4" t="str">
        <f t="shared" si="73"/>
        <v/>
      </c>
      <c r="AG657" s="4" t="str">
        <f t="shared" si="74"/>
        <v/>
      </c>
      <c r="AH657" s="4" t="str">
        <f t="shared" si="75"/>
        <v/>
      </c>
      <c r="AI657" s="2" t="str">
        <f t="shared" si="76"/>
        <v/>
      </c>
    </row>
    <row r="658" spans="1:35" x14ac:dyDescent="0.35">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0"/>
        <v/>
      </c>
      <c r="AD658" s="4" t="str">
        <f t="shared" si="71"/>
        <v/>
      </c>
      <c r="AE658" s="4" t="str">
        <f t="shared" si="72"/>
        <v/>
      </c>
      <c r="AF658" s="4" t="str">
        <f t="shared" si="73"/>
        <v/>
      </c>
      <c r="AG658" s="4" t="str">
        <f t="shared" si="74"/>
        <v/>
      </c>
      <c r="AH658" s="4" t="str">
        <f t="shared" si="75"/>
        <v/>
      </c>
      <c r="AI658" s="2" t="str">
        <f t="shared" si="76"/>
        <v/>
      </c>
    </row>
    <row r="659" spans="1:35" x14ac:dyDescent="0.35">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0"/>
        <v/>
      </c>
      <c r="AD659" s="4" t="str">
        <f t="shared" si="71"/>
        <v/>
      </c>
      <c r="AE659" s="4" t="str">
        <f t="shared" si="72"/>
        <v/>
      </c>
      <c r="AF659" s="4" t="str">
        <f t="shared" si="73"/>
        <v/>
      </c>
      <c r="AG659" s="4" t="str">
        <f t="shared" si="74"/>
        <v/>
      </c>
      <c r="AH659" s="4" t="str">
        <f t="shared" si="75"/>
        <v/>
      </c>
      <c r="AI659" s="2" t="str">
        <f t="shared" si="76"/>
        <v/>
      </c>
    </row>
    <row r="660" spans="1:35" x14ac:dyDescent="0.35">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0"/>
        <v/>
      </c>
      <c r="AD660" s="4" t="str">
        <f t="shared" si="71"/>
        <v/>
      </c>
      <c r="AE660" s="4" t="str">
        <f t="shared" si="72"/>
        <v/>
      </c>
      <c r="AF660" s="4" t="str">
        <f t="shared" si="73"/>
        <v/>
      </c>
      <c r="AG660" s="4" t="str">
        <f t="shared" si="74"/>
        <v/>
      </c>
      <c r="AH660" s="4" t="str">
        <f t="shared" si="75"/>
        <v/>
      </c>
      <c r="AI660" s="2" t="str">
        <f t="shared" si="76"/>
        <v/>
      </c>
    </row>
    <row r="661" spans="1:35" x14ac:dyDescent="0.35">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0"/>
        <v/>
      </c>
      <c r="AD661" s="4" t="str">
        <f t="shared" si="71"/>
        <v/>
      </c>
      <c r="AE661" s="4" t="str">
        <f t="shared" si="72"/>
        <v/>
      </c>
      <c r="AF661" s="4" t="str">
        <f t="shared" si="73"/>
        <v/>
      </c>
      <c r="AG661" s="4" t="str">
        <f t="shared" si="74"/>
        <v/>
      </c>
      <c r="AH661" s="4" t="str">
        <f t="shared" si="75"/>
        <v/>
      </c>
      <c r="AI661" s="2" t="str">
        <f t="shared" si="76"/>
        <v/>
      </c>
    </row>
    <row r="662" spans="1:35" x14ac:dyDescent="0.35">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0"/>
        <v/>
      </c>
      <c r="AD662" s="4" t="str">
        <f t="shared" si="71"/>
        <v/>
      </c>
      <c r="AE662" s="4" t="str">
        <f t="shared" si="72"/>
        <v/>
      </c>
      <c r="AF662" s="4" t="str">
        <f t="shared" si="73"/>
        <v/>
      </c>
      <c r="AG662" s="4" t="str">
        <f t="shared" si="74"/>
        <v/>
      </c>
      <c r="AH662" s="4" t="str">
        <f t="shared" si="75"/>
        <v/>
      </c>
      <c r="AI662" s="2" t="str">
        <f t="shared" si="76"/>
        <v/>
      </c>
    </row>
    <row r="663" spans="1:35" x14ac:dyDescent="0.35">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0"/>
        <v/>
      </c>
      <c r="AD663" s="4" t="str">
        <f t="shared" si="71"/>
        <v/>
      </c>
      <c r="AE663" s="4" t="str">
        <f t="shared" si="72"/>
        <v/>
      </c>
      <c r="AF663" s="4" t="str">
        <f t="shared" si="73"/>
        <v/>
      </c>
      <c r="AG663" s="4" t="str">
        <f t="shared" si="74"/>
        <v/>
      </c>
      <c r="AH663" s="4" t="str">
        <f t="shared" si="75"/>
        <v/>
      </c>
      <c r="AI663" s="2" t="str">
        <f t="shared" si="76"/>
        <v/>
      </c>
    </row>
    <row r="664" spans="1:35" x14ac:dyDescent="0.35">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0"/>
        <v/>
      </c>
      <c r="AD664" s="4" t="str">
        <f t="shared" si="71"/>
        <v/>
      </c>
      <c r="AE664" s="4" t="str">
        <f t="shared" si="72"/>
        <v/>
      </c>
      <c r="AF664" s="4" t="str">
        <f t="shared" si="73"/>
        <v/>
      </c>
      <c r="AG664" s="4" t="str">
        <f t="shared" si="74"/>
        <v/>
      </c>
      <c r="AH664" s="4" t="str">
        <f t="shared" si="75"/>
        <v/>
      </c>
      <c r="AI664" s="2" t="str">
        <f t="shared" si="76"/>
        <v/>
      </c>
    </row>
    <row r="665" spans="1:35" x14ac:dyDescent="0.35">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0"/>
        <v/>
      </c>
      <c r="AD665" s="4" t="str">
        <f t="shared" si="71"/>
        <v/>
      </c>
      <c r="AE665" s="4" t="str">
        <f t="shared" si="72"/>
        <v/>
      </c>
      <c r="AF665" s="4" t="str">
        <f t="shared" si="73"/>
        <v/>
      </c>
      <c r="AG665" s="4" t="str">
        <f t="shared" si="74"/>
        <v/>
      </c>
      <c r="AH665" s="4" t="str">
        <f t="shared" si="75"/>
        <v/>
      </c>
      <c r="AI665" s="2" t="str">
        <f t="shared" si="76"/>
        <v/>
      </c>
    </row>
    <row r="666" spans="1:35" x14ac:dyDescent="0.35">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0"/>
        <v/>
      </c>
      <c r="AD666" s="4" t="str">
        <f t="shared" si="71"/>
        <v/>
      </c>
      <c r="AE666" s="4" t="str">
        <f t="shared" si="72"/>
        <v/>
      </c>
      <c r="AF666" s="4" t="str">
        <f t="shared" si="73"/>
        <v/>
      </c>
      <c r="AG666" s="4" t="str">
        <f t="shared" si="74"/>
        <v/>
      </c>
      <c r="AH666" s="4" t="str">
        <f t="shared" si="75"/>
        <v/>
      </c>
      <c r="AI666" s="2" t="str">
        <f t="shared" si="76"/>
        <v/>
      </c>
    </row>
    <row r="667" spans="1:35" x14ac:dyDescent="0.35">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0"/>
        <v/>
      </c>
      <c r="AD667" s="4" t="str">
        <f t="shared" si="71"/>
        <v/>
      </c>
      <c r="AE667" s="4" t="str">
        <f t="shared" si="72"/>
        <v/>
      </c>
      <c r="AF667" s="4" t="str">
        <f t="shared" si="73"/>
        <v/>
      </c>
      <c r="AG667" s="4" t="str">
        <f t="shared" si="74"/>
        <v/>
      </c>
      <c r="AH667" s="4" t="str">
        <f t="shared" si="75"/>
        <v/>
      </c>
      <c r="AI667" s="2" t="str">
        <f t="shared" si="76"/>
        <v/>
      </c>
    </row>
    <row r="668" spans="1:35" x14ac:dyDescent="0.35">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0"/>
        <v/>
      </c>
      <c r="AD668" s="4" t="str">
        <f t="shared" si="71"/>
        <v/>
      </c>
      <c r="AE668" s="4" t="str">
        <f t="shared" si="72"/>
        <v/>
      </c>
      <c r="AF668" s="4" t="str">
        <f t="shared" si="73"/>
        <v/>
      </c>
      <c r="AG668" s="4" t="str">
        <f t="shared" si="74"/>
        <v/>
      </c>
      <c r="AH668" s="4" t="str">
        <f t="shared" si="75"/>
        <v/>
      </c>
      <c r="AI668" s="2" t="str">
        <f t="shared" si="76"/>
        <v/>
      </c>
    </row>
    <row r="669" spans="1:35" x14ac:dyDescent="0.35">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0"/>
        <v/>
      </c>
      <c r="AD669" s="4" t="str">
        <f t="shared" si="71"/>
        <v/>
      </c>
      <c r="AE669" s="4" t="str">
        <f t="shared" si="72"/>
        <v/>
      </c>
      <c r="AF669" s="4" t="str">
        <f t="shared" si="73"/>
        <v/>
      </c>
      <c r="AG669" s="4" t="str">
        <f t="shared" si="74"/>
        <v/>
      </c>
      <c r="AH669" s="4" t="str">
        <f t="shared" si="75"/>
        <v/>
      </c>
      <c r="AI669" s="2" t="str">
        <f t="shared" si="76"/>
        <v/>
      </c>
    </row>
    <row r="670" spans="1:35" x14ac:dyDescent="0.35">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0"/>
        <v/>
      </c>
      <c r="AD670" s="4" t="str">
        <f t="shared" si="71"/>
        <v/>
      </c>
      <c r="AE670" s="4" t="str">
        <f t="shared" si="72"/>
        <v/>
      </c>
      <c r="AF670" s="4" t="str">
        <f t="shared" si="73"/>
        <v/>
      </c>
      <c r="AG670" s="4" t="str">
        <f t="shared" si="74"/>
        <v/>
      </c>
      <c r="AH670" s="4" t="str">
        <f t="shared" si="75"/>
        <v/>
      </c>
      <c r="AI670" s="2" t="str">
        <f t="shared" si="76"/>
        <v/>
      </c>
    </row>
    <row r="671" spans="1:35" x14ac:dyDescent="0.35">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0"/>
        <v/>
      </c>
      <c r="AD671" s="4" t="str">
        <f t="shared" si="71"/>
        <v/>
      </c>
      <c r="AE671" s="4" t="str">
        <f t="shared" si="72"/>
        <v/>
      </c>
      <c r="AF671" s="4" t="str">
        <f t="shared" si="73"/>
        <v/>
      </c>
      <c r="AG671" s="4" t="str">
        <f t="shared" si="74"/>
        <v/>
      </c>
      <c r="AH671" s="4" t="str">
        <f t="shared" si="75"/>
        <v/>
      </c>
      <c r="AI671" s="2" t="str">
        <f t="shared" si="76"/>
        <v/>
      </c>
    </row>
    <row r="672" spans="1:35" x14ac:dyDescent="0.35">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0"/>
        <v/>
      </c>
      <c r="AD672" s="4" t="str">
        <f t="shared" si="71"/>
        <v/>
      </c>
      <c r="AE672" s="4" t="str">
        <f t="shared" si="72"/>
        <v/>
      </c>
      <c r="AF672" s="4" t="str">
        <f t="shared" si="73"/>
        <v/>
      </c>
      <c r="AG672" s="4" t="str">
        <f t="shared" si="74"/>
        <v/>
      </c>
      <c r="AH672" s="4" t="str">
        <f t="shared" si="75"/>
        <v/>
      </c>
      <c r="AI672" s="2" t="str">
        <f t="shared" si="76"/>
        <v/>
      </c>
    </row>
    <row r="673" spans="1:35" x14ac:dyDescent="0.35">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0"/>
        <v/>
      </c>
      <c r="AD673" s="4" t="str">
        <f t="shared" si="71"/>
        <v/>
      </c>
      <c r="AE673" s="4" t="str">
        <f t="shared" si="72"/>
        <v/>
      </c>
      <c r="AF673" s="4" t="str">
        <f t="shared" si="73"/>
        <v/>
      </c>
      <c r="AG673" s="4" t="str">
        <f t="shared" si="74"/>
        <v/>
      </c>
      <c r="AH673" s="4" t="str">
        <f t="shared" si="75"/>
        <v/>
      </c>
      <c r="AI673" s="2" t="str">
        <f t="shared" si="76"/>
        <v/>
      </c>
    </row>
    <row r="674" spans="1:35" x14ac:dyDescent="0.35">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0"/>
        <v/>
      </c>
      <c r="AD674" s="4" t="str">
        <f t="shared" si="71"/>
        <v/>
      </c>
      <c r="AE674" s="4" t="str">
        <f t="shared" si="72"/>
        <v/>
      </c>
      <c r="AF674" s="4" t="str">
        <f t="shared" si="73"/>
        <v/>
      </c>
      <c r="AG674" s="4" t="str">
        <f t="shared" si="74"/>
        <v/>
      </c>
      <c r="AH674" s="4" t="str">
        <f t="shared" si="75"/>
        <v/>
      </c>
      <c r="AI674" s="2" t="str">
        <f t="shared" si="76"/>
        <v/>
      </c>
    </row>
    <row r="675" spans="1:35" x14ac:dyDescent="0.35">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0"/>
        <v/>
      </c>
      <c r="AD675" s="4" t="str">
        <f t="shared" si="71"/>
        <v/>
      </c>
      <c r="AE675" s="4" t="str">
        <f t="shared" si="72"/>
        <v/>
      </c>
      <c r="AF675" s="4" t="str">
        <f t="shared" si="73"/>
        <v/>
      </c>
      <c r="AG675" s="4" t="str">
        <f t="shared" si="74"/>
        <v/>
      </c>
      <c r="AH675" s="4" t="str">
        <f t="shared" si="75"/>
        <v/>
      </c>
      <c r="AI675" s="2" t="str">
        <f t="shared" si="76"/>
        <v/>
      </c>
    </row>
    <row r="676" spans="1:35" x14ac:dyDescent="0.35">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ref="AC676:AC739" si="77">IF((MAX(A676,L676,N676,P676,X676,Y676)-MIN(A676,L676,N676,P676,X676,Y676))&gt;3,1,"")</f>
        <v/>
      </c>
      <c r="AD676" s="4" t="str">
        <f t="shared" ref="AD676:AD739" si="78">IF((MAX(B676,D676,M676,U676)-MIN(B676,D676,M676,U676))&gt;3,1,"")</f>
        <v/>
      </c>
      <c r="AE676" s="4" t="str">
        <f t="shared" ref="AE676:AE739" si="79">IF((MAX(I676,T676,V676,W676)-MIN(I676,T676,V676,W676))&gt;3,1,"")</f>
        <v/>
      </c>
      <c r="AF676" s="4" t="str">
        <f t="shared" ref="AF676:AF739" si="80">IF((MAX(H676,K676,Q676,S676)-MIN(H676,K676,Q676,S676))&gt;3,1,"")</f>
        <v/>
      </c>
      <c r="AG676" s="4" t="str">
        <f t="shared" ref="AG676:AG739" si="81">IF((MAX(E676,F676,G676,R676)-MIN(E676,F676,G676,R676))&gt;3,1,"")</f>
        <v/>
      </c>
      <c r="AH676" s="4" t="str">
        <f t="shared" ref="AH676:AH739" si="82">IF((MAX(C676,J676,O676,Z676)-MIN(C676,J676,O676,Z676))&gt;3,1,"")</f>
        <v/>
      </c>
      <c r="AI676" s="2" t="str">
        <f t="shared" ref="AI676:AI739" si="83">IF(COUNT(A676:Z676)&gt;0,IF(COUNT(AC676,AD676,AE676,AF676,AG676,AH676)&gt;0,SUM(AC676,AD676,AE676,AF676,AG676,AH676),0),"")</f>
        <v/>
      </c>
    </row>
    <row r="677" spans="1:35" x14ac:dyDescent="0.35">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7"/>
        <v/>
      </c>
      <c r="AD677" s="4" t="str">
        <f t="shared" si="78"/>
        <v/>
      </c>
      <c r="AE677" s="4" t="str">
        <f t="shared" si="79"/>
        <v/>
      </c>
      <c r="AF677" s="4" t="str">
        <f t="shared" si="80"/>
        <v/>
      </c>
      <c r="AG677" s="4" t="str">
        <f t="shared" si="81"/>
        <v/>
      </c>
      <c r="AH677" s="4" t="str">
        <f t="shared" si="82"/>
        <v/>
      </c>
      <c r="AI677" s="2" t="str">
        <f t="shared" si="83"/>
        <v/>
      </c>
    </row>
    <row r="678" spans="1:35" x14ac:dyDescent="0.35">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7"/>
        <v/>
      </c>
      <c r="AD678" s="4" t="str">
        <f t="shared" si="78"/>
        <v/>
      </c>
      <c r="AE678" s="4" t="str">
        <f t="shared" si="79"/>
        <v/>
      </c>
      <c r="AF678" s="4" t="str">
        <f t="shared" si="80"/>
        <v/>
      </c>
      <c r="AG678" s="4" t="str">
        <f t="shared" si="81"/>
        <v/>
      </c>
      <c r="AH678" s="4" t="str">
        <f t="shared" si="82"/>
        <v/>
      </c>
      <c r="AI678" s="2" t="str">
        <f t="shared" si="83"/>
        <v/>
      </c>
    </row>
    <row r="679" spans="1:35" x14ac:dyDescent="0.35">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7"/>
        <v/>
      </c>
      <c r="AD679" s="4" t="str">
        <f t="shared" si="78"/>
        <v/>
      </c>
      <c r="AE679" s="4" t="str">
        <f t="shared" si="79"/>
        <v/>
      </c>
      <c r="AF679" s="4" t="str">
        <f t="shared" si="80"/>
        <v/>
      </c>
      <c r="AG679" s="4" t="str">
        <f t="shared" si="81"/>
        <v/>
      </c>
      <c r="AH679" s="4" t="str">
        <f t="shared" si="82"/>
        <v/>
      </c>
      <c r="AI679" s="2" t="str">
        <f t="shared" si="83"/>
        <v/>
      </c>
    </row>
    <row r="680" spans="1:35" x14ac:dyDescent="0.35">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7"/>
        <v/>
      </c>
      <c r="AD680" s="4" t="str">
        <f t="shared" si="78"/>
        <v/>
      </c>
      <c r="AE680" s="4" t="str">
        <f t="shared" si="79"/>
        <v/>
      </c>
      <c r="AF680" s="4" t="str">
        <f t="shared" si="80"/>
        <v/>
      </c>
      <c r="AG680" s="4" t="str">
        <f t="shared" si="81"/>
        <v/>
      </c>
      <c r="AH680" s="4" t="str">
        <f t="shared" si="82"/>
        <v/>
      </c>
      <c r="AI680" s="2" t="str">
        <f t="shared" si="83"/>
        <v/>
      </c>
    </row>
    <row r="681" spans="1:35" x14ac:dyDescent="0.35">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7"/>
        <v/>
      </c>
      <c r="AD681" s="4" t="str">
        <f t="shared" si="78"/>
        <v/>
      </c>
      <c r="AE681" s="4" t="str">
        <f t="shared" si="79"/>
        <v/>
      </c>
      <c r="AF681" s="4" t="str">
        <f t="shared" si="80"/>
        <v/>
      </c>
      <c r="AG681" s="4" t="str">
        <f t="shared" si="81"/>
        <v/>
      </c>
      <c r="AH681" s="4" t="str">
        <f t="shared" si="82"/>
        <v/>
      </c>
      <c r="AI681" s="2" t="str">
        <f t="shared" si="83"/>
        <v/>
      </c>
    </row>
    <row r="682" spans="1:35" x14ac:dyDescent="0.35">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7"/>
        <v/>
      </c>
      <c r="AD682" s="4" t="str">
        <f t="shared" si="78"/>
        <v/>
      </c>
      <c r="AE682" s="4" t="str">
        <f t="shared" si="79"/>
        <v/>
      </c>
      <c r="AF682" s="4" t="str">
        <f t="shared" si="80"/>
        <v/>
      </c>
      <c r="AG682" s="4" t="str">
        <f t="shared" si="81"/>
        <v/>
      </c>
      <c r="AH682" s="4" t="str">
        <f t="shared" si="82"/>
        <v/>
      </c>
      <c r="AI682" s="2" t="str">
        <f t="shared" si="83"/>
        <v/>
      </c>
    </row>
    <row r="683" spans="1:35" x14ac:dyDescent="0.35">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7"/>
        <v/>
      </c>
      <c r="AD683" s="4" t="str">
        <f t="shared" si="78"/>
        <v/>
      </c>
      <c r="AE683" s="4" t="str">
        <f t="shared" si="79"/>
        <v/>
      </c>
      <c r="AF683" s="4" t="str">
        <f t="shared" si="80"/>
        <v/>
      </c>
      <c r="AG683" s="4" t="str">
        <f t="shared" si="81"/>
        <v/>
      </c>
      <c r="AH683" s="4" t="str">
        <f t="shared" si="82"/>
        <v/>
      </c>
      <c r="AI683" s="2" t="str">
        <f t="shared" si="83"/>
        <v/>
      </c>
    </row>
    <row r="684" spans="1:35" x14ac:dyDescent="0.35">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7"/>
        <v/>
      </c>
      <c r="AD684" s="4" t="str">
        <f t="shared" si="78"/>
        <v/>
      </c>
      <c r="AE684" s="4" t="str">
        <f t="shared" si="79"/>
        <v/>
      </c>
      <c r="AF684" s="4" t="str">
        <f t="shared" si="80"/>
        <v/>
      </c>
      <c r="AG684" s="4" t="str">
        <f t="shared" si="81"/>
        <v/>
      </c>
      <c r="AH684" s="4" t="str">
        <f t="shared" si="82"/>
        <v/>
      </c>
      <c r="AI684" s="2" t="str">
        <f t="shared" si="83"/>
        <v/>
      </c>
    </row>
    <row r="685" spans="1:35" x14ac:dyDescent="0.35">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7"/>
        <v/>
      </c>
      <c r="AD685" s="4" t="str">
        <f t="shared" si="78"/>
        <v/>
      </c>
      <c r="AE685" s="4" t="str">
        <f t="shared" si="79"/>
        <v/>
      </c>
      <c r="AF685" s="4" t="str">
        <f t="shared" si="80"/>
        <v/>
      </c>
      <c r="AG685" s="4" t="str">
        <f t="shared" si="81"/>
        <v/>
      </c>
      <c r="AH685" s="4" t="str">
        <f t="shared" si="82"/>
        <v/>
      </c>
      <c r="AI685" s="2" t="str">
        <f t="shared" si="83"/>
        <v/>
      </c>
    </row>
    <row r="686" spans="1:35" x14ac:dyDescent="0.35">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7"/>
        <v/>
      </c>
      <c r="AD686" s="4" t="str">
        <f t="shared" si="78"/>
        <v/>
      </c>
      <c r="AE686" s="4" t="str">
        <f t="shared" si="79"/>
        <v/>
      </c>
      <c r="AF686" s="4" t="str">
        <f t="shared" si="80"/>
        <v/>
      </c>
      <c r="AG686" s="4" t="str">
        <f t="shared" si="81"/>
        <v/>
      </c>
      <c r="AH686" s="4" t="str">
        <f t="shared" si="82"/>
        <v/>
      </c>
      <c r="AI686" s="2" t="str">
        <f t="shared" si="83"/>
        <v/>
      </c>
    </row>
    <row r="687" spans="1:35" x14ac:dyDescent="0.35">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7"/>
        <v/>
      </c>
      <c r="AD687" s="4" t="str">
        <f t="shared" si="78"/>
        <v/>
      </c>
      <c r="AE687" s="4" t="str">
        <f t="shared" si="79"/>
        <v/>
      </c>
      <c r="AF687" s="4" t="str">
        <f t="shared" si="80"/>
        <v/>
      </c>
      <c r="AG687" s="4" t="str">
        <f t="shared" si="81"/>
        <v/>
      </c>
      <c r="AH687" s="4" t="str">
        <f t="shared" si="82"/>
        <v/>
      </c>
      <c r="AI687" s="2" t="str">
        <f t="shared" si="83"/>
        <v/>
      </c>
    </row>
    <row r="688" spans="1:35" x14ac:dyDescent="0.35">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7"/>
        <v/>
      </c>
      <c r="AD688" s="4" t="str">
        <f t="shared" si="78"/>
        <v/>
      </c>
      <c r="AE688" s="4" t="str">
        <f t="shared" si="79"/>
        <v/>
      </c>
      <c r="AF688" s="4" t="str">
        <f t="shared" si="80"/>
        <v/>
      </c>
      <c r="AG688" s="4" t="str">
        <f t="shared" si="81"/>
        <v/>
      </c>
      <c r="AH688" s="4" t="str">
        <f t="shared" si="82"/>
        <v/>
      </c>
      <c r="AI688" s="2" t="str">
        <f t="shared" si="83"/>
        <v/>
      </c>
    </row>
    <row r="689" spans="1:35" x14ac:dyDescent="0.35">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7"/>
        <v/>
      </c>
      <c r="AD689" s="4" t="str">
        <f t="shared" si="78"/>
        <v/>
      </c>
      <c r="AE689" s="4" t="str">
        <f t="shared" si="79"/>
        <v/>
      </c>
      <c r="AF689" s="4" t="str">
        <f t="shared" si="80"/>
        <v/>
      </c>
      <c r="AG689" s="4" t="str">
        <f t="shared" si="81"/>
        <v/>
      </c>
      <c r="AH689" s="4" t="str">
        <f t="shared" si="82"/>
        <v/>
      </c>
      <c r="AI689" s="2" t="str">
        <f t="shared" si="83"/>
        <v/>
      </c>
    </row>
    <row r="690" spans="1:35" x14ac:dyDescent="0.35">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7"/>
        <v/>
      </c>
      <c r="AD690" s="4" t="str">
        <f t="shared" si="78"/>
        <v/>
      </c>
      <c r="AE690" s="4" t="str">
        <f t="shared" si="79"/>
        <v/>
      </c>
      <c r="AF690" s="4" t="str">
        <f t="shared" si="80"/>
        <v/>
      </c>
      <c r="AG690" s="4" t="str">
        <f t="shared" si="81"/>
        <v/>
      </c>
      <c r="AH690" s="4" t="str">
        <f t="shared" si="82"/>
        <v/>
      </c>
      <c r="AI690" s="2" t="str">
        <f t="shared" si="83"/>
        <v/>
      </c>
    </row>
    <row r="691" spans="1:35" x14ac:dyDescent="0.35">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7"/>
        <v/>
      </c>
      <c r="AD691" s="4" t="str">
        <f t="shared" si="78"/>
        <v/>
      </c>
      <c r="AE691" s="4" t="str">
        <f t="shared" si="79"/>
        <v/>
      </c>
      <c r="AF691" s="4" t="str">
        <f t="shared" si="80"/>
        <v/>
      </c>
      <c r="AG691" s="4" t="str">
        <f t="shared" si="81"/>
        <v/>
      </c>
      <c r="AH691" s="4" t="str">
        <f t="shared" si="82"/>
        <v/>
      </c>
      <c r="AI691" s="2" t="str">
        <f t="shared" si="83"/>
        <v/>
      </c>
    </row>
    <row r="692" spans="1:35" x14ac:dyDescent="0.35">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7"/>
        <v/>
      </c>
      <c r="AD692" s="4" t="str">
        <f t="shared" si="78"/>
        <v/>
      </c>
      <c r="AE692" s="4" t="str">
        <f t="shared" si="79"/>
        <v/>
      </c>
      <c r="AF692" s="4" t="str">
        <f t="shared" si="80"/>
        <v/>
      </c>
      <c r="AG692" s="4" t="str">
        <f t="shared" si="81"/>
        <v/>
      </c>
      <c r="AH692" s="4" t="str">
        <f t="shared" si="82"/>
        <v/>
      </c>
      <c r="AI692" s="2" t="str">
        <f t="shared" si="83"/>
        <v/>
      </c>
    </row>
    <row r="693" spans="1:35" x14ac:dyDescent="0.35">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7"/>
        <v/>
      </c>
      <c r="AD693" s="4" t="str">
        <f t="shared" si="78"/>
        <v/>
      </c>
      <c r="AE693" s="4" t="str">
        <f t="shared" si="79"/>
        <v/>
      </c>
      <c r="AF693" s="4" t="str">
        <f t="shared" si="80"/>
        <v/>
      </c>
      <c r="AG693" s="4" t="str">
        <f t="shared" si="81"/>
        <v/>
      </c>
      <c r="AH693" s="4" t="str">
        <f t="shared" si="82"/>
        <v/>
      </c>
      <c r="AI693" s="2" t="str">
        <f t="shared" si="83"/>
        <v/>
      </c>
    </row>
    <row r="694" spans="1:35" x14ac:dyDescent="0.35">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7"/>
        <v/>
      </c>
      <c r="AD694" s="4" t="str">
        <f t="shared" si="78"/>
        <v/>
      </c>
      <c r="AE694" s="4" t="str">
        <f t="shared" si="79"/>
        <v/>
      </c>
      <c r="AF694" s="4" t="str">
        <f t="shared" si="80"/>
        <v/>
      </c>
      <c r="AG694" s="4" t="str">
        <f t="shared" si="81"/>
        <v/>
      </c>
      <c r="AH694" s="4" t="str">
        <f t="shared" si="82"/>
        <v/>
      </c>
      <c r="AI694" s="2" t="str">
        <f t="shared" si="83"/>
        <v/>
      </c>
    </row>
    <row r="695" spans="1:35" x14ac:dyDescent="0.35">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7"/>
        <v/>
      </c>
      <c r="AD695" s="4" t="str">
        <f t="shared" si="78"/>
        <v/>
      </c>
      <c r="AE695" s="4" t="str">
        <f t="shared" si="79"/>
        <v/>
      </c>
      <c r="AF695" s="4" t="str">
        <f t="shared" si="80"/>
        <v/>
      </c>
      <c r="AG695" s="4" t="str">
        <f t="shared" si="81"/>
        <v/>
      </c>
      <c r="AH695" s="4" t="str">
        <f t="shared" si="82"/>
        <v/>
      </c>
      <c r="AI695" s="2" t="str">
        <f t="shared" si="83"/>
        <v/>
      </c>
    </row>
    <row r="696" spans="1:35" x14ac:dyDescent="0.35">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7"/>
        <v/>
      </c>
      <c r="AD696" s="4" t="str">
        <f t="shared" si="78"/>
        <v/>
      </c>
      <c r="AE696" s="4" t="str">
        <f t="shared" si="79"/>
        <v/>
      </c>
      <c r="AF696" s="4" t="str">
        <f t="shared" si="80"/>
        <v/>
      </c>
      <c r="AG696" s="4" t="str">
        <f t="shared" si="81"/>
        <v/>
      </c>
      <c r="AH696" s="4" t="str">
        <f t="shared" si="82"/>
        <v/>
      </c>
      <c r="AI696" s="2" t="str">
        <f t="shared" si="83"/>
        <v/>
      </c>
    </row>
    <row r="697" spans="1:35" x14ac:dyDescent="0.35">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7"/>
        <v/>
      </c>
      <c r="AD697" s="4" t="str">
        <f t="shared" si="78"/>
        <v/>
      </c>
      <c r="AE697" s="4" t="str">
        <f t="shared" si="79"/>
        <v/>
      </c>
      <c r="AF697" s="4" t="str">
        <f t="shared" si="80"/>
        <v/>
      </c>
      <c r="AG697" s="4" t="str">
        <f t="shared" si="81"/>
        <v/>
      </c>
      <c r="AH697" s="4" t="str">
        <f t="shared" si="82"/>
        <v/>
      </c>
      <c r="AI697" s="2" t="str">
        <f t="shared" si="83"/>
        <v/>
      </c>
    </row>
    <row r="698" spans="1:35" x14ac:dyDescent="0.35">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7"/>
        <v/>
      </c>
      <c r="AD698" s="4" t="str">
        <f t="shared" si="78"/>
        <v/>
      </c>
      <c r="AE698" s="4" t="str">
        <f t="shared" si="79"/>
        <v/>
      </c>
      <c r="AF698" s="4" t="str">
        <f t="shared" si="80"/>
        <v/>
      </c>
      <c r="AG698" s="4" t="str">
        <f t="shared" si="81"/>
        <v/>
      </c>
      <c r="AH698" s="4" t="str">
        <f t="shared" si="82"/>
        <v/>
      </c>
      <c r="AI698" s="2" t="str">
        <f t="shared" si="83"/>
        <v/>
      </c>
    </row>
    <row r="699" spans="1:35" x14ac:dyDescent="0.35">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7"/>
        <v/>
      </c>
      <c r="AD699" s="4" t="str">
        <f t="shared" si="78"/>
        <v/>
      </c>
      <c r="AE699" s="4" t="str">
        <f t="shared" si="79"/>
        <v/>
      </c>
      <c r="AF699" s="4" t="str">
        <f t="shared" si="80"/>
        <v/>
      </c>
      <c r="AG699" s="4" t="str">
        <f t="shared" si="81"/>
        <v/>
      </c>
      <c r="AH699" s="4" t="str">
        <f t="shared" si="82"/>
        <v/>
      </c>
      <c r="AI699" s="2" t="str">
        <f t="shared" si="83"/>
        <v/>
      </c>
    </row>
    <row r="700" spans="1:35" x14ac:dyDescent="0.35">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7"/>
        <v/>
      </c>
      <c r="AD700" s="4" t="str">
        <f t="shared" si="78"/>
        <v/>
      </c>
      <c r="AE700" s="4" t="str">
        <f t="shared" si="79"/>
        <v/>
      </c>
      <c r="AF700" s="4" t="str">
        <f t="shared" si="80"/>
        <v/>
      </c>
      <c r="AG700" s="4" t="str">
        <f t="shared" si="81"/>
        <v/>
      </c>
      <c r="AH700" s="4" t="str">
        <f t="shared" si="82"/>
        <v/>
      </c>
      <c r="AI700" s="2" t="str">
        <f t="shared" si="83"/>
        <v/>
      </c>
    </row>
    <row r="701" spans="1:35" x14ac:dyDescent="0.35">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7"/>
        <v/>
      </c>
      <c r="AD701" s="4" t="str">
        <f t="shared" si="78"/>
        <v/>
      </c>
      <c r="AE701" s="4" t="str">
        <f t="shared" si="79"/>
        <v/>
      </c>
      <c r="AF701" s="4" t="str">
        <f t="shared" si="80"/>
        <v/>
      </c>
      <c r="AG701" s="4" t="str">
        <f t="shared" si="81"/>
        <v/>
      </c>
      <c r="AH701" s="4" t="str">
        <f t="shared" si="82"/>
        <v/>
      </c>
      <c r="AI701" s="2" t="str">
        <f t="shared" si="83"/>
        <v/>
      </c>
    </row>
    <row r="702" spans="1:35" x14ac:dyDescent="0.35">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7"/>
        <v/>
      </c>
      <c r="AD702" s="4" t="str">
        <f t="shared" si="78"/>
        <v/>
      </c>
      <c r="AE702" s="4" t="str">
        <f t="shared" si="79"/>
        <v/>
      </c>
      <c r="AF702" s="4" t="str">
        <f t="shared" si="80"/>
        <v/>
      </c>
      <c r="AG702" s="4" t="str">
        <f t="shared" si="81"/>
        <v/>
      </c>
      <c r="AH702" s="4" t="str">
        <f t="shared" si="82"/>
        <v/>
      </c>
      <c r="AI702" s="2" t="str">
        <f t="shared" si="83"/>
        <v/>
      </c>
    </row>
    <row r="703" spans="1:35" x14ac:dyDescent="0.35">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7"/>
        <v/>
      </c>
      <c r="AD703" s="4" t="str">
        <f t="shared" si="78"/>
        <v/>
      </c>
      <c r="AE703" s="4" t="str">
        <f t="shared" si="79"/>
        <v/>
      </c>
      <c r="AF703" s="4" t="str">
        <f t="shared" si="80"/>
        <v/>
      </c>
      <c r="AG703" s="4" t="str">
        <f t="shared" si="81"/>
        <v/>
      </c>
      <c r="AH703" s="4" t="str">
        <f t="shared" si="82"/>
        <v/>
      </c>
      <c r="AI703" s="2" t="str">
        <f t="shared" si="83"/>
        <v/>
      </c>
    </row>
    <row r="704" spans="1:35" x14ac:dyDescent="0.35">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7"/>
        <v/>
      </c>
      <c r="AD704" s="4" t="str">
        <f t="shared" si="78"/>
        <v/>
      </c>
      <c r="AE704" s="4" t="str">
        <f t="shared" si="79"/>
        <v/>
      </c>
      <c r="AF704" s="4" t="str">
        <f t="shared" si="80"/>
        <v/>
      </c>
      <c r="AG704" s="4" t="str">
        <f t="shared" si="81"/>
        <v/>
      </c>
      <c r="AH704" s="4" t="str">
        <f t="shared" si="82"/>
        <v/>
      </c>
      <c r="AI704" s="2" t="str">
        <f t="shared" si="83"/>
        <v/>
      </c>
    </row>
    <row r="705" spans="1:35" x14ac:dyDescent="0.35">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7"/>
        <v/>
      </c>
      <c r="AD705" s="4" t="str">
        <f t="shared" si="78"/>
        <v/>
      </c>
      <c r="AE705" s="4" t="str">
        <f t="shared" si="79"/>
        <v/>
      </c>
      <c r="AF705" s="4" t="str">
        <f t="shared" si="80"/>
        <v/>
      </c>
      <c r="AG705" s="4" t="str">
        <f t="shared" si="81"/>
        <v/>
      </c>
      <c r="AH705" s="4" t="str">
        <f t="shared" si="82"/>
        <v/>
      </c>
      <c r="AI705" s="2" t="str">
        <f t="shared" si="83"/>
        <v/>
      </c>
    </row>
    <row r="706" spans="1:35" x14ac:dyDescent="0.35">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7"/>
        <v/>
      </c>
      <c r="AD706" s="4" t="str">
        <f t="shared" si="78"/>
        <v/>
      </c>
      <c r="AE706" s="4" t="str">
        <f t="shared" si="79"/>
        <v/>
      </c>
      <c r="AF706" s="4" t="str">
        <f t="shared" si="80"/>
        <v/>
      </c>
      <c r="AG706" s="4" t="str">
        <f t="shared" si="81"/>
        <v/>
      </c>
      <c r="AH706" s="4" t="str">
        <f t="shared" si="82"/>
        <v/>
      </c>
      <c r="AI706" s="2" t="str">
        <f t="shared" si="83"/>
        <v/>
      </c>
    </row>
    <row r="707" spans="1:35" x14ac:dyDescent="0.35">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7"/>
        <v/>
      </c>
      <c r="AD707" s="4" t="str">
        <f t="shared" si="78"/>
        <v/>
      </c>
      <c r="AE707" s="4" t="str">
        <f t="shared" si="79"/>
        <v/>
      </c>
      <c r="AF707" s="4" t="str">
        <f t="shared" si="80"/>
        <v/>
      </c>
      <c r="AG707" s="4" t="str">
        <f t="shared" si="81"/>
        <v/>
      </c>
      <c r="AH707" s="4" t="str">
        <f t="shared" si="82"/>
        <v/>
      </c>
      <c r="AI707" s="2" t="str">
        <f t="shared" si="83"/>
        <v/>
      </c>
    </row>
    <row r="708" spans="1:35" x14ac:dyDescent="0.35">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7"/>
        <v/>
      </c>
      <c r="AD708" s="4" t="str">
        <f t="shared" si="78"/>
        <v/>
      </c>
      <c r="AE708" s="4" t="str">
        <f t="shared" si="79"/>
        <v/>
      </c>
      <c r="AF708" s="4" t="str">
        <f t="shared" si="80"/>
        <v/>
      </c>
      <c r="AG708" s="4" t="str">
        <f t="shared" si="81"/>
        <v/>
      </c>
      <c r="AH708" s="4" t="str">
        <f t="shared" si="82"/>
        <v/>
      </c>
      <c r="AI708" s="2" t="str">
        <f t="shared" si="83"/>
        <v/>
      </c>
    </row>
    <row r="709" spans="1:35" x14ac:dyDescent="0.35">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si="77"/>
        <v/>
      </c>
      <c r="AD709" s="4" t="str">
        <f t="shared" si="78"/>
        <v/>
      </c>
      <c r="AE709" s="4" t="str">
        <f t="shared" si="79"/>
        <v/>
      </c>
      <c r="AF709" s="4" t="str">
        <f t="shared" si="80"/>
        <v/>
      </c>
      <c r="AG709" s="4" t="str">
        <f t="shared" si="81"/>
        <v/>
      </c>
      <c r="AH709" s="4" t="str">
        <f t="shared" si="82"/>
        <v/>
      </c>
      <c r="AI709" s="2" t="str">
        <f t="shared" si="83"/>
        <v/>
      </c>
    </row>
    <row r="710" spans="1:35" x14ac:dyDescent="0.35">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77"/>
        <v/>
      </c>
      <c r="AD710" s="4" t="str">
        <f t="shared" si="78"/>
        <v/>
      </c>
      <c r="AE710" s="4" t="str">
        <f t="shared" si="79"/>
        <v/>
      </c>
      <c r="AF710" s="4" t="str">
        <f t="shared" si="80"/>
        <v/>
      </c>
      <c r="AG710" s="4" t="str">
        <f t="shared" si="81"/>
        <v/>
      </c>
      <c r="AH710" s="4" t="str">
        <f t="shared" si="82"/>
        <v/>
      </c>
      <c r="AI710" s="2" t="str">
        <f t="shared" si="83"/>
        <v/>
      </c>
    </row>
    <row r="711" spans="1:35" x14ac:dyDescent="0.35">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77"/>
        <v/>
      </c>
      <c r="AD711" s="4" t="str">
        <f t="shared" si="78"/>
        <v/>
      </c>
      <c r="AE711" s="4" t="str">
        <f t="shared" si="79"/>
        <v/>
      </c>
      <c r="AF711" s="4" t="str">
        <f t="shared" si="80"/>
        <v/>
      </c>
      <c r="AG711" s="4" t="str">
        <f t="shared" si="81"/>
        <v/>
      </c>
      <c r="AH711" s="4" t="str">
        <f t="shared" si="82"/>
        <v/>
      </c>
      <c r="AI711" s="2" t="str">
        <f t="shared" si="83"/>
        <v/>
      </c>
    </row>
    <row r="712" spans="1:35" x14ac:dyDescent="0.35">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77"/>
        <v/>
      </c>
      <c r="AD712" s="4" t="str">
        <f t="shared" si="78"/>
        <v/>
      </c>
      <c r="AE712" s="4" t="str">
        <f t="shared" si="79"/>
        <v/>
      </c>
      <c r="AF712" s="4" t="str">
        <f t="shared" si="80"/>
        <v/>
      </c>
      <c r="AG712" s="4" t="str">
        <f t="shared" si="81"/>
        <v/>
      </c>
      <c r="AH712" s="4" t="str">
        <f t="shared" si="82"/>
        <v/>
      </c>
      <c r="AI712" s="2" t="str">
        <f t="shared" si="83"/>
        <v/>
      </c>
    </row>
    <row r="713" spans="1:35" x14ac:dyDescent="0.35">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77"/>
        <v/>
      </c>
      <c r="AD713" s="4" t="str">
        <f t="shared" si="78"/>
        <v/>
      </c>
      <c r="AE713" s="4" t="str">
        <f t="shared" si="79"/>
        <v/>
      </c>
      <c r="AF713" s="4" t="str">
        <f t="shared" si="80"/>
        <v/>
      </c>
      <c r="AG713" s="4" t="str">
        <f t="shared" si="81"/>
        <v/>
      </c>
      <c r="AH713" s="4" t="str">
        <f t="shared" si="82"/>
        <v/>
      </c>
      <c r="AI713" s="2" t="str">
        <f t="shared" si="83"/>
        <v/>
      </c>
    </row>
    <row r="714" spans="1:35" x14ac:dyDescent="0.35">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77"/>
        <v/>
      </c>
      <c r="AD714" s="4" t="str">
        <f t="shared" si="78"/>
        <v/>
      </c>
      <c r="AE714" s="4" t="str">
        <f t="shared" si="79"/>
        <v/>
      </c>
      <c r="AF714" s="4" t="str">
        <f t="shared" si="80"/>
        <v/>
      </c>
      <c r="AG714" s="4" t="str">
        <f t="shared" si="81"/>
        <v/>
      </c>
      <c r="AH714" s="4" t="str">
        <f t="shared" si="82"/>
        <v/>
      </c>
      <c r="AI714" s="2" t="str">
        <f t="shared" si="83"/>
        <v/>
      </c>
    </row>
    <row r="715" spans="1:35" x14ac:dyDescent="0.35">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77"/>
        <v/>
      </c>
      <c r="AD715" s="4" t="str">
        <f t="shared" si="78"/>
        <v/>
      </c>
      <c r="AE715" s="4" t="str">
        <f t="shared" si="79"/>
        <v/>
      </c>
      <c r="AF715" s="4" t="str">
        <f t="shared" si="80"/>
        <v/>
      </c>
      <c r="AG715" s="4" t="str">
        <f t="shared" si="81"/>
        <v/>
      </c>
      <c r="AH715" s="4" t="str">
        <f t="shared" si="82"/>
        <v/>
      </c>
      <c r="AI715" s="2" t="str">
        <f t="shared" si="83"/>
        <v/>
      </c>
    </row>
    <row r="716" spans="1:35" x14ac:dyDescent="0.35">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77"/>
        <v/>
      </c>
      <c r="AD716" s="4" t="str">
        <f t="shared" si="78"/>
        <v/>
      </c>
      <c r="AE716" s="4" t="str">
        <f t="shared" si="79"/>
        <v/>
      </c>
      <c r="AF716" s="4" t="str">
        <f t="shared" si="80"/>
        <v/>
      </c>
      <c r="AG716" s="4" t="str">
        <f t="shared" si="81"/>
        <v/>
      </c>
      <c r="AH716" s="4" t="str">
        <f t="shared" si="82"/>
        <v/>
      </c>
      <c r="AI716" s="2" t="str">
        <f t="shared" si="83"/>
        <v/>
      </c>
    </row>
    <row r="717" spans="1:35" x14ac:dyDescent="0.35">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77"/>
        <v/>
      </c>
      <c r="AD717" s="4" t="str">
        <f t="shared" si="78"/>
        <v/>
      </c>
      <c r="AE717" s="4" t="str">
        <f t="shared" si="79"/>
        <v/>
      </c>
      <c r="AF717" s="4" t="str">
        <f t="shared" si="80"/>
        <v/>
      </c>
      <c r="AG717" s="4" t="str">
        <f t="shared" si="81"/>
        <v/>
      </c>
      <c r="AH717" s="4" t="str">
        <f t="shared" si="82"/>
        <v/>
      </c>
      <c r="AI717" s="2" t="str">
        <f t="shared" si="83"/>
        <v/>
      </c>
    </row>
    <row r="718" spans="1:35" x14ac:dyDescent="0.35">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77"/>
        <v/>
      </c>
      <c r="AD718" s="4" t="str">
        <f t="shared" si="78"/>
        <v/>
      </c>
      <c r="AE718" s="4" t="str">
        <f t="shared" si="79"/>
        <v/>
      </c>
      <c r="AF718" s="4" t="str">
        <f t="shared" si="80"/>
        <v/>
      </c>
      <c r="AG718" s="4" t="str">
        <f t="shared" si="81"/>
        <v/>
      </c>
      <c r="AH718" s="4" t="str">
        <f t="shared" si="82"/>
        <v/>
      </c>
      <c r="AI718" s="2" t="str">
        <f t="shared" si="83"/>
        <v/>
      </c>
    </row>
    <row r="719" spans="1:35" x14ac:dyDescent="0.35">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77"/>
        <v/>
      </c>
      <c r="AD719" s="4" t="str">
        <f t="shared" si="78"/>
        <v/>
      </c>
      <c r="AE719" s="4" t="str">
        <f t="shared" si="79"/>
        <v/>
      </c>
      <c r="AF719" s="4" t="str">
        <f t="shared" si="80"/>
        <v/>
      </c>
      <c r="AG719" s="4" t="str">
        <f t="shared" si="81"/>
        <v/>
      </c>
      <c r="AH719" s="4" t="str">
        <f t="shared" si="82"/>
        <v/>
      </c>
      <c r="AI719" s="2" t="str">
        <f t="shared" si="83"/>
        <v/>
      </c>
    </row>
    <row r="720" spans="1:35" x14ac:dyDescent="0.35">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77"/>
        <v/>
      </c>
      <c r="AD720" s="4" t="str">
        <f t="shared" si="78"/>
        <v/>
      </c>
      <c r="AE720" s="4" t="str">
        <f t="shared" si="79"/>
        <v/>
      </c>
      <c r="AF720" s="4" t="str">
        <f t="shared" si="80"/>
        <v/>
      </c>
      <c r="AG720" s="4" t="str">
        <f t="shared" si="81"/>
        <v/>
      </c>
      <c r="AH720" s="4" t="str">
        <f t="shared" si="82"/>
        <v/>
      </c>
      <c r="AI720" s="2" t="str">
        <f t="shared" si="83"/>
        <v/>
      </c>
    </row>
    <row r="721" spans="1:35" x14ac:dyDescent="0.35">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77"/>
        <v/>
      </c>
      <c r="AD721" s="4" t="str">
        <f t="shared" si="78"/>
        <v/>
      </c>
      <c r="AE721" s="4" t="str">
        <f t="shared" si="79"/>
        <v/>
      </c>
      <c r="AF721" s="4" t="str">
        <f t="shared" si="80"/>
        <v/>
      </c>
      <c r="AG721" s="4" t="str">
        <f t="shared" si="81"/>
        <v/>
      </c>
      <c r="AH721" s="4" t="str">
        <f t="shared" si="82"/>
        <v/>
      </c>
      <c r="AI721" s="2" t="str">
        <f t="shared" si="83"/>
        <v/>
      </c>
    </row>
    <row r="722" spans="1:35" x14ac:dyDescent="0.35">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77"/>
        <v/>
      </c>
      <c r="AD722" s="4" t="str">
        <f t="shared" si="78"/>
        <v/>
      </c>
      <c r="AE722" s="4" t="str">
        <f t="shared" si="79"/>
        <v/>
      </c>
      <c r="AF722" s="4" t="str">
        <f t="shared" si="80"/>
        <v/>
      </c>
      <c r="AG722" s="4" t="str">
        <f t="shared" si="81"/>
        <v/>
      </c>
      <c r="AH722" s="4" t="str">
        <f t="shared" si="82"/>
        <v/>
      </c>
      <c r="AI722" s="2" t="str">
        <f t="shared" si="83"/>
        <v/>
      </c>
    </row>
    <row r="723" spans="1:35" x14ac:dyDescent="0.35">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77"/>
        <v/>
      </c>
      <c r="AD723" s="4" t="str">
        <f t="shared" si="78"/>
        <v/>
      </c>
      <c r="AE723" s="4" t="str">
        <f t="shared" si="79"/>
        <v/>
      </c>
      <c r="AF723" s="4" t="str">
        <f t="shared" si="80"/>
        <v/>
      </c>
      <c r="AG723" s="4" t="str">
        <f t="shared" si="81"/>
        <v/>
      </c>
      <c r="AH723" s="4" t="str">
        <f t="shared" si="82"/>
        <v/>
      </c>
      <c r="AI723" s="2" t="str">
        <f t="shared" si="83"/>
        <v/>
      </c>
    </row>
    <row r="724" spans="1:35" x14ac:dyDescent="0.35">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77"/>
        <v/>
      </c>
      <c r="AD724" s="4" t="str">
        <f t="shared" si="78"/>
        <v/>
      </c>
      <c r="AE724" s="4" t="str">
        <f t="shared" si="79"/>
        <v/>
      </c>
      <c r="AF724" s="4" t="str">
        <f t="shared" si="80"/>
        <v/>
      </c>
      <c r="AG724" s="4" t="str">
        <f t="shared" si="81"/>
        <v/>
      </c>
      <c r="AH724" s="4" t="str">
        <f t="shared" si="82"/>
        <v/>
      </c>
      <c r="AI724" s="2" t="str">
        <f t="shared" si="83"/>
        <v/>
      </c>
    </row>
    <row r="725" spans="1:35" x14ac:dyDescent="0.35">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77"/>
        <v/>
      </c>
      <c r="AD725" s="4" t="str">
        <f t="shared" si="78"/>
        <v/>
      </c>
      <c r="AE725" s="4" t="str">
        <f t="shared" si="79"/>
        <v/>
      </c>
      <c r="AF725" s="4" t="str">
        <f t="shared" si="80"/>
        <v/>
      </c>
      <c r="AG725" s="4" t="str">
        <f t="shared" si="81"/>
        <v/>
      </c>
      <c r="AH725" s="4" t="str">
        <f t="shared" si="82"/>
        <v/>
      </c>
      <c r="AI725" s="2" t="str">
        <f t="shared" si="83"/>
        <v/>
      </c>
    </row>
    <row r="726" spans="1:35" x14ac:dyDescent="0.35">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77"/>
        <v/>
      </c>
      <c r="AD726" s="4" t="str">
        <f t="shared" si="78"/>
        <v/>
      </c>
      <c r="AE726" s="4" t="str">
        <f t="shared" si="79"/>
        <v/>
      </c>
      <c r="AF726" s="4" t="str">
        <f t="shared" si="80"/>
        <v/>
      </c>
      <c r="AG726" s="4" t="str">
        <f t="shared" si="81"/>
        <v/>
      </c>
      <c r="AH726" s="4" t="str">
        <f t="shared" si="82"/>
        <v/>
      </c>
      <c r="AI726" s="2" t="str">
        <f t="shared" si="83"/>
        <v/>
      </c>
    </row>
    <row r="727" spans="1:35" x14ac:dyDescent="0.35">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77"/>
        <v/>
      </c>
      <c r="AD727" s="4" t="str">
        <f t="shared" si="78"/>
        <v/>
      </c>
      <c r="AE727" s="4" t="str">
        <f t="shared" si="79"/>
        <v/>
      </c>
      <c r="AF727" s="4" t="str">
        <f t="shared" si="80"/>
        <v/>
      </c>
      <c r="AG727" s="4" t="str">
        <f t="shared" si="81"/>
        <v/>
      </c>
      <c r="AH727" s="4" t="str">
        <f t="shared" si="82"/>
        <v/>
      </c>
      <c r="AI727" s="2" t="str">
        <f t="shared" si="83"/>
        <v/>
      </c>
    </row>
    <row r="728" spans="1:35" x14ac:dyDescent="0.35">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77"/>
        <v/>
      </c>
      <c r="AD728" s="4" t="str">
        <f t="shared" si="78"/>
        <v/>
      </c>
      <c r="AE728" s="4" t="str">
        <f t="shared" si="79"/>
        <v/>
      </c>
      <c r="AF728" s="4" t="str">
        <f t="shared" si="80"/>
        <v/>
      </c>
      <c r="AG728" s="4" t="str">
        <f t="shared" si="81"/>
        <v/>
      </c>
      <c r="AH728" s="4" t="str">
        <f t="shared" si="82"/>
        <v/>
      </c>
      <c r="AI728" s="2" t="str">
        <f t="shared" si="83"/>
        <v/>
      </c>
    </row>
    <row r="729" spans="1:35" x14ac:dyDescent="0.35">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77"/>
        <v/>
      </c>
      <c r="AD729" s="4" t="str">
        <f t="shared" si="78"/>
        <v/>
      </c>
      <c r="AE729" s="4" t="str">
        <f t="shared" si="79"/>
        <v/>
      </c>
      <c r="AF729" s="4" t="str">
        <f t="shared" si="80"/>
        <v/>
      </c>
      <c r="AG729" s="4" t="str">
        <f t="shared" si="81"/>
        <v/>
      </c>
      <c r="AH729" s="4" t="str">
        <f t="shared" si="82"/>
        <v/>
      </c>
      <c r="AI729" s="2" t="str">
        <f t="shared" si="83"/>
        <v/>
      </c>
    </row>
    <row r="730" spans="1:35" x14ac:dyDescent="0.35">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77"/>
        <v/>
      </c>
      <c r="AD730" s="4" t="str">
        <f t="shared" si="78"/>
        <v/>
      </c>
      <c r="AE730" s="4" t="str">
        <f t="shared" si="79"/>
        <v/>
      </c>
      <c r="AF730" s="4" t="str">
        <f t="shared" si="80"/>
        <v/>
      </c>
      <c r="AG730" s="4" t="str">
        <f t="shared" si="81"/>
        <v/>
      </c>
      <c r="AH730" s="4" t="str">
        <f t="shared" si="82"/>
        <v/>
      </c>
      <c r="AI730" s="2" t="str">
        <f t="shared" si="83"/>
        <v/>
      </c>
    </row>
    <row r="731" spans="1:35" x14ac:dyDescent="0.35">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77"/>
        <v/>
      </c>
      <c r="AD731" s="4" t="str">
        <f t="shared" si="78"/>
        <v/>
      </c>
      <c r="AE731" s="4" t="str">
        <f t="shared" si="79"/>
        <v/>
      </c>
      <c r="AF731" s="4" t="str">
        <f t="shared" si="80"/>
        <v/>
      </c>
      <c r="AG731" s="4" t="str">
        <f t="shared" si="81"/>
        <v/>
      </c>
      <c r="AH731" s="4" t="str">
        <f t="shared" si="82"/>
        <v/>
      </c>
      <c r="AI731" s="2" t="str">
        <f t="shared" si="83"/>
        <v/>
      </c>
    </row>
    <row r="732" spans="1:35" x14ac:dyDescent="0.35">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77"/>
        <v/>
      </c>
      <c r="AD732" s="4" t="str">
        <f t="shared" si="78"/>
        <v/>
      </c>
      <c r="AE732" s="4" t="str">
        <f t="shared" si="79"/>
        <v/>
      </c>
      <c r="AF732" s="4" t="str">
        <f t="shared" si="80"/>
        <v/>
      </c>
      <c r="AG732" s="4" t="str">
        <f t="shared" si="81"/>
        <v/>
      </c>
      <c r="AH732" s="4" t="str">
        <f t="shared" si="82"/>
        <v/>
      </c>
      <c r="AI732" s="2" t="str">
        <f t="shared" si="83"/>
        <v/>
      </c>
    </row>
    <row r="733" spans="1:35" x14ac:dyDescent="0.35">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77"/>
        <v/>
      </c>
      <c r="AD733" s="4" t="str">
        <f t="shared" si="78"/>
        <v/>
      </c>
      <c r="AE733" s="4" t="str">
        <f t="shared" si="79"/>
        <v/>
      </c>
      <c r="AF733" s="4" t="str">
        <f t="shared" si="80"/>
        <v/>
      </c>
      <c r="AG733" s="4" t="str">
        <f t="shared" si="81"/>
        <v/>
      </c>
      <c r="AH733" s="4" t="str">
        <f t="shared" si="82"/>
        <v/>
      </c>
      <c r="AI733" s="2" t="str">
        <f t="shared" si="83"/>
        <v/>
      </c>
    </row>
    <row r="734" spans="1:35" x14ac:dyDescent="0.35">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77"/>
        <v/>
      </c>
      <c r="AD734" s="4" t="str">
        <f t="shared" si="78"/>
        <v/>
      </c>
      <c r="AE734" s="4" t="str">
        <f t="shared" si="79"/>
        <v/>
      </c>
      <c r="AF734" s="4" t="str">
        <f t="shared" si="80"/>
        <v/>
      </c>
      <c r="AG734" s="4" t="str">
        <f t="shared" si="81"/>
        <v/>
      </c>
      <c r="AH734" s="4" t="str">
        <f t="shared" si="82"/>
        <v/>
      </c>
      <c r="AI734" s="2" t="str">
        <f t="shared" si="83"/>
        <v/>
      </c>
    </row>
    <row r="735" spans="1:35" x14ac:dyDescent="0.35">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77"/>
        <v/>
      </c>
      <c r="AD735" s="4" t="str">
        <f t="shared" si="78"/>
        <v/>
      </c>
      <c r="AE735" s="4" t="str">
        <f t="shared" si="79"/>
        <v/>
      </c>
      <c r="AF735" s="4" t="str">
        <f t="shared" si="80"/>
        <v/>
      </c>
      <c r="AG735" s="4" t="str">
        <f t="shared" si="81"/>
        <v/>
      </c>
      <c r="AH735" s="4" t="str">
        <f t="shared" si="82"/>
        <v/>
      </c>
      <c r="AI735" s="2" t="str">
        <f t="shared" si="83"/>
        <v/>
      </c>
    </row>
    <row r="736" spans="1:35" x14ac:dyDescent="0.35">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77"/>
        <v/>
      </c>
      <c r="AD736" s="4" t="str">
        <f t="shared" si="78"/>
        <v/>
      </c>
      <c r="AE736" s="4" t="str">
        <f t="shared" si="79"/>
        <v/>
      </c>
      <c r="AF736" s="4" t="str">
        <f t="shared" si="80"/>
        <v/>
      </c>
      <c r="AG736" s="4" t="str">
        <f t="shared" si="81"/>
        <v/>
      </c>
      <c r="AH736" s="4" t="str">
        <f t="shared" si="82"/>
        <v/>
      </c>
      <c r="AI736" s="2" t="str">
        <f t="shared" si="83"/>
        <v/>
      </c>
    </row>
    <row r="737" spans="1:35" x14ac:dyDescent="0.35">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77"/>
        <v/>
      </c>
      <c r="AD737" s="4" t="str">
        <f t="shared" si="78"/>
        <v/>
      </c>
      <c r="AE737" s="4" t="str">
        <f t="shared" si="79"/>
        <v/>
      </c>
      <c r="AF737" s="4" t="str">
        <f t="shared" si="80"/>
        <v/>
      </c>
      <c r="AG737" s="4" t="str">
        <f t="shared" si="81"/>
        <v/>
      </c>
      <c r="AH737" s="4" t="str">
        <f t="shared" si="82"/>
        <v/>
      </c>
      <c r="AI737" s="2" t="str">
        <f t="shared" si="83"/>
        <v/>
      </c>
    </row>
    <row r="738" spans="1:35" x14ac:dyDescent="0.35">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77"/>
        <v/>
      </c>
      <c r="AD738" s="4" t="str">
        <f t="shared" si="78"/>
        <v/>
      </c>
      <c r="AE738" s="4" t="str">
        <f t="shared" si="79"/>
        <v/>
      </c>
      <c r="AF738" s="4" t="str">
        <f t="shared" si="80"/>
        <v/>
      </c>
      <c r="AG738" s="4" t="str">
        <f t="shared" si="81"/>
        <v/>
      </c>
      <c r="AH738" s="4" t="str">
        <f t="shared" si="82"/>
        <v/>
      </c>
      <c r="AI738" s="2" t="str">
        <f t="shared" si="83"/>
        <v/>
      </c>
    </row>
    <row r="739" spans="1:35" x14ac:dyDescent="0.35">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77"/>
        <v/>
      </c>
      <c r="AD739" s="4" t="str">
        <f t="shared" si="78"/>
        <v/>
      </c>
      <c r="AE739" s="4" t="str">
        <f t="shared" si="79"/>
        <v/>
      </c>
      <c r="AF739" s="4" t="str">
        <f t="shared" si="80"/>
        <v/>
      </c>
      <c r="AG739" s="4" t="str">
        <f t="shared" si="81"/>
        <v/>
      </c>
      <c r="AH739" s="4" t="str">
        <f t="shared" si="82"/>
        <v/>
      </c>
      <c r="AI739" s="2" t="str">
        <f t="shared" si="83"/>
        <v/>
      </c>
    </row>
    <row r="740" spans="1:35" x14ac:dyDescent="0.35">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ref="AC740:AC803" si="84">IF((MAX(A740,L740,N740,P740,X740,Y740)-MIN(A740,L740,N740,P740,X740,Y740))&gt;3,1,"")</f>
        <v/>
      </c>
      <c r="AD740" s="4" t="str">
        <f t="shared" ref="AD740:AD803" si="85">IF((MAX(B740,D740,M740,U740)-MIN(B740,D740,M740,U740))&gt;3,1,"")</f>
        <v/>
      </c>
      <c r="AE740" s="4" t="str">
        <f t="shared" ref="AE740:AE803" si="86">IF((MAX(I740,T740,V740,W740)-MIN(I740,T740,V740,W740))&gt;3,1,"")</f>
        <v/>
      </c>
      <c r="AF740" s="4" t="str">
        <f t="shared" ref="AF740:AF803" si="87">IF((MAX(H740,K740,Q740,S740)-MIN(H740,K740,Q740,S740))&gt;3,1,"")</f>
        <v/>
      </c>
      <c r="AG740" s="4" t="str">
        <f t="shared" ref="AG740:AG803" si="88">IF((MAX(E740,F740,G740,R740)-MIN(E740,F740,G740,R740))&gt;3,1,"")</f>
        <v/>
      </c>
      <c r="AH740" s="4" t="str">
        <f t="shared" ref="AH740:AH803" si="89">IF((MAX(C740,J740,O740,Z740)-MIN(C740,J740,O740,Z740))&gt;3,1,"")</f>
        <v/>
      </c>
      <c r="AI740" s="2" t="str">
        <f t="shared" ref="AI740:AI803" si="90">IF(COUNT(A740:Z740)&gt;0,IF(COUNT(AC740,AD740,AE740,AF740,AG740,AH740)&gt;0,SUM(AC740,AD740,AE740,AF740,AG740,AH740),0),"")</f>
        <v/>
      </c>
    </row>
    <row r="741" spans="1:35" x14ac:dyDescent="0.35">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4"/>
        <v/>
      </c>
      <c r="AD741" s="4" t="str">
        <f t="shared" si="85"/>
        <v/>
      </c>
      <c r="AE741" s="4" t="str">
        <f t="shared" si="86"/>
        <v/>
      </c>
      <c r="AF741" s="4" t="str">
        <f t="shared" si="87"/>
        <v/>
      </c>
      <c r="AG741" s="4" t="str">
        <f t="shared" si="88"/>
        <v/>
      </c>
      <c r="AH741" s="4" t="str">
        <f t="shared" si="89"/>
        <v/>
      </c>
      <c r="AI741" s="2" t="str">
        <f t="shared" si="90"/>
        <v/>
      </c>
    </row>
    <row r="742" spans="1:35" x14ac:dyDescent="0.35">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4"/>
        <v/>
      </c>
      <c r="AD742" s="4" t="str">
        <f t="shared" si="85"/>
        <v/>
      </c>
      <c r="AE742" s="4" t="str">
        <f t="shared" si="86"/>
        <v/>
      </c>
      <c r="AF742" s="4" t="str">
        <f t="shared" si="87"/>
        <v/>
      </c>
      <c r="AG742" s="4" t="str">
        <f t="shared" si="88"/>
        <v/>
      </c>
      <c r="AH742" s="4" t="str">
        <f t="shared" si="89"/>
        <v/>
      </c>
      <c r="AI742" s="2" t="str">
        <f t="shared" si="90"/>
        <v/>
      </c>
    </row>
    <row r="743" spans="1:35" x14ac:dyDescent="0.35">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4"/>
        <v/>
      </c>
      <c r="AD743" s="4" t="str">
        <f t="shared" si="85"/>
        <v/>
      </c>
      <c r="AE743" s="4" t="str">
        <f t="shared" si="86"/>
        <v/>
      </c>
      <c r="AF743" s="4" t="str">
        <f t="shared" si="87"/>
        <v/>
      </c>
      <c r="AG743" s="4" t="str">
        <f t="shared" si="88"/>
        <v/>
      </c>
      <c r="AH743" s="4" t="str">
        <f t="shared" si="89"/>
        <v/>
      </c>
      <c r="AI743" s="2" t="str">
        <f t="shared" si="90"/>
        <v/>
      </c>
    </row>
    <row r="744" spans="1:35" x14ac:dyDescent="0.35">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4"/>
        <v/>
      </c>
      <c r="AD744" s="4" t="str">
        <f t="shared" si="85"/>
        <v/>
      </c>
      <c r="AE744" s="4" t="str">
        <f t="shared" si="86"/>
        <v/>
      </c>
      <c r="AF744" s="4" t="str">
        <f t="shared" si="87"/>
        <v/>
      </c>
      <c r="AG744" s="4" t="str">
        <f t="shared" si="88"/>
        <v/>
      </c>
      <c r="AH744" s="4" t="str">
        <f t="shared" si="89"/>
        <v/>
      </c>
      <c r="AI744" s="2" t="str">
        <f t="shared" si="90"/>
        <v/>
      </c>
    </row>
    <row r="745" spans="1:35" x14ac:dyDescent="0.35">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4"/>
        <v/>
      </c>
      <c r="AD745" s="4" t="str">
        <f t="shared" si="85"/>
        <v/>
      </c>
      <c r="AE745" s="4" t="str">
        <f t="shared" si="86"/>
        <v/>
      </c>
      <c r="AF745" s="4" t="str">
        <f t="shared" si="87"/>
        <v/>
      </c>
      <c r="AG745" s="4" t="str">
        <f t="shared" si="88"/>
        <v/>
      </c>
      <c r="AH745" s="4" t="str">
        <f t="shared" si="89"/>
        <v/>
      </c>
      <c r="AI745" s="2" t="str">
        <f t="shared" si="90"/>
        <v/>
      </c>
    </row>
    <row r="746" spans="1:35" x14ac:dyDescent="0.35">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4"/>
        <v/>
      </c>
      <c r="AD746" s="4" t="str">
        <f t="shared" si="85"/>
        <v/>
      </c>
      <c r="AE746" s="4" t="str">
        <f t="shared" si="86"/>
        <v/>
      </c>
      <c r="AF746" s="4" t="str">
        <f t="shared" si="87"/>
        <v/>
      </c>
      <c r="AG746" s="4" t="str">
        <f t="shared" si="88"/>
        <v/>
      </c>
      <c r="AH746" s="4" t="str">
        <f t="shared" si="89"/>
        <v/>
      </c>
      <c r="AI746" s="2" t="str">
        <f t="shared" si="90"/>
        <v/>
      </c>
    </row>
    <row r="747" spans="1:35" x14ac:dyDescent="0.35">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4"/>
        <v/>
      </c>
      <c r="AD747" s="4" t="str">
        <f t="shared" si="85"/>
        <v/>
      </c>
      <c r="AE747" s="4" t="str">
        <f t="shared" si="86"/>
        <v/>
      </c>
      <c r="AF747" s="4" t="str">
        <f t="shared" si="87"/>
        <v/>
      </c>
      <c r="AG747" s="4" t="str">
        <f t="shared" si="88"/>
        <v/>
      </c>
      <c r="AH747" s="4" t="str">
        <f t="shared" si="89"/>
        <v/>
      </c>
      <c r="AI747" s="2" t="str">
        <f t="shared" si="90"/>
        <v/>
      </c>
    </row>
    <row r="748" spans="1:35" x14ac:dyDescent="0.35">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4"/>
        <v/>
      </c>
      <c r="AD748" s="4" t="str">
        <f t="shared" si="85"/>
        <v/>
      </c>
      <c r="AE748" s="4" t="str">
        <f t="shared" si="86"/>
        <v/>
      </c>
      <c r="AF748" s="4" t="str">
        <f t="shared" si="87"/>
        <v/>
      </c>
      <c r="AG748" s="4" t="str">
        <f t="shared" si="88"/>
        <v/>
      </c>
      <c r="AH748" s="4" t="str">
        <f t="shared" si="89"/>
        <v/>
      </c>
      <c r="AI748" s="2" t="str">
        <f t="shared" si="90"/>
        <v/>
      </c>
    </row>
    <row r="749" spans="1:35" x14ac:dyDescent="0.35">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4"/>
        <v/>
      </c>
      <c r="AD749" s="4" t="str">
        <f t="shared" si="85"/>
        <v/>
      </c>
      <c r="AE749" s="4" t="str">
        <f t="shared" si="86"/>
        <v/>
      </c>
      <c r="AF749" s="4" t="str">
        <f t="shared" si="87"/>
        <v/>
      </c>
      <c r="AG749" s="4" t="str">
        <f t="shared" si="88"/>
        <v/>
      </c>
      <c r="AH749" s="4" t="str">
        <f t="shared" si="89"/>
        <v/>
      </c>
      <c r="AI749" s="2" t="str">
        <f t="shared" si="90"/>
        <v/>
      </c>
    </row>
    <row r="750" spans="1:35" x14ac:dyDescent="0.35">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4"/>
        <v/>
      </c>
      <c r="AD750" s="4" t="str">
        <f t="shared" si="85"/>
        <v/>
      </c>
      <c r="AE750" s="4" t="str">
        <f t="shared" si="86"/>
        <v/>
      </c>
      <c r="AF750" s="4" t="str">
        <f t="shared" si="87"/>
        <v/>
      </c>
      <c r="AG750" s="4" t="str">
        <f t="shared" si="88"/>
        <v/>
      </c>
      <c r="AH750" s="4" t="str">
        <f t="shared" si="89"/>
        <v/>
      </c>
      <c r="AI750" s="2" t="str">
        <f t="shared" si="90"/>
        <v/>
      </c>
    </row>
    <row r="751" spans="1:35" x14ac:dyDescent="0.35">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4"/>
        <v/>
      </c>
      <c r="AD751" s="4" t="str">
        <f t="shared" si="85"/>
        <v/>
      </c>
      <c r="AE751" s="4" t="str">
        <f t="shared" si="86"/>
        <v/>
      </c>
      <c r="AF751" s="4" t="str">
        <f t="shared" si="87"/>
        <v/>
      </c>
      <c r="AG751" s="4" t="str">
        <f t="shared" si="88"/>
        <v/>
      </c>
      <c r="AH751" s="4" t="str">
        <f t="shared" si="89"/>
        <v/>
      </c>
      <c r="AI751" s="2" t="str">
        <f t="shared" si="90"/>
        <v/>
      </c>
    </row>
    <row r="752" spans="1:35" x14ac:dyDescent="0.35">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4"/>
        <v/>
      </c>
      <c r="AD752" s="4" t="str">
        <f t="shared" si="85"/>
        <v/>
      </c>
      <c r="AE752" s="4" t="str">
        <f t="shared" si="86"/>
        <v/>
      </c>
      <c r="AF752" s="4" t="str">
        <f t="shared" si="87"/>
        <v/>
      </c>
      <c r="AG752" s="4" t="str">
        <f t="shared" si="88"/>
        <v/>
      </c>
      <c r="AH752" s="4" t="str">
        <f t="shared" si="89"/>
        <v/>
      </c>
      <c r="AI752" s="2" t="str">
        <f t="shared" si="90"/>
        <v/>
      </c>
    </row>
    <row r="753" spans="1:35" x14ac:dyDescent="0.35">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4"/>
        <v/>
      </c>
      <c r="AD753" s="4" t="str">
        <f t="shared" si="85"/>
        <v/>
      </c>
      <c r="AE753" s="4" t="str">
        <f t="shared" si="86"/>
        <v/>
      </c>
      <c r="AF753" s="4" t="str">
        <f t="shared" si="87"/>
        <v/>
      </c>
      <c r="AG753" s="4" t="str">
        <f t="shared" si="88"/>
        <v/>
      </c>
      <c r="AH753" s="4" t="str">
        <f t="shared" si="89"/>
        <v/>
      </c>
      <c r="AI753" s="2" t="str">
        <f t="shared" si="90"/>
        <v/>
      </c>
    </row>
    <row r="754" spans="1:35" x14ac:dyDescent="0.35">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4"/>
        <v/>
      </c>
      <c r="AD754" s="4" t="str">
        <f t="shared" si="85"/>
        <v/>
      </c>
      <c r="AE754" s="4" t="str">
        <f t="shared" si="86"/>
        <v/>
      </c>
      <c r="AF754" s="4" t="str">
        <f t="shared" si="87"/>
        <v/>
      </c>
      <c r="AG754" s="4" t="str">
        <f t="shared" si="88"/>
        <v/>
      </c>
      <c r="AH754" s="4" t="str">
        <f t="shared" si="89"/>
        <v/>
      </c>
      <c r="AI754" s="2" t="str">
        <f t="shared" si="90"/>
        <v/>
      </c>
    </row>
    <row r="755" spans="1:35" x14ac:dyDescent="0.35">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4"/>
        <v/>
      </c>
      <c r="AD755" s="4" t="str">
        <f t="shared" si="85"/>
        <v/>
      </c>
      <c r="AE755" s="4" t="str">
        <f t="shared" si="86"/>
        <v/>
      </c>
      <c r="AF755" s="4" t="str">
        <f t="shared" si="87"/>
        <v/>
      </c>
      <c r="AG755" s="4" t="str">
        <f t="shared" si="88"/>
        <v/>
      </c>
      <c r="AH755" s="4" t="str">
        <f t="shared" si="89"/>
        <v/>
      </c>
      <c r="AI755" s="2" t="str">
        <f t="shared" si="90"/>
        <v/>
      </c>
    </row>
    <row r="756" spans="1:35" x14ac:dyDescent="0.35">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4"/>
        <v/>
      </c>
      <c r="AD756" s="4" t="str">
        <f t="shared" si="85"/>
        <v/>
      </c>
      <c r="AE756" s="4" t="str">
        <f t="shared" si="86"/>
        <v/>
      </c>
      <c r="AF756" s="4" t="str">
        <f t="shared" si="87"/>
        <v/>
      </c>
      <c r="AG756" s="4" t="str">
        <f t="shared" si="88"/>
        <v/>
      </c>
      <c r="AH756" s="4" t="str">
        <f t="shared" si="89"/>
        <v/>
      </c>
      <c r="AI756" s="2" t="str">
        <f t="shared" si="90"/>
        <v/>
      </c>
    </row>
    <row r="757" spans="1:35" x14ac:dyDescent="0.35">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4"/>
        <v/>
      </c>
      <c r="AD757" s="4" t="str">
        <f t="shared" si="85"/>
        <v/>
      </c>
      <c r="AE757" s="4" t="str">
        <f t="shared" si="86"/>
        <v/>
      </c>
      <c r="AF757" s="4" t="str">
        <f t="shared" si="87"/>
        <v/>
      </c>
      <c r="AG757" s="4" t="str">
        <f t="shared" si="88"/>
        <v/>
      </c>
      <c r="AH757" s="4" t="str">
        <f t="shared" si="89"/>
        <v/>
      </c>
      <c r="AI757" s="2" t="str">
        <f t="shared" si="90"/>
        <v/>
      </c>
    </row>
    <row r="758" spans="1:35" x14ac:dyDescent="0.35">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4"/>
        <v/>
      </c>
      <c r="AD758" s="4" t="str">
        <f t="shared" si="85"/>
        <v/>
      </c>
      <c r="AE758" s="4" t="str">
        <f t="shared" si="86"/>
        <v/>
      </c>
      <c r="AF758" s="4" t="str">
        <f t="shared" si="87"/>
        <v/>
      </c>
      <c r="AG758" s="4" t="str">
        <f t="shared" si="88"/>
        <v/>
      </c>
      <c r="AH758" s="4" t="str">
        <f t="shared" si="89"/>
        <v/>
      </c>
      <c r="AI758" s="2" t="str">
        <f t="shared" si="90"/>
        <v/>
      </c>
    </row>
    <row r="759" spans="1:35" x14ac:dyDescent="0.35">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4"/>
        <v/>
      </c>
      <c r="AD759" s="4" t="str">
        <f t="shared" si="85"/>
        <v/>
      </c>
      <c r="AE759" s="4" t="str">
        <f t="shared" si="86"/>
        <v/>
      </c>
      <c r="AF759" s="4" t="str">
        <f t="shared" si="87"/>
        <v/>
      </c>
      <c r="AG759" s="4" t="str">
        <f t="shared" si="88"/>
        <v/>
      </c>
      <c r="AH759" s="4" t="str">
        <f t="shared" si="89"/>
        <v/>
      </c>
      <c r="AI759" s="2" t="str">
        <f t="shared" si="90"/>
        <v/>
      </c>
    </row>
    <row r="760" spans="1:35" x14ac:dyDescent="0.35">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4"/>
        <v/>
      </c>
      <c r="AD760" s="4" t="str">
        <f t="shared" si="85"/>
        <v/>
      </c>
      <c r="AE760" s="4" t="str">
        <f t="shared" si="86"/>
        <v/>
      </c>
      <c r="AF760" s="4" t="str">
        <f t="shared" si="87"/>
        <v/>
      </c>
      <c r="AG760" s="4" t="str">
        <f t="shared" si="88"/>
        <v/>
      </c>
      <c r="AH760" s="4" t="str">
        <f t="shared" si="89"/>
        <v/>
      </c>
      <c r="AI760" s="2" t="str">
        <f t="shared" si="90"/>
        <v/>
      </c>
    </row>
    <row r="761" spans="1:35" x14ac:dyDescent="0.35">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4"/>
        <v/>
      </c>
      <c r="AD761" s="4" t="str">
        <f t="shared" si="85"/>
        <v/>
      </c>
      <c r="AE761" s="4" t="str">
        <f t="shared" si="86"/>
        <v/>
      </c>
      <c r="AF761" s="4" t="str">
        <f t="shared" si="87"/>
        <v/>
      </c>
      <c r="AG761" s="4" t="str">
        <f t="shared" si="88"/>
        <v/>
      </c>
      <c r="AH761" s="4" t="str">
        <f t="shared" si="89"/>
        <v/>
      </c>
      <c r="AI761" s="2" t="str">
        <f t="shared" si="90"/>
        <v/>
      </c>
    </row>
    <row r="762" spans="1:35" x14ac:dyDescent="0.35">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4"/>
        <v/>
      </c>
      <c r="AD762" s="4" t="str">
        <f t="shared" si="85"/>
        <v/>
      </c>
      <c r="AE762" s="4" t="str">
        <f t="shared" si="86"/>
        <v/>
      </c>
      <c r="AF762" s="4" t="str">
        <f t="shared" si="87"/>
        <v/>
      </c>
      <c r="AG762" s="4" t="str">
        <f t="shared" si="88"/>
        <v/>
      </c>
      <c r="AH762" s="4" t="str">
        <f t="shared" si="89"/>
        <v/>
      </c>
      <c r="AI762" s="2" t="str">
        <f t="shared" si="90"/>
        <v/>
      </c>
    </row>
    <row r="763" spans="1:35" x14ac:dyDescent="0.35">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4"/>
        <v/>
      </c>
      <c r="AD763" s="4" t="str">
        <f t="shared" si="85"/>
        <v/>
      </c>
      <c r="AE763" s="4" t="str">
        <f t="shared" si="86"/>
        <v/>
      </c>
      <c r="AF763" s="4" t="str">
        <f t="shared" si="87"/>
        <v/>
      </c>
      <c r="AG763" s="4" t="str">
        <f t="shared" si="88"/>
        <v/>
      </c>
      <c r="AH763" s="4" t="str">
        <f t="shared" si="89"/>
        <v/>
      </c>
      <c r="AI763" s="2" t="str">
        <f t="shared" si="90"/>
        <v/>
      </c>
    </row>
    <row r="764" spans="1:35" x14ac:dyDescent="0.35">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4"/>
        <v/>
      </c>
      <c r="AD764" s="4" t="str">
        <f t="shared" si="85"/>
        <v/>
      </c>
      <c r="AE764" s="4" t="str">
        <f t="shared" si="86"/>
        <v/>
      </c>
      <c r="AF764" s="4" t="str">
        <f t="shared" si="87"/>
        <v/>
      </c>
      <c r="AG764" s="4" t="str">
        <f t="shared" si="88"/>
        <v/>
      </c>
      <c r="AH764" s="4" t="str">
        <f t="shared" si="89"/>
        <v/>
      </c>
      <c r="AI764" s="2" t="str">
        <f t="shared" si="90"/>
        <v/>
      </c>
    </row>
    <row r="765" spans="1:35" x14ac:dyDescent="0.35">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4"/>
        <v/>
      </c>
      <c r="AD765" s="4" t="str">
        <f t="shared" si="85"/>
        <v/>
      </c>
      <c r="AE765" s="4" t="str">
        <f t="shared" si="86"/>
        <v/>
      </c>
      <c r="AF765" s="4" t="str">
        <f t="shared" si="87"/>
        <v/>
      </c>
      <c r="AG765" s="4" t="str">
        <f t="shared" si="88"/>
        <v/>
      </c>
      <c r="AH765" s="4" t="str">
        <f t="shared" si="89"/>
        <v/>
      </c>
      <c r="AI765" s="2" t="str">
        <f t="shared" si="90"/>
        <v/>
      </c>
    </row>
    <row r="766" spans="1:35" x14ac:dyDescent="0.35">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4"/>
        <v/>
      </c>
      <c r="AD766" s="4" t="str">
        <f t="shared" si="85"/>
        <v/>
      </c>
      <c r="AE766" s="4" t="str">
        <f t="shared" si="86"/>
        <v/>
      </c>
      <c r="AF766" s="4" t="str">
        <f t="shared" si="87"/>
        <v/>
      </c>
      <c r="AG766" s="4" t="str">
        <f t="shared" si="88"/>
        <v/>
      </c>
      <c r="AH766" s="4" t="str">
        <f t="shared" si="89"/>
        <v/>
      </c>
      <c r="AI766" s="2" t="str">
        <f t="shared" si="90"/>
        <v/>
      </c>
    </row>
    <row r="767" spans="1:35" x14ac:dyDescent="0.35">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4"/>
        <v/>
      </c>
      <c r="AD767" s="4" t="str">
        <f t="shared" si="85"/>
        <v/>
      </c>
      <c r="AE767" s="4" t="str">
        <f t="shared" si="86"/>
        <v/>
      </c>
      <c r="AF767" s="4" t="str">
        <f t="shared" si="87"/>
        <v/>
      </c>
      <c r="AG767" s="4" t="str">
        <f t="shared" si="88"/>
        <v/>
      </c>
      <c r="AH767" s="4" t="str">
        <f t="shared" si="89"/>
        <v/>
      </c>
      <c r="AI767" s="2" t="str">
        <f t="shared" si="90"/>
        <v/>
      </c>
    </row>
    <row r="768" spans="1:35" x14ac:dyDescent="0.35">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4"/>
        <v/>
      </c>
      <c r="AD768" s="4" t="str">
        <f t="shared" si="85"/>
        <v/>
      </c>
      <c r="AE768" s="4" t="str">
        <f t="shared" si="86"/>
        <v/>
      </c>
      <c r="AF768" s="4" t="str">
        <f t="shared" si="87"/>
        <v/>
      </c>
      <c r="AG768" s="4" t="str">
        <f t="shared" si="88"/>
        <v/>
      </c>
      <c r="AH768" s="4" t="str">
        <f t="shared" si="89"/>
        <v/>
      </c>
      <c r="AI768" s="2" t="str">
        <f t="shared" si="90"/>
        <v/>
      </c>
    </row>
    <row r="769" spans="1:35" x14ac:dyDescent="0.35">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4"/>
        <v/>
      </c>
      <c r="AD769" s="4" t="str">
        <f t="shared" si="85"/>
        <v/>
      </c>
      <c r="AE769" s="4" t="str">
        <f t="shared" si="86"/>
        <v/>
      </c>
      <c r="AF769" s="4" t="str">
        <f t="shared" si="87"/>
        <v/>
      </c>
      <c r="AG769" s="4" t="str">
        <f t="shared" si="88"/>
        <v/>
      </c>
      <c r="AH769" s="4" t="str">
        <f t="shared" si="89"/>
        <v/>
      </c>
      <c r="AI769" s="2" t="str">
        <f t="shared" si="90"/>
        <v/>
      </c>
    </row>
    <row r="770" spans="1:35" x14ac:dyDescent="0.35">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4"/>
        <v/>
      </c>
      <c r="AD770" s="4" t="str">
        <f t="shared" si="85"/>
        <v/>
      </c>
      <c r="AE770" s="4" t="str">
        <f t="shared" si="86"/>
        <v/>
      </c>
      <c r="AF770" s="4" t="str">
        <f t="shared" si="87"/>
        <v/>
      </c>
      <c r="AG770" s="4" t="str">
        <f t="shared" si="88"/>
        <v/>
      </c>
      <c r="AH770" s="4" t="str">
        <f t="shared" si="89"/>
        <v/>
      </c>
      <c r="AI770" s="2" t="str">
        <f t="shared" si="90"/>
        <v/>
      </c>
    </row>
    <row r="771" spans="1:35" x14ac:dyDescent="0.35">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4"/>
        <v/>
      </c>
      <c r="AD771" s="4" t="str">
        <f t="shared" si="85"/>
        <v/>
      </c>
      <c r="AE771" s="4" t="str">
        <f t="shared" si="86"/>
        <v/>
      </c>
      <c r="AF771" s="4" t="str">
        <f t="shared" si="87"/>
        <v/>
      </c>
      <c r="AG771" s="4" t="str">
        <f t="shared" si="88"/>
        <v/>
      </c>
      <c r="AH771" s="4" t="str">
        <f t="shared" si="89"/>
        <v/>
      </c>
      <c r="AI771" s="2" t="str">
        <f t="shared" si="90"/>
        <v/>
      </c>
    </row>
    <row r="772" spans="1:35" x14ac:dyDescent="0.35">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4"/>
        <v/>
      </c>
      <c r="AD772" s="4" t="str">
        <f t="shared" si="85"/>
        <v/>
      </c>
      <c r="AE772" s="4" t="str">
        <f t="shared" si="86"/>
        <v/>
      </c>
      <c r="AF772" s="4" t="str">
        <f t="shared" si="87"/>
        <v/>
      </c>
      <c r="AG772" s="4" t="str">
        <f t="shared" si="88"/>
        <v/>
      </c>
      <c r="AH772" s="4" t="str">
        <f t="shared" si="89"/>
        <v/>
      </c>
      <c r="AI772" s="2" t="str">
        <f t="shared" si="90"/>
        <v/>
      </c>
    </row>
    <row r="773" spans="1:35" x14ac:dyDescent="0.35">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si="84"/>
        <v/>
      </c>
      <c r="AD773" s="4" t="str">
        <f t="shared" si="85"/>
        <v/>
      </c>
      <c r="AE773" s="4" t="str">
        <f t="shared" si="86"/>
        <v/>
      </c>
      <c r="AF773" s="4" t="str">
        <f t="shared" si="87"/>
        <v/>
      </c>
      <c r="AG773" s="4" t="str">
        <f t="shared" si="88"/>
        <v/>
      </c>
      <c r="AH773" s="4" t="str">
        <f t="shared" si="89"/>
        <v/>
      </c>
      <c r="AI773" s="2" t="str">
        <f t="shared" si="90"/>
        <v/>
      </c>
    </row>
    <row r="774" spans="1:35" x14ac:dyDescent="0.35">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84"/>
        <v/>
      </c>
      <c r="AD774" s="4" t="str">
        <f t="shared" si="85"/>
        <v/>
      </c>
      <c r="AE774" s="4" t="str">
        <f t="shared" si="86"/>
        <v/>
      </c>
      <c r="AF774" s="4" t="str">
        <f t="shared" si="87"/>
        <v/>
      </c>
      <c r="AG774" s="4" t="str">
        <f t="shared" si="88"/>
        <v/>
      </c>
      <c r="AH774" s="4" t="str">
        <f t="shared" si="89"/>
        <v/>
      </c>
      <c r="AI774" s="2" t="str">
        <f t="shared" si="90"/>
        <v/>
      </c>
    </row>
    <row r="775" spans="1:35" x14ac:dyDescent="0.35">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84"/>
        <v/>
      </c>
      <c r="AD775" s="4" t="str">
        <f t="shared" si="85"/>
        <v/>
      </c>
      <c r="AE775" s="4" t="str">
        <f t="shared" si="86"/>
        <v/>
      </c>
      <c r="AF775" s="4" t="str">
        <f t="shared" si="87"/>
        <v/>
      </c>
      <c r="AG775" s="4" t="str">
        <f t="shared" si="88"/>
        <v/>
      </c>
      <c r="AH775" s="4" t="str">
        <f t="shared" si="89"/>
        <v/>
      </c>
      <c r="AI775" s="2" t="str">
        <f t="shared" si="90"/>
        <v/>
      </c>
    </row>
    <row r="776" spans="1:35" x14ac:dyDescent="0.35">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84"/>
        <v/>
      </c>
      <c r="AD776" s="4" t="str">
        <f t="shared" si="85"/>
        <v/>
      </c>
      <c r="AE776" s="4" t="str">
        <f t="shared" si="86"/>
        <v/>
      </c>
      <c r="AF776" s="4" t="str">
        <f t="shared" si="87"/>
        <v/>
      </c>
      <c r="AG776" s="4" t="str">
        <f t="shared" si="88"/>
        <v/>
      </c>
      <c r="AH776" s="4" t="str">
        <f t="shared" si="89"/>
        <v/>
      </c>
      <c r="AI776" s="2" t="str">
        <f t="shared" si="90"/>
        <v/>
      </c>
    </row>
    <row r="777" spans="1:35" x14ac:dyDescent="0.35">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84"/>
        <v/>
      </c>
      <c r="AD777" s="4" t="str">
        <f t="shared" si="85"/>
        <v/>
      </c>
      <c r="AE777" s="4" t="str">
        <f t="shared" si="86"/>
        <v/>
      </c>
      <c r="AF777" s="4" t="str">
        <f t="shared" si="87"/>
        <v/>
      </c>
      <c r="AG777" s="4" t="str">
        <f t="shared" si="88"/>
        <v/>
      </c>
      <c r="AH777" s="4" t="str">
        <f t="shared" si="89"/>
        <v/>
      </c>
      <c r="AI777" s="2" t="str">
        <f t="shared" si="90"/>
        <v/>
      </c>
    </row>
    <row r="778" spans="1:35" x14ac:dyDescent="0.35">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84"/>
        <v/>
      </c>
      <c r="AD778" s="4" t="str">
        <f t="shared" si="85"/>
        <v/>
      </c>
      <c r="AE778" s="4" t="str">
        <f t="shared" si="86"/>
        <v/>
      </c>
      <c r="AF778" s="4" t="str">
        <f t="shared" si="87"/>
        <v/>
      </c>
      <c r="AG778" s="4" t="str">
        <f t="shared" si="88"/>
        <v/>
      </c>
      <c r="AH778" s="4" t="str">
        <f t="shared" si="89"/>
        <v/>
      </c>
      <c r="AI778" s="2" t="str">
        <f t="shared" si="90"/>
        <v/>
      </c>
    </row>
    <row r="779" spans="1:35" x14ac:dyDescent="0.35">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84"/>
        <v/>
      </c>
      <c r="AD779" s="4" t="str">
        <f t="shared" si="85"/>
        <v/>
      </c>
      <c r="AE779" s="4" t="str">
        <f t="shared" si="86"/>
        <v/>
      </c>
      <c r="AF779" s="4" t="str">
        <f t="shared" si="87"/>
        <v/>
      </c>
      <c r="AG779" s="4" t="str">
        <f t="shared" si="88"/>
        <v/>
      </c>
      <c r="AH779" s="4" t="str">
        <f t="shared" si="89"/>
        <v/>
      </c>
      <c r="AI779" s="2" t="str">
        <f t="shared" si="90"/>
        <v/>
      </c>
    </row>
    <row r="780" spans="1:35" x14ac:dyDescent="0.35">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84"/>
        <v/>
      </c>
      <c r="AD780" s="4" t="str">
        <f t="shared" si="85"/>
        <v/>
      </c>
      <c r="AE780" s="4" t="str">
        <f t="shared" si="86"/>
        <v/>
      </c>
      <c r="AF780" s="4" t="str">
        <f t="shared" si="87"/>
        <v/>
      </c>
      <c r="AG780" s="4" t="str">
        <f t="shared" si="88"/>
        <v/>
      </c>
      <c r="AH780" s="4" t="str">
        <f t="shared" si="89"/>
        <v/>
      </c>
      <c r="AI780" s="2" t="str">
        <f t="shared" si="90"/>
        <v/>
      </c>
    </row>
    <row r="781" spans="1:35" x14ac:dyDescent="0.35">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84"/>
        <v/>
      </c>
      <c r="AD781" s="4" t="str">
        <f t="shared" si="85"/>
        <v/>
      </c>
      <c r="AE781" s="4" t="str">
        <f t="shared" si="86"/>
        <v/>
      </c>
      <c r="AF781" s="4" t="str">
        <f t="shared" si="87"/>
        <v/>
      </c>
      <c r="AG781" s="4" t="str">
        <f t="shared" si="88"/>
        <v/>
      </c>
      <c r="AH781" s="4" t="str">
        <f t="shared" si="89"/>
        <v/>
      </c>
      <c r="AI781" s="2" t="str">
        <f t="shared" si="90"/>
        <v/>
      </c>
    </row>
    <row r="782" spans="1:35" x14ac:dyDescent="0.35">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84"/>
        <v/>
      </c>
      <c r="AD782" s="4" t="str">
        <f t="shared" si="85"/>
        <v/>
      </c>
      <c r="AE782" s="4" t="str">
        <f t="shared" si="86"/>
        <v/>
      </c>
      <c r="AF782" s="4" t="str">
        <f t="shared" si="87"/>
        <v/>
      </c>
      <c r="AG782" s="4" t="str">
        <f t="shared" si="88"/>
        <v/>
      </c>
      <c r="AH782" s="4" t="str">
        <f t="shared" si="89"/>
        <v/>
      </c>
      <c r="AI782" s="2" t="str">
        <f t="shared" si="90"/>
        <v/>
      </c>
    </row>
    <row r="783" spans="1:35" x14ac:dyDescent="0.35">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84"/>
        <v/>
      </c>
      <c r="AD783" s="4" t="str">
        <f t="shared" si="85"/>
        <v/>
      </c>
      <c r="AE783" s="4" t="str">
        <f t="shared" si="86"/>
        <v/>
      </c>
      <c r="AF783" s="4" t="str">
        <f t="shared" si="87"/>
        <v/>
      </c>
      <c r="AG783" s="4" t="str">
        <f t="shared" si="88"/>
        <v/>
      </c>
      <c r="AH783" s="4" t="str">
        <f t="shared" si="89"/>
        <v/>
      </c>
      <c r="AI783" s="2" t="str">
        <f t="shared" si="90"/>
        <v/>
      </c>
    </row>
    <row r="784" spans="1:35" x14ac:dyDescent="0.35">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84"/>
        <v/>
      </c>
      <c r="AD784" s="4" t="str">
        <f t="shared" si="85"/>
        <v/>
      </c>
      <c r="AE784" s="4" t="str">
        <f t="shared" si="86"/>
        <v/>
      </c>
      <c r="AF784" s="4" t="str">
        <f t="shared" si="87"/>
        <v/>
      </c>
      <c r="AG784" s="4" t="str">
        <f t="shared" si="88"/>
        <v/>
      </c>
      <c r="AH784" s="4" t="str">
        <f t="shared" si="89"/>
        <v/>
      </c>
      <c r="AI784" s="2" t="str">
        <f t="shared" si="90"/>
        <v/>
      </c>
    </row>
    <row r="785" spans="1:35" x14ac:dyDescent="0.35">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84"/>
        <v/>
      </c>
      <c r="AD785" s="4" t="str">
        <f t="shared" si="85"/>
        <v/>
      </c>
      <c r="AE785" s="4" t="str">
        <f t="shared" si="86"/>
        <v/>
      </c>
      <c r="AF785" s="4" t="str">
        <f t="shared" si="87"/>
        <v/>
      </c>
      <c r="AG785" s="4" t="str">
        <f t="shared" si="88"/>
        <v/>
      </c>
      <c r="AH785" s="4" t="str">
        <f t="shared" si="89"/>
        <v/>
      </c>
      <c r="AI785" s="2" t="str">
        <f t="shared" si="90"/>
        <v/>
      </c>
    </row>
    <row r="786" spans="1:35" x14ac:dyDescent="0.35">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84"/>
        <v/>
      </c>
      <c r="AD786" s="4" t="str">
        <f t="shared" si="85"/>
        <v/>
      </c>
      <c r="AE786" s="4" t="str">
        <f t="shared" si="86"/>
        <v/>
      </c>
      <c r="AF786" s="4" t="str">
        <f t="shared" si="87"/>
        <v/>
      </c>
      <c r="AG786" s="4" t="str">
        <f t="shared" si="88"/>
        <v/>
      </c>
      <c r="AH786" s="4" t="str">
        <f t="shared" si="89"/>
        <v/>
      </c>
      <c r="AI786" s="2" t="str">
        <f t="shared" si="90"/>
        <v/>
      </c>
    </row>
    <row r="787" spans="1:35" x14ac:dyDescent="0.35">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84"/>
        <v/>
      </c>
      <c r="AD787" s="4" t="str">
        <f t="shared" si="85"/>
        <v/>
      </c>
      <c r="AE787" s="4" t="str">
        <f t="shared" si="86"/>
        <v/>
      </c>
      <c r="AF787" s="4" t="str">
        <f t="shared" si="87"/>
        <v/>
      </c>
      <c r="AG787" s="4" t="str">
        <f t="shared" si="88"/>
        <v/>
      </c>
      <c r="AH787" s="4" t="str">
        <f t="shared" si="89"/>
        <v/>
      </c>
      <c r="AI787" s="2" t="str">
        <f t="shared" si="90"/>
        <v/>
      </c>
    </row>
    <row r="788" spans="1:35" x14ac:dyDescent="0.35">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84"/>
        <v/>
      </c>
      <c r="AD788" s="4" t="str">
        <f t="shared" si="85"/>
        <v/>
      </c>
      <c r="AE788" s="4" t="str">
        <f t="shared" si="86"/>
        <v/>
      </c>
      <c r="AF788" s="4" t="str">
        <f t="shared" si="87"/>
        <v/>
      </c>
      <c r="AG788" s="4" t="str">
        <f t="shared" si="88"/>
        <v/>
      </c>
      <c r="AH788" s="4" t="str">
        <f t="shared" si="89"/>
        <v/>
      </c>
      <c r="AI788" s="2" t="str">
        <f t="shared" si="90"/>
        <v/>
      </c>
    </row>
    <row r="789" spans="1:35" x14ac:dyDescent="0.35">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84"/>
        <v/>
      </c>
      <c r="AD789" s="4" t="str">
        <f t="shared" si="85"/>
        <v/>
      </c>
      <c r="AE789" s="4" t="str">
        <f t="shared" si="86"/>
        <v/>
      </c>
      <c r="AF789" s="4" t="str">
        <f t="shared" si="87"/>
        <v/>
      </c>
      <c r="AG789" s="4" t="str">
        <f t="shared" si="88"/>
        <v/>
      </c>
      <c r="AH789" s="4" t="str">
        <f t="shared" si="89"/>
        <v/>
      </c>
      <c r="AI789" s="2" t="str">
        <f t="shared" si="90"/>
        <v/>
      </c>
    </row>
    <row r="790" spans="1:35" x14ac:dyDescent="0.35">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84"/>
        <v/>
      </c>
      <c r="AD790" s="4" t="str">
        <f t="shared" si="85"/>
        <v/>
      </c>
      <c r="AE790" s="4" t="str">
        <f t="shared" si="86"/>
        <v/>
      </c>
      <c r="AF790" s="4" t="str">
        <f t="shared" si="87"/>
        <v/>
      </c>
      <c r="AG790" s="4" t="str">
        <f t="shared" si="88"/>
        <v/>
      </c>
      <c r="AH790" s="4" t="str">
        <f t="shared" si="89"/>
        <v/>
      </c>
      <c r="AI790" s="2" t="str">
        <f t="shared" si="90"/>
        <v/>
      </c>
    </row>
    <row r="791" spans="1:35" x14ac:dyDescent="0.35">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84"/>
        <v/>
      </c>
      <c r="AD791" s="4" t="str">
        <f t="shared" si="85"/>
        <v/>
      </c>
      <c r="AE791" s="4" t="str">
        <f t="shared" si="86"/>
        <v/>
      </c>
      <c r="AF791" s="4" t="str">
        <f t="shared" si="87"/>
        <v/>
      </c>
      <c r="AG791" s="4" t="str">
        <f t="shared" si="88"/>
        <v/>
      </c>
      <c r="AH791" s="4" t="str">
        <f t="shared" si="89"/>
        <v/>
      </c>
      <c r="AI791" s="2" t="str">
        <f t="shared" si="90"/>
        <v/>
      </c>
    </row>
    <row r="792" spans="1:35" x14ac:dyDescent="0.35">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84"/>
        <v/>
      </c>
      <c r="AD792" s="4" t="str">
        <f t="shared" si="85"/>
        <v/>
      </c>
      <c r="AE792" s="4" t="str">
        <f t="shared" si="86"/>
        <v/>
      </c>
      <c r="AF792" s="4" t="str">
        <f t="shared" si="87"/>
        <v/>
      </c>
      <c r="AG792" s="4" t="str">
        <f t="shared" si="88"/>
        <v/>
      </c>
      <c r="AH792" s="4" t="str">
        <f t="shared" si="89"/>
        <v/>
      </c>
      <c r="AI792" s="2" t="str">
        <f t="shared" si="90"/>
        <v/>
      </c>
    </row>
    <row r="793" spans="1:35" x14ac:dyDescent="0.35">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84"/>
        <v/>
      </c>
      <c r="AD793" s="4" t="str">
        <f t="shared" si="85"/>
        <v/>
      </c>
      <c r="AE793" s="4" t="str">
        <f t="shared" si="86"/>
        <v/>
      </c>
      <c r="AF793" s="4" t="str">
        <f t="shared" si="87"/>
        <v/>
      </c>
      <c r="AG793" s="4" t="str">
        <f t="shared" si="88"/>
        <v/>
      </c>
      <c r="AH793" s="4" t="str">
        <f t="shared" si="89"/>
        <v/>
      </c>
      <c r="AI793" s="2" t="str">
        <f t="shared" si="90"/>
        <v/>
      </c>
    </row>
    <row r="794" spans="1:35" x14ac:dyDescent="0.35">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84"/>
        <v/>
      </c>
      <c r="AD794" s="4" t="str">
        <f t="shared" si="85"/>
        <v/>
      </c>
      <c r="AE794" s="4" t="str">
        <f t="shared" si="86"/>
        <v/>
      </c>
      <c r="AF794" s="4" t="str">
        <f t="shared" si="87"/>
        <v/>
      </c>
      <c r="AG794" s="4" t="str">
        <f t="shared" si="88"/>
        <v/>
      </c>
      <c r="AH794" s="4" t="str">
        <f t="shared" si="89"/>
        <v/>
      </c>
      <c r="AI794" s="2" t="str">
        <f t="shared" si="90"/>
        <v/>
      </c>
    </row>
    <row r="795" spans="1:35" x14ac:dyDescent="0.35">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84"/>
        <v/>
      </c>
      <c r="AD795" s="4" t="str">
        <f t="shared" si="85"/>
        <v/>
      </c>
      <c r="AE795" s="4" t="str">
        <f t="shared" si="86"/>
        <v/>
      </c>
      <c r="AF795" s="4" t="str">
        <f t="shared" si="87"/>
        <v/>
      </c>
      <c r="AG795" s="4" t="str">
        <f t="shared" si="88"/>
        <v/>
      </c>
      <c r="AH795" s="4" t="str">
        <f t="shared" si="89"/>
        <v/>
      </c>
      <c r="AI795" s="2" t="str">
        <f t="shared" si="90"/>
        <v/>
      </c>
    </row>
    <row r="796" spans="1:35" x14ac:dyDescent="0.35">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84"/>
        <v/>
      </c>
      <c r="AD796" s="4" t="str">
        <f t="shared" si="85"/>
        <v/>
      </c>
      <c r="AE796" s="4" t="str">
        <f t="shared" si="86"/>
        <v/>
      </c>
      <c r="AF796" s="4" t="str">
        <f t="shared" si="87"/>
        <v/>
      </c>
      <c r="AG796" s="4" t="str">
        <f t="shared" si="88"/>
        <v/>
      </c>
      <c r="AH796" s="4" t="str">
        <f t="shared" si="89"/>
        <v/>
      </c>
      <c r="AI796" s="2" t="str">
        <f t="shared" si="90"/>
        <v/>
      </c>
    </row>
    <row r="797" spans="1:35" x14ac:dyDescent="0.35">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84"/>
        <v/>
      </c>
      <c r="AD797" s="4" t="str">
        <f t="shared" si="85"/>
        <v/>
      </c>
      <c r="AE797" s="4" t="str">
        <f t="shared" si="86"/>
        <v/>
      </c>
      <c r="AF797" s="4" t="str">
        <f t="shared" si="87"/>
        <v/>
      </c>
      <c r="AG797" s="4" t="str">
        <f t="shared" si="88"/>
        <v/>
      </c>
      <c r="AH797" s="4" t="str">
        <f t="shared" si="89"/>
        <v/>
      </c>
      <c r="AI797" s="2" t="str">
        <f t="shared" si="90"/>
        <v/>
      </c>
    </row>
    <row r="798" spans="1:35" x14ac:dyDescent="0.35">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84"/>
        <v/>
      </c>
      <c r="AD798" s="4" t="str">
        <f t="shared" si="85"/>
        <v/>
      </c>
      <c r="AE798" s="4" t="str">
        <f t="shared" si="86"/>
        <v/>
      </c>
      <c r="AF798" s="4" t="str">
        <f t="shared" si="87"/>
        <v/>
      </c>
      <c r="AG798" s="4" t="str">
        <f t="shared" si="88"/>
        <v/>
      </c>
      <c r="AH798" s="4" t="str">
        <f t="shared" si="89"/>
        <v/>
      </c>
      <c r="AI798" s="2" t="str">
        <f t="shared" si="90"/>
        <v/>
      </c>
    </row>
    <row r="799" spans="1:35" x14ac:dyDescent="0.35">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84"/>
        <v/>
      </c>
      <c r="AD799" s="4" t="str">
        <f t="shared" si="85"/>
        <v/>
      </c>
      <c r="AE799" s="4" t="str">
        <f t="shared" si="86"/>
        <v/>
      </c>
      <c r="AF799" s="4" t="str">
        <f t="shared" si="87"/>
        <v/>
      </c>
      <c r="AG799" s="4" t="str">
        <f t="shared" si="88"/>
        <v/>
      </c>
      <c r="AH799" s="4" t="str">
        <f t="shared" si="89"/>
        <v/>
      </c>
      <c r="AI799" s="2" t="str">
        <f t="shared" si="90"/>
        <v/>
      </c>
    </row>
    <row r="800" spans="1:35" x14ac:dyDescent="0.35">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84"/>
        <v/>
      </c>
      <c r="AD800" s="4" t="str">
        <f t="shared" si="85"/>
        <v/>
      </c>
      <c r="AE800" s="4" t="str">
        <f t="shared" si="86"/>
        <v/>
      </c>
      <c r="AF800" s="4" t="str">
        <f t="shared" si="87"/>
        <v/>
      </c>
      <c r="AG800" s="4" t="str">
        <f t="shared" si="88"/>
        <v/>
      </c>
      <c r="AH800" s="4" t="str">
        <f t="shared" si="89"/>
        <v/>
      </c>
      <c r="AI800" s="2" t="str">
        <f t="shared" si="90"/>
        <v/>
      </c>
    </row>
    <row r="801" spans="1:35" x14ac:dyDescent="0.35">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84"/>
        <v/>
      </c>
      <c r="AD801" s="4" t="str">
        <f t="shared" si="85"/>
        <v/>
      </c>
      <c r="AE801" s="4" t="str">
        <f t="shared" si="86"/>
        <v/>
      </c>
      <c r="AF801" s="4" t="str">
        <f t="shared" si="87"/>
        <v/>
      </c>
      <c r="AG801" s="4" t="str">
        <f t="shared" si="88"/>
        <v/>
      </c>
      <c r="AH801" s="4" t="str">
        <f t="shared" si="89"/>
        <v/>
      </c>
      <c r="AI801" s="2" t="str">
        <f t="shared" si="90"/>
        <v/>
      </c>
    </row>
    <row r="802" spans="1:35" x14ac:dyDescent="0.35">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84"/>
        <v/>
      </c>
      <c r="AD802" s="4" t="str">
        <f t="shared" si="85"/>
        <v/>
      </c>
      <c r="AE802" s="4" t="str">
        <f t="shared" si="86"/>
        <v/>
      </c>
      <c r="AF802" s="4" t="str">
        <f t="shared" si="87"/>
        <v/>
      </c>
      <c r="AG802" s="4" t="str">
        <f t="shared" si="88"/>
        <v/>
      </c>
      <c r="AH802" s="4" t="str">
        <f t="shared" si="89"/>
        <v/>
      </c>
      <c r="AI802" s="2" t="str">
        <f t="shared" si="90"/>
        <v/>
      </c>
    </row>
    <row r="803" spans="1:35" x14ac:dyDescent="0.35">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84"/>
        <v/>
      </c>
      <c r="AD803" s="4" t="str">
        <f t="shared" si="85"/>
        <v/>
      </c>
      <c r="AE803" s="4" t="str">
        <f t="shared" si="86"/>
        <v/>
      </c>
      <c r="AF803" s="4" t="str">
        <f t="shared" si="87"/>
        <v/>
      </c>
      <c r="AG803" s="4" t="str">
        <f t="shared" si="88"/>
        <v/>
      </c>
      <c r="AH803" s="4" t="str">
        <f t="shared" si="89"/>
        <v/>
      </c>
      <c r="AI803" s="2" t="str">
        <f t="shared" si="90"/>
        <v/>
      </c>
    </row>
    <row r="804" spans="1:35" x14ac:dyDescent="0.35">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ref="AC804:AC867" si="91">IF((MAX(A804,L804,N804,P804,X804,Y804)-MIN(A804,L804,N804,P804,X804,Y804))&gt;3,1,"")</f>
        <v/>
      </c>
      <c r="AD804" s="4" t="str">
        <f t="shared" ref="AD804:AD867" si="92">IF((MAX(B804,D804,M804,U804)-MIN(B804,D804,M804,U804))&gt;3,1,"")</f>
        <v/>
      </c>
      <c r="AE804" s="4" t="str">
        <f t="shared" ref="AE804:AE867" si="93">IF((MAX(I804,T804,V804,W804)-MIN(I804,T804,V804,W804))&gt;3,1,"")</f>
        <v/>
      </c>
      <c r="AF804" s="4" t="str">
        <f t="shared" ref="AF804:AF867" si="94">IF((MAX(H804,K804,Q804,S804)-MIN(H804,K804,Q804,S804))&gt;3,1,"")</f>
        <v/>
      </c>
      <c r="AG804" s="4" t="str">
        <f t="shared" ref="AG804:AG867" si="95">IF((MAX(E804,F804,G804,R804)-MIN(E804,F804,G804,R804))&gt;3,1,"")</f>
        <v/>
      </c>
      <c r="AH804" s="4" t="str">
        <f t="shared" ref="AH804:AH867" si="96">IF((MAX(C804,J804,O804,Z804)-MIN(C804,J804,O804,Z804))&gt;3,1,"")</f>
        <v/>
      </c>
      <c r="AI804" s="2" t="str">
        <f t="shared" ref="AI804:AI867" si="97">IF(COUNT(A804:Z804)&gt;0,IF(COUNT(AC804,AD804,AE804,AF804,AG804,AH804)&gt;0,SUM(AC804,AD804,AE804,AF804,AG804,AH804),0),"")</f>
        <v/>
      </c>
    </row>
    <row r="805" spans="1:35" x14ac:dyDescent="0.35">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1"/>
        <v/>
      </c>
      <c r="AD805" s="4" t="str">
        <f t="shared" si="92"/>
        <v/>
      </c>
      <c r="AE805" s="4" t="str">
        <f t="shared" si="93"/>
        <v/>
      </c>
      <c r="AF805" s="4" t="str">
        <f t="shared" si="94"/>
        <v/>
      </c>
      <c r="AG805" s="4" t="str">
        <f t="shared" si="95"/>
        <v/>
      </c>
      <c r="AH805" s="4" t="str">
        <f t="shared" si="96"/>
        <v/>
      </c>
      <c r="AI805" s="2" t="str">
        <f t="shared" si="97"/>
        <v/>
      </c>
    </row>
    <row r="806" spans="1:35" x14ac:dyDescent="0.35">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1"/>
        <v/>
      </c>
      <c r="AD806" s="4" t="str">
        <f t="shared" si="92"/>
        <v/>
      </c>
      <c r="AE806" s="4" t="str">
        <f t="shared" si="93"/>
        <v/>
      </c>
      <c r="AF806" s="4" t="str">
        <f t="shared" si="94"/>
        <v/>
      </c>
      <c r="AG806" s="4" t="str">
        <f t="shared" si="95"/>
        <v/>
      </c>
      <c r="AH806" s="4" t="str">
        <f t="shared" si="96"/>
        <v/>
      </c>
      <c r="AI806" s="2" t="str">
        <f t="shared" si="97"/>
        <v/>
      </c>
    </row>
    <row r="807" spans="1:35" x14ac:dyDescent="0.35">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1"/>
        <v/>
      </c>
      <c r="AD807" s="4" t="str">
        <f t="shared" si="92"/>
        <v/>
      </c>
      <c r="AE807" s="4" t="str">
        <f t="shared" si="93"/>
        <v/>
      </c>
      <c r="AF807" s="4" t="str">
        <f t="shared" si="94"/>
        <v/>
      </c>
      <c r="AG807" s="4" t="str">
        <f t="shared" si="95"/>
        <v/>
      </c>
      <c r="AH807" s="4" t="str">
        <f t="shared" si="96"/>
        <v/>
      </c>
      <c r="AI807" s="2" t="str">
        <f t="shared" si="97"/>
        <v/>
      </c>
    </row>
    <row r="808" spans="1:35" x14ac:dyDescent="0.35">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1"/>
        <v/>
      </c>
      <c r="AD808" s="4" t="str">
        <f t="shared" si="92"/>
        <v/>
      </c>
      <c r="AE808" s="4" t="str">
        <f t="shared" si="93"/>
        <v/>
      </c>
      <c r="AF808" s="4" t="str">
        <f t="shared" si="94"/>
        <v/>
      </c>
      <c r="AG808" s="4" t="str">
        <f t="shared" si="95"/>
        <v/>
      </c>
      <c r="AH808" s="4" t="str">
        <f t="shared" si="96"/>
        <v/>
      </c>
      <c r="AI808" s="2" t="str">
        <f t="shared" si="97"/>
        <v/>
      </c>
    </row>
    <row r="809" spans="1:35" x14ac:dyDescent="0.35">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1"/>
        <v/>
      </c>
      <c r="AD809" s="4" t="str">
        <f t="shared" si="92"/>
        <v/>
      </c>
      <c r="AE809" s="4" t="str">
        <f t="shared" si="93"/>
        <v/>
      </c>
      <c r="AF809" s="4" t="str">
        <f t="shared" si="94"/>
        <v/>
      </c>
      <c r="AG809" s="4" t="str">
        <f t="shared" si="95"/>
        <v/>
      </c>
      <c r="AH809" s="4" t="str">
        <f t="shared" si="96"/>
        <v/>
      </c>
      <c r="AI809" s="2" t="str">
        <f t="shared" si="97"/>
        <v/>
      </c>
    </row>
    <row r="810" spans="1:35" x14ac:dyDescent="0.35">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1"/>
        <v/>
      </c>
      <c r="AD810" s="4" t="str">
        <f t="shared" si="92"/>
        <v/>
      </c>
      <c r="AE810" s="4" t="str">
        <f t="shared" si="93"/>
        <v/>
      </c>
      <c r="AF810" s="4" t="str">
        <f t="shared" si="94"/>
        <v/>
      </c>
      <c r="AG810" s="4" t="str">
        <f t="shared" si="95"/>
        <v/>
      </c>
      <c r="AH810" s="4" t="str">
        <f t="shared" si="96"/>
        <v/>
      </c>
      <c r="AI810" s="2" t="str">
        <f t="shared" si="97"/>
        <v/>
      </c>
    </row>
    <row r="811" spans="1:35" x14ac:dyDescent="0.35">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1"/>
        <v/>
      </c>
      <c r="AD811" s="4" t="str">
        <f t="shared" si="92"/>
        <v/>
      </c>
      <c r="AE811" s="4" t="str">
        <f t="shared" si="93"/>
        <v/>
      </c>
      <c r="AF811" s="4" t="str">
        <f t="shared" si="94"/>
        <v/>
      </c>
      <c r="AG811" s="4" t="str">
        <f t="shared" si="95"/>
        <v/>
      </c>
      <c r="AH811" s="4" t="str">
        <f t="shared" si="96"/>
        <v/>
      </c>
      <c r="AI811" s="2" t="str">
        <f t="shared" si="97"/>
        <v/>
      </c>
    </row>
    <row r="812" spans="1:35" x14ac:dyDescent="0.35">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1"/>
        <v/>
      </c>
      <c r="AD812" s="4" t="str">
        <f t="shared" si="92"/>
        <v/>
      </c>
      <c r="AE812" s="4" t="str">
        <f t="shared" si="93"/>
        <v/>
      </c>
      <c r="AF812" s="4" t="str">
        <f t="shared" si="94"/>
        <v/>
      </c>
      <c r="AG812" s="4" t="str">
        <f t="shared" si="95"/>
        <v/>
      </c>
      <c r="AH812" s="4" t="str">
        <f t="shared" si="96"/>
        <v/>
      </c>
      <c r="AI812" s="2" t="str">
        <f t="shared" si="97"/>
        <v/>
      </c>
    </row>
    <row r="813" spans="1:35" x14ac:dyDescent="0.35">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1"/>
        <v/>
      </c>
      <c r="AD813" s="4" t="str">
        <f t="shared" si="92"/>
        <v/>
      </c>
      <c r="AE813" s="4" t="str">
        <f t="shared" si="93"/>
        <v/>
      </c>
      <c r="AF813" s="4" t="str">
        <f t="shared" si="94"/>
        <v/>
      </c>
      <c r="AG813" s="4" t="str">
        <f t="shared" si="95"/>
        <v/>
      </c>
      <c r="AH813" s="4" t="str">
        <f t="shared" si="96"/>
        <v/>
      </c>
      <c r="AI813" s="2" t="str">
        <f t="shared" si="97"/>
        <v/>
      </c>
    </row>
    <row r="814" spans="1:35" x14ac:dyDescent="0.35">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1"/>
        <v/>
      </c>
      <c r="AD814" s="4" t="str">
        <f t="shared" si="92"/>
        <v/>
      </c>
      <c r="AE814" s="4" t="str">
        <f t="shared" si="93"/>
        <v/>
      </c>
      <c r="AF814" s="4" t="str">
        <f t="shared" si="94"/>
        <v/>
      </c>
      <c r="AG814" s="4" t="str">
        <f t="shared" si="95"/>
        <v/>
      </c>
      <c r="AH814" s="4" t="str">
        <f t="shared" si="96"/>
        <v/>
      </c>
      <c r="AI814" s="2" t="str">
        <f t="shared" si="97"/>
        <v/>
      </c>
    </row>
    <row r="815" spans="1:35" x14ac:dyDescent="0.35">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1"/>
        <v/>
      </c>
      <c r="AD815" s="4" t="str">
        <f t="shared" si="92"/>
        <v/>
      </c>
      <c r="AE815" s="4" t="str">
        <f t="shared" si="93"/>
        <v/>
      </c>
      <c r="AF815" s="4" t="str">
        <f t="shared" si="94"/>
        <v/>
      </c>
      <c r="AG815" s="4" t="str">
        <f t="shared" si="95"/>
        <v/>
      </c>
      <c r="AH815" s="4" t="str">
        <f t="shared" si="96"/>
        <v/>
      </c>
      <c r="AI815" s="2" t="str">
        <f t="shared" si="97"/>
        <v/>
      </c>
    </row>
    <row r="816" spans="1:35" x14ac:dyDescent="0.35">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1"/>
        <v/>
      </c>
      <c r="AD816" s="4" t="str">
        <f t="shared" si="92"/>
        <v/>
      </c>
      <c r="AE816" s="4" t="str">
        <f t="shared" si="93"/>
        <v/>
      </c>
      <c r="AF816" s="4" t="str">
        <f t="shared" si="94"/>
        <v/>
      </c>
      <c r="AG816" s="4" t="str">
        <f t="shared" si="95"/>
        <v/>
      </c>
      <c r="AH816" s="4" t="str">
        <f t="shared" si="96"/>
        <v/>
      </c>
      <c r="AI816" s="2" t="str">
        <f t="shared" si="97"/>
        <v/>
      </c>
    </row>
    <row r="817" spans="1:35" x14ac:dyDescent="0.35">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1"/>
        <v/>
      </c>
      <c r="AD817" s="4" t="str">
        <f t="shared" si="92"/>
        <v/>
      </c>
      <c r="AE817" s="4" t="str">
        <f t="shared" si="93"/>
        <v/>
      </c>
      <c r="AF817" s="4" t="str">
        <f t="shared" si="94"/>
        <v/>
      </c>
      <c r="AG817" s="4" t="str">
        <f t="shared" si="95"/>
        <v/>
      </c>
      <c r="AH817" s="4" t="str">
        <f t="shared" si="96"/>
        <v/>
      </c>
      <c r="AI817" s="2" t="str">
        <f t="shared" si="97"/>
        <v/>
      </c>
    </row>
    <row r="818" spans="1:35" x14ac:dyDescent="0.35">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1"/>
        <v/>
      </c>
      <c r="AD818" s="4" t="str">
        <f t="shared" si="92"/>
        <v/>
      </c>
      <c r="AE818" s="4" t="str">
        <f t="shared" si="93"/>
        <v/>
      </c>
      <c r="AF818" s="4" t="str">
        <f t="shared" si="94"/>
        <v/>
      </c>
      <c r="AG818" s="4" t="str">
        <f t="shared" si="95"/>
        <v/>
      </c>
      <c r="AH818" s="4" t="str">
        <f t="shared" si="96"/>
        <v/>
      </c>
      <c r="AI818" s="2" t="str">
        <f t="shared" si="97"/>
        <v/>
      </c>
    </row>
    <row r="819" spans="1:35" x14ac:dyDescent="0.35">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1"/>
        <v/>
      </c>
      <c r="AD819" s="4" t="str">
        <f t="shared" si="92"/>
        <v/>
      </c>
      <c r="AE819" s="4" t="str">
        <f t="shared" si="93"/>
        <v/>
      </c>
      <c r="AF819" s="4" t="str">
        <f t="shared" si="94"/>
        <v/>
      </c>
      <c r="AG819" s="4" t="str">
        <f t="shared" si="95"/>
        <v/>
      </c>
      <c r="AH819" s="4" t="str">
        <f t="shared" si="96"/>
        <v/>
      </c>
      <c r="AI819" s="2" t="str">
        <f t="shared" si="97"/>
        <v/>
      </c>
    </row>
    <row r="820" spans="1:35" x14ac:dyDescent="0.35">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1"/>
        <v/>
      </c>
      <c r="AD820" s="4" t="str">
        <f t="shared" si="92"/>
        <v/>
      </c>
      <c r="AE820" s="4" t="str">
        <f t="shared" si="93"/>
        <v/>
      </c>
      <c r="AF820" s="4" t="str">
        <f t="shared" si="94"/>
        <v/>
      </c>
      <c r="AG820" s="4" t="str">
        <f t="shared" si="95"/>
        <v/>
      </c>
      <c r="AH820" s="4" t="str">
        <f t="shared" si="96"/>
        <v/>
      </c>
      <c r="AI820" s="2" t="str">
        <f t="shared" si="97"/>
        <v/>
      </c>
    </row>
    <row r="821" spans="1:35" x14ac:dyDescent="0.35">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1"/>
        <v/>
      </c>
      <c r="AD821" s="4" t="str">
        <f t="shared" si="92"/>
        <v/>
      </c>
      <c r="AE821" s="4" t="str">
        <f t="shared" si="93"/>
        <v/>
      </c>
      <c r="AF821" s="4" t="str">
        <f t="shared" si="94"/>
        <v/>
      </c>
      <c r="AG821" s="4" t="str">
        <f t="shared" si="95"/>
        <v/>
      </c>
      <c r="AH821" s="4" t="str">
        <f t="shared" si="96"/>
        <v/>
      </c>
      <c r="AI821" s="2" t="str">
        <f t="shared" si="97"/>
        <v/>
      </c>
    </row>
    <row r="822" spans="1:35" x14ac:dyDescent="0.35">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1"/>
        <v/>
      </c>
      <c r="AD822" s="4" t="str">
        <f t="shared" si="92"/>
        <v/>
      </c>
      <c r="AE822" s="4" t="str">
        <f t="shared" si="93"/>
        <v/>
      </c>
      <c r="AF822" s="4" t="str">
        <f t="shared" si="94"/>
        <v/>
      </c>
      <c r="AG822" s="4" t="str">
        <f t="shared" si="95"/>
        <v/>
      </c>
      <c r="AH822" s="4" t="str">
        <f t="shared" si="96"/>
        <v/>
      </c>
      <c r="AI822" s="2" t="str">
        <f t="shared" si="97"/>
        <v/>
      </c>
    </row>
    <row r="823" spans="1:35" x14ac:dyDescent="0.35">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1"/>
        <v/>
      </c>
      <c r="AD823" s="4" t="str">
        <f t="shared" si="92"/>
        <v/>
      </c>
      <c r="AE823" s="4" t="str">
        <f t="shared" si="93"/>
        <v/>
      </c>
      <c r="AF823" s="4" t="str">
        <f t="shared" si="94"/>
        <v/>
      </c>
      <c r="AG823" s="4" t="str">
        <f t="shared" si="95"/>
        <v/>
      </c>
      <c r="AH823" s="4" t="str">
        <f t="shared" si="96"/>
        <v/>
      </c>
      <c r="AI823" s="2" t="str">
        <f t="shared" si="97"/>
        <v/>
      </c>
    </row>
    <row r="824" spans="1:35" x14ac:dyDescent="0.35">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1"/>
        <v/>
      </c>
      <c r="AD824" s="4" t="str">
        <f t="shared" si="92"/>
        <v/>
      </c>
      <c r="AE824" s="4" t="str">
        <f t="shared" si="93"/>
        <v/>
      </c>
      <c r="AF824" s="4" t="str">
        <f t="shared" si="94"/>
        <v/>
      </c>
      <c r="AG824" s="4" t="str">
        <f t="shared" si="95"/>
        <v/>
      </c>
      <c r="AH824" s="4" t="str">
        <f t="shared" si="96"/>
        <v/>
      </c>
      <c r="AI824" s="2" t="str">
        <f t="shared" si="97"/>
        <v/>
      </c>
    </row>
    <row r="825" spans="1:35" x14ac:dyDescent="0.35">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1"/>
        <v/>
      </c>
      <c r="AD825" s="4" t="str">
        <f t="shared" si="92"/>
        <v/>
      </c>
      <c r="AE825" s="4" t="str">
        <f t="shared" si="93"/>
        <v/>
      </c>
      <c r="AF825" s="4" t="str">
        <f t="shared" si="94"/>
        <v/>
      </c>
      <c r="AG825" s="4" t="str">
        <f t="shared" si="95"/>
        <v/>
      </c>
      <c r="AH825" s="4" t="str">
        <f t="shared" si="96"/>
        <v/>
      </c>
      <c r="AI825" s="2" t="str">
        <f t="shared" si="97"/>
        <v/>
      </c>
    </row>
    <row r="826" spans="1:35" x14ac:dyDescent="0.35">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1"/>
        <v/>
      </c>
      <c r="AD826" s="4" t="str">
        <f t="shared" si="92"/>
        <v/>
      </c>
      <c r="AE826" s="4" t="str">
        <f t="shared" si="93"/>
        <v/>
      </c>
      <c r="AF826" s="4" t="str">
        <f t="shared" si="94"/>
        <v/>
      </c>
      <c r="AG826" s="4" t="str">
        <f t="shared" si="95"/>
        <v/>
      </c>
      <c r="AH826" s="4" t="str">
        <f t="shared" si="96"/>
        <v/>
      </c>
      <c r="AI826" s="2" t="str">
        <f t="shared" si="97"/>
        <v/>
      </c>
    </row>
    <row r="827" spans="1:35" x14ac:dyDescent="0.35">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1"/>
        <v/>
      </c>
      <c r="AD827" s="4" t="str">
        <f t="shared" si="92"/>
        <v/>
      </c>
      <c r="AE827" s="4" t="str">
        <f t="shared" si="93"/>
        <v/>
      </c>
      <c r="AF827" s="4" t="str">
        <f t="shared" si="94"/>
        <v/>
      </c>
      <c r="AG827" s="4" t="str">
        <f t="shared" si="95"/>
        <v/>
      </c>
      <c r="AH827" s="4" t="str">
        <f t="shared" si="96"/>
        <v/>
      </c>
      <c r="AI827" s="2" t="str">
        <f t="shared" si="97"/>
        <v/>
      </c>
    </row>
    <row r="828" spans="1:35" x14ac:dyDescent="0.35">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1"/>
        <v/>
      </c>
      <c r="AD828" s="4" t="str">
        <f t="shared" si="92"/>
        <v/>
      </c>
      <c r="AE828" s="4" t="str">
        <f t="shared" si="93"/>
        <v/>
      </c>
      <c r="AF828" s="4" t="str">
        <f t="shared" si="94"/>
        <v/>
      </c>
      <c r="AG828" s="4" t="str">
        <f t="shared" si="95"/>
        <v/>
      </c>
      <c r="AH828" s="4" t="str">
        <f t="shared" si="96"/>
        <v/>
      </c>
      <c r="AI828" s="2" t="str">
        <f t="shared" si="97"/>
        <v/>
      </c>
    </row>
    <row r="829" spans="1:35" x14ac:dyDescent="0.35">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1"/>
        <v/>
      </c>
      <c r="AD829" s="4" t="str">
        <f t="shared" si="92"/>
        <v/>
      </c>
      <c r="AE829" s="4" t="str">
        <f t="shared" si="93"/>
        <v/>
      </c>
      <c r="AF829" s="4" t="str">
        <f t="shared" si="94"/>
        <v/>
      </c>
      <c r="AG829" s="4" t="str">
        <f t="shared" si="95"/>
        <v/>
      </c>
      <c r="AH829" s="4" t="str">
        <f t="shared" si="96"/>
        <v/>
      </c>
      <c r="AI829" s="2" t="str">
        <f t="shared" si="97"/>
        <v/>
      </c>
    </row>
    <row r="830" spans="1:35" x14ac:dyDescent="0.35">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1"/>
        <v/>
      </c>
      <c r="AD830" s="4" t="str">
        <f t="shared" si="92"/>
        <v/>
      </c>
      <c r="AE830" s="4" t="str">
        <f t="shared" si="93"/>
        <v/>
      </c>
      <c r="AF830" s="4" t="str">
        <f t="shared" si="94"/>
        <v/>
      </c>
      <c r="AG830" s="4" t="str">
        <f t="shared" si="95"/>
        <v/>
      </c>
      <c r="AH830" s="4" t="str">
        <f t="shared" si="96"/>
        <v/>
      </c>
      <c r="AI830" s="2" t="str">
        <f t="shared" si="97"/>
        <v/>
      </c>
    </row>
    <row r="831" spans="1:35" x14ac:dyDescent="0.35">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1"/>
        <v/>
      </c>
      <c r="AD831" s="4" t="str">
        <f t="shared" si="92"/>
        <v/>
      </c>
      <c r="AE831" s="4" t="str">
        <f t="shared" si="93"/>
        <v/>
      </c>
      <c r="AF831" s="4" t="str">
        <f t="shared" si="94"/>
        <v/>
      </c>
      <c r="AG831" s="4" t="str">
        <f t="shared" si="95"/>
        <v/>
      </c>
      <c r="AH831" s="4" t="str">
        <f t="shared" si="96"/>
        <v/>
      </c>
      <c r="AI831" s="2" t="str">
        <f t="shared" si="97"/>
        <v/>
      </c>
    </row>
    <row r="832" spans="1:35" x14ac:dyDescent="0.35">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1"/>
        <v/>
      </c>
      <c r="AD832" s="4" t="str">
        <f t="shared" si="92"/>
        <v/>
      </c>
      <c r="AE832" s="4" t="str">
        <f t="shared" si="93"/>
        <v/>
      </c>
      <c r="AF832" s="4" t="str">
        <f t="shared" si="94"/>
        <v/>
      </c>
      <c r="AG832" s="4" t="str">
        <f t="shared" si="95"/>
        <v/>
      </c>
      <c r="AH832" s="4" t="str">
        <f t="shared" si="96"/>
        <v/>
      </c>
      <c r="AI832" s="2" t="str">
        <f t="shared" si="97"/>
        <v/>
      </c>
    </row>
    <row r="833" spans="1:35" x14ac:dyDescent="0.35">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1"/>
        <v/>
      </c>
      <c r="AD833" s="4" t="str">
        <f t="shared" si="92"/>
        <v/>
      </c>
      <c r="AE833" s="4" t="str">
        <f t="shared" si="93"/>
        <v/>
      </c>
      <c r="AF833" s="4" t="str">
        <f t="shared" si="94"/>
        <v/>
      </c>
      <c r="AG833" s="4" t="str">
        <f t="shared" si="95"/>
        <v/>
      </c>
      <c r="AH833" s="4" t="str">
        <f t="shared" si="96"/>
        <v/>
      </c>
      <c r="AI833" s="2" t="str">
        <f t="shared" si="97"/>
        <v/>
      </c>
    </row>
    <row r="834" spans="1:35" x14ac:dyDescent="0.35">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1"/>
        <v/>
      </c>
      <c r="AD834" s="4" t="str">
        <f t="shared" si="92"/>
        <v/>
      </c>
      <c r="AE834" s="4" t="str">
        <f t="shared" si="93"/>
        <v/>
      </c>
      <c r="AF834" s="4" t="str">
        <f t="shared" si="94"/>
        <v/>
      </c>
      <c r="AG834" s="4" t="str">
        <f t="shared" si="95"/>
        <v/>
      </c>
      <c r="AH834" s="4" t="str">
        <f t="shared" si="96"/>
        <v/>
      </c>
      <c r="AI834" s="2" t="str">
        <f t="shared" si="97"/>
        <v/>
      </c>
    </row>
    <row r="835" spans="1:35" x14ac:dyDescent="0.35">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1"/>
        <v/>
      </c>
      <c r="AD835" s="4" t="str">
        <f t="shared" si="92"/>
        <v/>
      </c>
      <c r="AE835" s="4" t="str">
        <f t="shared" si="93"/>
        <v/>
      </c>
      <c r="AF835" s="4" t="str">
        <f t="shared" si="94"/>
        <v/>
      </c>
      <c r="AG835" s="4" t="str">
        <f t="shared" si="95"/>
        <v/>
      </c>
      <c r="AH835" s="4" t="str">
        <f t="shared" si="96"/>
        <v/>
      </c>
      <c r="AI835" s="2" t="str">
        <f t="shared" si="97"/>
        <v/>
      </c>
    </row>
    <row r="836" spans="1:35" x14ac:dyDescent="0.35">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1"/>
        <v/>
      </c>
      <c r="AD836" s="4" t="str">
        <f t="shared" si="92"/>
        <v/>
      </c>
      <c r="AE836" s="4" t="str">
        <f t="shared" si="93"/>
        <v/>
      </c>
      <c r="AF836" s="4" t="str">
        <f t="shared" si="94"/>
        <v/>
      </c>
      <c r="AG836" s="4" t="str">
        <f t="shared" si="95"/>
        <v/>
      </c>
      <c r="AH836" s="4" t="str">
        <f t="shared" si="96"/>
        <v/>
      </c>
      <c r="AI836" s="2" t="str">
        <f t="shared" si="97"/>
        <v/>
      </c>
    </row>
    <row r="837" spans="1:35" x14ac:dyDescent="0.35">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si="91"/>
        <v/>
      </c>
      <c r="AD837" s="4" t="str">
        <f t="shared" si="92"/>
        <v/>
      </c>
      <c r="AE837" s="4" t="str">
        <f t="shared" si="93"/>
        <v/>
      </c>
      <c r="AF837" s="4" t="str">
        <f t="shared" si="94"/>
        <v/>
      </c>
      <c r="AG837" s="4" t="str">
        <f t="shared" si="95"/>
        <v/>
      </c>
      <c r="AH837" s="4" t="str">
        <f t="shared" si="96"/>
        <v/>
      </c>
      <c r="AI837" s="2" t="str">
        <f t="shared" si="97"/>
        <v/>
      </c>
    </row>
    <row r="838" spans="1:35" x14ac:dyDescent="0.35">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91"/>
        <v/>
      </c>
      <c r="AD838" s="4" t="str">
        <f t="shared" si="92"/>
        <v/>
      </c>
      <c r="AE838" s="4" t="str">
        <f t="shared" si="93"/>
        <v/>
      </c>
      <c r="AF838" s="4" t="str">
        <f t="shared" si="94"/>
        <v/>
      </c>
      <c r="AG838" s="4" t="str">
        <f t="shared" si="95"/>
        <v/>
      </c>
      <c r="AH838" s="4" t="str">
        <f t="shared" si="96"/>
        <v/>
      </c>
      <c r="AI838" s="2" t="str">
        <f t="shared" si="97"/>
        <v/>
      </c>
    </row>
    <row r="839" spans="1:35" x14ac:dyDescent="0.35">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91"/>
        <v/>
      </c>
      <c r="AD839" s="4" t="str">
        <f t="shared" si="92"/>
        <v/>
      </c>
      <c r="AE839" s="4" t="str">
        <f t="shared" si="93"/>
        <v/>
      </c>
      <c r="AF839" s="4" t="str">
        <f t="shared" si="94"/>
        <v/>
      </c>
      <c r="AG839" s="4" t="str">
        <f t="shared" si="95"/>
        <v/>
      </c>
      <c r="AH839" s="4" t="str">
        <f t="shared" si="96"/>
        <v/>
      </c>
      <c r="AI839" s="2" t="str">
        <f t="shared" si="97"/>
        <v/>
      </c>
    </row>
    <row r="840" spans="1:35" x14ac:dyDescent="0.35">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91"/>
        <v/>
      </c>
      <c r="AD840" s="4" t="str">
        <f t="shared" si="92"/>
        <v/>
      </c>
      <c r="AE840" s="4" t="str">
        <f t="shared" si="93"/>
        <v/>
      </c>
      <c r="AF840" s="4" t="str">
        <f t="shared" si="94"/>
        <v/>
      </c>
      <c r="AG840" s="4" t="str">
        <f t="shared" si="95"/>
        <v/>
      </c>
      <c r="AH840" s="4" t="str">
        <f t="shared" si="96"/>
        <v/>
      </c>
      <c r="AI840" s="2" t="str">
        <f t="shared" si="97"/>
        <v/>
      </c>
    </row>
    <row r="841" spans="1:35" x14ac:dyDescent="0.35">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91"/>
        <v/>
      </c>
      <c r="AD841" s="4" t="str">
        <f t="shared" si="92"/>
        <v/>
      </c>
      <c r="AE841" s="4" t="str">
        <f t="shared" si="93"/>
        <v/>
      </c>
      <c r="AF841" s="4" t="str">
        <f t="shared" si="94"/>
        <v/>
      </c>
      <c r="AG841" s="4" t="str">
        <f t="shared" si="95"/>
        <v/>
      </c>
      <c r="AH841" s="4" t="str">
        <f t="shared" si="96"/>
        <v/>
      </c>
      <c r="AI841" s="2" t="str">
        <f t="shared" si="97"/>
        <v/>
      </c>
    </row>
    <row r="842" spans="1:35" x14ac:dyDescent="0.35">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91"/>
        <v/>
      </c>
      <c r="AD842" s="4" t="str">
        <f t="shared" si="92"/>
        <v/>
      </c>
      <c r="AE842" s="4" t="str">
        <f t="shared" si="93"/>
        <v/>
      </c>
      <c r="AF842" s="4" t="str">
        <f t="shared" si="94"/>
        <v/>
      </c>
      <c r="AG842" s="4" t="str">
        <f t="shared" si="95"/>
        <v/>
      </c>
      <c r="AH842" s="4" t="str">
        <f t="shared" si="96"/>
        <v/>
      </c>
      <c r="AI842" s="2" t="str">
        <f t="shared" si="97"/>
        <v/>
      </c>
    </row>
    <row r="843" spans="1:35" x14ac:dyDescent="0.35">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91"/>
        <v/>
      </c>
      <c r="AD843" s="4" t="str">
        <f t="shared" si="92"/>
        <v/>
      </c>
      <c r="AE843" s="4" t="str">
        <f t="shared" si="93"/>
        <v/>
      </c>
      <c r="AF843" s="4" t="str">
        <f t="shared" si="94"/>
        <v/>
      </c>
      <c r="AG843" s="4" t="str">
        <f t="shared" si="95"/>
        <v/>
      </c>
      <c r="AH843" s="4" t="str">
        <f t="shared" si="96"/>
        <v/>
      </c>
      <c r="AI843" s="2" t="str">
        <f t="shared" si="97"/>
        <v/>
      </c>
    </row>
    <row r="844" spans="1:35" x14ac:dyDescent="0.35">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91"/>
        <v/>
      </c>
      <c r="AD844" s="4" t="str">
        <f t="shared" si="92"/>
        <v/>
      </c>
      <c r="AE844" s="4" t="str">
        <f t="shared" si="93"/>
        <v/>
      </c>
      <c r="AF844" s="4" t="str">
        <f t="shared" si="94"/>
        <v/>
      </c>
      <c r="AG844" s="4" t="str">
        <f t="shared" si="95"/>
        <v/>
      </c>
      <c r="AH844" s="4" t="str">
        <f t="shared" si="96"/>
        <v/>
      </c>
      <c r="AI844" s="2" t="str">
        <f t="shared" si="97"/>
        <v/>
      </c>
    </row>
    <row r="845" spans="1:35" x14ac:dyDescent="0.35">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91"/>
        <v/>
      </c>
      <c r="AD845" s="4" t="str">
        <f t="shared" si="92"/>
        <v/>
      </c>
      <c r="AE845" s="4" t="str">
        <f t="shared" si="93"/>
        <v/>
      </c>
      <c r="AF845" s="4" t="str">
        <f t="shared" si="94"/>
        <v/>
      </c>
      <c r="AG845" s="4" t="str">
        <f t="shared" si="95"/>
        <v/>
      </c>
      <c r="AH845" s="4" t="str">
        <f t="shared" si="96"/>
        <v/>
      </c>
      <c r="AI845" s="2" t="str">
        <f t="shared" si="97"/>
        <v/>
      </c>
    </row>
    <row r="846" spans="1:35" x14ac:dyDescent="0.35">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91"/>
        <v/>
      </c>
      <c r="AD846" s="4" t="str">
        <f t="shared" si="92"/>
        <v/>
      </c>
      <c r="AE846" s="4" t="str">
        <f t="shared" si="93"/>
        <v/>
      </c>
      <c r="AF846" s="4" t="str">
        <f t="shared" si="94"/>
        <v/>
      </c>
      <c r="AG846" s="4" t="str">
        <f t="shared" si="95"/>
        <v/>
      </c>
      <c r="AH846" s="4" t="str">
        <f t="shared" si="96"/>
        <v/>
      </c>
      <c r="AI846" s="2" t="str">
        <f t="shared" si="97"/>
        <v/>
      </c>
    </row>
    <row r="847" spans="1:35" x14ac:dyDescent="0.35">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91"/>
        <v/>
      </c>
      <c r="AD847" s="4" t="str">
        <f t="shared" si="92"/>
        <v/>
      </c>
      <c r="AE847" s="4" t="str">
        <f t="shared" si="93"/>
        <v/>
      </c>
      <c r="AF847" s="4" t="str">
        <f t="shared" si="94"/>
        <v/>
      </c>
      <c r="AG847" s="4" t="str">
        <f t="shared" si="95"/>
        <v/>
      </c>
      <c r="AH847" s="4" t="str">
        <f t="shared" si="96"/>
        <v/>
      </c>
      <c r="AI847" s="2" t="str">
        <f t="shared" si="97"/>
        <v/>
      </c>
    </row>
    <row r="848" spans="1:35" x14ac:dyDescent="0.35">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91"/>
        <v/>
      </c>
      <c r="AD848" s="4" t="str">
        <f t="shared" si="92"/>
        <v/>
      </c>
      <c r="AE848" s="4" t="str">
        <f t="shared" si="93"/>
        <v/>
      </c>
      <c r="AF848" s="4" t="str">
        <f t="shared" si="94"/>
        <v/>
      </c>
      <c r="AG848" s="4" t="str">
        <f t="shared" si="95"/>
        <v/>
      </c>
      <c r="AH848" s="4" t="str">
        <f t="shared" si="96"/>
        <v/>
      </c>
      <c r="AI848" s="2" t="str">
        <f t="shared" si="97"/>
        <v/>
      </c>
    </row>
    <row r="849" spans="1:35" x14ac:dyDescent="0.35">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91"/>
        <v/>
      </c>
      <c r="AD849" s="4" t="str">
        <f t="shared" si="92"/>
        <v/>
      </c>
      <c r="AE849" s="4" t="str">
        <f t="shared" si="93"/>
        <v/>
      </c>
      <c r="AF849" s="4" t="str">
        <f t="shared" si="94"/>
        <v/>
      </c>
      <c r="AG849" s="4" t="str">
        <f t="shared" si="95"/>
        <v/>
      </c>
      <c r="AH849" s="4" t="str">
        <f t="shared" si="96"/>
        <v/>
      </c>
      <c r="AI849" s="2" t="str">
        <f t="shared" si="97"/>
        <v/>
      </c>
    </row>
    <row r="850" spans="1:35" x14ac:dyDescent="0.35">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91"/>
        <v/>
      </c>
      <c r="AD850" s="4" t="str">
        <f t="shared" si="92"/>
        <v/>
      </c>
      <c r="AE850" s="4" t="str">
        <f t="shared" si="93"/>
        <v/>
      </c>
      <c r="AF850" s="4" t="str">
        <f t="shared" si="94"/>
        <v/>
      </c>
      <c r="AG850" s="4" t="str">
        <f t="shared" si="95"/>
        <v/>
      </c>
      <c r="AH850" s="4" t="str">
        <f t="shared" si="96"/>
        <v/>
      </c>
      <c r="AI850" s="2" t="str">
        <f t="shared" si="97"/>
        <v/>
      </c>
    </row>
    <row r="851" spans="1:35" x14ac:dyDescent="0.35">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91"/>
        <v/>
      </c>
      <c r="AD851" s="4" t="str">
        <f t="shared" si="92"/>
        <v/>
      </c>
      <c r="AE851" s="4" t="str">
        <f t="shared" si="93"/>
        <v/>
      </c>
      <c r="AF851" s="4" t="str">
        <f t="shared" si="94"/>
        <v/>
      </c>
      <c r="AG851" s="4" t="str">
        <f t="shared" si="95"/>
        <v/>
      </c>
      <c r="AH851" s="4" t="str">
        <f t="shared" si="96"/>
        <v/>
      </c>
      <c r="AI851" s="2" t="str">
        <f t="shared" si="97"/>
        <v/>
      </c>
    </row>
    <row r="852" spans="1:35" x14ac:dyDescent="0.35">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91"/>
        <v/>
      </c>
      <c r="AD852" s="4" t="str">
        <f t="shared" si="92"/>
        <v/>
      </c>
      <c r="AE852" s="4" t="str">
        <f t="shared" si="93"/>
        <v/>
      </c>
      <c r="AF852" s="4" t="str">
        <f t="shared" si="94"/>
        <v/>
      </c>
      <c r="AG852" s="4" t="str">
        <f t="shared" si="95"/>
        <v/>
      </c>
      <c r="AH852" s="4" t="str">
        <f t="shared" si="96"/>
        <v/>
      </c>
      <c r="AI852" s="2" t="str">
        <f t="shared" si="97"/>
        <v/>
      </c>
    </row>
    <row r="853" spans="1:35" x14ac:dyDescent="0.35">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91"/>
        <v/>
      </c>
      <c r="AD853" s="4" t="str">
        <f t="shared" si="92"/>
        <v/>
      </c>
      <c r="AE853" s="4" t="str">
        <f t="shared" si="93"/>
        <v/>
      </c>
      <c r="AF853" s="4" t="str">
        <f t="shared" si="94"/>
        <v/>
      </c>
      <c r="AG853" s="4" t="str">
        <f t="shared" si="95"/>
        <v/>
      </c>
      <c r="AH853" s="4" t="str">
        <f t="shared" si="96"/>
        <v/>
      </c>
      <c r="AI853" s="2" t="str">
        <f t="shared" si="97"/>
        <v/>
      </c>
    </row>
    <row r="854" spans="1:35" x14ac:dyDescent="0.35">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91"/>
        <v/>
      </c>
      <c r="AD854" s="4" t="str">
        <f t="shared" si="92"/>
        <v/>
      </c>
      <c r="AE854" s="4" t="str">
        <f t="shared" si="93"/>
        <v/>
      </c>
      <c r="AF854" s="4" t="str">
        <f t="shared" si="94"/>
        <v/>
      </c>
      <c r="AG854" s="4" t="str">
        <f t="shared" si="95"/>
        <v/>
      </c>
      <c r="AH854" s="4" t="str">
        <f t="shared" si="96"/>
        <v/>
      </c>
      <c r="AI854" s="2" t="str">
        <f t="shared" si="97"/>
        <v/>
      </c>
    </row>
    <row r="855" spans="1:35" x14ac:dyDescent="0.35">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91"/>
        <v/>
      </c>
      <c r="AD855" s="4" t="str">
        <f t="shared" si="92"/>
        <v/>
      </c>
      <c r="AE855" s="4" t="str">
        <f t="shared" si="93"/>
        <v/>
      </c>
      <c r="AF855" s="4" t="str">
        <f t="shared" si="94"/>
        <v/>
      </c>
      <c r="AG855" s="4" t="str">
        <f t="shared" si="95"/>
        <v/>
      </c>
      <c r="AH855" s="4" t="str">
        <f t="shared" si="96"/>
        <v/>
      </c>
      <c r="AI855" s="2" t="str">
        <f t="shared" si="97"/>
        <v/>
      </c>
    </row>
    <row r="856" spans="1:35" x14ac:dyDescent="0.35">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91"/>
        <v/>
      </c>
      <c r="AD856" s="4" t="str">
        <f t="shared" si="92"/>
        <v/>
      </c>
      <c r="AE856" s="4" t="str">
        <f t="shared" si="93"/>
        <v/>
      </c>
      <c r="AF856" s="4" t="str">
        <f t="shared" si="94"/>
        <v/>
      </c>
      <c r="AG856" s="4" t="str">
        <f t="shared" si="95"/>
        <v/>
      </c>
      <c r="AH856" s="4" t="str">
        <f t="shared" si="96"/>
        <v/>
      </c>
      <c r="AI856" s="2" t="str">
        <f t="shared" si="97"/>
        <v/>
      </c>
    </row>
    <row r="857" spans="1:35" x14ac:dyDescent="0.35">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91"/>
        <v/>
      </c>
      <c r="AD857" s="4" t="str">
        <f t="shared" si="92"/>
        <v/>
      </c>
      <c r="AE857" s="4" t="str">
        <f t="shared" si="93"/>
        <v/>
      </c>
      <c r="AF857" s="4" t="str">
        <f t="shared" si="94"/>
        <v/>
      </c>
      <c r="AG857" s="4" t="str">
        <f t="shared" si="95"/>
        <v/>
      </c>
      <c r="AH857" s="4" t="str">
        <f t="shared" si="96"/>
        <v/>
      </c>
      <c r="AI857" s="2" t="str">
        <f t="shared" si="97"/>
        <v/>
      </c>
    </row>
    <row r="858" spans="1:35" x14ac:dyDescent="0.35">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91"/>
        <v/>
      </c>
      <c r="AD858" s="4" t="str">
        <f t="shared" si="92"/>
        <v/>
      </c>
      <c r="AE858" s="4" t="str">
        <f t="shared" si="93"/>
        <v/>
      </c>
      <c r="AF858" s="4" t="str">
        <f t="shared" si="94"/>
        <v/>
      </c>
      <c r="AG858" s="4" t="str">
        <f t="shared" si="95"/>
        <v/>
      </c>
      <c r="AH858" s="4" t="str">
        <f t="shared" si="96"/>
        <v/>
      </c>
      <c r="AI858" s="2" t="str">
        <f t="shared" si="97"/>
        <v/>
      </c>
    </row>
    <row r="859" spans="1:35" x14ac:dyDescent="0.35">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91"/>
        <v/>
      </c>
      <c r="AD859" s="4" t="str">
        <f t="shared" si="92"/>
        <v/>
      </c>
      <c r="AE859" s="4" t="str">
        <f t="shared" si="93"/>
        <v/>
      </c>
      <c r="AF859" s="4" t="str">
        <f t="shared" si="94"/>
        <v/>
      </c>
      <c r="AG859" s="4" t="str">
        <f t="shared" si="95"/>
        <v/>
      </c>
      <c r="AH859" s="4" t="str">
        <f t="shared" si="96"/>
        <v/>
      </c>
      <c r="AI859" s="2" t="str">
        <f t="shared" si="97"/>
        <v/>
      </c>
    </row>
    <row r="860" spans="1:35" x14ac:dyDescent="0.35">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91"/>
        <v/>
      </c>
      <c r="AD860" s="4" t="str">
        <f t="shared" si="92"/>
        <v/>
      </c>
      <c r="AE860" s="4" t="str">
        <f t="shared" si="93"/>
        <v/>
      </c>
      <c r="AF860" s="4" t="str">
        <f t="shared" si="94"/>
        <v/>
      </c>
      <c r="AG860" s="4" t="str">
        <f t="shared" si="95"/>
        <v/>
      </c>
      <c r="AH860" s="4" t="str">
        <f t="shared" si="96"/>
        <v/>
      </c>
      <c r="AI860" s="2" t="str">
        <f t="shared" si="97"/>
        <v/>
      </c>
    </row>
    <row r="861" spans="1:35" x14ac:dyDescent="0.35">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91"/>
        <v/>
      </c>
      <c r="AD861" s="4" t="str">
        <f t="shared" si="92"/>
        <v/>
      </c>
      <c r="AE861" s="4" t="str">
        <f t="shared" si="93"/>
        <v/>
      </c>
      <c r="AF861" s="4" t="str">
        <f t="shared" si="94"/>
        <v/>
      </c>
      <c r="AG861" s="4" t="str">
        <f t="shared" si="95"/>
        <v/>
      </c>
      <c r="AH861" s="4" t="str">
        <f t="shared" si="96"/>
        <v/>
      </c>
      <c r="AI861" s="2" t="str">
        <f t="shared" si="97"/>
        <v/>
      </c>
    </row>
    <row r="862" spans="1:35" x14ac:dyDescent="0.35">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91"/>
        <v/>
      </c>
      <c r="AD862" s="4" t="str">
        <f t="shared" si="92"/>
        <v/>
      </c>
      <c r="AE862" s="4" t="str">
        <f t="shared" si="93"/>
        <v/>
      </c>
      <c r="AF862" s="4" t="str">
        <f t="shared" si="94"/>
        <v/>
      </c>
      <c r="AG862" s="4" t="str">
        <f t="shared" si="95"/>
        <v/>
      </c>
      <c r="AH862" s="4" t="str">
        <f t="shared" si="96"/>
        <v/>
      </c>
      <c r="AI862" s="2" t="str">
        <f t="shared" si="97"/>
        <v/>
      </c>
    </row>
    <row r="863" spans="1:35" x14ac:dyDescent="0.35">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91"/>
        <v/>
      </c>
      <c r="AD863" s="4" t="str">
        <f t="shared" si="92"/>
        <v/>
      </c>
      <c r="AE863" s="4" t="str">
        <f t="shared" si="93"/>
        <v/>
      </c>
      <c r="AF863" s="4" t="str">
        <f t="shared" si="94"/>
        <v/>
      </c>
      <c r="AG863" s="4" t="str">
        <f t="shared" si="95"/>
        <v/>
      </c>
      <c r="AH863" s="4" t="str">
        <f t="shared" si="96"/>
        <v/>
      </c>
      <c r="AI863" s="2" t="str">
        <f t="shared" si="97"/>
        <v/>
      </c>
    </row>
    <row r="864" spans="1:35" x14ac:dyDescent="0.35">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91"/>
        <v/>
      </c>
      <c r="AD864" s="4" t="str">
        <f t="shared" si="92"/>
        <v/>
      </c>
      <c r="AE864" s="4" t="str">
        <f t="shared" si="93"/>
        <v/>
      </c>
      <c r="AF864" s="4" t="str">
        <f t="shared" si="94"/>
        <v/>
      </c>
      <c r="AG864" s="4" t="str">
        <f t="shared" si="95"/>
        <v/>
      </c>
      <c r="AH864" s="4" t="str">
        <f t="shared" si="96"/>
        <v/>
      </c>
      <c r="AI864" s="2" t="str">
        <f t="shared" si="97"/>
        <v/>
      </c>
    </row>
    <row r="865" spans="1:35" x14ac:dyDescent="0.35">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91"/>
        <v/>
      </c>
      <c r="AD865" s="4" t="str">
        <f t="shared" si="92"/>
        <v/>
      </c>
      <c r="AE865" s="4" t="str">
        <f t="shared" si="93"/>
        <v/>
      </c>
      <c r="AF865" s="4" t="str">
        <f t="shared" si="94"/>
        <v/>
      </c>
      <c r="AG865" s="4" t="str">
        <f t="shared" si="95"/>
        <v/>
      </c>
      <c r="AH865" s="4" t="str">
        <f t="shared" si="96"/>
        <v/>
      </c>
      <c r="AI865" s="2" t="str">
        <f t="shared" si="97"/>
        <v/>
      </c>
    </row>
    <row r="866" spans="1:35" x14ac:dyDescent="0.35">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91"/>
        <v/>
      </c>
      <c r="AD866" s="4" t="str">
        <f t="shared" si="92"/>
        <v/>
      </c>
      <c r="AE866" s="4" t="str">
        <f t="shared" si="93"/>
        <v/>
      </c>
      <c r="AF866" s="4" t="str">
        <f t="shared" si="94"/>
        <v/>
      </c>
      <c r="AG866" s="4" t="str">
        <f t="shared" si="95"/>
        <v/>
      </c>
      <c r="AH866" s="4" t="str">
        <f t="shared" si="96"/>
        <v/>
      </c>
      <c r="AI866" s="2" t="str">
        <f t="shared" si="97"/>
        <v/>
      </c>
    </row>
    <row r="867" spans="1:35" x14ac:dyDescent="0.35">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91"/>
        <v/>
      </c>
      <c r="AD867" s="4" t="str">
        <f t="shared" si="92"/>
        <v/>
      </c>
      <c r="AE867" s="4" t="str">
        <f t="shared" si="93"/>
        <v/>
      </c>
      <c r="AF867" s="4" t="str">
        <f t="shared" si="94"/>
        <v/>
      </c>
      <c r="AG867" s="4" t="str">
        <f t="shared" si="95"/>
        <v/>
      </c>
      <c r="AH867" s="4" t="str">
        <f t="shared" si="96"/>
        <v/>
      </c>
      <c r="AI867" s="2" t="str">
        <f t="shared" si="97"/>
        <v/>
      </c>
    </row>
    <row r="868" spans="1:35" x14ac:dyDescent="0.35">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ref="AC868:AC907" si="98">IF((MAX(A868,L868,N868,P868,X868,Y868)-MIN(A868,L868,N868,P868,X868,Y868))&gt;3,1,"")</f>
        <v/>
      </c>
      <c r="AD868" s="4" t="str">
        <f t="shared" ref="AD868:AD907" si="99">IF((MAX(B868,D868,M868,U868)-MIN(B868,D868,M868,U868))&gt;3,1,"")</f>
        <v/>
      </c>
      <c r="AE868" s="4" t="str">
        <f t="shared" ref="AE868:AE907" si="100">IF((MAX(I868,T868,V868,W868)-MIN(I868,T868,V868,W868))&gt;3,1,"")</f>
        <v/>
      </c>
      <c r="AF868" s="4" t="str">
        <f t="shared" ref="AF868:AF907" si="101">IF((MAX(H868,K868,Q868,S868)-MIN(H868,K868,Q868,S868))&gt;3,1,"")</f>
        <v/>
      </c>
      <c r="AG868" s="4" t="str">
        <f t="shared" ref="AG868:AG907" si="102">IF((MAX(E868,F868,G868,R868)-MIN(E868,F868,G868,R868))&gt;3,1,"")</f>
        <v/>
      </c>
      <c r="AH868" s="4" t="str">
        <f t="shared" ref="AH868:AH907" si="103">IF((MAX(C868,J868,O868,Z868)-MIN(C868,J868,O868,Z868))&gt;3,1,"")</f>
        <v/>
      </c>
      <c r="AI868" s="2" t="str">
        <f t="shared" ref="AI868:AI907" si="104">IF(COUNT(A868:Z868)&gt;0,IF(COUNT(AC868,AD868,AE868,AF868,AG868,AH868)&gt;0,SUM(AC868,AD868,AE868,AF868,AG868,AH868),0),"")</f>
        <v/>
      </c>
    </row>
    <row r="869" spans="1:35" x14ac:dyDescent="0.35">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98"/>
        <v/>
      </c>
      <c r="AD869" s="4" t="str">
        <f t="shared" si="99"/>
        <v/>
      </c>
      <c r="AE869" s="4" t="str">
        <f t="shared" si="100"/>
        <v/>
      </c>
      <c r="AF869" s="4" t="str">
        <f t="shared" si="101"/>
        <v/>
      </c>
      <c r="AG869" s="4" t="str">
        <f t="shared" si="102"/>
        <v/>
      </c>
      <c r="AH869" s="4" t="str">
        <f t="shared" si="103"/>
        <v/>
      </c>
      <c r="AI869" s="2" t="str">
        <f t="shared" si="104"/>
        <v/>
      </c>
    </row>
    <row r="870" spans="1:35" x14ac:dyDescent="0.35">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98"/>
        <v/>
      </c>
      <c r="AD870" s="4" t="str">
        <f t="shared" si="99"/>
        <v/>
      </c>
      <c r="AE870" s="4" t="str">
        <f t="shared" si="100"/>
        <v/>
      </c>
      <c r="AF870" s="4" t="str">
        <f t="shared" si="101"/>
        <v/>
      </c>
      <c r="AG870" s="4" t="str">
        <f t="shared" si="102"/>
        <v/>
      </c>
      <c r="AH870" s="4" t="str">
        <f t="shared" si="103"/>
        <v/>
      </c>
      <c r="AI870" s="2" t="str">
        <f t="shared" si="104"/>
        <v/>
      </c>
    </row>
    <row r="871" spans="1:35" x14ac:dyDescent="0.35">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98"/>
        <v/>
      </c>
      <c r="AD871" s="4" t="str">
        <f t="shared" si="99"/>
        <v/>
      </c>
      <c r="AE871" s="4" t="str">
        <f t="shared" si="100"/>
        <v/>
      </c>
      <c r="AF871" s="4" t="str">
        <f t="shared" si="101"/>
        <v/>
      </c>
      <c r="AG871" s="4" t="str">
        <f t="shared" si="102"/>
        <v/>
      </c>
      <c r="AH871" s="4" t="str">
        <f t="shared" si="103"/>
        <v/>
      </c>
      <c r="AI871" s="2" t="str">
        <f t="shared" si="104"/>
        <v/>
      </c>
    </row>
    <row r="872" spans="1:35" x14ac:dyDescent="0.35">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98"/>
        <v/>
      </c>
      <c r="AD872" s="4" t="str">
        <f t="shared" si="99"/>
        <v/>
      </c>
      <c r="AE872" s="4" t="str">
        <f t="shared" si="100"/>
        <v/>
      </c>
      <c r="AF872" s="4" t="str">
        <f t="shared" si="101"/>
        <v/>
      </c>
      <c r="AG872" s="4" t="str">
        <f t="shared" si="102"/>
        <v/>
      </c>
      <c r="AH872" s="4" t="str">
        <f t="shared" si="103"/>
        <v/>
      </c>
      <c r="AI872" s="2" t="str">
        <f t="shared" si="104"/>
        <v/>
      </c>
    </row>
    <row r="873" spans="1:35" x14ac:dyDescent="0.35">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98"/>
        <v/>
      </c>
      <c r="AD873" s="4" t="str">
        <f t="shared" si="99"/>
        <v/>
      </c>
      <c r="AE873" s="4" t="str">
        <f t="shared" si="100"/>
        <v/>
      </c>
      <c r="AF873" s="4" t="str">
        <f t="shared" si="101"/>
        <v/>
      </c>
      <c r="AG873" s="4" t="str">
        <f t="shared" si="102"/>
        <v/>
      </c>
      <c r="AH873" s="4" t="str">
        <f t="shared" si="103"/>
        <v/>
      </c>
      <c r="AI873" s="2" t="str">
        <f t="shared" si="104"/>
        <v/>
      </c>
    </row>
    <row r="874" spans="1:35" x14ac:dyDescent="0.35">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98"/>
        <v/>
      </c>
      <c r="AD874" s="4" t="str">
        <f t="shared" si="99"/>
        <v/>
      </c>
      <c r="AE874" s="4" t="str">
        <f t="shared" si="100"/>
        <v/>
      </c>
      <c r="AF874" s="4" t="str">
        <f t="shared" si="101"/>
        <v/>
      </c>
      <c r="AG874" s="4" t="str">
        <f t="shared" si="102"/>
        <v/>
      </c>
      <c r="AH874" s="4" t="str">
        <f t="shared" si="103"/>
        <v/>
      </c>
      <c r="AI874" s="2" t="str">
        <f t="shared" si="104"/>
        <v/>
      </c>
    </row>
    <row r="875" spans="1:35" x14ac:dyDescent="0.35">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98"/>
        <v/>
      </c>
      <c r="AD875" s="4" t="str">
        <f t="shared" si="99"/>
        <v/>
      </c>
      <c r="AE875" s="4" t="str">
        <f t="shared" si="100"/>
        <v/>
      </c>
      <c r="AF875" s="4" t="str">
        <f t="shared" si="101"/>
        <v/>
      </c>
      <c r="AG875" s="4" t="str">
        <f t="shared" si="102"/>
        <v/>
      </c>
      <c r="AH875" s="4" t="str">
        <f t="shared" si="103"/>
        <v/>
      </c>
      <c r="AI875" s="2" t="str">
        <f t="shared" si="104"/>
        <v/>
      </c>
    </row>
    <row r="876" spans="1:35" x14ac:dyDescent="0.35">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98"/>
        <v/>
      </c>
      <c r="AD876" s="4" t="str">
        <f t="shared" si="99"/>
        <v/>
      </c>
      <c r="AE876" s="4" t="str">
        <f t="shared" si="100"/>
        <v/>
      </c>
      <c r="AF876" s="4" t="str">
        <f t="shared" si="101"/>
        <v/>
      </c>
      <c r="AG876" s="4" t="str">
        <f t="shared" si="102"/>
        <v/>
      </c>
      <c r="AH876" s="4" t="str">
        <f t="shared" si="103"/>
        <v/>
      </c>
      <c r="AI876" s="2" t="str">
        <f t="shared" si="104"/>
        <v/>
      </c>
    </row>
    <row r="877" spans="1:35" x14ac:dyDescent="0.35">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98"/>
        <v/>
      </c>
      <c r="AD877" s="4" t="str">
        <f t="shared" si="99"/>
        <v/>
      </c>
      <c r="AE877" s="4" t="str">
        <f t="shared" si="100"/>
        <v/>
      </c>
      <c r="AF877" s="4" t="str">
        <f t="shared" si="101"/>
        <v/>
      </c>
      <c r="AG877" s="4" t="str">
        <f t="shared" si="102"/>
        <v/>
      </c>
      <c r="AH877" s="4" t="str">
        <f t="shared" si="103"/>
        <v/>
      </c>
      <c r="AI877" s="2" t="str">
        <f t="shared" si="104"/>
        <v/>
      </c>
    </row>
    <row r="878" spans="1:35" x14ac:dyDescent="0.35">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98"/>
        <v/>
      </c>
      <c r="AD878" s="4" t="str">
        <f t="shared" si="99"/>
        <v/>
      </c>
      <c r="AE878" s="4" t="str">
        <f t="shared" si="100"/>
        <v/>
      </c>
      <c r="AF878" s="4" t="str">
        <f t="shared" si="101"/>
        <v/>
      </c>
      <c r="AG878" s="4" t="str">
        <f t="shared" si="102"/>
        <v/>
      </c>
      <c r="AH878" s="4" t="str">
        <f t="shared" si="103"/>
        <v/>
      </c>
      <c r="AI878" s="2" t="str">
        <f t="shared" si="104"/>
        <v/>
      </c>
    </row>
    <row r="879" spans="1:35" x14ac:dyDescent="0.35">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98"/>
        <v/>
      </c>
      <c r="AD879" s="4" t="str">
        <f t="shared" si="99"/>
        <v/>
      </c>
      <c r="AE879" s="4" t="str">
        <f t="shared" si="100"/>
        <v/>
      </c>
      <c r="AF879" s="4" t="str">
        <f t="shared" si="101"/>
        <v/>
      </c>
      <c r="AG879" s="4" t="str">
        <f t="shared" si="102"/>
        <v/>
      </c>
      <c r="AH879" s="4" t="str">
        <f t="shared" si="103"/>
        <v/>
      </c>
      <c r="AI879" s="2" t="str">
        <f t="shared" si="104"/>
        <v/>
      </c>
    </row>
    <row r="880" spans="1:35" x14ac:dyDescent="0.35">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98"/>
        <v/>
      </c>
      <c r="AD880" s="4" t="str">
        <f t="shared" si="99"/>
        <v/>
      </c>
      <c r="AE880" s="4" t="str">
        <f t="shared" si="100"/>
        <v/>
      </c>
      <c r="AF880" s="4" t="str">
        <f t="shared" si="101"/>
        <v/>
      </c>
      <c r="AG880" s="4" t="str">
        <f t="shared" si="102"/>
        <v/>
      </c>
      <c r="AH880" s="4" t="str">
        <f t="shared" si="103"/>
        <v/>
      </c>
      <c r="AI880" s="2" t="str">
        <f t="shared" si="104"/>
        <v/>
      </c>
    </row>
    <row r="881" spans="1:35" x14ac:dyDescent="0.35">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98"/>
        <v/>
      </c>
      <c r="AD881" s="4" t="str">
        <f t="shared" si="99"/>
        <v/>
      </c>
      <c r="AE881" s="4" t="str">
        <f t="shared" si="100"/>
        <v/>
      </c>
      <c r="AF881" s="4" t="str">
        <f t="shared" si="101"/>
        <v/>
      </c>
      <c r="AG881" s="4" t="str">
        <f t="shared" si="102"/>
        <v/>
      </c>
      <c r="AH881" s="4" t="str">
        <f t="shared" si="103"/>
        <v/>
      </c>
      <c r="AI881" s="2" t="str">
        <f t="shared" si="104"/>
        <v/>
      </c>
    </row>
    <row r="882" spans="1:35" x14ac:dyDescent="0.35">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98"/>
        <v/>
      </c>
      <c r="AD882" s="4" t="str">
        <f t="shared" si="99"/>
        <v/>
      </c>
      <c r="AE882" s="4" t="str">
        <f t="shared" si="100"/>
        <v/>
      </c>
      <c r="AF882" s="4" t="str">
        <f t="shared" si="101"/>
        <v/>
      </c>
      <c r="AG882" s="4" t="str">
        <f t="shared" si="102"/>
        <v/>
      </c>
      <c r="AH882" s="4" t="str">
        <f t="shared" si="103"/>
        <v/>
      </c>
      <c r="AI882" s="2" t="str">
        <f t="shared" si="104"/>
        <v/>
      </c>
    </row>
    <row r="883" spans="1:35" x14ac:dyDescent="0.35">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98"/>
        <v/>
      </c>
      <c r="AD883" s="4" t="str">
        <f t="shared" si="99"/>
        <v/>
      </c>
      <c r="AE883" s="4" t="str">
        <f t="shared" si="100"/>
        <v/>
      </c>
      <c r="AF883" s="4" t="str">
        <f t="shared" si="101"/>
        <v/>
      </c>
      <c r="AG883" s="4" t="str">
        <f t="shared" si="102"/>
        <v/>
      </c>
      <c r="AH883" s="4" t="str">
        <f t="shared" si="103"/>
        <v/>
      </c>
      <c r="AI883" s="2" t="str">
        <f t="shared" si="104"/>
        <v/>
      </c>
    </row>
    <row r="884" spans="1:35" x14ac:dyDescent="0.35">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98"/>
        <v/>
      </c>
      <c r="AD884" s="4" t="str">
        <f t="shared" si="99"/>
        <v/>
      </c>
      <c r="AE884" s="4" t="str">
        <f t="shared" si="100"/>
        <v/>
      </c>
      <c r="AF884" s="4" t="str">
        <f t="shared" si="101"/>
        <v/>
      </c>
      <c r="AG884" s="4" t="str">
        <f t="shared" si="102"/>
        <v/>
      </c>
      <c r="AH884" s="4" t="str">
        <f t="shared" si="103"/>
        <v/>
      </c>
      <c r="AI884" s="2" t="str">
        <f t="shared" si="104"/>
        <v/>
      </c>
    </row>
    <row r="885" spans="1:35" x14ac:dyDescent="0.35">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98"/>
        <v/>
      </c>
      <c r="AD885" s="4" t="str">
        <f t="shared" si="99"/>
        <v/>
      </c>
      <c r="AE885" s="4" t="str">
        <f t="shared" si="100"/>
        <v/>
      </c>
      <c r="AF885" s="4" t="str">
        <f t="shared" si="101"/>
        <v/>
      </c>
      <c r="AG885" s="4" t="str">
        <f t="shared" si="102"/>
        <v/>
      </c>
      <c r="AH885" s="4" t="str">
        <f t="shared" si="103"/>
        <v/>
      </c>
      <c r="AI885" s="2" t="str">
        <f t="shared" si="104"/>
        <v/>
      </c>
    </row>
    <row r="886" spans="1:35" x14ac:dyDescent="0.35">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98"/>
        <v/>
      </c>
      <c r="AD886" s="4" t="str">
        <f t="shared" si="99"/>
        <v/>
      </c>
      <c r="AE886" s="4" t="str">
        <f t="shared" si="100"/>
        <v/>
      </c>
      <c r="AF886" s="4" t="str">
        <f t="shared" si="101"/>
        <v/>
      </c>
      <c r="AG886" s="4" t="str">
        <f t="shared" si="102"/>
        <v/>
      </c>
      <c r="AH886" s="4" t="str">
        <f t="shared" si="103"/>
        <v/>
      </c>
      <c r="AI886" s="2" t="str">
        <f t="shared" si="104"/>
        <v/>
      </c>
    </row>
    <row r="887" spans="1:35" x14ac:dyDescent="0.35">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98"/>
        <v/>
      </c>
      <c r="AD887" s="4" t="str">
        <f t="shared" si="99"/>
        <v/>
      </c>
      <c r="AE887" s="4" t="str">
        <f t="shared" si="100"/>
        <v/>
      </c>
      <c r="AF887" s="4" t="str">
        <f t="shared" si="101"/>
        <v/>
      </c>
      <c r="AG887" s="4" t="str">
        <f t="shared" si="102"/>
        <v/>
      </c>
      <c r="AH887" s="4" t="str">
        <f t="shared" si="103"/>
        <v/>
      </c>
      <c r="AI887" s="2" t="str">
        <f t="shared" si="104"/>
        <v/>
      </c>
    </row>
    <row r="888" spans="1:35" x14ac:dyDescent="0.35">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98"/>
        <v/>
      </c>
      <c r="AD888" s="4" t="str">
        <f t="shared" si="99"/>
        <v/>
      </c>
      <c r="AE888" s="4" t="str">
        <f t="shared" si="100"/>
        <v/>
      </c>
      <c r="AF888" s="4" t="str">
        <f t="shared" si="101"/>
        <v/>
      </c>
      <c r="AG888" s="4" t="str">
        <f t="shared" si="102"/>
        <v/>
      </c>
      <c r="AH888" s="4" t="str">
        <f t="shared" si="103"/>
        <v/>
      </c>
      <c r="AI888" s="2" t="str">
        <f t="shared" si="104"/>
        <v/>
      </c>
    </row>
    <row r="889" spans="1:35" x14ac:dyDescent="0.35">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98"/>
        <v/>
      </c>
      <c r="AD889" s="4" t="str">
        <f t="shared" si="99"/>
        <v/>
      </c>
      <c r="AE889" s="4" t="str">
        <f t="shared" si="100"/>
        <v/>
      </c>
      <c r="AF889" s="4" t="str">
        <f t="shared" si="101"/>
        <v/>
      </c>
      <c r="AG889" s="4" t="str">
        <f t="shared" si="102"/>
        <v/>
      </c>
      <c r="AH889" s="4" t="str">
        <f t="shared" si="103"/>
        <v/>
      </c>
      <c r="AI889" s="2" t="str">
        <f t="shared" si="104"/>
        <v/>
      </c>
    </row>
    <row r="890" spans="1:35" x14ac:dyDescent="0.35">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98"/>
        <v/>
      </c>
      <c r="AD890" s="4" t="str">
        <f t="shared" si="99"/>
        <v/>
      </c>
      <c r="AE890" s="4" t="str">
        <f t="shared" si="100"/>
        <v/>
      </c>
      <c r="AF890" s="4" t="str">
        <f t="shared" si="101"/>
        <v/>
      </c>
      <c r="AG890" s="4" t="str">
        <f t="shared" si="102"/>
        <v/>
      </c>
      <c r="AH890" s="4" t="str">
        <f t="shared" si="103"/>
        <v/>
      </c>
      <c r="AI890" s="2" t="str">
        <f t="shared" si="104"/>
        <v/>
      </c>
    </row>
    <row r="891" spans="1:35" x14ac:dyDescent="0.35">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98"/>
        <v/>
      </c>
      <c r="AD891" s="4" t="str">
        <f t="shared" si="99"/>
        <v/>
      </c>
      <c r="AE891" s="4" t="str">
        <f t="shared" si="100"/>
        <v/>
      </c>
      <c r="AF891" s="4" t="str">
        <f t="shared" si="101"/>
        <v/>
      </c>
      <c r="AG891" s="4" t="str">
        <f t="shared" si="102"/>
        <v/>
      </c>
      <c r="AH891" s="4" t="str">
        <f t="shared" si="103"/>
        <v/>
      </c>
      <c r="AI891" s="2" t="str">
        <f t="shared" si="104"/>
        <v/>
      </c>
    </row>
    <row r="892" spans="1:35" x14ac:dyDescent="0.35">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98"/>
        <v/>
      </c>
      <c r="AD892" s="4" t="str">
        <f t="shared" si="99"/>
        <v/>
      </c>
      <c r="AE892" s="4" t="str">
        <f t="shared" si="100"/>
        <v/>
      </c>
      <c r="AF892" s="4" t="str">
        <f t="shared" si="101"/>
        <v/>
      </c>
      <c r="AG892" s="4" t="str">
        <f t="shared" si="102"/>
        <v/>
      </c>
      <c r="AH892" s="4" t="str">
        <f t="shared" si="103"/>
        <v/>
      </c>
      <c r="AI892" s="2" t="str">
        <f t="shared" si="104"/>
        <v/>
      </c>
    </row>
    <row r="893" spans="1:35" x14ac:dyDescent="0.35">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98"/>
        <v/>
      </c>
      <c r="AD893" s="4" t="str">
        <f t="shared" si="99"/>
        <v/>
      </c>
      <c r="AE893" s="4" t="str">
        <f t="shared" si="100"/>
        <v/>
      </c>
      <c r="AF893" s="4" t="str">
        <f t="shared" si="101"/>
        <v/>
      </c>
      <c r="AG893" s="4" t="str">
        <f t="shared" si="102"/>
        <v/>
      </c>
      <c r="AH893" s="4" t="str">
        <f t="shared" si="103"/>
        <v/>
      </c>
      <c r="AI893" s="2" t="str">
        <f t="shared" si="104"/>
        <v/>
      </c>
    </row>
    <row r="894" spans="1:35" x14ac:dyDescent="0.35">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98"/>
        <v/>
      </c>
      <c r="AD894" s="4" t="str">
        <f t="shared" si="99"/>
        <v/>
      </c>
      <c r="AE894" s="4" t="str">
        <f t="shared" si="100"/>
        <v/>
      </c>
      <c r="AF894" s="4" t="str">
        <f t="shared" si="101"/>
        <v/>
      </c>
      <c r="AG894" s="4" t="str">
        <f t="shared" si="102"/>
        <v/>
      </c>
      <c r="AH894" s="4" t="str">
        <f t="shared" si="103"/>
        <v/>
      </c>
      <c r="AI894" s="2" t="str">
        <f t="shared" si="104"/>
        <v/>
      </c>
    </row>
    <row r="895" spans="1:35" x14ac:dyDescent="0.35">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98"/>
        <v/>
      </c>
      <c r="AD895" s="4" t="str">
        <f t="shared" si="99"/>
        <v/>
      </c>
      <c r="AE895" s="4" t="str">
        <f t="shared" si="100"/>
        <v/>
      </c>
      <c r="AF895" s="4" t="str">
        <f t="shared" si="101"/>
        <v/>
      </c>
      <c r="AG895" s="4" t="str">
        <f t="shared" si="102"/>
        <v/>
      </c>
      <c r="AH895" s="4" t="str">
        <f t="shared" si="103"/>
        <v/>
      </c>
      <c r="AI895" s="2" t="str">
        <f t="shared" si="104"/>
        <v/>
      </c>
    </row>
    <row r="896" spans="1:35" x14ac:dyDescent="0.35">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98"/>
        <v/>
      </c>
      <c r="AD896" s="4" t="str">
        <f t="shared" si="99"/>
        <v/>
      </c>
      <c r="AE896" s="4" t="str">
        <f t="shared" si="100"/>
        <v/>
      </c>
      <c r="AF896" s="4" t="str">
        <f t="shared" si="101"/>
        <v/>
      </c>
      <c r="AG896" s="4" t="str">
        <f t="shared" si="102"/>
        <v/>
      </c>
      <c r="AH896" s="4" t="str">
        <f t="shared" si="103"/>
        <v/>
      </c>
      <c r="AI896" s="2" t="str">
        <f t="shared" si="104"/>
        <v/>
      </c>
    </row>
    <row r="897" spans="1:35" x14ac:dyDescent="0.35">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98"/>
        <v/>
      </c>
      <c r="AD897" s="4" t="str">
        <f t="shared" si="99"/>
        <v/>
      </c>
      <c r="AE897" s="4" t="str">
        <f t="shared" si="100"/>
        <v/>
      </c>
      <c r="AF897" s="4" t="str">
        <f t="shared" si="101"/>
        <v/>
      </c>
      <c r="AG897" s="4" t="str">
        <f t="shared" si="102"/>
        <v/>
      </c>
      <c r="AH897" s="4" t="str">
        <f t="shared" si="103"/>
        <v/>
      </c>
      <c r="AI897" s="2" t="str">
        <f t="shared" si="104"/>
        <v/>
      </c>
    </row>
    <row r="898" spans="1:35" x14ac:dyDescent="0.35">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98"/>
        <v/>
      </c>
      <c r="AD898" s="4" t="str">
        <f t="shared" si="99"/>
        <v/>
      </c>
      <c r="AE898" s="4" t="str">
        <f t="shared" si="100"/>
        <v/>
      </c>
      <c r="AF898" s="4" t="str">
        <f t="shared" si="101"/>
        <v/>
      </c>
      <c r="AG898" s="4" t="str">
        <f t="shared" si="102"/>
        <v/>
      </c>
      <c r="AH898" s="4" t="str">
        <f t="shared" si="103"/>
        <v/>
      </c>
      <c r="AI898" s="2" t="str">
        <f t="shared" si="104"/>
        <v/>
      </c>
    </row>
    <row r="899" spans="1:35" x14ac:dyDescent="0.35">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98"/>
        <v/>
      </c>
      <c r="AD899" s="4" t="str">
        <f t="shared" si="99"/>
        <v/>
      </c>
      <c r="AE899" s="4" t="str">
        <f t="shared" si="100"/>
        <v/>
      </c>
      <c r="AF899" s="4" t="str">
        <f t="shared" si="101"/>
        <v/>
      </c>
      <c r="AG899" s="4" t="str">
        <f t="shared" si="102"/>
        <v/>
      </c>
      <c r="AH899" s="4" t="str">
        <f t="shared" si="103"/>
        <v/>
      </c>
      <c r="AI899" s="2" t="str">
        <f t="shared" si="104"/>
        <v/>
      </c>
    </row>
    <row r="900" spans="1:35" x14ac:dyDescent="0.35">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98"/>
        <v/>
      </c>
      <c r="AD900" s="4" t="str">
        <f t="shared" si="99"/>
        <v/>
      </c>
      <c r="AE900" s="4" t="str">
        <f t="shared" si="100"/>
        <v/>
      </c>
      <c r="AF900" s="4" t="str">
        <f t="shared" si="101"/>
        <v/>
      </c>
      <c r="AG900" s="4" t="str">
        <f t="shared" si="102"/>
        <v/>
      </c>
      <c r="AH900" s="4" t="str">
        <f t="shared" si="103"/>
        <v/>
      </c>
      <c r="AI900" s="2" t="str">
        <f t="shared" si="104"/>
        <v/>
      </c>
    </row>
    <row r="901" spans="1:35" x14ac:dyDescent="0.35">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si="98"/>
        <v/>
      </c>
      <c r="AD901" s="4" t="str">
        <f t="shared" si="99"/>
        <v/>
      </c>
      <c r="AE901" s="4" t="str">
        <f t="shared" si="100"/>
        <v/>
      </c>
      <c r="AF901" s="4" t="str">
        <f t="shared" si="101"/>
        <v/>
      </c>
      <c r="AG901" s="4" t="str">
        <f t="shared" si="102"/>
        <v/>
      </c>
      <c r="AH901" s="4" t="str">
        <f t="shared" si="103"/>
        <v/>
      </c>
      <c r="AI901" s="2" t="str">
        <f t="shared" si="104"/>
        <v/>
      </c>
    </row>
    <row r="902" spans="1:35" x14ac:dyDescent="0.35">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98"/>
        <v/>
      </c>
      <c r="AD902" s="4" t="str">
        <f t="shared" si="99"/>
        <v/>
      </c>
      <c r="AE902" s="4" t="str">
        <f t="shared" si="100"/>
        <v/>
      </c>
      <c r="AF902" s="4" t="str">
        <f t="shared" si="101"/>
        <v/>
      </c>
      <c r="AG902" s="4" t="str">
        <f t="shared" si="102"/>
        <v/>
      </c>
      <c r="AH902" s="4" t="str">
        <f t="shared" si="103"/>
        <v/>
      </c>
      <c r="AI902" s="2" t="str">
        <f t="shared" si="104"/>
        <v/>
      </c>
    </row>
    <row r="903" spans="1:35" x14ac:dyDescent="0.35">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98"/>
        <v/>
      </c>
      <c r="AD903" s="4" t="str">
        <f t="shared" si="99"/>
        <v/>
      </c>
      <c r="AE903" s="4" t="str">
        <f t="shared" si="100"/>
        <v/>
      </c>
      <c r="AF903" s="4" t="str">
        <f t="shared" si="101"/>
        <v/>
      </c>
      <c r="AG903" s="4" t="str">
        <f t="shared" si="102"/>
        <v/>
      </c>
      <c r="AH903" s="4" t="str">
        <f t="shared" si="103"/>
        <v/>
      </c>
      <c r="AI903" s="2" t="str">
        <f t="shared" si="104"/>
        <v/>
      </c>
    </row>
    <row r="904" spans="1:35" x14ac:dyDescent="0.35">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98"/>
        <v/>
      </c>
      <c r="AD904" s="4" t="str">
        <f t="shared" si="99"/>
        <v/>
      </c>
      <c r="AE904" s="4" t="str">
        <f t="shared" si="100"/>
        <v/>
      </c>
      <c r="AF904" s="4" t="str">
        <f t="shared" si="101"/>
        <v/>
      </c>
      <c r="AG904" s="4" t="str">
        <f t="shared" si="102"/>
        <v/>
      </c>
      <c r="AH904" s="4" t="str">
        <f t="shared" si="103"/>
        <v/>
      </c>
      <c r="AI904" s="2" t="str">
        <f t="shared" si="104"/>
        <v/>
      </c>
    </row>
    <row r="905" spans="1:35" x14ac:dyDescent="0.35">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98"/>
        <v/>
      </c>
      <c r="AD905" s="4" t="str">
        <f t="shared" si="99"/>
        <v/>
      </c>
      <c r="AE905" s="4" t="str">
        <f t="shared" si="100"/>
        <v/>
      </c>
      <c r="AF905" s="4" t="str">
        <f t="shared" si="101"/>
        <v/>
      </c>
      <c r="AG905" s="4" t="str">
        <f t="shared" si="102"/>
        <v/>
      </c>
      <c r="AH905" s="4" t="str">
        <f t="shared" si="103"/>
        <v/>
      </c>
      <c r="AI905" s="2" t="str">
        <f t="shared" si="104"/>
        <v/>
      </c>
    </row>
    <row r="906" spans="1:35" x14ac:dyDescent="0.35">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98"/>
        <v/>
      </c>
      <c r="AD906" s="4" t="str">
        <f t="shared" si="99"/>
        <v/>
      </c>
      <c r="AE906" s="4" t="str">
        <f t="shared" si="100"/>
        <v/>
      </c>
      <c r="AF906" s="4" t="str">
        <f t="shared" si="101"/>
        <v/>
      </c>
      <c r="AG906" s="4" t="str">
        <f t="shared" si="102"/>
        <v/>
      </c>
      <c r="AH906" s="4" t="str">
        <f t="shared" si="103"/>
        <v/>
      </c>
      <c r="AI906" s="2" t="str">
        <f t="shared" si="104"/>
        <v/>
      </c>
    </row>
    <row r="907" spans="1:35" x14ac:dyDescent="0.35">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98"/>
        <v/>
      </c>
      <c r="AD907" s="4" t="str">
        <f t="shared" si="99"/>
        <v/>
      </c>
      <c r="AE907" s="4" t="str">
        <f t="shared" si="100"/>
        <v/>
      </c>
      <c r="AF907" s="4" t="str">
        <f t="shared" si="101"/>
        <v/>
      </c>
      <c r="AG907" s="4" t="str">
        <f t="shared" si="102"/>
        <v/>
      </c>
      <c r="AH907" s="4" t="str">
        <f t="shared" si="103"/>
        <v/>
      </c>
      <c r="AI907" s="2" t="str">
        <f t="shared" si="104"/>
        <v/>
      </c>
    </row>
  </sheetData>
  <mergeCells count="3">
    <mergeCell ref="A1:Z1"/>
    <mergeCell ref="A2:Z2"/>
    <mergeCell ref="AC2:AI2"/>
  </mergeCells>
  <conditionalFormatting sqref="AI1:AI1048576">
    <cfRule type="cellIs" dxfId="7" priority="17" operator="equal">
      <formula>6</formula>
    </cfRule>
    <cfRule type="cellIs" dxfId="6" priority="18" operator="equal">
      <formula>5</formula>
    </cfRule>
    <cfRule type="cellIs" dxfId="5" priority="19" operator="equal">
      <formula>4</formula>
    </cfRule>
    <cfRule type="cellIs" dxfId="4" priority="20" operator="equal">
      <formula>3</formula>
    </cfRule>
    <cfRule type="cellIs" dxfId="3" priority="21" operator="equal">
      <formula>2</formula>
    </cfRule>
    <cfRule type="cellIs" dxfId="2" priority="22" operator="equal">
      <formula>1</formula>
    </cfRule>
    <cfRule type="cellIs" dxfId="1" priority="23" operator="equal">
      <formula>0</formula>
    </cfRule>
  </conditionalFormatting>
  <conditionalFormatting sqref="AC1:AH1048576">
    <cfRule type="cellIs" dxfId="0" priority="2"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Tram Nguyen</cp:lastModifiedBy>
  <dcterms:created xsi:type="dcterms:W3CDTF">2012-03-20T13:56:56Z</dcterms:created>
  <dcterms:modified xsi:type="dcterms:W3CDTF">2023-09-26T09:23:11Z</dcterms:modified>
</cp:coreProperties>
</file>