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z80-mcb\hardware\SerialClockFlyover\"/>
    </mc:Choice>
  </mc:AlternateContent>
  <xr:revisionPtr revIDLastSave="0" documentId="13_ncr:1_{D7893D04-305B-4FD9-A746-96628DA8E1F7}" xr6:coauthVersionLast="47" xr6:coauthVersionMax="47" xr10:uidLastSave="{00000000-0000-0000-0000-000000000000}"/>
  <bookViews>
    <workbookView xWindow="-110" yWindow="-110" windowWidth="19420" windowHeight="10420" xr2:uid="{ABE839EF-C619-4EED-9FCC-08F776D86C8C}"/>
  </bookViews>
  <sheets>
    <sheet name="Sheet1" sheetId="1" r:id="rId1"/>
  </sheets>
  <definedNames>
    <definedName name="Crystal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6" i="1"/>
  <c r="H2" i="1"/>
  <c r="F10" i="1" s="1"/>
  <c r="C10" i="1" s="1"/>
  <c r="F7" i="1"/>
  <c r="E7" i="1" s="1"/>
  <c r="F8" i="1"/>
  <c r="C8" i="1" s="1"/>
  <c r="F9" i="1"/>
  <c r="C9" i="1" s="1"/>
  <c r="F15" i="1"/>
  <c r="D15" i="1" s="1"/>
  <c r="F16" i="1"/>
  <c r="E16" i="1" s="1"/>
  <c r="F17" i="1"/>
  <c r="C17" i="1" s="1"/>
  <c r="F18" i="1"/>
  <c r="D19" i="1"/>
  <c r="E19" i="1"/>
  <c r="F19" i="1"/>
  <c r="C18" i="1" l="1"/>
  <c r="F14" i="1"/>
  <c r="E14" i="1" s="1"/>
  <c r="F6" i="1"/>
  <c r="E6" i="1" s="1"/>
  <c r="F13" i="1"/>
  <c r="D13" i="1" s="1"/>
  <c r="F5" i="1"/>
  <c r="D5" i="1" s="1"/>
  <c r="E18" i="1"/>
  <c r="F12" i="1"/>
  <c r="D12" i="1" s="1"/>
  <c r="D18" i="1"/>
  <c r="F11" i="1"/>
  <c r="D11" i="1" s="1"/>
  <c r="C19" i="1"/>
  <c r="F4" i="1"/>
  <c r="C4" i="1" s="1"/>
  <c r="D10" i="1"/>
  <c r="C16" i="1"/>
  <c r="C7" i="1"/>
  <c r="D9" i="1"/>
  <c r="E11" i="1"/>
  <c r="D17" i="1"/>
  <c r="D8" i="1"/>
  <c r="E10" i="1"/>
  <c r="D16" i="1"/>
  <c r="D7" i="1"/>
  <c r="E4" i="1"/>
  <c r="E9" i="1"/>
  <c r="C11" i="1"/>
  <c r="E17" i="1"/>
  <c r="E8" i="1"/>
  <c r="E15" i="1"/>
  <c r="C15" i="1"/>
  <c r="E13" i="1" l="1"/>
  <c r="C6" i="1"/>
  <c r="C14" i="1"/>
  <c r="C12" i="1"/>
  <c r="E5" i="1"/>
  <c r="D6" i="1"/>
  <c r="C5" i="1"/>
  <c r="D4" i="1"/>
  <c r="D14" i="1"/>
  <c r="C13" i="1"/>
  <c r="E12" i="1"/>
</calcChain>
</file>

<file path=xl/sharedStrings.xml><?xml version="1.0" encoding="utf-8"?>
<sst xmlns="http://schemas.openxmlformats.org/spreadsheetml/2006/main" count="35" uniqueCount="26">
  <si>
    <t>Output Number</t>
  </si>
  <si>
    <t>X64</t>
  </si>
  <si>
    <t>X16</t>
  </si>
  <si>
    <t>X8</t>
  </si>
  <si>
    <t>X1</t>
  </si>
  <si>
    <t>Ouput Rates (Hz)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</si>
  <si>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</si>
  <si>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</si>
  <si>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</si>
  <si>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</si>
  <si>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</si>
  <si>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</si>
  <si>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</si>
  <si>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</si>
  <si>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</si>
  <si>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</si>
  <si>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</si>
  <si>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</si>
  <si>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</si>
  <si>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</si>
  <si>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</si>
  <si>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</si>
  <si>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BAUD</t>
  </si>
  <si>
    <t>CLOCK</t>
  </si>
  <si>
    <t>Crystal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</si>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</sst>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5B63-8182-40AA-A7CA-7100D9BB8A85}">
  <dimension ref="B2:L19"/>
  <sheetViews>
    <sheetView showGridLines="0" tabSelected="1" zoomScaleNormal="100" workbookViewId="0">
      <selection activeCell="L14" sqref="L14"/>
    </sheetView>
  </sheetViews>
  <sheetFormatPr defaultRowHeight="14.5" x14ac:dyDescent="0.35"/>
  <cols>
    <col min="6" max="6" width="9.36328125" bestFit="1" customWidth="1"/>
    <col min="8" max="8" width="8.1796875" bestFit="1" customWidth="1"/>
    <col min="9" max="9" width="6.7265625" bestFit="1" customWidth="1"/>
  </cols>
  <sheetData>
    <row r="2" spans="2:12" x14ac:dyDescent="0.35">
      <c r="B2" s="6" t="s">
        <v>0</v>
      </c>
      <c r="C2" s="7" t="s">
        <v>5</v>
      </c>
      <c r="D2" s="7"/>
      <c r="E2" s="7"/>
      <c r="F2" s="7"/>
      <c r="H2">
        <f>1843200</f>
        <v>1843200</v>
      </c>
      <c r="I2" t="s">
        <v>24</v>
      </c>
    </row>
    <row r="3" spans="2:12" x14ac:dyDescent="0.35">
      <c r="B3" s="6"/>
      <c r="C3" s="5" t="s">
        <v>1</v>
      </c>
      <c r="D3" s="5" t="s">
        <v>2</v>
      </c>
      <c r="E3" s="5" t="s">
        <v>3</v>
      </c>
      <c r="F3" s="5" t="s">
        <v>4</v>
      </c>
    </row>
    <row r="4" spans="2:12" x14ac:dyDescent="0.35">
      <c r="B4" s="1" t="s">
        <v>6</v>
      </c>
      <c r="C4" s="2">
        <f>F4*64</f>
        <v>614400</v>
      </c>
      <c r="D4" s="3">
        <f>F4*16</f>
        <v>153600</v>
      </c>
      <c r="E4" s="3">
        <f>F4*8</f>
        <v>76800</v>
      </c>
      <c r="F4" s="3">
        <f t="shared" ref="F4:F17" si="0">Crystal/G4</f>
        <v>9600</v>
      </c>
      <c r="G4">
        <v>192</v>
      </c>
    </row>
    <row r="5" spans="2:12" x14ac:dyDescent="0.35">
      <c r="B5" s="1" t="s">
        <v>7</v>
      </c>
      <c r="C5" s="3">
        <f t="shared" ref="C5:C17" si="1">F5*64</f>
        <v>460800</v>
      </c>
      <c r="D5" s="3">
        <f t="shared" ref="D5:D17" si="2">F5*16</f>
        <v>115200</v>
      </c>
      <c r="E5" s="3">
        <f t="shared" ref="E5:E17" si="3">F5*8</f>
        <v>57600</v>
      </c>
      <c r="F5" s="3">
        <f t="shared" si="0"/>
        <v>7200</v>
      </c>
      <c r="G5">
        <v>256</v>
      </c>
      <c r="J5" s="5" t="s">
        <v>22</v>
      </c>
      <c r="K5" s="5" t="s">
        <v>23</v>
      </c>
      <c r="L5" s="5" t="s">
        <v>25</v>
      </c>
    </row>
    <row r="6" spans="2:12" x14ac:dyDescent="0.35">
      <c r="B6" s="1" t="s">
        <v>8</v>
      </c>
      <c r="C6" s="2">
        <f t="shared" si="1"/>
        <v>307200</v>
      </c>
      <c r="D6" s="3">
        <f t="shared" si="2"/>
        <v>76800</v>
      </c>
      <c r="E6" s="3">
        <f t="shared" si="3"/>
        <v>38400</v>
      </c>
      <c r="F6" s="3">
        <f t="shared" si="0"/>
        <v>4800</v>
      </c>
      <c r="G6">
        <v>384</v>
      </c>
      <c r="J6" s="1">
        <v>115200</v>
      </c>
      <c r="K6" s="1">
        <f>J6*16</f>
        <v>1843200</v>
      </c>
      <c r="L6" s="1" t="s">
        <v>21</v>
      </c>
    </row>
    <row r="7" spans="2:12" x14ac:dyDescent="0.35">
      <c r="B7" s="1" t="s">
        <v>9</v>
      </c>
      <c r="C7" s="3">
        <f t="shared" si="1"/>
        <v>230400</v>
      </c>
      <c r="D7" s="3">
        <f t="shared" si="2"/>
        <v>57600</v>
      </c>
      <c r="E7" s="3">
        <f t="shared" si="3"/>
        <v>28800</v>
      </c>
      <c r="F7" s="3">
        <f t="shared" si="0"/>
        <v>3600</v>
      </c>
      <c r="G7">
        <v>512</v>
      </c>
      <c r="J7" s="1">
        <v>57600</v>
      </c>
      <c r="K7" s="1">
        <f t="shared" ref="K7:K14" si="4">J7*16</f>
        <v>921600</v>
      </c>
      <c r="L7" s="1" t="s">
        <v>20</v>
      </c>
    </row>
    <row r="8" spans="2:12" x14ac:dyDescent="0.35">
      <c r="B8" s="1" t="s">
        <v>10</v>
      </c>
      <c r="C8" s="2">
        <f t="shared" si="1"/>
        <v>153600</v>
      </c>
      <c r="D8" s="3">
        <f t="shared" si="2"/>
        <v>38400</v>
      </c>
      <c r="E8" s="3">
        <f t="shared" si="3"/>
        <v>19200</v>
      </c>
      <c r="F8" s="3">
        <f t="shared" si="0"/>
        <v>2400</v>
      </c>
      <c r="G8">
        <v>768</v>
      </c>
      <c r="J8" s="1">
        <v>38400</v>
      </c>
      <c r="K8" s="1">
        <f t="shared" si="4"/>
        <v>614400</v>
      </c>
      <c r="L8" s="1" t="s">
        <v>6</v>
      </c>
    </row>
    <row r="9" spans="2:12" x14ac:dyDescent="0.35">
      <c r="B9" s="1" t="s">
        <v>11</v>
      </c>
      <c r="C9" s="3">
        <f t="shared" si="1"/>
        <v>115200</v>
      </c>
      <c r="D9" s="3">
        <f t="shared" si="2"/>
        <v>28800</v>
      </c>
      <c r="E9" s="3">
        <f t="shared" si="3"/>
        <v>14400</v>
      </c>
      <c r="F9" s="3">
        <f t="shared" si="0"/>
        <v>1800</v>
      </c>
      <c r="G9">
        <v>1024</v>
      </c>
      <c r="J9" s="1">
        <v>19200</v>
      </c>
      <c r="K9" s="1">
        <f t="shared" si="4"/>
        <v>307200</v>
      </c>
      <c r="L9" s="1" t="s">
        <v>8</v>
      </c>
    </row>
    <row r="10" spans="2:12" x14ac:dyDescent="0.35">
      <c r="B10" s="1" t="s">
        <v>12</v>
      </c>
      <c r="C10" s="2">
        <f t="shared" si="1"/>
        <v>76800</v>
      </c>
      <c r="D10" s="3">
        <f t="shared" si="2"/>
        <v>19200</v>
      </c>
      <c r="E10" s="3">
        <f t="shared" si="3"/>
        <v>9600</v>
      </c>
      <c r="F10" s="3">
        <f t="shared" si="0"/>
        <v>1200</v>
      </c>
      <c r="G10">
        <v>1536</v>
      </c>
      <c r="J10" s="1">
        <v>9600</v>
      </c>
      <c r="K10" s="1">
        <f t="shared" si="4"/>
        <v>153600</v>
      </c>
      <c r="L10" s="1" t="s">
        <v>10</v>
      </c>
    </row>
    <row r="11" spans="2:12" x14ac:dyDescent="0.35">
      <c r="B11" s="1" t="s">
        <v>13</v>
      </c>
      <c r="C11" s="2">
        <f t="shared" si="1"/>
        <v>38400</v>
      </c>
      <c r="D11" s="3">
        <f t="shared" si="2"/>
        <v>9600</v>
      </c>
      <c r="E11" s="3">
        <f t="shared" si="3"/>
        <v>4800</v>
      </c>
      <c r="F11" s="3">
        <f t="shared" si="0"/>
        <v>600</v>
      </c>
      <c r="G11">
        <v>3072</v>
      </c>
      <c r="J11" s="1">
        <v>4800</v>
      </c>
      <c r="K11" s="1">
        <f t="shared" si="4"/>
        <v>76800</v>
      </c>
      <c r="L11" s="1" t="s">
        <v>12</v>
      </c>
    </row>
    <row r="12" spans="2:12" x14ac:dyDescent="0.35">
      <c r="B12" s="1" t="s">
        <v>14</v>
      </c>
      <c r="C12" s="2">
        <f t="shared" si="1"/>
        <v>19200</v>
      </c>
      <c r="D12" s="3">
        <f t="shared" si="2"/>
        <v>4800</v>
      </c>
      <c r="E12" s="3">
        <f t="shared" si="3"/>
        <v>2400</v>
      </c>
      <c r="F12" s="3">
        <f t="shared" si="0"/>
        <v>300</v>
      </c>
      <c r="G12">
        <v>6144</v>
      </c>
      <c r="J12" s="1">
        <v>2400</v>
      </c>
      <c r="K12" s="1">
        <f t="shared" si="4"/>
        <v>38400</v>
      </c>
      <c r="L12" s="1" t="s">
        <v>13</v>
      </c>
    </row>
    <row r="13" spans="2:12" x14ac:dyDescent="0.35">
      <c r="B13" s="1" t="s">
        <v>15</v>
      </c>
      <c r="C13" s="3">
        <f t="shared" si="1"/>
        <v>12800</v>
      </c>
      <c r="D13" s="3">
        <f t="shared" si="2"/>
        <v>3200</v>
      </c>
      <c r="E13" s="3">
        <f t="shared" si="3"/>
        <v>1600</v>
      </c>
      <c r="F13" s="3">
        <f t="shared" si="0"/>
        <v>200</v>
      </c>
      <c r="G13">
        <v>9216</v>
      </c>
      <c r="J13" s="1">
        <v>1200</v>
      </c>
      <c r="K13" s="1">
        <f t="shared" si="4"/>
        <v>19200</v>
      </c>
      <c r="L13" s="1" t="s">
        <v>14</v>
      </c>
    </row>
    <row r="14" spans="2:12" x14ac:dyDescent="0.35">
      <c r="B14" s="1" t="s">
        <v>16</v>
      </c>
      <c r="C14" s="3">
        <f t="shared" si="1"/>
        <v>9600</v>
      </c>
      <c r="D14" s="3">
        <f t="shared" si="2"/>
        <v>2400</v>
      </c>
      <c r="E14" s="3">
        <f t="shared" si="3"/>
        <v>1200</v>
      </c>
      <c r="F14" s="3">
        <f t="shared" si="0"/>
        <v>150</v>
      </c>
      <c r="G14">
        <v>12288</v>
      </c>
      <c r="J14" s="1">
        <v>300</v>
      </c>
      <c r="K14" s="1">
        <f t="shared" si="4"/>
        <v>4800</v>
      </c>
      <c r="L14" s="1" t="s">
        <v>19</v>
      </c>
    </row>
    <row r="15" spans="2:12" x14ac:dyDescent="0.35">
      <c r="B15" s="1" t="s">
        <v>17</v>
      </c>
      <c r="C15" s="4">
        <f t="shared" si="1"/>
        <v>8613.0841121495323</v>
      </c>
      <c r="D15" s="4">
        <f t="shared" si="2"/>
        <v>2153.2710280373831</v>
      </c>
      <c r="E15" s="4">
        <f t="shared" si="3"/>
        <v>1076.6355140186915</v>
      </c>
      <c r="F15" s="4">
        <f t="shared" si="0"/>
        <v>134.57943925233644</v>
      </c>
      <c r="G15">
        <v>13696</v>
      </c>
    </row>
    <row r="16" spans="2:12" x14ac:dyDescent="0.35">
      <c r="B16" s="1" t="s">
        <v>18</v>
      </c>
      <c r="C16" s="4">
        <f t="shared" si="1"/>
        <v>7035.1145038167942</v>
      </c>
      <c r="D16" s="4">
        <f t="shared" si="2"/>
        <v>1758.7786259541986</v>
      </c>
      <c r="E16" s="4">
        <f t="shared" si="3"/>
        <v>879.38931297709928</v>
      </c>
      <c r="F16" s="4">
        <f t="shared" si="0"/>
        <v>109.92366412213741</v>
      </c>
      <c r="G16">
        <v>16768</v>
      </c>
    </row>
    <row r="17" spans="2:7" x14ac:dyDescent="0.35">
      <c r="B17" s="1" t="s">
        <v>19</v>
      </c>
      <c r="C17" s="2">
        <f t="shared" si="1"/>
        <v>4800</v>
      </c>
      <c r="D17" s="3">
        <f t="shared" si="2"/>
        <v>1200</v>
      </c>
      <c r="E17" s="3">
        <f t="shared" si="3"/>
        <v>600</v>
      </c>
      <c r="F17" s="3">
        <f t="shared" si="0"/>
        <v>75</v>
      </c>
      <c r="G17">
        <v>24576</v>
      </c>
    </row>
    <row r="18" spans="2:7" x14ac:dyDescent="0.35">
      <c r="B18" s="1" t="s">
        <v>20</v>
      </c>
      <c r="C18" s="2">
        <f>Crystal/2</f>
        <v>921600</v>
      </c>
      <c r="D18" s="2">
        <f>Crystal/2</f>
        <v>921600</v>
      </c>
      <c r="E18" s="2">
        <f>Crystal/2</f>
        <v>921600</v>
      </c>
      <c r="F18" s="2">
        <f>Crystal/2</f>
        <v>921600</v>
      </c>
    </row>
    <row r="19" spans="2:7" x14ac:dyDescent="0.35">
      <c r="B19" s="1" t="s">
        <v>21</v>
      </c>
      <c r="C19" s="2">
        <f>Crystal</f>
        <v>1843200</v>
      </c>
      <c r="D19" s="2">
        <f>Crystal</f>
        <v>1843200</v>
      </c>
      <c r="E19" s="2">
        <f>Crystal</f>
        <v>1843200</v>
      </c>
      <c r="F19" s="2">
        <f>Crystal</f>
        <v>1843200</v>
      </c>
    </row>
  </sheetData>
  <mergeCells count="2">
    <mergeCell ref="B2:B3"/>
    <mergeCell ref="C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Dodd</dc:creator>
  <cp:lastModifiedBy>Richard Dodd</cp:lastModifiedBy>
  <dcterms:created xsi:type="dcterms:W3CDTF">2022-02-20T16:59:52Z</dcterms:created>
  <dcterms:modified xsi:type="dcterms:W3CDTF">2022-02-20T22:43:01Z</dcterms:modified>
</cp:coreProperties>
</file>