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aldn/Dropbox/Documents/KAUST/eDNA/Samples_Data/Dammam/"/>
    </mc:Choice>
  </mc:AlternateContent>
  <xr:revisionPtr revIDLastSave="0" documentId="13_ncr:1_{E9FAB68F-144B-A547-8B80-0FBB8FC8142B}" xr6:coauthVersionLast="36" xr6:coauthVersionMax="36" xr10:uidLastSave="{00000000-0000-0000-0000-000000000000}"/>
  <bookViews>
    <workbookView xWindow="29600" yWindow="-12900" windowWidth="29500" windowHeight="21240" activeTab="8" xr2:uid="{55BEB7D3-F9D9-E74B-8A69-7AB5ABACD53B}"/>
  </bookViews>
  <sheets>
    <sheet name="18s_stoeck" sheetId="11" r:id="rId1"/>
    <sheet name="18smini" sheetId="10" r:id="rId2"/>
    <sheet name="co1" sheetId="12" r:id="rId3"/>
    <sheet name="euka02" sheetId="3" r:id="rId4"/>
    <sheet name="rbclmini" sheetId="4" r:id="rId5"/>
    <sheet name="vert" sheetId="9" r:id="rId6"/>
    <sheet name="core_data" sheetId="1" r:id="rId7"/>
    <sheet name="sample_data" sheetId="5" r:id="rId8"/>
    <sheet name="dating" sheetId="7" r:id="rId9"/>
    <sheet name="dating_raw" sheetId="13" r:id="rId10"/>
    <sheet name="dating (2)" sheetId="14" r:id="rId11"/>
  </sheets>
  <definedNames>
    <definedName name="_xlnm._FilterDatabase" localSheetId="7" hidden="1">sample_data!$A$1:$AA$666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2" i="14" l="1"/>
  <c r="E61" i="14"/>
  <c r="E60" i="14"/>
  <c r="E59" i="14"/>
  <c r="E58" i="14"/>
  <c r="E57" i="14"/>
  <c r="E56" i="14"/>
  <c r="E55" i="14"/>
  <c r="E54" i="14"/>
  <c r="E53" i="14"/>
  <c r="E52" i="14"/>
  <c r="E51" i="14"/>
  <c r="E50" i="14"/>
  <c r="E49" i="14"/>
  <c r="E48" i="14"/>
  <c r="E47" i="14"/>
  <c r="E61" i="13" l="1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62" i="7" l="1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P661" i="5" l="1"/>
  <c r="N661" i="5"/>
  <c r="Q661" i="5" s="1"/>
  <c r="D661" i="5"/>
  <c r="F661" i="5" s="1"/>
  <c r="P660" i="5"/>
  <c r="N660" i="5"/>
  <c r="O660" i="5" s="1"/>
  <c r="D660" i="5"/>
  <c r="F660" i="5" s="1"/>
  <c r="Q659" i="5"/>
  <c r="P659" i="5"/>
  <c r="N659" i="5"/>
  <c r="O659" i="5" s="1"/>
  <c r="D659" i="5"/>
  <c r="P658" i="5"/>
  <c r="N658" i="5"/>
  <c r="Q658" i="5" s="1"/>
  <c r="D658" i="5"/>
  <c r="F658" i="5" s="1"/>
  <c r="P657" i="5"/>
  <c r="N657" i="5"/>
  <c r="D657" i="5"/>
  <c r="F657" i="5" s="1"/>
  <c r="P656" i="5"/>
  <c r="N656" i="5"/>
  <c r="O656" i="5" s="1"/>
  <c r="D656" i="5"/>
  <c r="F656" i="5" s="1"/>
  <c r="Q655" i="5"/>
  <c r="P655" i="5"/>
  <c r="O655" i="5"/>
  <c r="D655" i="5"/>
  <c r="F655" i="5" s="1"/>
  <c r="P654" i="5"/>
  <c r="N654" i="5"/>
  <c r="D654" i="5"/>
  <c r="F654" i="5" s="1"/>
  <c r="Q653" i="5"/>
  <c r="P653" i="5"/>
  <c r="O653" i="5"/>
  <c r="D653" i="5"/>
  <c r="E653" i="5" s="1"/>
  <c r="P652" i="5"/>
  <c r="N652" i="5"/>
  <c r="Q652" i="5" s="1"/>
  <c r="D652" i="5"/>
  <c r="F652" i="5" s="1"/>
  <c r="Q651" i="5"/>
  <c r="P651" i="5"/>
  <c r="O651" i="5"/>
  <c r="D651" i="5"/>
  <c r="P650" i="5"/>
  <c r="N650" i="5"/>
  <c r="Q650" i="5" s="1"/>
  <c r="D650" i="5"/>
  <c r="F650" i="5" s="1"/>
  <c r="Q649" i="5"/>
  <c r="P649" i="5"/>
  <c r="O649" i="5"/>
  <c r="D649" i="5"/>
  <c r="F649" i="5" s="1"/>
  <c r="P648" i="5"/>
  <c r="N648" i="5"/>
  <c r="Q648" i="5" s="1"/>
  <c r="D648" i="5"/>
  <c r="P647" i="5"/>
  <c r="N647" i="5"/>
  <c r="Q647" i="5" s="1"/>
  <c r="D647" i="5"/>
  <c r="F647" i="5" s="1"/>
  <c r="P646" i="5"/>
  <c r="N646" i="5"/>
  <c r="Q646" i="5" s="1"/>
  <c r="D646" i="5"/>
  <c r="F646" i="5" s="1"/>
  <c r="P645" i="5"/>
  <c r="N645" i="5"/>
  <c r="Q645" i="5" s="1"/>
  <c r="D645" i="5"/>
  <c r="P644" i="5"/>
  <c r="N644" i="5"/>
  <c r="Q644" i="5" s="1"/>
  <c r="D644" i="5"/>
  <c r="F644" i="5" s="1"/>
  <c r="P643" i="5"/>
  <c r="N643" i="5"/>
  <c r="D643" i="5"/>
  <c r="P642" i="5"/>
  <c r="N642" i="5"/>
  <c r="Q642" i="5" s="1"/>
  <c r="D642" i="5"/>
  <c r="P641" i="5"/>
  <c r="N641" i="5"/>
  <c r="Q641" i="5" s="1"/>
  <c r="D641" i="5"/>
  <c r="F641" i="5" s="1"/>
  <c r="Q640" i="5"/>
  <c r="P640" i="5"/>
  <c r="N640" i="5"/>
  <c r="O640" i="5" s="1"/>
  <c r="D640" i="5"/>
  <c r="F640" i="5" s="1"/>
  <c r="P639" i="5"/>
  <c r="N639" i="5"/>
  <c r="O639" i="5" s="1"/>
  <c r="D639" i="5"/>
  <c r="Q638" i="5"/>
  <c r="P638" i="5"/>
  <c r="N638" i="5"/>
  <c r="O638" i="5" s="1"/>
  <c r="D638" i="5"/>
  <c r="F638" i="5" s="1"/>
  <c r="P637" i="5"/>
  <c r="N637" i="5"/>
  <c r="O637" i="5" s="1"/>
  <c r="D637" i="5"/>
  <c r="F637" i="5" s="1"/>
  <c r="Q636" i="5"/>
  <c r="P636" i="5"/>
  <c r="O636" i="5"/>
  <c r="D636" i="5"/>
  <c r="F636" i="5" s="1"/>
  <c r="P635" i="5"/>
  <c r="N635" i="5"/>
  <c r="D635" i="5"/>
  <c r="F635" i="5" s="1"/>
  <c r="P634" i="5"/>
  <c r="N634" i="5"/>
  <c r="M655" i="5" s="1"/>
  <c r="D634" i="5"/>
  <c r="F634" i="5" s="1"/>
  <c r="P633" i="5"/>
  <c r="N633" i="5"/>
  <c r="Q633" i="5" s="1"/>
  <c r="D633" i="5"/>
  <c r="F633" i="5" s="1"/>
  <c r="P632" i="5"/>
  <c r="N632" i="5"/>
  <c r="Q632" i="5" s="1"/>
  <c r="D632" i="5"/>
  <c r="P631" i="5"/>
  <c r="N631" i="5"/>
  <c r="Q631" i="5" s="1"/>
  <c r="D631" i="5"/>
  <c r="F631" i="5" s="1"/>
  <c r="P630" i="5"/>
  <c r="N630" i="5"/>
  <c r="D630" i="5"/>
  <c r="P629" i="5"/>
  <c r="N629" i="5"/>
  <c r="O629" i="5" s="1"/>
  <c r="D629" i="5"/>
  <c r="P628" i="5"/>
  <c r="N628" i="5"/>
  <c r="Q628" i="5" s="1"/>
  <c r="D628" i="5"/>
  <c r="F628" i="5" s="1"/>
  <c r="P627" i="5"/>
  <c r="N627" i="5"/>
  <c r="O627" i="5" s="1"/>
  <c r="D627" i="5"/>
  <c r="F627" i="5" s="1"/>
  <c r="P626" i="5"/>
  <c r="N626" i="5"/>
  <c r="O626" i="5" s="1"/>
  <c r="D626" i="5"/>
  <c r="F626" i="5" s="1"/>
  <c r="P625" i="5"/>
  <c r="N625" i="5"/>
  <c r="Q625" i="5" s="1"/>
  <c r="D625" i="5"/>
  <c r="P624" i="5"/>
  <c r="N624" i="5"/>
  <c r="Q624" i="5" s="1"/>
  <c r="D624" i="5"/>
  <c r="F624" i="5" s="1"/>
  <c r="P623" i="5"/>
  <c r="N623" i="5"/>
  <c r="D623" i="5"/>
  <c r="F623" i="5" s="1"/>
  <c r="P622" i="5"/>
  <c r="N622" i="5"/>
  <c r="D622" i="5"/>
  <c r="P621" i="5"/>
  <c r="N621" i="5"/>
  <c r="Q621" i="5" s="1"/>
  <c r="D621" i="5"/>
  <c r="F621" i="5" s="1"/>
  <c r="P620" i="5"/>
  <c r="N620" i="5"/>
  <c r="D620" i="5"/>
  <c r="F620" i="5" s="1"/>
  <c r="P619" i="5"/>
  <c r="N619" i="5"/>
  <c r="Q619" i="5" s="1"/>
  <c r="D619" i="5"/>
  <c r="F619" i="5" s="1"/>
  <c r="P618" i="5"/>
  <c r="N618" i="5"/>
  <c r="D618" i="5"/>
  <c r="F618" i="5" s="1"/>
  <c r="P617" i="5"/>
  <c r="N617" i="5"/>
  <c r="D617" i="5"/>
  <c r="F617" i="5" s="1"/>
  <c r="P616" i="5"/>
  <c r="N616" i="5"/>
  <c r="Q616" i="5" s="1"/>
  <c r="D616" i="5"/>
  <c r="F616" i="5" s="1"/>
  <c r="P615" i="5"/>
  <c r="N615" i="5"/>
  <c r="Q615" i="5" s="1"/>
  <c r="D615" i="5"/>
  <c r="P614" i="5"/>
  <c r="N614" i="5"/>
  <c r="D614" i="5"/>
  <c r="F614" i="5" s="1"/>
  <c r="P613" i="5"/>
  <c r="N613" i="5"/>
  <c r="Q613" i="5" s="1"/>
  <c r="D613" i="5"/>
  <c r="F613" i="5" s="1"/>
  <c r="P612" i="5"/>
  <c r="N612" i="5"/>
  <c r="Q612" i="5" s="1"/>
  <c r="D612" i="5"/>
  <c r="F612" i="5" s="1"/>
  <c r="P611" i="5"/>
  <c r="N611" i="5"/>
  <c r="D611" i="5"/>
  <c r="P610" i="5"/>
  <c r="N610" i="5"/>
  <c r="O610" i="5" s="1"/>
  <c r="D610" i="5"/>
  <c r="F610" i="5" s="1"/>
  <c r="P609" i="5"/>
  <c r="N609" i="5"/>
  <c r="Q609" i="5" s="1"/>
  <c r="D609" i="5"/>
  <c r="F609" i="5" s="1"/>
  <c r="Q608" i="5"/>
  <c r="P608" i="5"/>
  <c r="O608" i="5"/>
  <c r="D608" i="5"/>
  <c r="F608" i="5" s="1"/>
  <c r="P607" i="5"/>
  <c r="N607" i="5"/>
  <c r="O607" i="5" s="1"/>
  <c r="D607" i="5"/>
  <c r="P606" i="5"/>
  <c r="N606" i="5"/>
  <c r="Q606" i="5" s="1"/>
  <c r="D606" i="5"/>
  <c r="F606" i="5" s="1"/>
  <c r="P605" i="5"/>
  <c r="N605" i="5"/>
  <c r="D605" i="5"/>
  <c r="P604" i="5"/>
  <c r="N604" i="5"/>
  <c r="D604" i="5"/>
  <c r="F604" i="5" s="1"/>
  <c r="P603" i="5"/>
  <c r="N603" i="5"/>
  <c r="Q603" i="5" s="1"/>
  <c r="F603" i="5"/>
  <c r="D603" i="5"/>
  <c r="P602" i="5"/>
  <c r="N602" i="5"/>
  <c r="Q602" i="5" s="1"/>
  <c r="D602" i="5"/>
  <c r="P601" i="5"/>
  <c r="N601" i="5"/>
  <c r="Q601" i="5" s="1"/>
  <c r="D601" i="5"/>
  <c r="P600" i="5"/>
  <c r="N600" i="5"/>
  <c r="O600" i="5" s="1"/>
  <c r="D600" i="5"/>
  <c r="F600" i="5" s="1"/>
  <c r="P599" i="5"/>
  <c r="N599" i="5"/>
  <c r="O599" i="5" s="1"/>
  <c r="D599" i="5"/>
  <c r="E599" i="5" s="1"/>
  <c r="P598" i="5"/>
  <c r="N598" i="5"/>
  <c r="Q598" i="5" s="1"/>
  <c r="D598" i="5"/>
  <c r="P597" i="5"/>
  <c r="N597" i="5"/>
  <c r="O597" i="5" s="1"/>
  <c r="D597" i="5"/>
  <c r="F597" i="5" s="1"/>
  <c r="P596" i="5"/>
  <c r="N596" i="5"/>
  <c r="O596" i="5" s="1"/>
  <c r="D596" i="5"/>
  <c r="P595" i="5"/>
  <c r="N595" i="5"/>
  <c r="D595" i="5"/>
  <c r="P594" i="5"/>
  <c r="N594" i="5"/>
  <c r="Q594" i="5" s="1"/>
  <c r="D594" i="5"/>
  <c r="F594" i="5" s="1"/>
  <c r="P593" i="5"/>
  <c r="N593" i="5"/>
  <c r="F593" i="5"/>
  <c r="D593" i="5"/>
  <c r="P592" i="5"/>
  <c r="N592" i="5"/>
  <c r="Q592" i="5" s="1"/>
  <c r="D592" i="5"/>
  <c r="P591" i="5"/>
  <c r="N591" i="5"/>
  <c r="Q591" i="5" s="1"/>
  <c r="D591" i="5"/>
  <c r="P590" i="5"/>
  <c r="N590" i="5"/>
  <c r="D590" i="5"/>
  <c r="F590" i="5" s="1"/>
  <c r="P589" i="5"/>
  <c r="N589" i="5"/>
  <c r="Q589" i="5" s="1"/>
  <c r="F589" i="5"/>
  <c r="D589" i="5"/>
  <c r="P588" i="5"/>
  <c r="N588" i="5"/>
  <c r="Q588" i="5" s="1"/>
  <c r="D588" i="5"/>
  <c r="F588" i="5" s="1"/>
  <c r="P587" i="5"/>
  <c r="N587" i="5"/>
  <c r="D587" i="5"/>
  <c r="F587" i="5" s="1"/>
  <c r="P586" i="5"/>
  <c r="N586" i="5"/>
  <c r="Q586" i="5" s="1"/>
  <c r="D586" i="5"/>
  <c r="F586" i="5" s="1"/>
  <c r="P585" i="5"/>
  <c r="N585" i="5"/>
  <c r="Q585" i="5" s="1"/>
  <c r="D585" i="5"/>
  <c r="F585" i="5" s="1"/>
  <c r="P584" i="5"/>
  <c r="N584" i="5"/>
  <c r="Q584" i="5" s="1"/>
  <c r="D584" i="5"/>
  <c r="F584" i="5" s="1"/>
  <c r="P583" i="5"/>
  <c r="N583" i="5"/>
  <c r="D583" i="5"/>
  <c r="F583" i="5" s="1"/>
  <c r="P582" i="5"/>
  <c r="N582" i="5"/>
  <c r="Q582" i="5" s="1"/>
  <c r="D582" i="5"/>
  <c r="F582" i="5" s="1"/>
  <c r="P581" i="5"/>
  <c r="N581" i="5"/>
  <c r="Q581" i="5" s="1"/>
  <c r="D581" i="5"/>
  <c r="F581" i="5" s="1"/>
  <c r="P580" i="5"/>
  <c r="N580" i="5"/>
  <c r="O580" i="5" s="1"/>
  <c r="D580" i="5"/>
  <c r="P579" i="5"/>
  <c r="N579" i="5"/>
  <c r="Q579" i="5" s="1"/>
  <c r="D579" i="5"/>
  <c r="F579" i="5" s="1"/>
  <c r="Q578" i="5"/>
  <c r="P578" i="5"/>
  <c r="O578" i="5"/>
  <c r="D578" i="5"/>
  <c r="P577" i="5"/>
  <c r="N577" i="5"/>
  <c r="O577" i="5" s="1"/>
  <c r="D577" i="5"/>
  <c r="P576" i="5"/>
  <c r="N576" i="5"/>
  <c r="Q576" i="5" s="1"/>
  <c r="D576" i="5"/>
  <c r="F576" i="5" s="1"/>
  <c r="P575" i="5"/>
  <c r="N575" i="5"/>
  <c r="D575" i="5"/>
  <c r="P574" i="5"/>
  <c r="N574" i="5"/>
  <c r="Q574" i="5" s="1"/>
  <c r="D574" i="5"/>
  <c r="F574" i="5" s="1"/>
  <c r="P573" i="5"/>
  <c r="N573" i="5"/>
  <c r="F573" i="5"/>
  <c r="D573" i="5"/>
  <c r="P572" i="5"/>
  <c r="N572" i="5"/>
  <c r="Q572" i="5" s="1"/>
  <c r="D572" i="5"/>
  <c r="F572" i="5" s="1"/>
  <c r="P571" i="5"/>
  <c r="N571" i="5"/>
  <c r="D571" i="5"/>
  <c r="P570" i="5"/>
  <c r="N570" i="5"/>
  <c r="O570" i="5" s="1"/>
  <c r="D570" i="5"/>
  <c r="P569" i="5"/>
  <c r="N569" i="5"/>
  <c r="Q569" i="5" s="1"/>
  <c r="F569" i="5"/>
  <c r="D569" i="5"/>
  <c r="P568" i="5"/>
  <c r="N568" i="5"/>
  <c r="Q568" i="5" s="1"/>
  <c r="D568" i="5"/>
  <c r="F568" i="5" s="1"/>
  <c r="P567" i="5"/>
  <c r="N567" i="5"/>
  <c r="D567" i="5"/>
  <c r="P566" i="5"/>
  <c r="N566" i="5"/>
  <c r="O566" i="5" s="1"/>
  <c r="D566" i="5"/>
  <c r="E566" i="5" s="1"/>
  <c r="Q565" i="5"/>
  <c r="P565" i="5"/>
  <c r="O565" i="5"/>
  <c r="E565" i="5" s="1"/>
  <c r="N565" i="5"/>
  <c r="D565" i="5"/>
  <c r="P564" i="5"/>
  <c r="N564" i="5"/>
  <c r="Q564" i="5" s="1"/>
  <c r="D564" i="5"/>
  <c r="F564" i="5" s="1"/>
  <c r="P563" i="5"/>
  <c r="F563" i="5" s="1"/>
  <c r="N563" i="5"/>
  <c r="D563" i="5"/>
  <c r="P562" i="5"/>
  <c r="N562" i="5"/>
  <c r="Q562" i="5" s="1"/>
  <c r="D562" i="5"/>
  <c r="P561" i="5"/>
  <c r="O561" i="5"/>
  <c r="N561" i="5"/>
  <c r="Q561" i="5" s="1"/>
  <c r="D561" i="5"/>
  <c r="P560" i="5"/>
  <c r="N560" i="5"/>
  <c r="Q560" i="5" s="1"/>
  <c r="D560" i="5"/>
  <c r="F560" i="5" s="1"/>
  <c r="Q559" i="5"/>
  <c r="P559" i="5"/>
  <c r="O559" i="5"/>
  <c r="N559" i="5"/>
  <c r="D559" i="5"/>
  <c r="P558" i="5"/>
  <c r="N558" i="5"/>
  <c r="Q558" i="5" s="1"/>
  <c r="D558" i="5"/>
  <c r="P557" i="5"/>
  <c r="N557" i="5"/>
  <c r="Q557" i="5" s="1"/>
  <c r="D557" i="5"/>
  <c r="F557" i="5" s="1"/>
  <c r="Q556" i="5"/>
  <c r="P556" i="5"/>
  <c r="O556" i="5"/>
  <c r="E556" i="5" s="1"/>
  <c r="M556" i="5"/>
  <c r="F556" i="5"/>
  <c r="D556" i="5"/>
  <c r="P555" i="5"/>
  <c r="N555" i="5"/>
  <c r="Q555" i="5" s="1"/>
  <c r="D555" i="5"/>
  <c r="P554" i="5"/>
  <c r="F554" i="5" s="1"/>
  <c r="N554" i="5"/>
  <c r="Q554" i="5" s="1"/>
  <c r="D554" i="5"/>
  <c r="P553" i="5"/>
  <c r="N553" i="5"/>
  <c r="D553" i="5"/>
  <c r="F553" i="5" s="1"/>
  <c r="Q552" i="5"/>
  <c r="P552" i="5"/>
  <c r="O552" i="5"/>
  <c r="M552" i="5"/>
  <c r="D552" i="5"/>
  <c r="P551" i="5"/>
  <c r="N551" i="5"/>
  <c r="Q551" i="5" s="1"/>
  <c r="D551" i="5"/>
  <c r="F551" i="5" s="1"/>
  <c r="P550" i="5"/>
  <c r="N550" i="5"/>
  <c r="D550" i="5"/>
  <c r="F550" i="5" s="1"/>
  <c r="Q549" i="5"/>
  <c r="P549" i="5"/>
  <c r="O549" i="5"/>
  <c r="E549" i="5"/>
  <c r="D549" i="5"/>
  <c r="P494" i="5"/>
  <c r="D494" i="5"/>
  <c r="F494" i="5" s="1"/>
  <c r="P493" i="5"/>
  <c r="D493" i="5"/>
  <c r="F493" i="5" s="1"/>
  <c r="Q492" i="5"/>
  <c r="P492" i="5"/>
  <c r="O492" i="5"/>
  <c r="N492" i="5"/>
  <c r="D492" i="5"/>
  <c r="P491" i="5"/>
  <c r="N491" i="5"/>
  <c r="D491" i="5"/>
  <c r="F491" i="5" s="1"/>
  <c r="P490" i="5"/>
  <c r="N490" i="5"/>
  <c r="D490" i="5"/>
  <c r="F490" i="5" s="1"/>
  <c r="P489" i="5"/>
  <c r="N489" i="5"/>
  <c r="D489" i="5"/>
  <c r="F489" i="5" s="1"/>
  <c r="P488" i="5"/>
  <c r="N488" i="5"/>
  <c r="Q488" i="5" s="1"/>
  <c r="D488" i="5"/>
  <c r="P487" i="5"/>
  <c r="O487" i="5"/>
  <c r="N487" i="5"/>
  <c r="Q487" i="5" s="1"/>
  <c r="D487" i="5"/>
  <c r="F487" i="5" s="1"/>
  <c r="Q486" i="5"/>
  <c r="P486" i="5"/>
  <c r="N486" i="5"/>
  <c r="O486" i="5" s="1"/>
  <c r="D486" i="5"/>
  <c r="P485" i="5"/>
  <c r="N485" i="5"/>
  <c r="Q485" i="5" s="1"/>
  <c r="D485" i="5"/>
  <c r="P484" i="5"/>
  <c r="N484" i="5"/>
  <c r="D484" i="5"/>
  <c r="P483" i="5"/>
  <c r="N483" i="5"/>
  <c r="O483" i="5" s="1"/>
  <c r="D483" i="5"/>
  <c r="Q482" i="5"/>
  <c r="P482" i="5"/>
  <c r="F482" i="5" s="1"/>
  <c r="N482" i="5"/>
  <c r="O482" i="5" s="1"/>
  <c r="D482" i="5"/>
  <c r="P481" i="5"/>
  <c r="N481" i="5"/>
  <c r="Q481" i="5" s="1"/>
  <c r="D481" i="5"/>
  <c r="P480" i="5"/>
  <c r="N480" i="5"/>
  <c r="Q480" i="5" s="1"/>
  <c r="D480" i="5"/>
  <c r="P479" i="5"/>
  <c r="N479" i="5"/>
  <c r="O479" i="5" s="1"/>
  <c r="D479" i="5"/>
  <c r="Q478" i="5"/>
  <c r="P478" i="5"/>
  <c r="N478" i="5"/>
  <c r="O478" i="5" s="1"/>
  <c r="D478" i="5"/>
  <c r="F478" i="5" s="1"/>
  <c r="P477" i="5"/>
  <c r="N477" i="5"/>
  <c r="Q477" i="5" s="1"/>
  <c r="D477" i="5"/>
  <c r="P476" i="5"/>
  <c r="N476" i="5"/>
  <c r="Q476" i="5" s="1"/>
  <c r="D476" i="5"/>
  <c r="F476" i="5" s="1"/>
  <c r="P475" i="5"/>
  <c r="N475" i="5"/>
  <c r="D475" i="5"/>
  <c r="P474" i="5"/>
  <c r="N474" i="5"/>
  <c r="Q474" i="5" s="1"/>
  <c r="D474" i="5"/>
  <c r="P473" i="5"/>
  <c r="F473" i="5" s="1"/>
  <c r="N473" i="5"/>
  <c r="D473" i="5"/>
  <c r="P472" i="5"/>
  <c r="N472" i="5"/>
  <c r="D472" i="5"/>
  <c r="F472" i="5" s="1"/>
  <c r="P471" i="5"/>
  <c r="N471" i="5"/>
  <c r="Q471" i="5" s="1"/>
  <c r="D471" i="5"/>
  <c r="P470" i="5"/>
  <c r="N470" i="5"/>
  <c r="Q470" i="5" s="1"/>
  <c r="D470" i="5"/>
  <c r="F470" i="5" s="1"/>
  <c r="P469" i="5"/>
  <c r="F469" i="5" s="1"/>
  <c r="N469" i="5"/>
  <c r="D469" i="5"/>
  <c r="P468" i="5"/>
  <c r="N468" i="5"/>
  <c r="Q468" i="5" s="1"/>
  <c r="D468" i="5"/>
  <c r="F468" i="5" s="1"/>
  <c r="P467" i="5"/>
  <c r="N467" i="5"/>
  <c r="Q467" i="5" s="1"/>
  <c r="D467" i="5"/>
  <c r="F467" i="5" s="1"/>
  <c r="P466" i="5"/>
  <c r="N466" i="5"/>
  <c r="D466" i="5"/>
  <c r="F466" i="5" s="1"/>
  <c r="Q465" i="5"/>
  <c r="P465" i="5"/>
  <c r="O465" i="5"/>
  <c r="D465" i="5"/>
  <c r="F465" i="5" s="1"/>
  <c r="Q441" i="5"/>
  <c r="P441" i="5"/>
  <c r="N441" i="5"/>
  <c r="O441" i="5" s="1"/>
  <c r="D441" i="5"/>
  <c r="P440" i="5"/>
  <c r="N440" i="5"/>
  <c r="Q440" i="5" s="1"/>
  <c r="F440" i="5"/>
  <c r="D440" i="5"/>
  <c r="Q439" i="5"/>
  <c r="P439" i="5"/>
  <c r="O439" i="5"/>
  <c r="M439" i="5"/>
  <c r="D439" i="5"/>
  <c r="Q438" i="5"/>
  <c r="P438" i="5"/>
  <c r="N438" i="5"/>
  <c r="O438" i="5" s="1"/>
  <c r="D438" i="5"/>
  <c r="Q437" i="5"/>
  <c r="P437" i="5"/>
  <c r="O437" i="5"/>
  <c r="M437" i="5"/>
  <c r="E437" i="5"/>
  <c r="D437" i="5"/>
  <c r="F437" i="5" s="1"/>
  <c r="Q436" i="5"/>
  <c r="P436" i="5"/>
  <c r="O436" i="5"/>
  <c r="N436" i="5"/>
  <c r="D436" i="5"/>
  <c r="F436" i="5" s="1"/>
  <c r="Q435" i="5"/>
  <c r="P435" i="5"/>
  <c r="O435" i="5"/>
  <c r="M435" i="5"/>
  <c r="D435" i="5"/>
  <c r="P434" i="5"/>
  <c r="N434" i="5"/>
  <c r="O434" i="5" s="1"/>
  <c r="D434" i="5"/>
  <c r="Q433" i="5"/>
  <c r="P433" i="5"/>
  <c r="O433" i="5"/>
  <c r="M433" i="5"/>
  <c r="D433" i="5"/>
  <c r="F433" i="5" s="1"/>
  <c r="P432" i="5"/>
  <c r="N432" i="5"/>
  <c r="Q432" i="5" s="1"/>
  <c r="F432" i="5"/>
  <c r="D432" i="5"/>
  <c r="Q431" i="5"/>
  <c r="P431" i="5"/>
  <c r="O431" i="5"/>
  <c r="M431" i="5"/>
  <c r="D431" i="5"/>
  <c r="F431" i="5" s="1"/>
  <c r="P430" i="5"/>
  <c r="N430" i="5"/>
  <c r="D430" i="5"/>
  <c r="F430" i="5" s="1"/>
  <c r="Q429" i="5"/>
  <c r="P429" i="5"/>
  <c r="O429" i="5"/>
  <c r="M429" i="5"/>
  <c r="F429" i="5"/>
  <c r="E429" i="5"/>
  <c r="D429" i="5"/>
  <c r="Q428" i="5"/>
  <c r="P428" i="5"/>
  <c r="N428" i="5"/>
  <c r="O428" i="5" s="1"/>
  <c r="D428" i="5"/>
  <c r="F428" i="5" s="1"/>
  <c r="Q427" i="5"/>
  <c r="P427" i="5"/>
  <c r="O427" i="5"/>
  <c r="M427" i="5"/>
  <c r="D427" i="5"/>
  <c r="P426" i="5"/>
  <c r="N426" i="5"/>
  <c r="Q426" i="5" s="1"/>
  <c r="D426" i="5"/>
  <c r="F426" i="5" s="1"/>
  <c r="Q425" i="5"/>
  <c r="P425" i="5"/>
  <c r="O425" i="5"/>
  <c r="M425" i="5"/>
  <c r="D425" i="5"/>
  <c r="Q424" i="5"/>
  <c r="P424" i="5"/>
  <c r="O424" i="5"/>
  <c r="M424" i="5"/>
  <c r="D424" i="5"/>
  <c r="Q423" i="5"/>
  <c r="P423" i="5"/>
  <c r="O423" i="5"/>
  <c r="M423" i="5"/>
  <c r="D423" i="5"/>
  <c r="F423" i="5" s="1"/>
  <c r="Q422" i="5"/>
  <c r="P422" i="5"/>
  <c r="F422" i="5" s="1"/>
  <c r="O422" i="5"/>
  <c r="M422" i="5"/>
  <c r="D422" i="5"/>
  <c r="Q421" i="5"/>
  <c r="P421" i="5"/>
  <c r="O421" i="5"/>
  <c r="M421" i="5"/>
  <c r="D421" i="5"/>
  <c r="Q420" i="5"/>
  <c r="P420" i="5"/>
  <c r="F420" i="5" s="1"/>
  <c r="O420" i="5"/>
  <c r="D420" i="5"/>
  <c r="E420" i="5" s="1"/>
  <c r="P419" i="5"/>
  <c r="N419" i="5"/>
  <c r="Q419" i="5" s="1"/>
  <c r="D419" i="5"/>
  <c r="P418" i="5"/>
  <c r="N418" i="5"/>
  <c r="D418" i="5"/>
  <c r="P417" i="5"/>
  <c r="N417" i="5"/>
  <c r="D417" i="5"/>
  <c r="F417" i="5" s="1"/>
  <c r="P416" i="5"/>
  <c r="N416" i="5"/>
  <c r="Q416" i="5" s="1"/>
  <c r="D416" i="5"/>
  <c r="P415" i="5"/>
  <c r="N415" i="5"/>
  <c r="O415" i="5" s="1"/>
  <c r="D415" i="5"/>
  <c r="Q414" i="5"/>
  <c r="P414" i="5"/>
  <c r="O414" i="5"/>
  <c r="N414" i="5"/>
  <c r="D414" i="5"/>
  <c r="Q413" i="5"/>
  <c r="P413" i="5"/>
  <c r="O413" i="5"/>
  <c r="N413" i="5"/>
  <c r="D413" i="5"/>
  <c r="P412" i="5"/>
  <c r="N412" i="5"/>
  <c r="Q412" i="5" s="1"/>
  <c r="D412" i="5"/>
  <c r="Q411" i="5"/>
  <c r="P411" i="5"/>
  <c r="F411" i="5" s="1"/>
  <c r="N411" i="5"/>
  <c r="O411" i="5" s="1"/>
  <c r="E411" i="5" s="1"/>
  <c r="D411" i="5"/>
  <c r="P410" i="5"/>
  <c r="N410" i="5"/>
  <c r="Q410" i="5" s="1"/>
  <c r="D410" i="5"/>
  <c r="P409" i="5"/>
  <c r="N409" i="5"/>
  <c r="D409" i="5"/>
  <c r="F409" i="5" s="1"/>
  <c r="P408" i="5"/>
  <c r="N408" i="5"/>
  <c r="Q408" i="5" s="1"/>
  <c r="D408" i="5"/>
  <c r="F408" i="5" s="1"/>
  <c r="Q407" i="5"/>
  <c r="P407" i="5"/>
  <c r="N407" i="5"/>
  <c r="O407" i="5" s="1"/>
  <c r="D407" i="5"/>
  <c r="F407" i="5" s="1"/>
  <c r="P406" i="5"/>
  <c r="N406" i="5"/>
  <c r="Q406" i="5" s="1"/>
  <c r="D406" i="5"/>
  <c r="P405" i="5"/>
  <c r="O405" i="5"/>
  <c r="N405" i="5"/>
  <c r="Q405" i="5" s="1"/>
  <c r="D405" i="5"/>
  <c r="F405" i="5" s="1"/>
  <c r="Q404" i="5"/>
  <c r="P404" i="5"/>
  <c r="O404" i="5"/>
  <c r="N404" i="5"/>
  <c r="D404" i="5"/>
  <c r="Q403" i="5"/>
  <c r="P403" i="5"/>
  <c r="O403" i="5"/>
  <c r="D403" i="5"/>
  <c r="P402" i="5"/>
  <c r="N402" i="5"/>
  <c r="D402" i="5"/>
  <c r="F402" i="5" s="1"/>
  <c r="P401" i="5"/>
  <c r="N401" i="5"/>
  <c r="Q401" i="5" s="1"/>
  <c r="D401" i="5"/>
  <c r="F401" i="5" s="1"/>
  <c r="P400" i="5"/>
  <c r="N400" i="5"/>
  <c r="Q400" i="5" s="1"/>
  <c r="D400" i="5"/>
  <c r="Q399" i="5"/>
  <c r="P399" i="5"/>
  <c r="O399" i="5"/>
  <c r="N399" i="5"/>
  <c r="D399" i="5"/>
  <c r="Q398" i="5"/>
  <c r="P398" i="5"/>
  <c r="N398" i="5"/>
  <c r="O398" i="5" s="1"/>
  <c r="D398" i="5"/>
  <c r="P397" i="5"/>
  <c r="N397" i="5"/>
  <c r="Q397" i="5" s="1"/>
  <c r="D397" i="5"/>
  <c r="Q396" i="5"/>
  <c r="P396" i="5"/>
  <c r="F396" i="5" s="1"/>
  <c r="O396" i="5"/>
  <c r="E396" i="5" s="1"/>
  <c r="N396" i="5"/>
  <c r="D396" i="5"/>
  <c r="P395" i="5"/>
  <c r="N395" i="5"/>
  <c r="Q395" i="5" s="1"/>
  <c r="D395" i="5"/>
  <c r="P394" i="5"/>
  <c r="F394" i="5" s="1"/>
  <c r="N394" i="5"/>
  <c r="D394" i="5"/>
  <c r="P393" i="5"/>
  <c r="N393" i="5"/>
  <c r="Q393" i="5" s="1"/>
  <c r="D393" i="5"/>
  <c r="F393" i="5" s="1"/>
  <c r="Q392" i="5"/>
  <c r="P392" i="5"/>
  <c r="N392" i="5"/>
  <c r="O392" i="5" s="1"/>
  <c r="D392" i="5"/>
  <c r="P391" i="5"/>
  <c r="N391" i="5"/>
  <c r="Q391" i="5" s="1"/>
  <c r="D391" i="5"/>
  <c r="P390" i="5"/>
  <c r="N390" i="5"/>
  <c r="O390" i="5" s="1"/>
  <c r="D390" i="5"/>
  <c r="P389" i="5"/>
  <c r="F389" i="5" s="1"/>
  <c r="N389" i="5"/>
  <c r="D389" i="5"/>
  <c r="Q388" i="5"/>
  <c r="P388" i="5"/>
  <c r="O388" i="5"/>
  <c r="N388" i="5"/>
  <c r="D388" i="5"/>
  <c r="P387" i="5"/>
  <c r="F387" i="5" s="1"/>
  <c r="N387" i="5"/>
  <c r="D387" i="5"/>
  <c r="Q386" i="5"/>
  <c r="P386" i="5"/>
  <c r="O386" i="5"/>
  <c r="D386" i="5"/>
  <c r="F386" i="5" s="1"/>
  <c r="Q334" i="5"/>
  <c r="P334" i="5"/>
  <c r="N334" i="5"/>
  <c r="O334" i="5" s="1"/>
  <c r="D334" i="5"/>
  <c r="F334" i="5" s="1"/>
  <c r="P333" i="5"/>
  <c r="N333" i="5"/>
  <c r="D333" i="5"/>
  <c r="P332" i="5"/>
  <c r="N332" i="5"/>
  <c r="O332" i="5" s="1"/>
  <c r="D332" i="5"/>
  <c r="F332" i="5" s="1"/>
  <c r="Q331" i="5"/>
  <c r="P331" i="5"/>
  <c r="F331" i="5" s="1"/>
  <c r="O331" i="5"/>
  <c r="N331" i="5"/>
  <c r="D331" i="5"/>
  <c r="P330" i="5"/>
  <c r="N330" i="5"/>
  <c r="Q330" i="5" s="1"/>
  <c r="D330" i="5"/>
  <c r="P329" i="5"/>
  <c r="F329" i="5" s="1"/>
  <c r="N329" i="5"/>
  <c r="Q329" i="5" s="1"/>
  <c r="D329" i="5"/>
  <c r="P328" i="5"/>
  <c r="N328" i="5"/>
  <c r="D328" i="5"/>
  <c r="F328" i="5" s="1"/>
  <c r="P327" i="5"/>
  <c r="D327" i="5"/>
  <c r="F327" i="5" s="1"/>
  <c r="P326" i="5"/>
  <c r="F326" i="5" s="1"/>
  <c r="N326" i="5"/>
  <c r="Q326" i="5" s="1"/>
  <c r="D326" i="5"/>
  <c r="P325" i="5"/>
  <c r="N325" i="5"/>
  <c r="D325" i="5"/>
  <c r="P324" i="5"/>
  <c r="N324" i="5"/>
  <c r="Q324" i="5" s="1"/>
  <c r="D324" i="5"/>
  <c r="Q323" i="5"/>
  <c r="P323" i="5"/>
  <c r="F323" i="5" s="1"/>
  <c r="O323" i="5"/>
  <c r="E323" i="5" s="1"/>
  <c r="N323" i="5"/>
  <c r="D323" i="5"/>
  <c r="P322" i="5"/>
  <c r="N322" i="5"/>
  <c r="D322" i="5"/>
  <c r="P321" i="5"/>
  <c r="F321" i="5" s="1"/>
  <c r="N321" i="5"/>
  <c r="D321" i="5"/>
  <c r="P320" i="5"/>
  <c r="N320" i="5"/>
  <c r="Q320" i="5" s="1"/>
  <c r="D320" i="5"/>
  <c r="F320" i="5" s="1"/>
  <c r="P319" i="5"/>
  <c r="F319" i="5" s="1"/>
  <c r="N319" i="5"/>
  <c r="Q319" i="5" s="1"/>
  <c r="D319" i="5"/>
  <c r="P318" i="5"/>
  <c r="N318" i="5"/>
  <c r="F318" i="5"/>
  <c r="D318" i="5"/>
  <c r="P317" i="5"/>
  <c r="N317" i="5"/>
  <c r="Q317" i="5" s="1"/>
  <c r="F317" i="5"/>
  <c r="D317" i="5"/>
  <c r="P316" i="5"/>
  <c r="N316" i="5"/>
  <c r="Q316" i="5" s="1"/>
  <c r="D316" i="5"/>
  <c r="F316" i="5" s="1"/>
  <c r="P315" i="5"/>
  <c r="N315" i="5"/>
  <c r="D315" i="5"/>
  <c r="F315" i="5" s="1"/>
  <c r="P314" i="5"/>
  <c r="N314" i="5"/>
  <c r="Q314" i="5" s="1"/>
  <c r="D314" i="5"/>
  <c r="F314" i="5" s="1"/>
  <c r="P313" i="5"/>
  <c r="N313" i="5"/>
  <c r="Q313" i="5" s="1"/>
  <c r="D313" i="5"/>
  <c r="Q312" i="5"/>
  <c r="P312" i="5"/>
  <c r="N312" i="5"/>
  <c r="O312" i="5" s="1"/>
  <c r="D312" i="5"/>
  <c r="P311" i="5"/>
  <c r="N311" i="5"/>
  <c r="Q311" i="5" s="1"/>
  <c r="D311" i="5"/>
  <c r="F311" i="5" s="1"/>
  <c r="P310" i="5"/>
  <c r="N310" i="5"/>
  <c r="Q310" i="5" s="1"/>
  <c r="D310" i="5"/>
  <c r="F310" i="5" s="1"/>
  <c r="P309" i="5"/>
  <c r="N309" i="5"/>
  <c r="Q309" i="5" s="1"/>
  <c r="D309" i="5"/>
  <c r="P308" i="5"/>
  <c r="N308" i="5"/>
  <c r="O308" i="5" s="1"/>
  <c r="D308" i="5"/>
  <c r="F308" i="5" s="1"/>
  <c r="P307" i="5"/>
  <c r="N307" i="5"/>
  <c r="D307" i="5"/>
  <c r="P306" i="5"/>
  <c r="O306" i="5"/>
  <c r="N306" i="5"/>
  <c r="Q306" i="5" s="1"/>
  <c r="D306" i="5"/>
  <c r="Q305" i="5"/>
  <c r="P305" i="5"/>
  <c r="O305" i="5"/>
  <c r="D305" i="5"/>
  <c r="P304" i="5"/>
  <c r="N304" i="5"/>
  <c r="Q304" i="5" s="1"/>
  <c r="D304" i="5"/>
  <c r="D303" i="5"/>
  <c r="F303" i="5" s="1"/>
  <c r="P302" i="5"/>
  <c r="F302" i="5" s="1"/>
  <c r="N302" i="5"/>
  <c r="Q302" i="5" s="1"/>
  <c r="D302" i="5"/>
  <c r="Q301" i="5"/>
  <c r="P301" i="5"/>
  <c r="O301" i="5"/>
  <c r="N301" i="5"/>
  <c r="D301" i="5"/>
  <c r="P300" i="5"/>
  <c r="N300" i="5"/>
  <c r="Q300" i="5" s="1"/>
  <c r="D300" i="5"/>
  <c r="F300" i="5" s="1"/>
  <c r="Q299" i="5"/>
  <c r="P299" i="5"/>
  <c r="F299" i="5" s="1"/>
  <c r="N299" i="5"/>
  <c r="O299" i="5" s="1"/>
  <c r="E299" i="5" s="1"/>
  <c r="D299" i="5"/>
  <c r="P298" i="5"/>
  <c r="N298" i="5"/>
  <c r="Q298" i="5" s="1"/>
  <c r="D298" i="5"/>
  <c r="P297" i="5"/>
  <c r="N297" i="5"/>
  <c r="Q297" i="5" s="1"/>
  <c r="D297" i="5"/>
  <c r="F297" i="5" s="1"/>
  <c r="P296" i="5"/>
  <c r="N296" i="5"/>
  <c r="D296" i="5"/>
  <c r="F296" i="5" s="1"/>
  <c r="P295" i="5"/>
  <c r="F295" i="5" s="1"/>
  <c r="N295" i="5"/>
  <c r="Q295" i="5" s="1"/>
  <c r="D295" i="5"/>
  <c r="P294" i="5"/>
  <c r="N294" i="5"/>
  <c r="Q294" i="5" s="1"/>
  <c r="D294" i="5"/>
  <c r="F294" i="5" s="1"/>
  <c r="P293" i="5"/>
  <c r="N293" i="5"/>
  <c r="D293" i="5"/>
  <c r="F293" i="5" s="1"/>
  <c r="P292" i="5"/>
  <c r="N292" i="5"/>
  <c r="Q292" i="5" s="1"/>
  <c r="D292" i="5"/>
  <c r="F292" i="5" s="1"/>
  <c r="P291" i="5"/>
  <c r="N291" i="5"/>
  <c r="D291" i="5"/>
  <c r="F291" i="5" s="1"/>
  <c r="P290" i="5"/>
  <c r="N290" i="5"/>
  <c r="D290" i="5"/>
  <c r="F290" i="5" s="1"/>
  <c r="P289" i="5"/>
  <c r="N289" i="5"/>
  <c r="Q289" i="5" s="1"/>
  <c r="D289" i="5"/>
  <c r="F289" i="5" s="1"/>
  <c r="P288" i="5"/>
  <c r="N288" i="5"/>
  <c r="D288" i="5"/>
  <c r="P287" i="5"/>
  <c r="N287" i="5"/>
  <c r="F287" i="5"/>
  <c r="D287" i="5"/>
  <c r="P286" i="5"/>
  <c r="N286" i="5"/>
  <c r="Q286" i="5" s="1"/>
  <c r="F286" i="5"/>
  <c r="D286" i="5"/>
  <c r="Q285" i="5"/>
  <c r="P285" i="5"/>
  <c r="O285" i="5"/>
  <c r="N285" i="5"/>
  <c r="D285" i="5"/>
  <c r="F285" i="5" s="1"/>
  <c r="Q284" i="5"/>
  <c r="P284" i="5"/>
  <c r="N284" i="5"/>
  <c r="O284" i="5" s="1"/>
  <c r="D284" i="5"/>
  <c r="P283" i="5"/>
  <c r="N283" i="5"/>
  <c r="Q283" i="5" s="1"/>
  <c r="D283" i="5"/>
  <c r="F283" i="5" s="1"/>
  <c r="Q282" i="5"/>
  <c r="P282" i="5"/>
  <c r="O282" i="5"/>
  <c r="N282" i="5"/>
  <c r="D282" i="5"/>
  <c r="Q281" i="5"/>
  <c r="P281" i="5"/>
  <c r="O281" i="5"/>
  <c r="D281" i="5"/>
  <c r="F281" i="5" s="1"/>
  <c r="P280" i="5"/>
  <c r="F280" i="5" s="1"/>
  <c r="N280" i="5"/>
  <c r="Q280" i="5" s="1"/>
  <c r="D280" i="5"/>
  <c r="P279" i="5"/>
  <c r="F279" i="5" s="1"/>
  <c r="O279" i="5"/>
  <c r="N279" i="5"/>
  <c r="Q279" i="5" s="1"/>
  <c r="D279" i="5"/>
  <c r="P278" i="5"/>
  <c r="N278" i="5"/>
  <c r="Q278" i="5" s="1"/>
  <c r="F278" i="5"/>
  <c r="D278" i="5"/>
  <c r="P277" i="5"/>
  <c r="N277" i="5"/>
  <c r="F277" i="5"/>
  <c r="D277" i="5"/>
  <c r="P276" i="5"/>
  <c r="N276" i="5"/>
  <c r="Q276" i="5" s="1"/>
  <c r="F276" i="5"/>
  <c r="D276" i="5"/>
  <c r="Q275" i="5"/>
  <c r="P275" i="5"/>
  <c r="O275" i="5"/>
  <c r="N275" i="5"/>
  <c r="D275" i="5"/>
  <c r="P274" i="5"/>
  <c r="N274" i="5"/>
  <c r="O274" i="5" s="1"/>
  <c r="D274" i="5"/>
  <c r="Q273" i="5"/>
  <c r="P273" i="5"/>
  <c r="N273" i="5"/>
  <c r="O273" i="5" s="1"/>
  <c r="D273" i="5"/>
  <c r="F273" i="5" s="1"/>
  <c r="P272" i="5"/>
  <c r="F272" i="5" s="1"/>
  <c r="O272" i="5"/>
  <c r="E272" i="5" s="1"/>
  <c r="N272" i="5"/>
  <c r="Q272" i="5" s="1"/>
  <c r="D272" i="5"/>
  <c r="P271" i="5"/>
  <c r="N271" i="5"/>
  <c r="O271" i="5" s="1"/>
  <c r="D271" i="5"/>
  <c r="Q270" i="5"/>
  <c r="P270" i="5"/>
  <c r="O270" i="5"/>
  <c r="N270" i="5"/>
  <c r="D270" i="5"/>
  <c r="P269" i="5"/>
  <c r="N269" i="5"/>
  <c r="Q269" i="5" s="1"/>
  <c r="D269" i="5"/>
  <c r="P268" i="5"/>
  <c r="F268" i="5" s="1"/>
  <c r="N268" i="5"/>
  <c r="D268" i="5"/>
  <c r="P267" i="5"/>
  <c r="O267" i="5"/>
  <c r="N267" i="5"/>
  <c r="Q267" i="5" s="1"/>
  <c r="D267" i="5"/>
  <c r="F267" i="5" s="1"/>
  <c r="P266" i="5"/>
  <c r="N266" i="5"/>
  <c r="D266" i="5"/>
  <c r="P265" i="5"/>
  <c r="N265" i="5"/>
  <c r="Q265" i="5" s="1"/>
  <c r="D265" i="5"/>
  <c r="P264" i="5"/>
  <c r="N264" i="5"/>
  <c r="Q264" i="5" s="1"/>
  <c r="D264" i="5"/>
  <c r="P263" i="5"/>
  <c r="N263" i="5"/>
  <c r="D263" i="5"/>
  <c r="F263" i="5" s="1"/>
  <c r="P262" i="5"/>
  <c r="N262" i="5"/>
  <c r="D262" i="5"/>
  <c r="P261" i="5"/>
  <c r="N261" i="5"/>
  <c r="Q261" i="5" s="1"/>
  <c r="D261" i="5"/>
  <c r="P260" i="5"/>
  <c r="N260" i="5"/>
  <c r="D260" i="5"/>
  <c r="F260" i="5" s="1"/>
  <c r="Q259" i="5"/>
  <c r="P259" i="5"/>
  <c r="N259" i="5"/>
  <c r="O259" i="5" s="1"/>
  <c r="F259" i="5"/>
  <c r="D259" i="5"/>
  <c r="Q258" i="5"/>
  <c r="P258" i="5"/>
  <c r="F258" i="5" s="1"/>
  <c r="O258" i="5"/>
  <c r="E258" i="5" s="1"/>
  <c r="N258" i="5"/>
  <c r="D258" i="5"/>
  <c r="P257" i="5"/>
  <c r="N257" i="5"/>
  <c r="O257" i="5" s="1"/>
  <c r="D257" i="5"/>
  <c r="F257" i="5" s="1"/>
  <c r="Q256" i="5"/>
  <c r="P256" i="5"/>
  <c r="F256" i="5" s="1"/>
  <c r="N256" i="5"/>
  <c r="O256" i="5" s="1"/>
  <c r="D256" i="5"/>
  <c r="P255" i="5"/>
  <c r="N255" i="5"/>
  <c r="Q255" i="5" s="1"/>
  <c r="D255" i="5"/>
  <c r="P254" i="5"/>
  <c r="N254" i="5"/>
  <c r="D254" i="5"/>
  <c r="P253" i="5"/>
  <c r="N253" i="5"/>
  <c r="Q253" i="5" s="1"/>
  <c r="D253" i="5"/>
  <c r="Q252" i="5"/>
  <c r="P252" i="5"/>
  <c r="F252" i="5" s="1"/>
  <c r="N252" i="5"/>
  <c r="O252" i="5" s="1"/>
  <c r="E252" i="5" s="1"/>
  <c r="D252" i="5"/>
  <c r="Q251" i="5"/>
  <c r="P251" i="5"/>
  <c r="O251" i="5"/>
  <c r="F251" i="5"/>
  <c r="D251" i="5"/>
  <c r="D250" i="5"/>
  <c r="P249" i="5"/>
  <c r="O249" i="5"/>
  <c r="N249" i="5"/>
  <c r="Q249" i="5" s="1"/>
  <c r="D249" i="5"/>
  <c r="Q248" i="5"/>
  <c r="P248" i="5"/>
  <c r="N248" i="5"/>
  <c r="O248" i="5" s="1"/>
  <c r="E248" i="5" s="1"/>
  <c r="D248" i="5"/>
  <c r="F248" i="5" s="1"/>
  <c r="P247" i="5"/>
  <c r="N247" i="5"/>
  <c r="D247" i="5"/>
  <c r="F247" i="5" s="1"/>
  <c r="P246" i="5"/>
  <c r="N246" i="5"/>
  <c r="Q246" i="5" s="1"/>
  <c r="D246" i="5"/>
  <c r="P245" i="5"/>
  <c r="N245" i="5"/>
  <c r="F245" i="5"/>
  <c r="D245" i="5"/>
  <c r="P244" i="5"/>
  <c r="N244" i="5"/>
  <c r="Q244" i="5" s="1"/>
  <c r="D244" i="5"/>
  <c r="P243" i="5"/>
  <c r="O243" i="5"/>
  <c r="E243" i="5" s="1"/>
  <c r="N243" i="5"/>
  <c r="Q243" i="5" s="1"/>
  <c r="D243" i="5"/>
  <c r="P242" i="5"/>
  <c r="N242" i="5"/>
  <c r="O242" i="5" s="1"/>
  <c r="D242" i="5"/>
  <c r="F242" i="5" s="1"/>
  <c r="P241" i="5"/>
  <c r="N241" i="5"/>
  <c r="Q241" i="5" s="1"/>
  <c r="D241" i="5"/>
  <c r="P240" i="5"/>
  <c r="O240" i="5"/>
  <c r="N240" i="5"/>
  <c r="Q240" i="5" s="1"/>
  <c r="D240" i="5"/>
  <c r="F240" i="5" s="1"/>
  <c r="P239" i="5"/>
  <c r="N239" i="5"/>
  <c r="D239" i="5"/>
  <c r="F239" i="5" s="1"/>
  <c r="Q238" i="5"/>
  <c r="P238" i="5"/>
  <c r="F238" i="5" s="1"/>
  <c r="O238" i="5"/>
  <c r="M238" i="5"/>
  <c r="D238" i="5"/>
  <c r="E238" i="5" s="1"/>
  <c r="P237" i="5"/>
  <c r="N237" i="5"/>
  <c r="Q237" i="5" s="1"/>
  <c r="D237" i="5"/>
  <c r="Q236" i="5"/>
  <c r="P236" i="5"/>
  <c r="O236" i="5"/>
  <c r="M236" i="5"/>
  <c r="D236" i="5"/>
  <c r="F236" i="5" s="1"/>
  <c r="Q235" i="5"/>
  <c r="P235" i="5"/>
  <c r="F235" i="5" s="1"/>
  <c r="N235" i="5"/>
  <c r="O235" i="5" s="1"/>
  <c r="D235" i="5"/>
  <c r="Q234" i="5"/>
  <c r="P234" i="5"/>
  <c r="O234" i="5"/>
  <c r="M234" i="5"/>
  <c r="D234" i="5"/>
  <c r="Q233" i="5"/>
  <c r="P233" i="5"/>
  <c r="N233" i="5"/>
  <c r="O233" i="5" s="1"/>
  <c r="D233" i="5"/>
  <c r="F233" i="5" s="1"/>
  <c r="P232" i="5"/>
  <c r="N232" i="5"/>
  <c r="O232" i="5" s="1"/>
  <c r="D232" i="5"/>
  <c r="E232" i="5" s="1"/>
  <c r="Q231" i="5"/>
  <c r="P231" i="5"/>
  <c r="N231" i="5"/>
  <c r="O231" i="5" s="1"/>
  <c r="E231" i="5" s="1"/>
  <c r="D231" i="5"/>
  <c r="Q230" i="5"/>
  <c r="P230" i="5"/>
  <c r="O230" i="5"/>
  <c r="M230" i="5"/>
  <c r="D230" i="5"/>
  <c r="Q229" i="5"/>
  <c r="P229" i="5"/>
  <c r="O229" i="5"/>
  <c r="M229" i="5"/>
  <c r="D229" i="5"/>
  <c r="Q228" i="5"/>
  <c r="P228" i="5"/>
  <c r="F228" i="5" s="1"/>
  <c r="O228" i="5"/>
  <c r="M228" i="5"/>
  <c r="D228" i="5"/>
  <c r="Q227" i="5"/>
  <c r="P227" i="5"/>
  <c r="O227" i="5"/>
  <c r="F227" i="5"/>
  <c r="D227" i="5"/>
  <c r="P162" i="5"/>
  <c r="N162" i="5"/>
  <c r="O162" i="5" s="1"/>
  <c r="D162" i="5"/>
  <c r="P161" i="5"/>
  <c r="N161" i="5"/>
  <c r="Q161" i="5" s="1"/>
  <c r="D161" i="5"/>
  <c r="P160" i="5"/>
  <c r="O160" i="5"/>
  <c r="N160" i="5"/>
  <c r="Q160" i="5" s="1"/>
  <c r="D160" i="5"/>
  <c r="F160" i="5" s="1"/>
  <c r="Q159" i="5"/>
  <c r="P159" i="5"/>
  <c r="N159" i="5"/>
  <c r="O159" i="5" s="1"/>
  <c r="D159" i="5"/>
  <c r="Q158" i="5"/>
  <c r="P158" i="5"/>
  <c r="N158" i="5"/>
  <c r="O158" i="5" s="1"/>
  <c r="D158" i="5"/>
  <c r="E158" i="5" s="1"/>
  <c r="N157" i="5"/>
  <c r="D157" i="5"/>
  <c r="P156" i="5"/>
  <c r="N156" i="5"/>
  <c r="O156" i="5" s="1"/>
  <c r="D156" i="5"/>
  <c r="F156" i="5" s="1"/>
  <c r="P155" i="5"/>
  <c r="N155" i="5"/>
  <c r="D155" i="5"/>
  <c r="P154" i="5"/>
  <c r="N154" i="5"/>
  <c r="Q154" i="5" s="1"/>
  <c r="D154" i="5"/>
  <c r="F154" i="5" s="1"/>
  <c r="P153" i="5"/>
  <c r="N153" i="5"/>
  <c r="D153" i="5"/>
  <c r="P152" i="5"/>
  <c r="F152" i="5" s="1"/>
  <c r="N152" i="5"/>
  <c r="O152" i="5" s="1"/>
  <c r="D152" i="5"/>
  <c r="N151" i="5"/>
  <c r="F151" i="5"/>
  <c r="E151" i="5"/>
  <c r="D151" i="5"/>
  <c r="P150" i="5"/>
  <c r="N150" i="5"/>
  <c r="Q150" i="5" s="1"/>
  <c r="D150" i="5"/>
  <c r="P149" i="5"/>
  <c r="N149" i="5"/>
  <c r="D149" i="5"/>
  <c r="F149" i="5" s="1"/>
  <c r="P148" i="5"/>
  <c r="N148" i="5"/>
  <c r="O148" i="5" s="1"/>
  <c r="D148" i="5"/>
  <c r="F148" i="5" s="1"/>
  <c r="P147" i="5"/>
  <c r="N147" i="5"/>
  <c r="Q147" i="5" s="1"/>
  <c r="D147" i="5"/>
  <c r="Q146" i="5"/>
  <c r="P146" i="5"/>
  <c r="N146" i="5"/>
  <c r="O146" i="5" s="1"/>
  <c r="E146" i="5" s="1"/>
  <c r="D146" i="5"/>
  <c r="F146" i="5" s="1"/>
  <c r="P145" i="5"/>
  <c r="N145" i="5"/>
  <c r="D145" i="5"/>
  <c r="P144" i="5"/>
  <c r="N144" i="5"/>
  <c r="Q144" i="5" s="1"/>
  <c r="D144" i="5"/>
  <c r="P143" i="5"/>
  <c r="N143" i="5"/>
  <c r="D143" i="5"/>
  <c r="F143" i="5" s="1"/>
  <c r="P142" i="5"/>
  <c r="N142" i="5"/>
  <c r="O142" i="5" s="1"/>
  <c r="D142" i="5"/>
  <c r="P141" i="5"/>
  <c r="F141" i="5" s="1"/>
  <c r="O141" i="5"/>
  <c r="N141" i="5"/>
  <c r="Q141" i="5" s="1"/>
  <c r="D141" i="5"/>
  <c r="P140" i="5"/>
  <c r="N140" i="5"/>
  <c r="Q140" i="5" s="1"/>
  <c r="D140" i="5"/>
  <c r="F140" i="5" s="1"/>
  <c r="Q139" i="5"/>
  <c r="P139" i="5"/>
  <c r="N139" i="5"/>
  <c r="O139" i="5" s="1"/>
  <c r="D139" i="5"/>
  <c r="P138" i="5"/>
  <c r="N138" i="5"/>
  <c r="D138" i="5"/>
  <c r="P137" i="5"/>
  <c r="N137" i="5"/>
  <c r="Q137" i="5" s="1"/>
  <c r="D137" i="5"/>
  <c r="P136" i="5"/>
  <c r="N136" i="5"/>
  <c r="F136" i="5"/>
  <c r="D136" i="5"/>
  <c r="P135" i="5"/>
  <c r="F135" i="5" s="1"/>
  <c r="N135" i="5"/>
  <c r="Q135" i="5" s="1"/>
  <c r="D135" i="5"/>
  <c r="Q134" i="5"/>
  <c r="P134" i="5"/>
  <c r="F134" i="5" s="1"/>
  <c r="O134" i="5"/>
  <c r="D134" i="5"/>
  <c r="P133" i="5"/>
  <c r="O133" i="5"/>
  <c r="N133" i="5"/>
  <c r="Q133" i="5" s="1"/>
  <c r="E133" i="5"/>
  <c r="D133" i="5"/>
  <c r="F133" i="5" s="1"/>
  <c r="P132" i="5"/>
  <c r="N132" i="5"/>
  <c r="O132" i="5" s="1"/>
  <c r="D132" i="5"/>
  <c r="F132" i="5" s="1"/>
  <c r="P131" i="5"/>
  <c r="N131" i="5"/>
  <c r="Q131" i="5" s="1"/>
  <c r="D131" i="5"/>
  <c r="Q130" i="5"/>
  <c r="P130" i="5"/>
  <c r="N130" i="5"/>
  <c r="O130" i="5" s="1"/>
  <c r="E130" i="5" s="1"/>
  <c r="D130" i="5"/>
  <c r="F130" i="5" s="1"/>
  <c r="P129" i="5"/>
  <c r="N129" i="5"/>
  <c r="O129" i="5" s="1"/>
  <c r="D129" i="5"/>
  <c r="F129" i="5" s="1"/>
  <c r="Q128" i="5"/>
  <c r="P128" i="5"/>
  <c r="N128" i="5"/>
  <c r="O128" i="5" s="1"/>
  <c r="D128" i="5"/>
  <c r="P127" i="5"/>
  <c r="N127" i="5"/>
  <c r="D127" i="5"/>
  <c r="P126" i="5"/>
  <c r="N126" i="5"/>
  <c r="D126" i="5"/>
  <c r="F126" i="5" s="1"/>
  <c r="P125" i="5"/>
  <c r="N125" i="5"/>
  <c r="F125" i="5"/>
  <c r="D125" i="5"/>
  <c r="P124" i="5"/>
  <c r="O124" i="5"/>
  <c r="N124" i="5"/>
  <c r="Q124" i="5" s="1"/>
  <c r="D124" i="5"/>
  <c r="F124" i="5" s="1"/>
  <c r="P123" i="5"/>
  <c r="F123" i="5" s="1"/>
  <c r="N123" i="5"/>
  <c r="D123" i="5"/>
  <c r="P122" i="5"/>
  <c r="O122" i="5"/>
  <c r="N122" i="5"/>
  <c r="Q122" i="5" s="1"/>
  <c r="D122" i="5"/>
  <c r="F122" i="5" s="1"/>
  <c r="Q121" i="5"/>
  <c r="P121" i="5"/>
  <c r="N121" i="5"/>
  <c r="O121" i="5" s="1"/>
  <c r="D121" i="5"/>
  <c r="F121" i="5" s="1"/>
  <c r="P120" i="5"/>
  <c r="N120" i="5"/>
  <c r="Q120" i="5" s="1"/>
  <c r="D120" i="5"/>
  <c r="F120" i="5" s="1"/>
  <c r="P119" i="5"/>
  <c r="F119" i="5" s="1"/>
  <c r="O119" i="5"/>
  <c r="N119" i="5"/>
  <c r="Q119" i="5" s="1"/>
  <c r="E119" i="5"/>
  <c r="Z119" i="5" s="1"/>
  <c r="D119" i="5"/>
  <c r="P118" i="5"/>
  <c r="N118" i="5"/>
  <c r="O118" i="5" s="1"/>
  <c r="E118" i="5"/>
  <c r="D118" i="5"/>
  <c r="P117" i="5"/>
  <c r="N117" i="5"/>
  <c r="Q117" i="5" s="1"/>
  <c r="D117" i="5"/>
  <c r="Q116" i="5"/>
  <c r="P116" i="5"/>
  <c r="O116" i="5"/>
  <c r="N116" i="5"/>
  <c r="D116" i="5"/>
  <c r="P115" i="5"/>
  <c r="N115" i="5"/>
  <c r="O115" i="5" s="1"/>
  <c r="D115" i="5"/>
  <c r="F115" i="5" s="1"/>
  <c r="P114" i="5"/>
  <c r="F114" i="5" s="1"/>
  <c r="O114" i="5"/>
  <c r="N114" i="5"/>
  <c r="Q114" i="5" s="1"/>
  <c r="D114" i="5"/>
  <c r="E114" i="5" s="1"/>
  <c r="P113" i="5"/>
  <c r="N113" i="5"/>
  <c r="D113" i="5"/>
  <c r="F113" i="5" s="1"/>
  <c r="P112" i="5"/>
  <c r="N112" i="5"/>
  <c r="O112" i="5" s="1"/>
  <c r="D112" i="5"/>
  <c r="P111" i="5"/>
  <c r="N111" i="5"/>
  <c r="Q111" i="5" s="1"/>
  <c r="D111" i="5"/>
  <c r="P110" i="5"/>
  <c r="O110" i="5"/>
  <c r="N110" i="5"/>
  <c r="Q110" i="5" s="1"/>
  <c r="D110" i="5"/>
  <c r="F110" i="5" s="1"/>
  <c r="P109" i="5"/>
  <c r="N109" i="5"/>
  <c r="O109" i="5" s="1"/>
  <c r="D109" i="5"/>
  <c r="P108" i="5"/>
  <c r="O108" i="5"/>
  <c r="N108" i="5"/>
  <c r="Q108" i="5" s="1"/>
  <c r="D108" i="5"/>
  <c r="F108" i="5" s="1"/>
  <c r="Q107" i="5"/>
  <c r="P107" i="5"/>
  <c r="N107" i="5"/>
  <c r="O107" i="5" s="1"/>
  <c r="E107" i="5" s="1"/>
  <c r="D107" i="5"/>
  <c r="F107" i="5" s="1"/>
  <c r="P106" i="5"/>
  <c r="N106" i="5"/>
  <c r="O106" i="5" s="1"/>
  <c r="D106" i="5"/>
  <c r="Q86" i="5"/>
  <c r="P86" i="5"/>
  <c r="N86" i="5"/>
  <c r="O86" i="5" s="1"/>
  <c r="E86" i="5" s="1"/>
  <c r="D86" i="5"/>
  <c r="P85" i="5"/>
  <c r="N85" i="5"/>
  <c r="D85" i="5"/>
  <c r="F85" i="5" s="1"/>
  <c r="P84" i="5"/>
  <c r="N84" i="5"/>
  <c r="D84" i="5"/>
  <c r="F84" i="5" s="1"/>
  <c r="P83" i="5"/>
  <c r="N83" i="5"/>
  <c r="Q83" i="5" s="1"/>
  <c r="F83" i="5"/>
  <c r="D83" i="5"/>
  <c r="P82" i="5"/>
  <c r="N82" i="5"/>
  <c r="O82" i="5" s="1"/>
  <c r="E82" i="5" s="1"/>
  <c r="D82" i="5"/>
  <c r="F82" i="5" s="1"/>
  <c r="P81" i="5"/>
  <c r="N81" i="5"/>
  <c r="Q81" i="5" s="1"/>
  <c r="D81" i="5"/>
  <c r="P80" i="5"/>
  <c r="O80" i="5"/>
  <c r="N80" i="5"/>
  <c r="Q80" i="5" s="1"/>
  <c r="D80" i="5"/>
  <c r="F80" i="5" s="1"/>
  <c r="P79" i="5"/>
  <c r="N79" i="5"/>
  <c r="O79" i="5" s="1"/>
  <c r="D79" i="5"/>
  <c r="Q78" i="5"/>
  <c r="P78" i="5"/>
  <c r="O78" i="5"/>
  <c r="D78" i="5"/>
  <c r="Q77" i="5"/>
  <c r="P77" i="5"/>
  <c r="O77" i="5"/>
  <c r="N77" i="5"/>
  <c r="D77" i="5"/>
  <c r="Q76" i="5"/>
  <c r="P76" i="5"/>
  <c r="O76" i="5"/>
  <c r="M76" i="5"/>
  <c r="D76" i="5"/>
  <c r="Q75" i="5"/>
  <c r="P75" i="5"/>
  <c r="N75" i="5"/>
  <c r="O75" i="5" s="1"/>
  <c r="E75" i="5" s="1"/>
  <c r="D75" i="5"/>
  <c r="Q74" i="5"/>
  <c r="P74" i="5"/>
  <c r="O74" i="5"/>
  <c r="M74" i="5"/>
  <c r="D74" i="5"/>
  <c r="P73" i="5"/>
  <c r="N73" i="5"/>
  <c r="O73" i="5" s="1"/>
  <c r="D73" i="5"/>
  <c r="Q72" i="5"/>
  <c r="P72" i="5"/>
  <c r="F72" i="5" s="1"/>
  <c r="O72" i="5"/>
  <c r="E72" i="5" s="1"/>
  <c r="D72" i="5"/>
  <c r="P71" i="5"/>
  <c r="N71" i="5"/>
  <c r="Q71" i="5" s="1"/>
  <c r="D71" i="5"/>
  <c r="Q70" i="5"/>
  <c r="P70" i="5"/>
  <c r="O70" i="5"/>
  <c r="D70" i="5"/>
  <c r="P69" i="5"/>
  <c r="N69" i="5"/>
  <c r="Q69" i="5" s="1"/>
  <c r="D69" i="5"/>
  <c r="Q68" i="5"/>
  <c r="P68" i="5"/>
  <c r="N68" i="5"/>
  <c r="O68" i="5" s="1"/>
  <c r="D68" i="5"/>
  <c r="P67" i="5"/>
  <c r="N67" i="5"/>
  <c r="D67" i="5"/>
  <c r="P66" i="5"/>
  <c r="O66" i="5"/>
  <c r="E66" i="5" s="1"/>
  <c r="N66" i="5"/>
  <c r="Q66" i="5" s="1"/>
  <c r="D66" i="5"/>
  <c r="P65" i="5"/>
  <c r="N65" i="5"/>
  <c r="D65" i="5"/>
  <c r="F65" i="5" s="1"/>
  <c r="P64" i="5"/>
  <c r="F64" i="5" s="1"/>
  <c r="N64" i="5"/>
  <c r="D64" i="5"/>
  <c r="P63" i="5"/>
  <c r="N63" i="5"/>
  <c r="F63" i="5"/>
  <c r="D63" i="5"/>
  <c r="P62" i="5"/>
  <c r="N62" i="5"/>
  <c r="O62" i="5" s="1"/>
  <c r="E62" i="5" s="1"/>
  <c r="D62" i="5"/>
  <c r="P61" i="5"/>
  <c r="F61" i="5" s="1"/>
  <c r="N61" i="5"/>
  <c r="Q61" i="5" s="1"/>
  <c r="D61" i="5"/>
  <c r="P60" i="5"/>
  <c r="O60" i="5"/>
  <c r="N60" i="5"/>
  <c r="Q60" i="5" s="1"/>
  <c r="D60" i="5"/>
  <c r="F60" i="5" s="1"/>
  <c r="Q59" i="5"/>
  <c r="P59" i="5"/>
  <c r="O59" i="5"/>
  <c r="F59" i="5"/>
  <c r="D59" i="5"/>
  <c r="Q58" i="5"/>
  <c r="P58" i="5"/>
  <c r="O58" i="5"/>
  <c r="N58" i="5"/>
  <c r="D58" i="5"/>
  <c r="P57" i="5"/>
  <c r="N57" i="5"/>
  <c r="M70" i="5" s="1"/>
  <c r="D57" i="5"/>
  <c r="Q56" i="5"/>
  <c r="P56" i="5"/>
  <c r="F56" i="5" s="1"/>
  <c r="O56" i="5"/>
  <c r="E56" i="5" s="1"/>
  <c r="N56" i="5"/>
  <c r="D56" i="5"/>
  <c r="P55" i="5"/>
  <c r="N55" i="5"/>
  <c r="O55" i="5" s="1"/>
  <c r="D55" i="5"/>
  <c r="P54" i="5"/>
  <c r="N54" i="5"/>
  <c r="Q54" i="5" s="1"/>
  <c r="D54" i="5"/>
  <c r="F54" i="5" s="1"/>
  <c r="P53" i="5"/>
  <c r="N53" i="5"/>
  <c r="Q53" i="5" s="1"/>
  <c r="D53" i="5"/>
  <c r="F53" i="5" s="1"/>
  <c r="Q52" i="5"/>
  <c r="P52" i="5"/>
  <c r="N52" i="5"/>
  <c r="O52" i="5" s="1"/>
  <c r="F52" i="5"/>
  <c r="D52" i="5"/>
  <c r="Q51" i="5"/>
  <c r="P51" i="5"/>
  <c r="F51" i="5" s="1"/>
  <c r="O51" i="5"/>
  <c r="E51" i="5" s="1"/>
  <c r="N51" i="5"/>
  <c r="D51" i="5"/>
  <c r="P50" i="5"/>
  <c r="N50" i="5"/>
  <c r="Q50" i="5" s="1"/>
  <c r="D50" i="5"/>
  <c r="F50" i="5" s="1"/>
  <c r="P49" i="5"/>
  <c r="F49" i="5" s="1"/>
  <c r="D49" i="5"/>
  <c r="P48" i="5"/>
  <c r="O48" i="5"/>
  <c r="N48" i="5"/>
  <c r="Q48" i="5" s="1"/>
  <c r="D48" i="5"/>
  <c r="P47" i="5"/>
  <c r="N47" i="5"/>
  <c r="O47" i="5" s="1"/>
  <c r="E47" i="5" s="1"/>
  <c r="D47" i="5"/>
  <c r="P46" i="5"/>
  <c r="N46" i="5"/>
  <c r="Q46" i="5" s="1"/>
  <c r="F46" i="5"/>
  <c r="D46" i="5"/>
  <c r="P45" i="5"/>
  <c r="F45" i="5"/>
  <c r="D45" i="5"/>
  <c r="P44" i="5"/>
  <c r="N44" i="5"/>
  <c r="O44" i="5" s="1"/>
  <c r="D44" i="5"/>
  <c r="P43" i="5"/>
  <c r="D43" i="5"/>
  <c r="F43" i="5" s="1"/>
  <c r="Q42" i="5"/>
  <c r="P42" i="5"/>
  <c r="N42" i="5"/>
  <c r="O42" i="5" s="1"/>
  <c r="D42" i="5"/>
  <c r="F42" i="5" s="1"/>
  <c r="P41" i="5"/>
  <c r="D41" i="5"/>
  <c r="P40" i="5"/>
  <c r="N40" i="5"/>
  <c r="Q40" i="5" s="1"/>
  <c r="F40" i="5"/>
  <c r="D40" i="5"/>
  <c r="P39" i="5"/>
  <c r="D39" i="5"/>
  <c r="F39" i="5" s="1"/>
  <c r="Q38" i="5"/>
  <c r="P38" i="5"/>
  <c r="N38" i="5"/>
  <c r="O38" i="5" s="1"/>
  <c r="D38" i="5"/>
  <c r="P37" i="5"/>
  <c r="D37" i="5"/>
  <c r="Q36" i="5"/>
  <c r="P36" i="5"/>
  <c r="O36" i="5"/>
  <c r="E36" i="5" s="1"/>
  <c r="Z36" i="5" s="1"/>
  <c r="N36" i="5"/>
  <c r="D36" i="5"/>
  <c r="P35" i="5"/>
  <c r="D35" i="5"/>
  <c r="P34" i="5"/>
  <c r="D34" i="5"/>
  <c r="P33" i="5"/>
  <c r="D33" i="5"/>
  <c r="P32" i="5"/>
  <c r="D32" i="5"/>
  <c r="P31" i="5"/>
  <c r="D31" i="5"/>
  <c r="F31" i="5" s="1"/>
  <c r="Q30" i="5"/>
  <c r="P30" i="5"/>
  <c r="O30" i="5"/>
  <c r="F30" i="5"/>
  <c r="D30" i="5"/>
  <c r="Q29" i="5"/>
  <c r="P29" i="5"/>
  <c r="F29" i="5" s="1"/>
  <c r="O29" i="5"/>
  <c r="E29" i="5" s="1"/>
  <c r="N29" i="5"/>
  <c r="D29" i="5"/>
  <c r="P28" i="5"/>
  <c r="N28" i="5"/>
  <c r="O28" i="5" s="1"/>
  <c r="E28" i="5" s="1"/>
  <c r="D28" i="5"/>
  <c r="P27" i="5"/>
  <c r="N27" i="5"/>
  <c r="Q27" i="5" s="1"/>
  <c r="F27" i="5"/>
  <c r="D27" i="5"/>
  <c r="P26" i="5"/>
  <c r="N26" i="5"/>
  <c r="O26" i="5" s="1"/>
  <c r="D26" i="5"/>
  <c r="F26" i="5" s="1"/>
  <c r="Q25" i="5"/>
  <c r="P25" i="5"/>
  <c r="N25" i="5"/>
  <c r="O25" i="5" s="1"/>
  <c r="D25" i="5"/>
  <c r="P24" i="5"/>
  <c r="O24" i="5"/>
  <c r="N24" i="5"/>
  <c r="Q24" i="5" s="1"/>
  <c r="D24" i="5"/>
  <c r="F24" i="5" s="1"/>
  <c r="Q23" i="5"/>
  <c r="P23" i="5"/>
  <c r="O23" i="5"/>
  <c r="N23" i="5"/>
  <c r="D23" i="5"/>
  <c r="P22" i="5"/>
  <c r="N22" i="5"/>
  <c r="O22" i="5" s="1"/>
  <c r="D22" i="5"/>
  <c r="E22" i="5" s="1"/>
  <c r="P21" i="5"/>
  <c r="O21" i="5"/>
  <c r="N21" i="5"/>
  <c r="Q21" i="5" s="1"/>
  <c r="D21" i="5"/>
  <c r="P20" i="5"/>
  <c r="N20" i="5"/>
  <c r="D20" i="5"/>
  <c r="F20" i="5" s="1"/>
  <c r="P19" i="5"/>
  <c r="N19" i="5"/>
  <c r="O19" i="5" s="1"/>
  <c r="D19" i="5"/>
  <c r="P18" i="5"/>
  <c r="F18" i="5" s="1"/>
  <c r="N18" i="5"/>
  <c r="Q18" i="5" s="1"/>
  <c r="D18" i="5"/>
  <c r="P17" i="5"/>
  <c r="N17" i="5"/>
  <c r="O17" i="5" s="1"/>
  <c r="E17" i="5" s="1"/>
  <c r="D17" i="5"/>
  <c r="F17" i="5" s="1"/>
  <c r="P16" i="5"/>
  <c r="N16" i="5"/>
  <c r="D16" i="5"/>
  <c r="P15" i="5"/>
  <c r="N15" i="5"/>
  <c r="N49" i="5" s="1"/>
  <c r="D15" i="5"/>
  <c r="P14" i="5"/>
  <c r="N14" i="5"/>
  <c r="Q14" i="5" s="1"/>
  <c r="D14" i="5"/>
  <c r="F14" i="5" s="1"/>
  <c r="P13" i="5"/>
  <c r="N13" i="5"/>
  <c r="Q13" i="5" s="1"/>
  <c r="D13" i="5"/>
  <c r="F13" i="5" s="1"/>
  <c r="P12" i="5"/>
  <c r="F12" i="5" s="1"/>
  <c r="O12" i="5"/>
  <c r="E12" i="5" s="1"/>
  <c r="N12" i="5"/>
  <c r="Q12" i="5" s="1"/>
  <c r="D12" i="5"/>
  <c r="P11" i="5"/>
  <c r="N11" i="5"/>
  <c r="O11" i="5" s="1"/>
  <c r="E11" i="5" s="1"/>
  <c r="D11" i="5"/>
  <c r="F11" i="5" s="1"/>
  <c r="P10" i="5"/>
  <c r="N10" i="5"/>
  <c r="Q10" i="5" s="1"/>
  <c r="F10" i="5"/>
  <c r="D10" i="5"/>
  <c r="P9" i="5"/>
  <c r="N9" i="5"/>
  <c r="O9" i="5" s="1"/>
  <c r="E9" i="5" s="1"/>
  <c r="F9" i="5"/>
  <c r="D9" i="5"/>
  <c r="P8" i="5"/>
  <c r="N8" i="5"/>
  <c r="Q8" i="5" s="1"/>
  <c r="D8" i="5"/>
  <c r="F8" i="5" s="1"/>
  <c r="P7" i="5"/>
  <c r="N7" i="5"/>
  <c r="Q7" i="5" s="1"/>
  <c r="D7" i="5"/>
  <c r="F7" i="5" s="1"/>
  <c r="P6" i="5"/>
  <c r="N6" i="5"/>
  <c r="F6" i="5"/>
  <c r="D6" i="5"/>
  <c r="R5" i="5"/>
  <c r="Q5" i="5"/>
  <c r="P5" i="5"/>
  <c r="N5" i="5"/>
  <c r="O5" i="5" s="1"/>
  <c r="D5" i="5"/>
  <c r="F5" i="5" s="1"/>
  <c r="Q4" i="5"/>
  <c r="P4" i="5"/>
  <c r="N4" i="5"/>
  <c r="O4" i="5" s="1"/>
  <c r="D4" i="5"/>
  <c r="P3" i="5"/>
  <c r="N3" i="5"/>
  <c r="Q3" i="5" s="1"/>
  <c r="D3" i="5"/>
  <c r="F3" i="5" s="1"/>
  <c r="Q2" i="5"/>
  <c r="P2" i="5"/>
  <c r="O2" i="5"/>
  <c r="D2" i="5"/>
  <c r="F2" i="5" s="1"/>
  <c r="Q65" i="5" l="1"/>
  <c r="O65" i="5"/>
  <c r="E65" i="5" s="1"/>
  <c r="O127" i="5"/>
  <c r="E127" i="5" s="1"/>
  <c r="Q127" i="5"/>
  <c r="Q143" i="5"/>
  <c r="O143" i="5"/>
  <c r="E143" i="5" s="1"/>
  <c r="O153" i="5"/>
  <c r="E153" i="5" s="1"/>
  <c r="Q153" i="5"/>
  <c r="Q260" i="5"/>
  <c r="O260" i="5"/>
  <c r="E260" i="5" s="1"/>
  <c r="Q484" i="5"/>
  <c r="O484" i="5"/>
  <c r="Q611" i="5"/>
  <c r="O611" i="5"/>
  <c r="E16" i="5"/>
  <c r="Z16" i="5" s="1"/>
  <c r="O111" i="5"/>
  <c r="E111" i="5" s="1"/>
  <c r="E229" i="5"/>
  <c r="F229" i="5"/>
  <c r="F266" i="5"/>
  <c r="Q622" i="5"/>
  <c r="O622" i="5"/>
  <c r="O630" i="5"/>
  <c r="E630" i="5" s="1"/>
  <c r="Q630" i="5"/>
  <c r="Q63" i="5"/>
  <c r="O63" i="5"/>
  <c r="E63" i="5" s="1"/>
  <c r="F66" i="5"/>
  <c r="Q125" i="5"/>
  <c r="O125" i="5"/>
  <c r="O389" i="5"/>
  <c r="Q389" i="5"/>
  <c r="F416" i="5"/>
  <c r="Q571" i="5"/>
  <c r="O571" i="5"/>
  <c r="O18" i="5"/>
  <c r="E18" i="5" s="1"/>
  <c r="E122" i="5"/>
  <c r="Q20" i="5"/>
  <c r="O20" i="5"/>
  <c r="F34" i="5"/>
  <c r="O61" i="5"/>
  <c r="E61" i="5" s="1"/>
  <c r="O85" i="5"/>
  <c r="E85" i="5" s="1"/>
  <c r="Q85" i="5"/>
  <c r="Q113" i="5"/>
  <c r="O113" i="5"/>
  <c r="E113" i="5" s="1"/>
  <c r="Q149" i="5"/>
  <c r="O149" i="5"/>
  <c r="E149" i="5" s="1"/>
  <c r="O245" i="5"/>
  <c r="E245" i="5" s="1"/>
  <c r="Q245" i="5"/>
  <c r="F264" i="5"/>
  <c r="O307" i="5"/>
  <c r="Q307" i="5"/>
  <c r="Q475" i="5"/>
  <c r="O475" i="5"/>
  <c r="O643" i="5"/>
  <c r="Q643" i="5"/>
  <c r="F162" i="5"/>
  <c r="E162" i="5"/>
  <c r="Q473" i="5"/>
  <c r="O473" i="5"/>
  <c r="F552" i="5"/>
  <c r="O567" i="5"/>
  <c r="Q567" i="5"/>
  <c r="Q605" i="5"/>
  <c r="O605" i="5"/>
  <c r="E605" i="5" s="1"/>
  <c r="Q490" i="5"/>
  <c r="O490" i="5"/>
  <c r="O6" i="5"/>
  <c r="E6" i="5" s="1"/>
  <c r="Q6" i="5"/>
  <c r="E60" i="5"/>
  <c r="Z60" i="5" s="1"/>
  <c r="F253" i="5"/>
  <c r="E138" i="5"/>
  <c r="O145" i="5"/>
  <c r="Q145" i="5"/>
  <c r="O155" i="5"/>
  <c r="Q155" i="5"/>
  <c r="O237" i="5"/>
  <c r="E237" i="5" s="1"/>
  <c r="Z237" i="5" s="1"/>
  <c r="O239" i="5"/>
  <c r="Q239" i="5"/>
  <c r="O325" i="5"/>
  <c r="E325" i="5" s="1"/>
  <c r="Q325" i="5"/>
  <c r="Q595" i="5"/>
  <c r="O595" i="5"/>
  <c r="E595" i="5" s="1"/>
  <c r="O16" i="5"/>
  <c r="Q16" i="5"/>
  <c r="O81" i="5"/>
  <c r="E81" i="5" s="1"/>
  <c r="F36" i="5"/>
  <c r="Q138" i="5"/>
  <c r="O138" i="5"/>
  <c r="E249" i="5"/>
  <c r="F249" i="5"/>
  <c r="Q288" i="5"/>
  <c r="O288" i="5"/>
  <c r="Q333" i="5"/>
  <c r="O333" i="5"/>
  <c r="E333" i="5" s="1"/>
  <c r="F415" i="5"/>
  <c r="E415" i="5"/>
  <c r="O563" i="5"/>
  <c r="Q563" i="5"/>
  <c r="Q575" i="5"/>
  <c r="O575" i="5"/>
  <c r="E397" i="5"/>
  <c r="F16" i="5"/>
  <c r="E55" i="5"/>
  <c r="F127" i="5"/>
  <c r="F155" i="5"/>
  <c r="O298" i="5"/>
  <c r="E298" i="5" s="1"/>
  <c r="O309" i="5"/>
  <c r="E386" i="5"/>
  <c r="O391" i="5"/>
  <c r="O406" i="5"/>
  <c r="E406" i="5" s="1"/>
  <c r="O419" i="5"/>
  <c r="E419" i="5" s="1"/>
  <c r="E434" i="5"/>
  <c r="O440" i="5"/>
  <c r="E440" i="5" s="1"/>
  <c r="O477" i="5"/>
  <c r="F577" i="5"/>
  <c r="O581" i="5"/>
  <c r="F599" i="5"/>
  <c r="O601" i="5"/>
  <c r="O658" i="5"/>
  <c r="E5" i="5"/>
  <c r="F28" i="5"/>
  <c r="E30" i="5"/>
  <c r="N32" i="5"/>
  <c r="F37" i="5"/>
  <c r="E42" i="5"/>
  <c r="N43" i="5"/>
  <c r="Q43" i="5" s="1"/>
  <c r="O50" i="5"/>
  <c r="E50" i="5" s="1"/>
  <c r="E52" i="5"/>
  <c r="O53" i="5"/>
  <c r="E53" i="5" s="1"/>
  <c r="E59" i="5"/>
  <c r="F62" i="5"/>
  <c r="O69" i="5"/>
  <c r="E69" i="5" s="1"/>
  <c r="F71" i="5"/>
  <c r="E78" i="5"/>
  <c r="O83" i="5"/>
  <c r="E83" i="5" s="1"/>
  <c r="F138" i="5"/>
  <c r="O140" i="5"/>
  <c r="E140" i="5" s="1"/>
  <c r="E152" i="5"/>
  <c r="F232" i="5"/>
  <c r="E234" i="5"/>
  <c r="O255" i="5"/>
  <c r="E255" i="5" s="1"/>
  <c r="E259" i="5"/>
  <c r="O269" i="5"/>
  <c r="E269" i="5" s="1"/>
  <c r="O283" i="5"/>
  <c r="O294" i="5"/>
  <c r="E294" i="5" s="1"/>
  <c r="F298" i="5"/>
  <c r="O300" i="5"/>
  <c r="E300" i="5" s="1"/>
  <c r="O304" i="5"/>
  <c r="O330" i="5"/>
  <c r="E330" i="5" s="1"/>
  <c r="F395" i="5"/>
  <c r="O397" i="5"/>
  <c r="E403" i="5"/>
  <c r="F410" i="5"/>
  <c r="O412" i="5"/>
  <c r="E412" i="5" s="1"/>
  <c r="F419" i="5"/>
  <c r="F434" i="5"/>
  <c r="O481" i="5"/>
  <c r="E481" i="5" s="1"/>
  <c r="E487" i="5"/>
  <c r="O558" i="5"/>
  <c r="Q577" i="5"/>
  <c r="Q597" i="5"/>
  <c r="Q599" i="5"/>
  <c r="Q607" i="5"/>
  <c r="Q626" i="5"/>
  <c r="Q637" i="5"/>
  <c r="E19" i="5"/>
  <c r="Q22" i="5"/>
  <c r="E26" i="5"/>
  <c r="F32" i="5"/>
  <c r="E48" i="5"/>
  <c r="Q55" i="5"/>
  <c r="F69" i="5"/>
  <c r="E80" i="5"/>
  <c r="E108" i="5"/>
  <c r="E110" i="5"/>
  <c r="Q115" i="5"/>
  <c r="E124" i="5"/>
  <c r="E128" i="5"/>
  <c r="F158" i="5"/>
  <c r="E160" i="5"/>
  <c r="Q232" i="5"/>
  <c r="F234" i="5"/>
  <c r="O253" i="5"/>
  <c r="E253" i="5" s="1"/>
  <c r="F255" i="5"/>
  <c r="F265" i="5"/>
  <c r="E267" i="5"/>
  <c r="F269" i="5"/>
  <c r="Q274" i="5"/>
  <c r="F282" i="5"/>
  <c r="F322" i="5"/>
  <c r="O324" i="5"/>
  <c r="E324" i="5" s="1"/>
  <c r="F330" i="5"/>
  <c r="E388" i="5"/>
  <c r="F390" i="5"/>
  <c r="F397" i="5"/>
  <c r="F403" i="5"/>
  <c r="Q415" i="5"/>
  <c r="Q434" i="5"/>
  <c r="Q479" i="5"/>
  <c r="E552" i="5"/>
  <c r="O555" i="5"/>
  <c r="O562" i="5"/>
  <c r="E562" i="5" s="1"/>
  <c r="O592" i="5"/>
  <c r="E592" i="5" s="1"/>
  <c r="Q639" i="5"/>
  <c r="E649" i="5"/>
  <c r="Q656" i="5"/>
  <c r="Q660" i="5"/>
  <c r="O15" i="5"/>
  <c r="E15" i="5" s="1"/>
  <c r="F21" i="5"/>
  <c r="F23" i="5"/>
  <c r="F44" i="5"/>
  <c r="F48" i="5"/>
  <c r="F58" i="5"/>
  <c r="F68" i="5"/>
  <c r="F74" i="5"/>
  <c r="F77" i="5"/>
  <c r="F116" i="5"/>
  <c r="O117" i="5"/>
  <c r="E117" i="5" s="1"/>
  <c r="O135" i="5"/>
  <c r="E135" i="5" s="1"/>
  <c r="O154" i="5"/>
  <c r="E154" i="5" s="1"/>
  <c r="F246" i="5"/>
  <c r="Q257" i="5"/>
  <c r="F275" i="5"/>
  <c r="O280" i="5"/>
  <c r="E280" i="5" s="1"/>
  <c r="O302" i="5"/>
  <c r="E302" i="5" s="1"/>
  <c r="F324" i="5"/>
  <c r="O326" i="5"/>
  <c r="E326" i="5" s="1"/>
  <c r="E334" i="5"/>
  <c r="F388" i="5"/>
  <c r="F392" i="5"/>
  <c r="F425" i="5"/>
  <c r="O470" i="5"/>
  <c r="O474" i="5"/>
  <c r="E474" i="5" s="1"/>
  <c r="Q483" i="5"/>
  <c r="F559" i="5"/>
  <c r="F566" i="5"/>
  <c r="O568" i="5"/>
  <c r="O576" i="5"/>
  <c r="E576" i="5" s="1"/>
  <c r="O594" i="5"/>
  <c r="O606" i="5"/>
  <c r="E606" i="5" s="1"/>
  <c r="O625" i="5"/>
  <c r="F15" i="5"/>
  <c r="F19" i="5"/>
  <c r="E25" i="5"/>
  <c r="Q26" i="5"/>
  <c r="F33" i="5"/>
  <c r="E44" i="5"/>
  <c r="E58" i="5"/>
  <c r="Q62" i="5"/>
  <c r="E68" i="5"/>
  <c r="E74" i="5"/>
  <c r="F75" i="5"/>
  <c r="E77" i="5"/>
  <c r="E116" i="5"/>
  <c r="O137" i="5"/>
  <c r="E137" i="5" s="1"/>
  <c r="Q152" i="5"/>
  <c r="F159" i="5"/>
  <c r="Q162" i="5"/>
  <c r="E228" i="5"/>
  <c r="E240" i="5"/>
  <c r="Q242" i="5"/>
  <c r="F254" i="5"/>
  <c r="E256" i="5"/>
  <c r="F270" i="5"/>
  <c r="Q271" i="5"/>
  <c r="E275" i="5"/>
  <c r="F305" i="5"/>
  <c r="E331" i="5"/>
  <c r="Q332" i="5"/>
  <c r="F398" i="5"/>
  <c r="F404" i="5"/>
  <c r="F413" i="5"/>
  <c r="E422" i="5"/>
  <c r="E433" i="5"/>
  <c r="E473" i="5"/>
  <c r="F484" i="5"/>
  <c r="Q566" i="5"/>
  <c r="Q570" i="5"/>
  <c r="F596" i="5"/>
  <c r="O598" i="5"/>
  <c r="E598" i="5" s="1"/>
  <c r="Q610" i="5"/>
  <c r="F615" i="5"/>
  <c r="Q629" i="5"/>
  <c r="F653" i="5"/>
  <c r="E4" i="5"/>
  <c r="Q9" i="5"/>
  <c r="Q15" i="5"/>
  <c r="Q19" i="5"/>
  <c r="F47" i="5"/>
  <c r="E70" i="5"/>
  <c r="F79" i="5"/>
  <c r="Q82" i="5"/>
  <c r="F86" i="5"/>
  <c r="F118" i="5"/>
  <c r="E125" i="5"/>
  <c r="Z125" i="5" s="1"/>
  <c r="F128" i="5"/>
  <c r="Q132" i="5"/>
  <c r="F137" i="5"/>
  <c r="E141" i="5"/>
  <c r="Q142" i="5"/>
  <c r="Q148" i="5"/>
  <c r="F153" i="5"/>
  <c r="Q156" i="5"/>
  <c r="E227" i="5"/>
  <c r="F230" i="5"/>
  <c r="F231" i="5"/>
  <c r="F237" i="5"/>
  <c r="F243" i="5"/>
  <c r="O246" i="5"/>
  <c r="E246" i="5" s="1"/>
  <c r="E251" i="5"/>
  <c r="F262" i="5"/>
  <c r="F288" i="5"/>
  <c r="F307" i="5"/>
  <c r="Q308" i="5"/>
  <c r="F325" i="5"/>
  <c r="E389" i="5"/>
  <c r="Q390" i="5"/>
  <c r="F400" i="5"/>
  <c r="F418" i="5"/>
  <c r="F471" i="5"/>
  <c r="O480" i="5"/>
  <c r="E484" i="5"/>
  <c r="F549" i="5"/>
  <c r="F571" i="5"/>
  <c r="Q580" i="5"/>
  <c r="F591" i="5"/>
  <c r="F595" i="5"/>
  <c r="Q596" i="5"/>
  <c r="Q600" i="5"/>
  <c r="F605" i="5"/>
  <c r="F622" i="5"/>
  <c r="Q627" i="5"/>
  <c r="F630" i="5"/>
  <c r="F643" i="5"/>
  <c r="Z65" i="5"/>
  <c r="X65" i="5"/>
  <c r="X22" i="5"/>
  <c r="Z22" i="5"/>
  <c r="Z50" i="5"/>
  <c r="X50" i="5"/>
  <c r="Z12" i="5"/>
  <c r="X12" i="5"/>
  <c r="AA12" i="5" s="1"/>
  <c r="E13" i="5"/>
  <c r="O49" i="5"/>
  <c r="Q49" i="5"/>
  <c r="E38" i="5"/>
  <c r="Z44" i="5"/>
  <c r="X44" i="5"/>
  <c r="AA44" i="5" s="1"/>
  <c r="E49" i="5"/>
  <c r="Q254" i="5"/>
  <c r="O254" i="5"/>
  <c r="Q318" i="5"/>
  <c r="O318" i="5"/>
  <c r="E318" i="5" s="1"/>
  <c r="F485" i="5"/>
  <c r="E2" i="5"/>
  <c r="O14" i="5"/>
  <c r="E14" i="5" s="1"/>
  <c r="Q123" i="5"/>
  <c r="O123" i="5"/>
  <c r="F131" i="5"/>
  <c r="O3" i="5"/>
  <c r="E3" i="5" s="1"/>
  <c r="F4" i="5"/>
  <c r="O7" i="5"/>
  <c r="E7" i="5" s="1"/>
  <c r="O10" i="5"/>
  <c r="E10" i="5" s="1"/>
  <c r="O13" i="5"/>
  <c r="E21" i="5"/>
  <c r="F22" i="5"/>
  <c r="E24" i="5"/>
  <c r="F25" i="5"/>
  <c r="O27" i="5"/>
  <c r="E27" i="5" s="1"/>
  <c r="F35" i="5"/>
  <c r="F38" i="5"/>
  <c r="N39" i="5"/>
  <c r="O40" i="5"/>
  <c r="E40" i="5" s="1"/>
  <c r="F41" i="5"/>
  <c r="O43" i="5"/>
  <c r="E43" i="5" s="1"/>
  <c r="N45" i="5"/>
  <c r="O46" i="5"/>
  <c r="E46" i="5" s="1"/>
  <c r="O54" i="5"/>
  <c r="E54" i="5" s="1"/>
  <c r="Q67" i="5"/>
  <c r="O67" i="5"/>
  <c r="E67" i="5" s="1"/>
  <c r="F70" i="5"/>
  <c r="O71" i="5"/>
  <c r="E71" i="5" s="1"/>
  <c r="F73" i="5"/>
  <c r="E73" i="5"/>
  <c r="Q84" i="5"/>
  <c r="O84" i="5"/>
  <c r="F112" i="5"/>
  <c r="E112" i="5"/>
  <c r="E115" i="5"/>
  <c r="Q126" i="5"/>
  <c r="O126" i="5"/>
  <c r="X237" i="5"/>
  <c r="AA237" i="5" s="1"/>
  <c r="Q266" i="5"/>
  <c r="O266" i="5"/>
  <c r="E266" i="5" s="1"/>
  <c r="Q268" i="5"/>
  <c r="O268" i="5"/>
  <c r="E268" i="5" s="1"/>
  <c r="Q291" i="5"/>
  <c r="O291" i="5"/>
  <c r="E291" i="5" s="1"/>
  <c r="Q618" i="5"/>
  <c r="O618" i="5"/>
  <c r="F106" i="5"/>
  <c r="E106" i="5"/>
  <c r="O8" i="5"/>
  <c r="E8" i="5" s="1"/>
  <c r="Q11" i="5"/>
  <c r="Q17" i="5"/>
  <c r="E20" i="5"/>
  <c r="E23" i="5"/>
  <c r="Q28" i="5"/>
  <c r="N35" i="5"/>
  <c r="N41" i="5"/>
  <c r="Q44" i="5"/>
  <c r="Q47" i="5"/>
  <c r="Q57" i="5"/>
  <c r="F76" i="5"/>
  <c r="E76" i="5"/>
  <c r="Q106" i="5"/>
  <c r="Q129" i="5"/>
  <c r="F150" i="5"/>
  <c r="E150" i="5"/>
  <c r="Q247" i="5"/>
  <c r="O247" i="5"/>
  <c r="E247" i="5" s="1"/>
  <c r="Q418" i="5"/>
  <c r="O418" i="5"/>
  <c r="E418" i="5" s="1"/>
  <c r="F57" i="5"/>
  <c r="F241" i="5"/>
  <c r="F67" i="5"/>
  <c r="F109" i="5"/>
  <c r="E109" i="5"/>
  <c r="N31" i="5"/>
  <c r="N34" i="5"/>
  <c r="N37" i="5"/>
  <c r="F55" i="5"/>
  <c r="E79" i="5"/>
  <c r="Q109" i="5"/>
  <c r="F111" i="5"/>
  <c r="Q136" i="5"/>
  <c r="O136" i="5"/>
  <c r="E136" i="5" s="1"/>
  <c r="F145" i="5"/>
  <c r="F244" i="5"/>
  <c r="E292" i="5"/>
  <c r="Q387" i="5"/>
  <c r="O387" i="5"/>
  <c r="E387" i="5" s="1"/>
  <c r="Z252" i="5"/>
  <c r="X252" i="5"/>
  <c r="Q64" i="5"/>
  <c r="O64" i="5"/>
  <c r="F81" i="5"/>
  <c r="E148" i="5"/>
  <c r="N33" i="5"/>
  <c r="X60" i="5"/>
  <c r="AA60" i="5" s="1"/>
  <c r="Q73" i="5"/>
  <c r="Q112" i="5"/>
  <c r="E121" i="5"/>
  <c r="E132" i="5"/>
  <c r="F147" i="5"/>
  <c r="F161" i="5"/>
  <c r="Z228" i="5"/>
  <c r="X228" i="5"/>
  <c r="E235" i="5"/>
  <c r="F313" i="5"/>
  <c r="E126" i="5"/>
  <c r="X36" i="5"/>
  <c r="AA36" i="5" s="1"/>
  <c r="X119" i="5"/>
  <c r="AA119" i="5" s="1"/>
  <c r="F142" i="5"/>
  <c r="F261" i="5"/>
  <c r="E84" i="5"/>
  <c r="M72" i="5"/>
  <c r="O57" i="5"/>
  <c r="E57" i="5" s="1"/>
  <c r="E64" i="5"/>
  <c r="F78" i="5"/>
  <c r="Q79" i="5"/>
  <c r="F117" i="5"/>
  <c r="Q118" i="5"/>
  <c r="E123" i="5"/>
  <c r="E134" i="5"/>
  <c r="F139" i="5"/>
  <c r="F144" i="5"/>
  <c r="E155" i="5"/>
  <c r="Q322" i="5"/>
  <c r="O322" i="5"/>
  <c r="E322" i="5" s="1"/>
  <c r="Q263" i="5"/>
  <c r="O263" i="5"/>
  <c r="E263" i="5" s="1"/>
  <c r="F284" i="5"/>
  <c r="E284" i="5"/>
  <c r="Q296" i="5"/>
  <c r="O296" i="5"/>
  <c r="E296" i="5" s="1"/>
  <c r="F391" i="5"/>
  <c r="E391" i="5"/>
  <c r="Q430" i="5"/>
  <c r="O430" i="5"/>
  <c r="E430" i="5" s="1"/>
  <c r="Q472" i="5"/>
  <c r="O472" i="5"/>
  <c r="E472" i="5" s="1"/>
  <c r="Q489" i="5"/>
  <c r="O489" i="5"/>
  <c r="E489" i="5" s="1"/>
  <c r="Q491" i="5"/>
  <c r="O491" i="5"/>
  <c r="E491" i="5" s="1"/>
  <c r="F602" i="5"/>
  <c r="Q394" i="5"/>
  <c r="O394" i="5"/>
  <c r="E394" i="5" s="1"/>
  <c r="F412" i="5"/>
  <c r="X440" i="5"/>
  <c r="Z440" i="5"/>
  <c r="Q614" i="5"/>
  <c r="O614" i="5"/>
  <c r="E614" i="5" s="1"/>
  <c r="M78" i="5"/>
  <c r="E129" i="5"/>
  <c r="E139" i="5"/>
  <c r="E142" i="5"/>
  <c r="E145" i="5"/>
  <c r="E156" i="5"/>
  <c r="E159" i="5"/>
  <c r="E233" i="5"/>
  <c r="E236" i="5"/>
  <c r="E239" i="5"/>
  <c r="E242" i="5"/>
  <c r="E257" i="5"/>
  <c r="O265" i="5"/>
  <c r="E265" i="5" s="1"/>
  <c r="Q287" i="5"/>
  <c r="O287" i="5"/>
  <c r="E287" i="5" s="1"/>
  <c r="Q293" i="5"/>
  <c r="O293" i="5"/>
  <c r="E293" i="5" s="1"/>
  <c r="F312" i="5"/>
  <c r="E312" i="5"/>
  <c r="Q315" i="5"/>
  <c r="O315" i="5"/>
  <c r="E315" i="5" s="1"/>
  <c r="Q328" i="5"/>
  <c r="O328" i="5"/>
  <c r="E328" i="5" s="1"/>
  <c r="O410" i="5"/>
  <c r="E410" i="5" s="1"/>
  <c r="E425" i="5"/>
  <c r="F486" i="5"/>
  <c r="E486" i="5"/>
  <c r="O560" i="5"/>
  <c r="E560" i="5" s="1"/>
  <c r="F642" i="5"/>
  <c r="O120" i="5"/>
  <c r="E120" i="5" s="1"/>
  <c r="O131" i="5"/>
  <c r="E131" i="5" s="1"/>
  <c r="O144" i="5"/>
  <c r="E144" i="5" s="1"/>
  <c r="O147" i="5"/>
  <c r="E147" i="5" s="1"/>
  <c r="O150" i="5"/>
  <c r="O161" i="5"/>
  <c r="E161" i="5" s="1"/>
  <c r="O241" i="5"/>
  <c r="E241" i="5" s="1"/>
  <c r="O244" i="5"/>
  <c r="E244" i="5" s="1"/>
  <c r="O261" i="5"/>
  <c r="E261" i="5" s="1"/>
  <c r="Q262" i="5"/>
  <c r="O262" i="5"/>
  <c r="E262" i="5" s="1"/>
  <c r="O278" i="5"/>
  <c r="E278" i="5" s="1"/>
  <c r="E282" i="5"/>
  <c r="Q290" i="5"/>
  <c r="O290" i="5"/>
  <c r="E290" i="5" s="1"/>
  <c r="O295" i="5"/>
  <c r="E295" i="5" s="1"/>
  <c r="F306" i="5"/>
  <c r="E306" i="5"/>
  <c r="F309" i="5"/>
  <c r="E309" i="5"/>
  <c r="O319" i="5"/>
  <c r="E319" i="5" s="1"/>
  <c r="E407" i="5"/>
  <c r="F414" i="5"/>
  <c r="E414" i="5"/>
  <c r="F421" i="5"/>
  <c r="E421" i="5"/>
  <c r="E428" i="5"/>
  <c r="E431" i="5"/>
  <c r="F439" i="5"/>
  <c r="E439" i="5"/>
  <c r="F488" i="5"/>
  <c r="E488" i="5"/>
  <c r="F271" i="5"/>
  <c r="E271" i="5"/>
  <c r="F274" i="5"/>
  <c r="E274" i="5"/>
  <c r="Q321" i="5"/>
  <c r="O321" i="5"/>
  <c r="E321" i="5" s="1"/>
  <c r="Q417" i="5"/>
  <c r="O417" i="5"/>
  <c r="E417" i="5" s="1"/>
  <c r="F424" i="5"/>
  <c r="E424" i="5"/>
  <c r="Z434" i="5"/>
  <c r="X434" i="5"/>
  <c r="F611" i="5"/>
  <c r="E611" i="5"/>
  <c r="F632" i="5"/>
  <c r="E230" i="5"/>
  <c r="E254" i="5"/>
  <c r="E279" i="5"/>
  <c r="E285" i="5"/>
  <c r="O297" i="5"/>
  <c r="E297" i="5" s="1"/>
  <c r="F301" i="5"/>
  <c r="E301" i="5"/>
  <c r="O395" i="5"/>
  <c r="E395" i="5" s="1"/>
  <c r="F399" i="5"/>
  <c r="E399" i="5"/>
  <c r="Q402" i="5"/>
  <c r="O402" i="5"/>
  <c r="E402" i="5" s="1"/>
  <c r="F406" i="5"/>
  <c r="F427" i="5"/>
  <c r="E427" i="5"/>
  <c r="O264" i="5"/>
  <c r="E264" i="5" s="1"/>
  <c r="Q277" i="5"/>
  <c r="O277" i="5"/>
  <c r="E277" i="5" s="1"/>
  <c r="E288" i="5"/>
  <c r="O329" i="5"/>
  <c r="E329" i="5" s="1"/>
  <c r="F333" i="5"/>
  <c r="E392" i="5"/>
  <c r="Q409" i="5"/>
  <c r="O409" i="5"/>
  <c r="E409" i="5" s="1"/>
  <c r="F483" i="5"/>
  <c r="E483" i="5"/>
  <c r="Q469" i="5"/>
  <c r="O469" i="5"/>
  <c r="E469" i="5" s="1"/>
  <c r="Q587" i="5"/>
  <c r="O587" i="5"/>
  <c r="E587" i="5" s="1"/>
  <c r="Q620" i="5"/>
  <c r="O620" i="5"/>
  <c r="E620" i="5" s="1"/>
  <c r="E308" i="5"/>
  <c r="O311" i="5"/>
  <c r="E311" i="5" s="1"/>
  <c r="O314" i="5"/>
  <c r="E314" i="5" s="1"/>
  <c r="O317" i="5"/>
  <c r="E317" i="5" s="1"/>
  <c r="O320" i="5"/>
  <c r="E320" i="5" s="1"/>
  <c r="E332" i="5"/>
  <c r="E390" i="5"/>
  <c r="O393" i="5"/>
  <c r="E393" i="5" s="1"/>
  <c r="E398" i="5"/>
  <c r="O401" i="5"/>
  <c r="E401" i="5" s="1"/>
  <c r="E405" i="5"/>
  <c r="O408" i="5"/>
  <c r="E408" i="5" s="1"/>
  <c r="E413" i="5"/>
  <c r="O416" i="5"/>
  <c r="E416" i="5" s="1"/>
  <c r="E423" i="5"/>
  <c r="O426" i="5"/>
  <c r="E426" i="5" s="1"/>
  <c r="O432" i="5"/>
  <c r="E432" i="5" s="1"/>
  <c r="Q466" i="5"/>
  <c r="O466" i="5"/>
  <c r="E466" i="5" s="1"/>
  <c r="O471" i="5"/>
  <c r="F475" i="5"/>
  <c r="O476" i="5"/>
  <c r="E476" i="5" s="1"/>
  <c r="F480" i="5"/>
  <c r="E490" i="5"/>
  <c r="O554" i="5"/>
  <c r="E554" i="5" s="1"/>
  <c r="O557" i="5"/>
  <c r="E557" i="5" s="1"/>
  <c r="F561" i="5"/>
  <c r="O564" i="5"/>
  <c r="E568" i="5"/>
  <c r="E571" i="5"/>
  <c r="F578" i="5"/>
  <c r="E578" i="5"/>
  <c r="E581" i="5"/>
  <c r="O591" i="5"/>
  <c r="E591" i="5" s="1"/>
  <c r="O624" i="5"/>
  <c r="F645" i="5"/>
  <c r="Q654" i="5"/>
  <c r="O654" i="5"/>
  <c r="E270" i="5"/>
  <c r="E273" i="5"/>
  <c r="O276" i="5"/>
  <c r="E276" i="5" s="1"/>
  <c r="E281" i="5"/>
  <c r="E283" i="5"/>
  <c r="O286" i="5"/>
  <c r="E286" i="5" s="1"/>
  <c r="O289" i="5"/>
  <c r="E289" i="5" s="1"/>
  <c r="O292" i="5"/>
  <c r="E303" i="5"/>
  <c r="E305" i="5"/>
  <c r="E307" i="5"/>
  <c r="O310" i="5"/>
  <c r="E310" i="5" s="1"/>
  <c r="O313" i="5"/>
  <c r="E313" i="5" s="1"/>
  <c r="O316" i="5"/>
  <c r="E316" i="5" s="1"/>
  <c r="O400" i="5"/>
  <c r="E400" i="5" s="1"/>
  <c r="E404" i="5"/>
  <c r="E465" i="5"/>
  <c r="E470" i="5"/>
  <c r="E482" i="5"/>
  <c r="F492" i="5"/>
  <c r="E563" i="5"/>
  <c r="O574" i="5"/>
  <c r="E574" i="5" s="1"/>
  <c r="O584" i="5"/>
  <c r="E584" i="5" s="1"/>
  <c r="Q593" i="5"/>
  <c r="O593" i="5"/>
  <c r="E593" i="5" s="1"/>
  <c r="Q604" i="5"/>
  <c r="O604" i="5"/>
  <c r="E604" i="5" s="1"/>
  <c r="F651" i="5"/>
  <c r="E651" i="5"/>
  <c r="F435" i="5"/>
  <c r="F438" i="5"/>
  <c r="E438" i="5"/>
  <c r="F477" i="5"/>
  <c r="Q550" i="5"/>
  <c r="O550" i="5"/>
  <c r="E550" i="5" s="1"/>
  <c r="F555" i="5"/>
  <c r="F558" i="5"/>
  <c r="F565" i="5"/>
  <c r="E590" i="5"/>
  <c r="F592" i="5"/>
  <c r="F601" i="5"/>
  <c r="E601" i="5"/>
  <c r="Q617" i="5"/>
  <c r="O617" i="5"/>
  <c r="E617" i="5" s="1"/>
  <c r="E623" i="5"/>
  <c r="F625" i="5"/>
  <c r="F639" i="5"/>
  <c r="F659" i="5"/>
  <c r="F479" i="5"/>
  <c r="Q553" i="5"/>
  <c r="O553" i="5"/>
  <c r="E553" i="5" s="1"/>
  <c r="F567" i="5"/>
  <c r="E567" i="5"/>
  <c r="F570" i="5"/>
  <c r="E570" i="5"/>
  <c r="F575" i="5"/>
  <c r="F580" i="5"/>
  <c r="E580" i="5"/>
  <c r="O588" i="5"/>
  <c r="O621" i="5"/>
  <c r="E621" i="5" s="1"/>
  <c r="F629" i="5"/>
  <c r="Q635" i="5"/>
  <c r="O635" i="5"/>
  <c r="E635" i="5" s="1"/>
  <c r="Q657" i="5"/>
  <c r="O657" i="5"/>
  <c r="E657" i="5" s="1"/>
  <c r="F441" i="5"/>
  <c r="E441" i="5"/>
  <c r="F474" i="5"/>
  <c r="F481" i="5"/>
  <c r="F562" i="5"/>
  <c r="Q573" i="5"/>
  <c r="O573" i="5"/>
  <c r="E573" i="5" s="1"/>
  <c r="E577" i="5"/>
  <c r="Q583" i="5"/>
  <c r="O583" i="5"/>
  <c r="E583" i="5" s="1"/>
  <c r="Q590" i="5"/>
  <c r="O590" i="5"/>
  <c r="Z592" i="5"/>
  <c r="X592" i="5"/>
  <c r="E596" i="5"/>
  <c r="F598" i="5"/>
  <c r="F607" i="5"/>
  <c r="Q623" i="5"/>
  <c r="O623" i="5"/>
  <c r="F648" i="5"/>
  <c r="M653" i="5"/>
  <c r="O634" i="5"/>
  <c r="E634" i="5" s="1"/>
  <c r="E641" i="5"/>
  <c r="M649" i="5"/>
  <c r="O650" i="5"/>
  <c r="E650" i="5" s="1"/>
  <c r="O586" i="5"/>
  <c r="E586" i="5" s="1"/>
  <c r="O589" i="5"/>
  <c r="E589" i="5" s="1"/>
  <c r="E597" i="5"/>
  <c r="E600" i="5"/>
  <c r="O603" i="5"/>
  <c r="E603" i="5" s="1"/>
  <c r="E608" i="5"/>
  <c r="E610" i="5"/>
  <c r="O613" i="5"/>
  <c r="E613" i="5" s="1"/>
  <c r="O616" i="5"/>
  <c r="E616" i="5" s="1"/>
  <c r="O619" i="5"/>
  <c r="E619" i="5" s="1"/>
  <c r="E627" i="5"/>
  <c r="O633" i="5"/>
  <c r="E633" i="5" s="1"/>
  <c r="E637" i="5"/>
  <c r="E640" i="5"/>
  <c r="E643" i="5"/>
  <c r="O646" i="5"/>
  <c r="E646" i="5" s="1"/>
  <c r="M651" i="5"/>
  <c r="O652" i="5"/>
  <c r="E652" i="5" s="1"/>
  <c r="E660" i="5"/>
  <c r="O468" i="5"/>
  <c r="E468" i="5" s="1"/>
  <c r="E479" i="5"/>
  <c r="O485" i="5"/>
  <c r="E485" i="5" s="1"/>
  <c r="O488" i="5"/>
  <c r="O569" i="5"/>
  <c r="E569" i="5" s="1"/>
  <c r="O572" i="5"/>
  <c r="E572" i="5" s="1"/>
  <c r="O579" i="5"/>
  <c r="E579" i="5" s="1"/>
  <c r="O582" i="5"/>
  <c r="E582" i="5" s="1"/>
  <c r="O585" i="5"/>
  <c r="E585" i="5" s="1"/>
  <c r="O602" i="5"/>
  <c r="E602" i="5" s="1"/>
  <c r="E607" i="5"/>
  <c r="O609" i="5"/>
  <c r="E609" i="5" s="1"/>
  <c r="O612" i="5"/>
  <c r="E612" i="5" s="1"/>
  <c r="O615" i="5"/>
  <c r="E615" i="5" s="1"/>
  <c r="E626" i="5"/>
  <c r="E629" i="5"/>
  <c r="O632" i="5"/>
  <c r="E632" i="5" s="1"/>
  <c r="Q634" i="5"/>
  <c r="E639" i="5"/>
  <c r="O642" i="5"/>
  <c r="E642" i="5" s="1"/>
  <c r="O645" i="5"/>
  <c r="E645" i="5" s="1"/>
  <c r="O648" i="5"/>
  <c r="E648" i="5" s="1"/>
  <c r="E656" i="5"/>
  <c r="E659" i="5"/>
  <c r="E436" i="5"/>
  <c r="O467" i="5"/>
  <c r="E467" i="5" s="1"/>
  <c r="E475" i="5"/>
  <c r="E478" i="5"/>
  <c r="E492" i="5"/>
  <c r="O551" i="5"/>
  <c r="E551" i="5" s="1"/>
  <c r="E559" i="5"/>
  <c r="E622" i="5"/>
  <c r="E625" i="5"/>
  <c r="O628" i="5"/>
  <c r="E628" i="5" s="1"/>
  <c r="O631" i="5"/>
  <c r="E631" i="5" s="1"/>
  <c r="E636" i="5"/>
  <c r="E638" i="5"/>
  <c r="O641" i="5"/>
  <c r="O644" i="5"/>
  <c r="E644" i="5" s="1"/>
  <c r="O647" i="5"/>
  <c r="E647" i="5" s="1"/>
  <c r="E655" i="5"/>
  <c r="E658" i="5"/>
  <c r="O661" i="5"/>
  <c r="E661" i="5" s="1"/>
  <c r="E435" i="5"/>
  <c r="E471" i="5"/>
  <c r="E477" i="5"/>
  <c r="E480" i="5"/>
  <c r="E555" i="5"/>
  <c r="E558" i="5"/>
  <c r="E561" i="5"/>
  <c r="E564" i="5"/>
  <c r="E575" i="5"/>
  <c r="E588" i="5"/>
  <c r="E594" i="5"/>
  <c r="E618" i="5"/>
  <c r="E624" i="5"/>
  <c r="E654" i="5"/>
  <c r="Z111" i="5" l="1"/>
  <c r="X111" i="5"/>
  <c r="AA111" i="5" s="1"/>
  <c r="X135" i="5"/>
  <c r="Z135" i="5"/>
  <c r="Z69" i="5"/>
  <c r="X69" i="5"/>
  <c r="AA69" i="5" s="1"/>
  <c r="Z140" i="5"/>
  <c r="X140" i="5"/>
  <c r="AA140" i="5" s="1"/>
  <c r="O32" i="5"/>
  <c r="E32" i="5" s="1"/>
  <c r="Q32" i="5"/>
  <c r="X16" i="5"/>
  <c r="AA16" i="5" s="1"/>
  <c r="AA434" i="5"/>
  <c r="X125" i="5"/>
  <c r="AA125" i="5" s="1"/>
  <c r="Z154" i="5"/>
  <c r="X154" i="5"/>
  <c r="AA154" i="5" s="1"/>
  <c r="AA65" i="5"/>
  <c r="Z295" i="5"/>
  <c r="X295" i="5"/>
  <c r="AA295" i="5" s="1"/>
  <c r="Z265" i="5"/>
  <c r="X265" i="5"/>
  <c r="AA265" i="5" s="1"/>
  <c r="Z261" i="5"/>
  <c r="X261" i="5"/>
  <c r="Z584" i="5"/>
  <c r="X584" i="5"/>
  <c r="AA584" i="5" s="1"/>
  <c r="X241" i="5"/>
  <c r="Z241" i="5"/>
  <c r="Z319" i="5"/>
  <c r="X319" i="5"/>
  <c r="AA319" i="5" s="1"/>
  <c r="Z3" i="5"/>
  <c r="X3" i="5"/>
  <c r="X642" i="5"/>
  <c r="Z642" i="5"/>
  <c r="Z650" i="5"/>
  <c r="X650" i="5"/>
  <c r="AA650" i="5" s="1"/>
  <c r="X485" i="5"/>
  <c r="Z485" i="5"/>
  <c r="Z144" i="5"/>
  <c r="X144" i="5"/>
  <c r="Z628" i="5"/>
  <c r="X628" i="5"/>
  <c r="AA628" i="5" s="1"/>
  <c r="Z40" i="5"/>
  <c r="X40" i="5"/>
  <c r="X579" i="5"/>
  <c r="Z579" i="5"/>
  <c r="Z430" i="5"/>
  <c r="X430" i="5"/>
  <c r="Z8" i="5"/>
  <c r="X8" i="5"/>
  <c r="AA8" i="5" s="1"/>
  <c r="X115" i="5"/>
  <c r="Z115" i="5"/>
  <c r="Z614" i="5"/>
  <c r="X614" i="5"/>
  <c r="AA614" i="5" s="1"/>
  <c r="Z282" i="5"/>
  <c r="X282" i="5"/>
  <c r="Z257" i="5"/>
  <c r="X257" i="5"/>
  <c r="AA257" i="5" s="1"/>
  <c r="AA440" i="5"/>
  <c r="Q34" i="5"/>
  <c r="O34" i="5"/>
  <c r="E34" i="5" s="1"/>
  <c r="Q41" i="5"/>
  <c r="O41" i="5"/>
  <c r="E41" i="5" s="1"/>
  <c r="X106" i="5"/>
  <c r="Z106" i="5"/>
  <c r="Q39" i="5"/>
  <c r="O39" i="5"/>
  <c r="E39" i="5" s="1"/>
  <c r="Z588" i="5"/>
  <c r="X588" i="5"/>
  <c r="AA588" i="5" s="1"/>
  <c r="Z559" i="5"/>
  <c r="X559" i="5"/>
  <c r="Z471" i="5"/>
  <c r="X471" i="5"/>
  <c r="AA471" i="5" s="1"/>
  <c r="X569" i="5"/>
  <c r="AA569" i="5" s="1"/>
  <c r="Z569" i="5"/>
  <c r="Z646" i="5"/>
  <c r="X646" i="5"/>
  <c r="AA646" i="5" s="1"/>
  <c r="Z598" i="5"/>
  <c r="X598" i="5"/>
  <c r="Z563" i="5"/>
  <c r="X563" i="5"/>
  <c r="AA563" i="5" s="1"/>
  <c r="Z311" i="5"/>
  <c r="X311" i="5"/>
  <c r="Z421" i="5"/>
  <c r="X421" i="5"/>
  <c r="AA421" i="5" s="1"/>
  <c r="O33" i="5"/>
  <c r="E33" i="5" s="1"/>
  <c r="Q33" i="5"/>
  <c r="Q31" i="5"/>
  <c r="O31" i="5"/>
  <c r="E31" i="5" s="1"/>
  <c r="Q35" i="5"/>
  <c r="O35" i="5"/>
  <c r="E35" i="5" s="1"/>
  <c r="Z656" i="5"/>
  <c r="X656" i="5"/>
  <c r="AA656" i="5" s="1"/>
  <c r="Z466" i="5"/>
  <c r="X466" i="5"/>
  <c r="Z315" i="5"/>
  <c r="X315" i="5"/>
  <c r="AA315" i="5" s="1"/>
  <c r="Q37" i="5"/>
  <c r="O37" i="5"/>
  <c r="E37" i="5" s="1"/>
  <c r="X609" i="5"/>
  <c r="Z609" i="5"/>
  <c r="Z426" i="5"/>
  <c r="X426" i="5"/>
  <c r="X148" i="5"/>
  <c r="Z148" i="5"/>
  <c r="AA22" i="5"/>
  <c r="Z306" i="5"/>
  <c r="X306" i="5"/>
  <c r="Z555" i="5"/>
  <c r="X555" i="5"/>
  <c r="Z479" i="5"/>
  <c r="X479" i="5"/>
  <c r="Z637" i="5"/>
  <c r="X637" i="5"/>
  <c r="AA637" i="5" s="1"/>
  <c r="AA592" i="5"/>
  <c r="Z247" i="5"/>
  <c r="X247" i="5"/>
  <c r="AA247" i="5" s="1"/>
  <c r="Z233" i="5"/>
  <c r="X233" i="5"/>
  <c r="X73" i="5"/>
  <c r="Z73" i="5"/>
  <c r="Q45" i="5"/>
  <c r="O45" i="5"/>
  <c r="E45" i="5" s="1"/>
  <c r="Z618" i="5"/>
  <c r="X618" i="5"/>
  <c r="AA618" i="5" s="1"/>
  <c r="Z475" i="5"/>
  <c r="X475" i="5"/>
  <c r="Z325" i="5"/>
  <c r="X325" i="5"/>
  <c r="AA325" i="5" s="1"/>
  <c r="Z287" i="5"/>
  <c r="X287" i="5"/>
  <c r="X79" i="5"/>
  <c r="Z79" i="5"/>
  <c r="Z291" i="5"/>
  <c r="X291" i="5"/>
  <c r="Z550" i="5"/>
  <c r="X550" i="5"/>
  <c r="AA550" i="5" s="1"/>
  <c r="Z622" i="5"/>
  <c r="X622" i="5"/>
  <c r="Z301" i="5"/>
  <c r="X301" i="5"/>
  <c r="AA301" i="5" s="1"/>
  <c r="Z271" i="5"/>
  <c r="X271" i="5"/>
  <c r="AA228" i="5"/>
  <c r="AA252" i="5"/>
  <c r="AA50" i="5"/>
  <c r="AA271" i="5" l="1"/>
  <c r="AA291" i="5"/>
  <c r="AA475" i="5"/>
  <c r="AA233" i="5"/>
  <c r="AA426" i="5"/>
  <c r="AA466" i="5"/>
  <c r="AA598" i="5"/>
  <c r="AA559" i="5"/>
  <c r="AA135" i="5"/>
  <c r="AA115" i="5"/>
  <c r="Z31" i="5"/>
  <c r="X31" i="5"/>
  <c r="AA31" i="5" s="1"/>
  <c r="AA73" i="5"/>
  <c r="AA479" i="5"/>
  <c r="AA148" i="5"/>
  <c r="AA106" i="5"/>
  <c r="AA282" i="5"/>
  <c r="AA430" i="5"/>
  <c r="AA144" i="5"/>
  <c r="AA3" i="5"/>
  <c r="AA261" i="5"/>
  <c r="AA555" i="5"/>
  <c r="AA579" i="5"/>
  <c r="AA485" i="5"/>
  <c r="AA79" i="5"/>
  <c r="AA306" i="5"/>
  <c r="AA609" i="5"/>
  <c r="AA40" i="5"/>
  <c r="AA642" i="5"/>
  <c r="AA622" i="5"/>
  <c r="AA287" i="5"/>
  <c r="AA311" i="5"/>
  <c r="AA24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C47" authorId="0" shapeId="0" xr:uid="{1BFE00CA-7340-4146-975A-BDCEEE7002EE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 lot of grass and plastic shavings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F47" authorId="0" shapeId="0" xr:uid="{751349BD-C9FE-9C4C-B220-F63B4B7770F8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 lot of grass and plastic shavings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G47" authorId="0" shapeId="0" xr:uid="{D00BC110-8072-D448-9322-3002DE209541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 lot of grass and plastic shavings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  <author>Isi Mendia</author>
  </authors>
  <commentList>
    <comment ref="D1" authorId="0" shapeId="0" xr:uid="{F01BE388-3786-5740-8738-4AF7D1AC829F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Sum of column E:H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E1" authorId="0" shapeId="0" xr:uid="{AF13C240-865B-F44C-A5B0-87E3D664A499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Calculated from ratio of H:K (column L)</t>
        </r>
      </text>
    </comment>
    <comment ref="F1" authorId="0" shapeId="0" xr:uid="{D1C06097-948E-624D-9B97-F659C4BF7E6B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Calculated from measured Wet weight:Volume (Column M)
</t>
        </r>
      </text>
    </comment>
    <comment ref="K1" authorId="0" shapeId="0" xr:uid="{2192F147-CA74-BB4D-B62B-89F4A7C2E5FE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Measured remaining wet weight following subsampling of cysts, eDNA and PAH</t>
        </r>
      </text>
    </comment>
    <comment ref="L1" authorId="0" shapeId="0" xr:uid="{524A43D9-FE37-D64F-90FE-7B0C82834E92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Volume of weighed sediment in Column H (measured by compacting sediment in syringe)</t>
        </r>
      </text>
    </comment>
    <comment ref="N1" authorId="0" shapeId="0" xr:uid="{CF054F69-6F9D-0145-816D-7A8EF77EFA2F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Measured dry weight of Column H following oven drying for at least 24 hours</t>
        </r>
      </text>
    </comment>
    <comment ref="B2" authorId="0" shapeId="0" xr:uid="{5A9465A3-700E-F942-A655-2D130F10FDAB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Small leaves, plastic shavings</t>
        </r>
      </text>
    </comment>
    <comment ref="B30" authorId="0" shapeId="0" xr:uid="{DF1D6B64-1373-BD4B-A6EA-E180E56C13C3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Small leaves</t>
        </r>
      </text>
    </comment>
    <comment ref="B59" authorId="0" shapeId="0" xr:uid="{CF30C561-EE28-9A40-A61A-9FFE3B0BD8E4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Contains a lot of grass</t>
        </r>
      </text>
    </comment>
    <comment ref="B87" authorId="0" shapeId="0" xr:uid="{A28B3021-BC60-FC45-AFFF-732132865B57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Large amount of grass</t>
        </r>
      </text>
    </comment>
    <comment ref="B251" authorId="0" shapeId="0" xr:uid="{AAE4A694-E157-C244-997D-30049C0B2C7C}">
      <text>
        <r>
          <rPr>
            <b/>
            <sz val="9"/>
            <color indexed="81"/>
            <rFont val="Tahoma"/>
            <family val="2"/>
          </rPr>
          <t xml:space="preserve">Windows User:
</t>
        </r>
        <r>
          <rPr>
            <sz val="9"/>
            <color indexed="81"/>
            <rFont val="Tahoma"/>
            <family val="2"/>
          </rPr>
          <t>Some grass and plastic</t>
        </r>
      </text>
    </comment>
    <comment ref="B386" authorId="0" shapeId="0" xr:uid="{2122DC11-0D8A-5F41-A846-CD67D3926BE3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 lot of grass</t>
        </r>
      </text>
    </comment>
    <comment ref="B420" authorId="0" shapeId="0" xr:uid="{BCBED43D-4757-A14E-96C6-04B797998489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 lot of plastic shavings</t>
        </r>
      </text>
    </comment>
    <comment ref="H495" authorId="1" shapeId="0" xr:uid="{B71445EE-3AFB-4B4E-9DAA-257D974282C7}">
      <text>
        <r>
          <rPr>
            <b/>
            <sz val="9"/>
            <color indexed="81"/>
            <rFont val="Calibri"/>
            <family val="2"/>
          </rPr>
          <t>Isi: Volume approximate sample. The sample wasn't in this list.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H496" authorId="1" shapeId="0" xr:uid="{D8DA405B-8DD1-3344-BE3E-A48D936F5FD3}">
      <text>
        <r>
          <rPr>
            <b/>
            <sz val="9"/>
            <color indexed="81"/>
            <rFont val="Calibri"/>
            <family val="2"/>
          </rPr>
          <t>Isi: Volume approximate sample. The sample wasn't in this list.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H505" authorId="1" shapeId="0" xr:uid="{4B6323B0-1778-164A-B2EA-3B71A99C1E51}">
      <text>
        <r>
          <rPr>
            <b/>
            <sz val="9"/>
            <color indexed="81"/>
            <rFont val="Calibri"/>
            <family val="2"/>
          </rPr>
          <t>Isi: Volume approximate sample. The sample wasn't in this list.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H516" authorId="1" shapeId="0" xr:uid="{0B88F842-64F7-2C43-A7BC-BFC8A53D5C04}">
      <text>
        <r>
          <rPr>
            <b/>
            <sz val="9"/>
            <color indexed="81"/>
            <rFont val="Calibri"/>
            <family val="2"/>
          </rPr>
          <t>Isi: Volume approximate sample. The sample wasn't in this list.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H518" authorId="1" shapeId="0" xr:uid="{F20BD6ED-3BB4-BC49-8CC9-8CA4BD1EFB4E}">
      <text>
        <r>
          <rPr>
            <b/>
            <sz val="9"/>
            <color indexed="81"/>
            <rFont val="Calibri"/>
            <family val="2"/>
          </rPr>
          <t>Isi: Volume approximate sample. The sample wasn't in this list.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H519" authorId="1" shapeId="0" xr:uid="{AD5F3EEF-3993-3F4F-A687-7BE40F4F724C}">
      <text>
        <r>
          <rPr>
            <b/>
            <sz val="9"/>
            <color indexed="81"/>
            <rFont val="Calibri"/>
            <family val="2"/>
          </rPr>
          <t>Isi: Volume approximate sample. The sample wasn't in this list.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H520" authorId="1" shapeId="0" xr:uid="{95A818D9-22C3-D445-946A-0A1B22EE76D4}">
      <text>
        <r>
          <rPr>
            <b/>
            <sz val="9"/>
            <color indexed="81"/>
            <rFont val="Calibri"/>
            <family val="2"/>
          </rPr>
          <t>Isi: Volume approximate sample. The sample wasn't in this list.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H529" authorId="1" shapeId="0" xr:uid="{F385644A-5A30-A14B-8578-9FCD904C4969}">
      <text>
        <r>
          <rPr>
            <b/>
            <sz val="9"/>
            <color indexed="81"/>
            <rFont val="Calibri"/>
            <family val="2"/>
          </rPr>
          <t>Isi: Volume approximate sample. The sample wasn't in this list.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H540" authorId="1" shapeId="0" xr:uid="{7E6E663B-0911-314A-A2FC-F25D74007F89}">
      <text>
        <r>
          <rPr>
            <b/>
            <sz val="9"/>
            <color indexed="81"/>
            <rFont val="Calibri"/>
            <family val="2"/>
          </rPr>
          <t>Isi: Volume approximate sample. The sample wasn't in this list.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H542" authorId="1" shapeId="0" xr:uid="{E0380C98-5903-2B4D-A2F8-C1467AA12AD8}">
      <text>
        <r>
          <rPr>
            <b/>
            <sz val="9"/>
            <color indexed="81"/>
            <rFont val="Calibri"/>
            <family val="2"/>
          </rPr>
          <t>Isi: Volume approximate sample. The sample wasn't in this list.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H544" authorId="1" shapeId="0" xr:uid="{6282D758-A61B-FD47-B366-EF617F1877CA}">
      <text>
        <r>
          <rPr>
            <b/>
            <sz val="9"/>
            <color indexed="81"/>
            <rFont val="Calibri"/>
            <family val="2"/>
          </rPr>
          <t>Isi: Volume approximate sample. The sample wasn't in this list.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H546" authorId="1" shapeId="0" xr:uid="{6BAEB6EC-6811-484A-BB96-5E8BC15870B9}">
      <text>
        <r>
          <rPr>
            <b/>
            <sz val="9"/>
            <color indexed="81"/>
            <rFont val="Calibri"/>
            <family val="2"/>
          </rPr>
          <t>Isi: Volume approximate sample. The sample wasn't in this list.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H548" authorId="1" shapeId="0" xr:uid="{2AE67B06-16FA-844E-9DC4-BC2E8390955A}">
      <text>
        <r>
          <rPr>
            <b/>
            <sz val="9"/>
            <color indexed="81"/>
            <rFont val="Calibri"/>
            <family val="2"/>
          </rPr>
          <t>Isi: Volume approximate sample. The sample wasn't in this list.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B549" authorId="0" shapeId="0" xr:uid="{66411080-A8B9-A242-8B4F-6C783C1D4B99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 lot of grass and plastic shavings</t>
        </r>
      </text>
    </comment>
    <comment ref="B608" authorId="0" shapeId="0" xr:uid="{2EFB2F83-AC00-FC4D-AFF6-C59CC97514B2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 lot of leaves and plastic shavings</t>
        </r>
      </text>
    </comment>
    <comment ref="B636" authorId="0" shapeId="0" xr:uid="{7D5766F1-8234-5B4A-BE79-1A827A2853A7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 lot of leaves and plastic shavings </t>
        </r>
      </text>
    </comment>
    <comment ref="H662" authorId="1" shapeId="0" xr:uid="{1312E4BE-9B33-FB41-B93C-6B380787063D}">
      <text>
        <r>
          <rPr>
            <b/>
            <sz val="9"/>
            <color indexed="81"/>
            <rFont val="Calibri"/>
            <family val="2"/>
          </rPr>
          <t>Isi: Volume approximate sample. The sample wasn't in this list.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H663" authorId="1" shapeId="0" xr:uid="{F2F34590-9F70-8340-8038-8C538DC7BAB3}">
      <text>
        <r>
          <rPr>
            <b/>
            <sz val="9"/>
            <color indexed="81"/>
            <rFont val="Calibri"/>
            <family val="2"/>
          </rPr>
          <t>Isi: Volume approximate sample. The sample wasn't in this list.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H664" authorId="1" shapeId="0" xr:uid="{C6229EBC-4D15-4245-B2E8-FA4F5DFECDBB}">
      <text>
        <r>
          <rPr>
            <b/>
            <sz val="9"/>
            <color indexed="81"/>
            <rFont val="Calibri"/>
            <family val="2"/>
          </rPr>
          <t>Isi: Volume approximate sample. The sample wasn't in this list.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H665" authorId="1" shapeId="0" xr:uid="{8884420F-A819-CC48-8AFE-F593E6AB70BA}">
      <text>
        <r>
          <rPr>
            <b/>
            <sz val="9"/>
            <color indexed="81"/>
            <rFont val="Calibri"/>
            <family val="2"/>
          </rPr>
          <t>Isi: Volume approximate sample. The sample wasn't in this list.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H666" authorId="1" shapeId="0" xr:uid="{87EA18B2-CF9A-C247-AE92-C70B376363A1}">
      <text>
        <r>
          <rPr>
            <b/>
            <sz val="9"/>
            <color indexed="81"/>
            <rFont val="Calibri"/>
            <family val="2"/>
          </rPr>
          <t>Isi: Volume approximate sample. The sample wasn't in this list.</t>
        </r>
        <r>
          <rPr>
            <sz val="9"/>
            <color indexed="81"/>
            <rFont val="Calibri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Ariane Arias</author>
    <author>Windows User</author>
  </authors>
  <commentList>
    <comment ref="E2" authorId="0" shapeId="0" xr:uid="{513BFD17-E137-DA4C-9829-73D7C9222B66}">
      <text>
        <r>
          <rPr>
            <b/>
            <sz val="9"/>
            <color indexed="81"/>
            <rFont val="Calibri"/>
            <family val="2"/>
          </rPr>
          <t>Ariane Arias:</t>
        </r>
        <r>
          <rPr>
            <sz val="9"/>
            <color indexed="81"/>
            <rFont val="Calibri"/>
            <family val="2"/>
          </rPr>
          <t xml:space="preserve">
Sediment in the mixed layer corresponds to the period 2016 - 1991±2</t>
        </r>
      </text>
    </comment>
    <comment ref="K2" authorId="1" shapeId="0" xr:uid="{4BBBC839-BEC0-4D42-86FA-38468350A811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Small leaves, plastic shavings</t>
        </r>
      </text>
    </comment>
    <comment ref="K24" authorId="1" shapeId="0" xr:uid="{C4185C20-D097-AA4E-AF03-980446559A4D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Contains a lot of grass</t>
        </r>
      </text>
    </comment>
    <comment ref="E26" authorId="0" shapeId="0" xr:uid="{6A52A850-E0FA-7D49-A4F7-A9131FCEDD7B}">
      <text>
        <r>
          <rPr>
            <b/>
            <sz val="9"/>
            <color indexed="81"/>
            <rFont val="Calibri"/>
            <family val="2"/>
          </rPr>
          <t>Ariane Arias:</t>
        </r>
        <r>
          <rPr>
            <sz val="9"/>
            <color indexed="81"/>
            <rFont val="Calibri"/>
            <family val="2"/>
          </rPr>
          <t xml:space="preserve">
Sediment in the mixed layer corresponds to the period 2011 - 1986±2</t>
        </r>
      </text>
    </comment>
    <comment ref="E47" authorId="0" shapeId="0" xr:uid="{5A7E47C0-DCDF-7F45-BF63-66558BDFDFD7}">
      <text>
        <r>
          <rPr>
            <b/>
            <sz val="9"/>
            <color indexed="81"/>
            <rFont val="Calibri"/>
            <family val="2"/>
          </rPr>
          <t>Ariane Arias:</t>
        </r>
        <r>
          <rPr>
            <sz val="9"/>
            <color indexed="81"/>
            <rFont val="Calibri"/>
            <family val="2"/>
          </rPr>
          <t xml:space="preserve">
Sediment in the mixed layer corresponds to the period 2016 - 1940±23</t>
        </r>
      </text>
    </comment>
    <comment ref="K47" authorId="1" shapeId="0" xr:uid="{3C19FD05-1BD3-934C-A6A8-933EF549CBA0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Large amount of grass</t>
        </r>
      </text>
    </comment>
    <comment ref="E89" authorId="0" shapeId="0" xr:uid="{8260CEE6-300B-4B4A-B3F1-5EC351B420F5}">
      <text>
        <r>
          <rPr>
            <b/>
            <sz val="9"/>
            <color indexed="81"/>
            <rFont val="Calibri"/>
            <family val="2"/>
          </rPr>
          <t>Ariane Arias:</t>
        </r>
        <r>
          <rPr>
            <sz val="9"/>
            <color indexed="81"/>
            <rFont val="Calibri"/>
            <family val="2"/>
          </rPr>
          <t xml:space="preserve">
Sediment in the mixed layer corresponds to the period 2016 - 1939±39</t>
        </r>
      </text>
    </comment>
    <comment ref="K129" authorId="1" shapeId="0" xr:uid="{775FA09B-2F09-6E43-A54E-31C12771A545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 lot of plastic shavings</t>
        </r>
      </text>
    </comment>
    <comment ref="K172" authorId="1" shapeId="0" xr:uid="{A4607223-A2D1-2B44-B570-71229040234F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 lot of grass and plastic shavings</t>
        </r>
      </text>
    </comment>
    <comment ref="K195" authorId="1" shapeId="0" xr:uid="{5476CCD4-EFC1-1347-B27C-DB6D69D0AE89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 lot of leaves and plastic shavings</t>
        </r>
      </text>
    </comment>
    <comment ref="E217" authorId="0" shapeId="0" xr:uid="{42E9389E-F95E-C54F-A17D-6FEAC2C9BFE3}">
      <text>
        <r>
          <rPr>
            <b/>
            <sz val="9"/>
            <color rgb="FF000000"/>
            <rFont val="Calibri"/>
            <family val="2"/>
          </rPr>
          <t>Ariane Arias: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Sediment in the mixed layer corresponds to the period 2016 - 1969</t>
        </r>
        <r>
          <rPr>
            <sz val="9"/>
            <color rgb="FF000000"/>
            <rFont val="Calibri"/>
            <family val="2"/>
          </rPr>
          <t>±</t>
        </r>
        <r>
          <rPr>
            <sz val="9"/>
            <color rgb="FF000000"/>
            <rFont val="Calibri"/>
            <family val="2"/>
          </rPr>
          <t>18</t>
        </r>
      </text>
    </comment>
    <comment ref="K217" authorId="1" shapeId="0" xr:uid="{AF6E3260-8F51-4543-8023-933A1F0511F6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 lot of leaves and plastic shavings 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Ariane Arias</author>
  </authors>
  <commentList>
    <comment ref="E2" authorId="0" shapeId="0" xr:uid="{0DA0619B-31DB-8143-9841-1E4739E2E03F}">
      <text>
        <r>
          <rPr>
            <b/>
            <sz val="9"/>
            <color indexed="81"/>
            <rFont val="Calibri"/>
            <family val="2"/>
          </rPr>
          <t>Ariane Arias:</t>
        </r>
        <r>
          <rPr>
            <sz val="9"/>
            <color indexed="81"/>
            <rFont val="Calibri"/>
            <family val="2"/>
          </rPr>
          <t xml:space="preserve">
Sediment in the mixed layer corresponds to the period 2016 - 1991±2</t>
        </r>
      </text>
    </comment>
    <comment ref="E26" authorId="0" shapeId="0" xr:uid="{0B023CD4-140A-364F-B54B-5171EBBB9A34}">
      <text>
        <r>
          <rPr>
            <b/>
            <sz val="9"/>
            <color indexed="81"/>
            <rFont val="Calibri"/>
            <family val="2"/>
          </rPr>
          <t>Ariane Arias:</t>
        </r>
        <r>
          <rPr>
            <sz val="9"/>
            <color indexed="81"/>
            <rFont val="Calibri"/>
            <family val="2"/>
          </rPr>
          <t xml:space="preserve">
Sediment in the mixed layer corresponds to the period 2011 - 1986±2</t>
        </r>
      </text>
    </comment>
    <comment ref="E46" authorId="0" shapeId="0" xr:uid="{A7603D73-2A2A-9441-8463-EFEA52FCA5B5}">
      <text>
        <r>
          <rPr>
            <b/>
            <sz val="9"/>
            <color indexed="81"/>
            <rFont val="Calibri"/>
            <family val="2"/>
          </rPr>
          <t>Ariane Arias:</t>
        </r>
        <r>
          <rPr>
            <sz val="9"/>
            <color indexed="81"/>
            <rFont val="Calibri"/>
            <family val="2"/>
          </rPr>
          <t xml:space="preserve">
Sediment in the mixed layer corresponds to the period 2016 - 1940±23</t>
        </r>
      </text>
    </comment>
    <comment ref="E86" authorId="0" shapeId="0" xr:uid="{52DF9E3E-BC8B-1E4D-B121-D0F2A73A95E1}">
      <text>
        <r>
          <rPr>
            <b/>
            <sz val="9"/>
            <color indexed="81"/>
            <rFont val="Calibri"/>
            <family val="2"/>
          </rPr>
          <t>Ariane Arias:</t>
        </r>
        <r>
          <rPr>
            <sz val="9"/>
            <color indexed="81"/>
            <rFont val="Calibri"/>
            <family val="2"/>
          </rPr>
          <t xml:space="preserve">
Sediment in the mixed layer corresponds to the period 2016 - 1939±39</t>
        </r>
      </text>
    </comment>
    <comment ref="E214" authorId="0" shapeId="0" xr:uid="{DCC6D1FE-4429-B94A-9B9D-15FE57B1E5A5}">
      <text>
        <r>
          <rPr>
            <b/>
            <sz val="9"/>
            <color rgb="FF000000"/>
            <rFont val="Calibri"/>
            <family val="2"/>
          </rPr>
          <t>Ariane Arias: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Sediment in the mixed layer corresponds to the period 2016 - 1969</t>
        </r>
        <r>
          <rPr>
            <sz val="9"/>
            <color rgb="FF000000"/>
            <rFont val="Calibri"/>
            <family val="2"/>
          </rPr>
          <t>±</t>
        </r>
        <r>
          <rPr>
            <sz val="9"/>
            <color rgb="FF000000"/>
            <rFont val="Calibri"/>
            <family val="2"/>
          </rPr>
          <t>18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Ariane Arias</author>
  </authors>
  <commentList>
    <comment ref="E2" authorId="0" shapeId="0" xr:uid="{4AEC7A0E-103E-CE48-8AE5-1B4FD661C846}">
      <text>
        <r>
          <rPr>
            <b/>
            <sz val="9"/>
            <color indexed="81"/>
            <rFont val="Calibri"/>
            <family val="2"/>
          </rPr>
          <t>Ariane Arias:</t>
        </r>
        <r>
          <rPr>
            <sz val="9"/>
            <color indexed="81"/>
            <rFont val="Calibri"/>
            <family val="2"/>
          </rPr>
          <t xml:space="preserve">
Sediment in the mixed layer corresponds to the period 2016 - 1991±2</t>
        </r>
      </text>
    </comment>
    <comment ref="E26" authorId="0" shapeId="0" xr:uid="{CE9056C6-7059-1248-9C61-E2636814322B}">
      <text>
        <r>
          <rPr>
            <b/>
            <sz val="9"/>
            <color indexed="81"/>
            <rFont val="Calibri"/>
            <family val="2"/>
          </rPr>
          <t>Ariane Arias:</t>
        </r>
        <r>
          <rPr>
            <sz val="9"/>
            <color indexed="81"/>
            <rFont val="Calibri"/>
            <family val="2"/>
          </rPr>
          <t xml:space="preserve">
Sediment in the mixed layer corresponds to the period 2011 - 1986±2</t>
        </r>
      </text>
    </comment>
    <comment ref="E47" authorId="0" shapeId="0" xr:uid="{E723DE4A-CA7E-2244-8789-5564FC882985}">
      <text>
        <r>
          <rPr>
            <b/>
            <sz val="9"/>
            <color indexed="81"/>
            <rFont val="Calibri"/>
            <family val="2"/>
          </rPr>
          <t>Ariane Arias:</t>
        </r>
        <r>
          <rPr>
            <sz val="9"/>
            <color indexed="81"/>
            <rFont val="Calibri"/>
            <family val="2"/>
          </rPr>
          <t xml:space="preserve">
Sediment in the mixed layer corresponds to the period 2016 - 1940±23</t>
        </r>
      </text>
    </comment>
    <comment ref="E89" authorId="0" shapeId="0" xr:uid="{08741EFF-C3F1-6F48-9ABC-255A74FA82A9}">
      <text>
        <r>
          <rPr>
            <b/>
            <sz val="9"/>
            <color indexed="81"/>
            <rFont val="Calibri"/>
            <family val="2"/>
          </rPr>
          <t>Ariane Arias:</t>
        </r>
        <r>
          <rPr>
            <sz val="9"/>
            <color indexed="81"/>
            <rFont val="Calibri"/>
            <family val="2"/>
          </rPr>
          <t xml:space="preserve">
Sediment in the mixed layer corresponds to the period 2016 - 1939±39</t>
        </r>
      </text>
    </comment>
    <comment ref="E218" authorId="0" shapeId="0" xr:uid="{F6330835-172E-A948-BD3A-CA22F358FB50}">
      <text>
        <r>
          <rPr>
            <b/>
            <sz val="9"/>
            <color rgb="FF000000"/>
            <rFont val="Calibri"/>
            <family val="2"/>
          </rPr>
          <t>Ariane Arias: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Sediment in the mixed layer corresponds to the period 2016 - 1969</t>
        </r>
        <r>
          <rPr>
            <sz val="9"/>
            <color rgb="FF000000"/>
            <rFont val="Calibri"/>
            <family val="2"/>
          </rPr>
          <t>±</t>
        </r>
        <r>
          <rPr>
            <sz val="9"/>
            <color rgb="FF000000"/>
            <rFont val="Calibri"/>
            <family val="2"/>
          </rPr>
          <t>18</t>
        </r>
      </text>
    </comment>
  </commentList>
</comments>
</file>

<file path=xl/sharedStrings.xml><?xml version="1.0" encoding="utf-8"?>
<sst xmlns="http://schemas.openxmlformats.org/spreadsheetml/2006/main" count="4191" uniqueCount="1138">
  <si>
    <t>Mock 2</t>
  </si>
  <si>
    <t>A1</t>
  </si>
  <si>
    <t>C 1 S0</t>
  </si>
  <si>
    <t>A2</t>
  </si>
  <si>
    <t>C 1 S1</t>
  </si>
  <si>
    <t>A3</t>
  </si>
  <si>
    <t>C 1 S10</t>
  </si>
  <si>
    <t>A4</t>
  </si>
  <si>
    <t>C 1 S21</t>
  </si>
  <si>
    <t>A5</t>
  </si>
  <si>
    <t>C 1 S31</t>
  </si>
  <si>
    <t>A6</t>
  </si>
  <si>
    <t>C 1 S41</t>
  </si>
  <si>
    <t>A7</t>
  </si>
  <si>
    <t>C 1 S51</t>
  </si>
  <si>
    <t>A8</t>
  </si>
  <si>
    <t>C 3 S0</t>
  </si>
  <si>
    <t>A9</t>
  </si>
  <si>
    <t>C 3 S1</t>
  </si>
  <si>
    <t>A10</t>
  </si>
  <si>
    <t>C 3 S10</t>
  </si>
  <si>
    <t>A11</t>
  </si>
  <si>
    <t>C 3 S21</t>
  </si>
  <si>
    <t>G1</t>
  </si>
  <si>
    <t>C 3 S31</t>
  </si>
  <si>
    <t>B1</t>
  </si>
  <si>
    <t>C 3 S41</t>
  </si>
  <si>
    <t>B2</t>
  </si>
  <si>
    <t>C 3 S51</t>
  </si>
  <si>
    <t>B3</t>
  </si>
  <si>
    <t>C 4 S0</t>
  </si>
  <si>
    <t>B4</t>
  </si>
  <si>
    <t>C 4 S1</t>
  </si>
  <si>
    <t>B5</t>
  </si>
  <si>
    <t>C 4 S10</t>
  </si>
  <si>
    <t>B6</t>
  </si>
  <si>
    <t>C 10 S0</t>
  </si>
  <si>
    <t>B7</t>
  </si>
  <si>
    <t>C 10 S1</t>
  </si>
  <si>
    <t>B8</t>
  </si>
  <si>
    <t>C 10 S10</t>
  </si>
  <si>
    <t>B9</t>
  </si>
  <si>
    <t>C 10 S21</t>
  </si>
  <si>
    <t>B10</t>
  </si>
  <si>
    <t>C 10 S31</t>
  </si>
  <si>
    <t>B11</t>
  </si>
  <si>
    <t>C 13 S0</t>
  </si>
  <si>
    <t>G2</t>
  </si>
  <si>
    <t>C 13 S1</t>
  </si>
  <si>
    <t>C1</t>
  </si>
  <si>
    <t>C 13 S10</t>
  </si>
  <si>
    <t>C2</t>
  </si>
  <si>
    <t>C 13 S21</t>
  </si>
  <si>
    <t>C3</t>
  </si>
  <si>
    <t>C 13 S31</t>
  </si>
  <si>
    <t>C4</t>
  </si>
  <si>
    <t>C 13 S41</t>
  </si>
  <si>
    <t>C5</t>
  </si>
  <si>
    <t>C 13 S51</t>
  </si>
  <si>
    <t>C6</t>
  </si>
  <si>
    <t>C 13 S61</t>
  </si>
  <si>
    <t>C7</t>
  </si>
  <si>
    <t>C 17 S0</t>
  </si>
  <si>
    <t>C8</t>
  </si>
  <si>
    <t>C 17 S1</t>
  </si>
  <si>
    <t>C9</t>
  </si>
  <si>
    <t>C 17 S10</t>
  </si>
  <si>
    <t>C10</t>
  </si>
  <si>
    <t>C 17 S26</t>
  </si>
  <si>
    <t>C11</t>
  </si>
  <si>
    <t>C 18 S0</t>
  </si>
  <si>
    <t>G3</t>
  </si>
  <si>
    <t>C 18 S1</t>
  </si>
  <si>
    <t>D1</t>
  </si>
  <si>
    <t>C 18 S10</t>
  </si>
  <si>
    <t>D2</t>
  </si>
  <si>
    <t>C 20 S0</t>
  </si>
  <si>
    <t>D3</t>
  </si>
  <si>
    <t>C 20 S1</t>
  </si>
  <si>
    <t>D4</t>
  </si>
  <si>
    <t>C 20 S10</t>
  </si>
  <si>
    <t>D5</t>
  </si>
  <si>
    <t>C 20 S22</t>
  </si>
  <si>
    <t>D6</t>
  </si>
  <si>
    <t>C 20 S32</t>
  </si>
  <si>
    <t>D7</t>
  </si>
  <si>
    <t>C 20 S42</t>
  </si>
  <si>
    <t>D8</t>
  </si>
  <si>
    <t>C 20 S51</t>
  </si>
  <si>
    <t>D9</t>
  </si>
  <si>
    <t>C 20 S72</t>
  </si>
  <si>
    <t>D10</t>
  </si>
  <si>
    <t>C 22 S0</t>
  </si>
  <si>
    <t>D11</t>
  </si>
  <si>
    <t>C 22 S1</t>
  </si>
  <si>
    <t>D12</t>
  </si>
  <si>
    <t>C 22 S10</t>
  </si>
  <si>
    <t>E1</t>
  </si>
  <si>
    <t>C 22 S22</t>
  </si>
  <si>
    <t>E2</t>
  </si>
  <si>
    <t>C 22 S32</t>
  </si>
  <si>
    <t>E3</t>
  </si>
  <si>
    <t>C 22 S42</t>
  </si>
  <si>
    <t>E4</t>
  </si>
  <si>
    <t>C 22 S52</t>
  </si>
  <si>
    <t>E5</t>
  </si>
  <si>
    <t>C 24 S0</t>
  </si>
  <si>
    <t>E6</t>
  </si>
  <si>
    <t>C 24 S1</t>
  </si>
  <si>
    <t>E7</t>
  </si>
  <si>
    <t>C 24 S10</t>
  </si>
  <si>
    <t>E8</t>
  </si>
  <si>
    <t>C 24 S22</t>
  </si>
  <si>
    <t>E9</t>
  </si>
  <si>
    <t>C 24 S31</t>
  </si>
  <si>
    <t>E10</t>
  </si>
  <si>
    <t>C 24 S42</t>
  </si>
  <si>
    <t>E11</t>
  </si>
  <si>
    <t>C 24 S52</t>
  </si>
  <si>
    <t>E12</t>
  </si>
  <si>
    <t>C 25 S0</t>
  </si>
  <si>
    <t>F1</t>
  </si>
  <si>
    <t>C 25 S1</t>
  </si>
  <si>
    <t>F2</t>
  </si>
  <si>
    <t>C 25 S10</t>
  </si>
  <si>
    <t>F3</t>
  </si>
  <si>
    <t>C 25 S22</t>
  </si>
  <si>
    <t>F4</t>
  </si>
  <si>
    <t>C 25 S32</t>
  </si>
  <si>
    <t>F5</t>
  </si>
  <si>
    <t>C 25 S42</t>
  </si>
  <si>
    <t>F6</t>
  </si>
  <si>
    <t>C 4 S18</t>
  </si>
  <si>
    <t>F7</t>
  </si>
  <si>
    <t>C 22 S9</t>
  </si>
  <si>
    <t>F8</t>
  </si>
  <si>
    <t>F9</t>
  </si>
  <si>
    <t>F10</t>
  </si>
  <si>
    <t>F11</t>
  </si>
  <si>
    <t>EXT BLANK</t>
  </si>
  <si>
    <t>F12</t>
  </si>
  <si>
    <t>POS</t>
  </si>
  <si>
    <t>A12</t>
  </si>
  <si>
    <t>NEG</t>
  </si>
  <si>
    <t>H11</t>
  </si>
  <si>
    <t>Mock 1</t>
  </si>
  <si>
    <t>H12</t>
  </si>
  <si>
    <t>Sample ID (cm)</t>
  </si>
  <si>
    <t>habitat</t>
  </si>
  <si>
    <t>Calculated Wet Weight (g)</t>
  </si>
  <si>
    <t>Calculated Dry Weight (g)</t>
  </si>
  <si>
    <t>Calculated Volume (cm3)</t>
  </si>
  <si>
    <t>Cysts (g)</t>
  </si>
  <si>
    <t>eDNA (g)</t>
  </si>
  <si>
    <t>eDNA for all extractions (g)</t>
  </si>
  <si>
    <t>PAHs (g)</t>
  </si>
  <si>
    <t>Remaining Wet Weight (g)</t>
  </si>
  <si>
    <t>Vol. of sediment in Column H</t>
  </si>
  <si>
    <t>Dry weight + cup</t>
  </si>
  <si>
    <t>Dry weight (g)</t>
  </si>
  <si>
    <t>Dry/Wet</t>
  </si>
  <si>
    <t>Vol/Wet wt</t>
  </si>
  <si>
    <t>Bulk density g/cm3</t>
  </si>
  <si>
    <t>Pre-grind</t>
  </si>
  <si>
    <t>Post-grind</t>
  </si>
  <si>
    <t>Pb 210 (g)</t>
  </si>
  <si>
    <t>Remaining (g)</t>
  </si>
  <si>
    <t>C14 (g)</t>
  </si>
  <si>
    <t>Total Carbon (%)</t>
  </si>
  <si>
    <t>TC g slice</t>
  </si>
  <si>
    <t>C Inorg (%)</t>
  </si>
  <si>
    <t>C Inorg cm</t>
  </si>
  <si>
    <t>TOC (calculated)</t>
  </si>
  <si>
    <t>phospate</t>
  </si>
  <si>
    <t>extraction</t>
  </si>
  <si>
    <t>with blank  different &lt; 0.5 ng/ml</t>
  </si>
  <si>
    <t>blank &lt;0.5 ng/ml</t>
  </si>
  <si>
    <t>when Blank # &lt;0.5 ng/ml</t>
  </si>
  <si>
    <t>1-0</t>
  </si>
  <si>
    <t>Mangrove</t>
  </si>
  <si>
    <t>Yes</t>
  </si>
  <si>
    <t>16.6</t>
  </si>
  <si>
    <t>1-1</t>
  </si>
  <si>
    <t>&gt;600 ng/ml</t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</si>
  <si>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</si>
  <si>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</si>
  <si>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</si>
  <si>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</si>
  <si>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</si>
  <si>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</si>
  <si>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</si>
  <si>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</si>
  <si>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</si>
  <si>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5.04</t>
  </si>
  <si>
    <t>1-11</t>
  </si>
  <si>
    <t>1-12</t>
  </si>
  <si>
    <t>1-13</t>
  </si>
  <si>
    <t>1-14</t>
  </si>
  <si>
    <t>1-15</t>
  </si>
  <si>
    <t>1-16</t>
  </si>
  <si>
    <t>1-17</t>
  </si>
  <si>
    <t>1-18</t>
  </si>
  <si>
    <t>1-19</t>
  </si>
  <si>
    <t>1-20</t>
  </si>
  <si>
    <t>1-21</t>
  </si>
  <si>
    <t>0.0928</t>
  </si>
  <si>
    <t>1-30</t>
  </si>
  <si>
    <t>1-31</t>
  </si>
  <si>
    <t>0.116</t>
  </si>
  <si>
    <t>1-40</t>
  </si>
  <si>
    <t>1-41</t>
  </si>
  <si>
    <t>0.279</t>
  </si>
  <si>
    <t>1-50</t>
  </si>
  <si>
    <t>1-51</t>
  </si>
  <si>
    <t>0.0848</t>
  </si>
  <si>
    <t>2-0</t>
  </si>
  <si>
    <t>2-1</t>
  </si>
  <si>
    <t>2-2</t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</si>
  <si>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</si>
  <si>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</si>
  <si>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</si>
  <si>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</si>
  <si>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</si>
  <si>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</si>
  <si>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</si>
  <si>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</si>
  <si>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</si>
  <si>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</si>
  <si>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</si>
  <si>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</si>
  <si>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</si>
  <si>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</si>
  <si>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</si>
  <si>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</si>
  <si>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</si>
  <si>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</si>
  <si>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</si>
  <si>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2-30</t>
  </si>
  <si>
    <t>2-31</t>
  </si>
  <si>
    <t>2-40</t>
  </si>
  <si>
    <t>2-41</t>
  </si>
  <si>
    <t>2-50</t>
  </si>
  <si>
    <t>2-51</t>
  </si>
  <si>
    <t>2-81</t>
  </si>
  <si>
    <t>3-0</t>
  </si>
  <si>
    <t>12.7</t>
  </si>
  <si>
    <t>0.604</t>
  </si>
  <si>
    <t>3-1</t>
  </si>
  <si>
    <t>4.56</t>
  </si>
  <si>
    <t>1.54</t>
  </si>
  <si>
    <t>3-10</t>
  </si>
  <si>
    <t>4.28</t>
  </si>
  <si>
    <t>2.66</t>
  </si>
  <si>
    <t>3-21</t>
  </si>
  <si>
    <t>1.74</t>
  </si>
  <si>
    <t>3-31</t>
  </si>
  <si>
    <t>1.90</t>
  </si>
  <si>
    <t>1.23</t>
  </si>
  <si>
    <t>3-41</t>
  </si>
  <si>
    <t>0.334</t>
  </si>
  <si>
    <t>0.892</t>
  </si>
  <si>
    <t>3-51</t>
  </si>
  <si>
    <t>0.0768</t>
  </si>
  <si>
    <t>0.255</t>
  </si>
  <si>
    <t>4-0</t>
  </si>
  <si>
    <t>Seagrass</t>
  </si>
  <si>
    <t>0.270</t>
  </si>
  <si>
    <t>0.114</t>
  </si>
  <si>
    <t>4-1</t>
  </si>
  <si>
    <t>0.924</t>
  </si>
  <si>
    <t>0.206</t>
  </si>
  <si>
    <t>4-2</t>
  </si>
  <si>
    <t>4-3</t>
  </si>
  <si>
    <t>4-4</t>
  </si>
  <si>
    <t>4-5</t>
  </si>
  <si>
    <t>4-6</t>
  </si>
  <si>
    <t>4-7</t>
  </si>
  <si>
    <t>4-8</t>
  </si>
  <si>
    <t>4-9</t>
  </si>
  <si>
    <t>4-10</t>
  </si>
  <si>
    <t>0.860</t>
  </si>
  <si>
    <t>0.660</t>
  </si>
  <si>
    <t>4-11</t>
  </si>
  <si>
    <t>4-12</t>
  </si>
  <si>
    <t>4-13</t>
  </si>
  <si>
    <t>4-14</t>
  </si>
  <si>
    <t>4-15</t>
  </si>
  <si>
    <t>4-16</t>
  </si>
  <si>
    <t>4-17</t>
  </si>
  <si>
    <t>5-0</t>
  </si>
  <si>
    <t>5-1</t>
  </si>
  <si>
    <t>5-2</t>
  </si>
  <si>
    <t>5-3</t>
  </si>
  <si>
    <t>5-4</t>
  </si>
  <si>
    <t>5-5</t>
  </si>
  <si>
    <t>5-6</t>
  </si>
  <si>
    <t>5-7</t>
  </si>
  <si>
    <t>5-8</t>
  </si>
  <si>
    <t>5-9</t>
  </si>
  <si>
    <t>5-10</t>
  </si>
  <si>
    <t>5-11</t>
  </si>
  <si>
    <t>5-12</t>
  </si>
  <si>
    <t>5-13</t>
  </si>
  <si>
    <t>5-14</t>
  </si>
  <si>
    <t>5-15</t>
  </si>
  <si>
    <t>5-16</t>
  </si>
  <si>
    <t>5-17</t>
  </si>
  <si>
    <t>5-18</t>
  </si>
  <si>
    <t>5-19</t>
  </si>
  <si>
    <t>5-20</t>
  </si>
  <si>
    <t>5-21</t>
  </si>
  <si>
    <t>5-30</t>
  </si>
  <si>
    <t>5-31</t>
  </si>
  <si>
    <t>5-40</t>
  </si>
  <si>
    <t>5-41</t>
  </si>
  <si>
    <t>5-50</t>
  </si>
  <si>
    <t>5-51</t>
  </si>
  <si>
    <t>5-64</t>
  </si>
  <si>
    <t>6-0</t>
  </si>
  <si>
    <t>6-1</t>
  </si>
  <si>
    <t>6-2</t>
  </si>
  <si>
    <t>6-3</t>
  </si>
  <si>
    <t>6-4</t>
  </si>
  <si>
    <t>6-5</t>
  </si>
  <si>
    <t>6-6</t>
  </si>
  <si>
    <t>6-7</t>
  </si>
  <si>
    <t>6-8</t>
  </si>
  <si>
    <t>6-9</t>
  </si>
  <si>
    <t>6-10</t>
  </si>
  <si>
    <t>6-11</t>
  </si>
  <si>
    <t>6-12</t>
  </si>
  <si>
    <t>6-13</t>
  </si>
  <si>
    <t>6-14</t>
  </si>
  <si>
    <t>6-15</t>
  </si>
  <si>
    <t>6-16</t>
  </si>
  <si>
    <t>6-17</t>
  </si>
  <si>
    <t>missing</t>
  </si>
  <si>
    <t>6-18</t>
  </si>
  <si>
    <t>6-19</t>
  </si>
  <si>
    <t>6-20</t>
  </si>
  <si>
    <t>6-21</t>
  </si>
  <si>
    <t>6-30</t>
  </si>
  <si>
    <t>6-31</t>
  </si>
  <si>
    <t>6-40</t>
  </si>
  <si>
    <t>6-41</t>
  </si>
  <si>
    <t>6-50</t>
  </si>
  <si>
    <t>6-51</t>
  </si>
  <si>
    <t>6-75</t>
  </si>
  <si>
    <t>7-0</t>
  </si>
  <si>
    <t>7-1</t>
  </si>
  <si>
    <t>7-2</t>
  </si>
  <si>
    <t>7-3</t>
  </si>
  <si>
    <t>7-4</t>
  </si>
  <si>
    <t>7-5</t>
  </si>
  <si>
    <t>7-6</t>
  </si>
  <si>
    <t>7-7</t>
  </si>
  <si>
    <t>7-8</t>
  </si>
  <si>
    <t>7-9</t>
  </si>
  <si>
    <t>7-10</t>
  </si>
  <si>
    <t>7-11</t>
  </si>
  <si>
    <t>7-12</t>
  </si>
  <si>
    <t>7-13</t>
  </si>
  <si>
    <t>7-14</t>
  </si>
  <si>
    <t>7-15</t>
  </si>
  <si>
    <t>7-16</t>
  </si>
  <si>
    <t>7-17</t>
  </si>
  <si>
    <t>7-18</t>
  </si>
  <si>
    <t>7-19</t>
  </si>
  <si>
    <t>7-20</t>
  </si>
  <si>
    <t>7-21</t>
  </si>
  <si>
    <t>7-30</t>
  </si>
  <si>
    <t>Missing</t>
  </si>
  <si>
    <t>7-31</t>
  </si>
  <si>
    <t>7-35</t>
  </si>
  <si>
    <t>8-0</t>
  </si>
  <si>
    <t>8-1</t>
  </si>
  <si>
    <t>8-2</t>
  </si>
  <si>
    <t>8-3</t>
  </si>
  <si>
    <t>8-4</t>
  </si>
  <si>
    <t>8-5</t>
  </si>
  <si>
    <t>8-6</t>
  </si>
  <si>
    <t>8-7</t>
  </si>
  <si>
    <t>8-8</t>
  </si>
  <si>
    <t>8-9</t>
  </si>
  <si>
    <t>8-10</t>
  </si>
  <si>
    <t>8-11</t>
  </si>
  <si>
    <t>8-12</t>
  </si>
  <si>
    <t>8-13</t>
  </si>
  <si>
    <t>8-14</t>
  </si>
  <si>
    <t>8-15</t>
  </si>
  <si>
    <t>8-16</t>
  </si>
  <si>
    <t>8-17</t>
  </si>
  <si>
    <t>8-18</t>
  </si>
  <si>
    <t>8-19</t>
  </si>
  <si>
    <t>8-20</t>
  </si>
  <si>
    <t>8-21</t>
  </si>
  <si>
    <t>8-30</t>
  </si>
  <si>
    <t>8-37</t>
  </si>
  <si>
    <t>9-0</t>
  </si>
  <si>
    <t>9-1</t>
  </si>
  <si>
    <t>9-2</t>
  </si>
  <si>
    <t>9-3</t>
  </si>
  <si>
    <t>9-4</t>
  </si>
  <si>
    <t>9-5</t>
  </si>
  <si>
    <t>9-6</t>
  </si>
  <si>
    <t>9-7</t>
  </si>
  <si>
    <t>9-8</t>
  </si>
  <si>
    <t>9-9</t>
  </si>
  <si>
    <t>9-10</t>
  </si>
  <si>
    <t>9-11</t>
  </si>
  <si>
    <t>9-12</t>
  </si>
  <si>
    <t>9-13</t>
  </si>
  <si>
    <t>9-14</t>
  </si>
  <si>
    <t>10-0</t>
  </si>
  <si>
    <t>0.240</t>
  </si>
  <si>
    <t>2.61</t>
  </si>
  <si>
    <t>10-1</t>
  </si>
  <si>
    <t>1.55</t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</si>
  <si>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</si>
  <si>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</si>
  <si>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</si>
  <si>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</si>
  <si>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</si>
  <si>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</si>
  <si>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</si>
  <si>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</si>
  <si>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</si>
  <si>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1.78</t>
  </si>
  <si>
    <t>10-11</t>
  </si>
  <si>
    <t>10-12</t>
  </si>
  <si>
    <t>10-13</t>
  </si>
  <si>
    <t>10-14</t>
  </si>
  <si>
    <t>10-15</t>
  </si>
  <si>
    <t>10-16</t>
  </si>
  <si>
    <t>10-17</t>
  </si>
  <si>
    <t>10-18</t>
  </si>
  <si>
    <t>10-19</t>
  </si>
  <si>
    <t>10-20</t>
  </si>
  <si>
    <t>10-21</t>
  </si>
  <si>
    <t>2.56</t>
  </si>
  <si>
    <t>10-30</t>
  </si>
  <si>
    <t>10-31</t>
  </si>
  <si>
    <t>0.0596</t>
  </si>
  <si>
    <t>0.764</t>
  </si>
  <si>
    <t>11-0</t>
  </si>
  <si>
    <t>11-1</t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</si>
  <si>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</si>
  <si>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</si>
  <si>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</si>
  <si>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</si>
  <si>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</si>
  <si>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</si>
  <si>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</si>
  <si>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</si>
  <si>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</si>
  <si>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</si>
  <si>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11-12</t>
  </si>
  <si>
    <t>11-13</t>
  </si>
  <si>
    <t>11-14</t>
  </si>
  <si>
    <t>11-15</t>
  </si>
  <si>
    <t>11-16</t>
  </si>
  <si>
    <t>11-17</t>
  </si>
  <si>
    <t>11-18</t>
  </si>
  <si>
    <t>11-19</t>
  </si>
  <si>
    <t>11-20</t>
  </si>
  <si>
    <t>11-21</t>
  </si>
  <si>
    <t>11-30</t>
  </si>
  <si>
    <t>11-31</t>
  </si>
  <si>
    <t>11-40</t>
  </si>
  <si>
    <t>11-41</t>
  </si>
  <si>
    <t>11-50</t>
  </si>
  <si>
    <t>11-51</t>
  </si>
  <si>
    <t>11-68</t>
  </si>
  <si>
    <t>11-69</t>
  </si>
  <si>
    <t>12-0</t>
  </si>
  <si>
    <t>12-1</t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</si>
  <si>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</si>
  <si>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</si>
  <si>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</si>
  <si>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</si>
  <si>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</si>
  <si>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</si>
  <si>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</si>
  <si>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</si>
  <si>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</si>
  <si>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</si>
  <si>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</si>
  <si>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12-13</t>
  </si>
  <si>
    <t>12-14</t>
  </si>
  <si>
    <t>12-15</t>
  </si>
  <si>
    <t>12-16</t>
  </si>
  <si>
    <t>12-17</t>
  </si>
  <si>
    <t>12-18</t>
  </si>
  <si>
    <t>12-19</t>
  </si>
  <si>
    <t>12-20</t>
  </si>
  <si>
    <t>12-21</t>
  </si>
  <si>
    <t>12-28</t>
  </si>
  <si>
    <t>12-29</t>
  </si>
  <si>
    <t>13-0</t>
  </si>
  <si>
    <t>2.24</t>
  </si>
  <si>
    <t>13-1</t>
  </si>
  <si>
    <t>0.257</t>
  </si>
  <si>
    <t>2.77</t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</si>
  <si>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</si>
  <si>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</si>
  <si>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</si>
  <si>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</si>
  <si>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</si>
  <si>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</si>
  <si>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</si>
  <si>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</si>
  <si>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</si>
  <si>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4.32</t>
  </si>
  <si>
    <t>13-11</t>
  </si>
  <si>
    <t>13-12</t>
  </si>
  <si>
    <t>13-13</t>
  </si>
  <si>
    <t>13-14</t>
  </si>
  <si>
    <t>13-15</t>
  </si>
  <si>
    <t>13-16</t>
  </si>
  <si>
    <t>13-17</t>
  </si>
  <si>
    <t>13-18</t>
  </si>
  <si>
    <t>13-19</t>
  </si>
  <si>
    <t>13-20</t>
  </si>
  <si>
    <t>13-21</t>
  </si>
  <si>
    <t>0.808</t>
  </si>
  <si>
    <t>13-30</t>
  </si>
  <si>
    <t>13-31</t>
  </si>
  <si>
    <t>0.165</t>
  </si>
  <si>
    <t>0.624</t>
  </si>
  <si>
    <t>13-40</t>
  </si>
  <si>
    <t>13-41</t>
  </si>
  <si>
    <t>0.362</t>
  </si>
  <si>
    <t>0.0960</t>
  </si>
  <si>
    <t>13-50</t>
  </si>
  <si>
    <t>13-51</t>
  </si>
  <si>
    <t>0.0472</t>
  </si>
  <si>
    <t>0.0816</t>
  </si>
  <si>
    <t>13-60</t>
  </si>
  <si>
    <t>13-61</t>
  </si>
  <si>
    <t>0.159</t>
  </si>
  <si>
    <t>14-0</t>
  </si>
  <si>
    <t>14-1</t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</si>
  <si>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</si>
  <si>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</si>
  <si>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</si>
  <si>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</si>
  <si>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</si>
  <si>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</si>
  <si>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</si>
  <si>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</si>
  <si>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</si>
  <si>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</si>
  <si>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</si>
  <si>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</si>
  <si>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</si>
  <si>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14-15</t>
  </si>
  <si>
    <t>14-16</t>
  </si>
  <si>
    <t>14-17</t>
  </si>
  <si>
    <t>14-18</t>
  </si>
  <si>
    <t>14-19</t>
  </si>
  <si>
    <t>14-20</t>
  </si>
  <si>
    <t>14-21</t>
  </si>
  <si>
    <t>14-30</t>
  </si>
  <si>
    <t>14-31</t>
  </si>
  <si>
    <t>14-40</t>
  </si>
  <si>
    <t>14-47</t>
  </si>
  <si>
    <t>15-0</t>
  </si>
  <si>
    <t>15-1</t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</si>
  <si>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</si>
  <si>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</si>
  <si>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</si>
  <si>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</si>
  <si>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</si>
  <si>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</si>
  <si>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</si>
  <si>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</si>
  <si>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</si>
  <si>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</si>
  <si>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</si>
  <si>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</si>
  <si>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</si>
  <si>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</si>
  <si>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15-16</t>
  </si>
  <si>
    <t>15-17</t>
  </si>
  <si>
    <t>15-18</t>
  </si>
  <si>
    <t>15-19</t>
  </si>
  <si>
    <t>15-20</t>
  </si>
  <si>
    <t>15-30</t>
  </si>
  <si>
    <t>15-40</t>
  </si>
  <si>
    <t>15-44</t>
  </si>
  <si>
    <t>15-45</t>
  </si>
  <si>
    <t>16-0</t>
  </si>
  <si>
    <t>mangrove</t>
  </si>
  <si>
    <t>16-1</t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</si>
  <si>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</si>
  <si>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</si>
  <si>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</si>
  <si>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</si>
  <si>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</si>
  <si>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</si>
  <si>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</si>
  <si>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</si>
  <si>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</si>
  <si>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</si>
  <si>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</si>
  <si>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</si>
  <si>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</si>
  <si>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</si>
  <si>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</si>
  <si>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</si>
  <si>
    <t>4.88</t>
  </si>
  <si>
    <t>17-1</t>
  </si>
  <si>
    <t>1.21</t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</si>
  <si>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</si>
  <si>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</si>
  <si>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</si>
  <si>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</si>
  <si>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</si>
  <si>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</si>
  <si>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</si>
  <si>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</si>
  <si>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</si>
  <si>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</si>
  <si>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</si>
  <si>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</si>
  <si>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</si>
  <si>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</si>
  <si>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</si>
  <si>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0.0368</t>
  </si>
  <si>
    <t>18-0</t>
  </si>
  <si>
    <t>0.0460</t>
  </si>
  <si>
    <t>7.04</t>
  </si>
  <si>
    <t>18-1</t>
  </si>
  <si>
    <t>0.276</t>
  </si>
  <si>
    <t>5.16</t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</si>
  <si>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</si>
  <si>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</si>
  <si>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</si>
  <si>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</si>
  <si>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</si>
  <si>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</si>
  <si>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</si>
  <si>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</si>
  <si>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</si>
  <si>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2.27-1.01</t>
  </si>
  <si>
    <t>0.101</t>
  </si>
  <si>
    <t>18-11</t>
  </si>
  <si>
    <t>18-12</t>
  </si>
  <si>
    <t>18-13</t>
  </si>
  <si>
    <t>18-14</t>
  </si>
  <si>
    <t>18-15</t>
  </si>
  <si>
    <t>18-16</t>
  </si>
  <si>
    <t>18-17</t>
  </si>
  <si>
    <t>18-18</t>
  </si>
  <si>
    <t>18-19</t>
  </si>
  <si>
    <t>18-20</t>
  </si>
  <si>
    <t>18-21</t>
  </si>
  <si>
    <t>19-0</t>
  </si>
  <si>
    <t>19-1</t>
  </si>
  <si>
    <t>19-2</t>
  </si>
  <si>
    <t>19-3</t>
  </si>
  <si>
    <t>19-4</t>
  </si>
  <si>
    <t>19-5</t>
  </si>
  <si>
    <t>19-6</t>
  </si>
  <si>
    <t>19-7</t>
  </si>
  <si>
    <t>19-8</t>
  </si>
  <si>
    <t>19-9</t>
  </si>
  <si>
    <t>19-10</t>
  </si>
  <si>
    <t>19-11</t>
  </si>
  <si>
    <t>19-12</t>
  </si>
  <si>
    <t>19-13</t>
  </si>
  <si>
    <t>19-14</t>
  </si>
  <si>
    <t>19-15</t>
  </si>
  <si>
    <t>19-16</t>
  </si>
  <si>
    <t>19-17</t>
  </si>
  <si>
    <t>19-18</t>
  </si>
  <si>
    <t>19-19</t>
  </si>
  <si>
    <t>19-20</t>
  </si>
  <si>
    <t>19-30</t>
  </si>
  <si>
    <t>19-35</t>
  </si>
  <si>
    <t>20-0</t>
  </si>
  <si>
    <t>2.19</t>
  </si>
  <si>
    <t>20-1</t>
  </si>
  <si>
    <t>11.3</t>
  </si>
  <si>
    <t>2.31</t>
  </si>
  <si>
    <t>20-2</t>
  </si>
  <si>
    <t>20-3</t>
  </si>
  <si>
    <t>20-4</t>
  </si>
  <si>
    <t>20-5</t>
  </si>
  <si>
    <t>20-6</t>
  </si>
  <si>
    <t>20-7</t>
  </si>
  <si>
    <t>20-8</t>
  </si>
  <si>
    <t>20-9</t>
  </si>
  <si>
    <t>20-10</t>
  </si>
  <si>
    <t>0.391</t>
  </si>
  <si>
    <t>0.149</t>
  </si>
  <si>
    <t>20-11</t>
  </si>
  <si>
    <t>20-12</t>
  </si>
  <si>
    <t>20-13</t>
  </si>
  <si>
    <t>20-14</t>
  </si>
  <si>
    <t>20-15</t>
  </si>
  <si>
    <t>20-16</t>
  </si>
  <si>
    <t>20-17</t>
  </si>
  <si>
    <t>20-18</t>
  </si>
  <si>
    <t>20-19</t>
  </si>
  <si>
    <t>20-20</t>
  </si>
  <si>
    <t>20-21</t>
  </si>
  <si>
    <t>0.508</t>
  </si>
  <si>
    <t>20-30</t>
  </si>
  <si>
    <t>20-31</t>
  </si>
  <si>
    <t>0.0968</t>
  </si>
  <si>
    <t>20-40</t>
  </si>
  <si>
    <t>20-41</t>
  </si>
  <si>
    <t>0.412</t>
  </si>
  <si>
    <t>20-50</t>
  </si>
  <si>
    <t>20-51</t>
  </si>
  <si>
    <t>0.158</t>
  </si>
  <si>
    <t>20-70</t>
  </si>
  <si>
    <t>20-71</t>
  </si>
  <si>
    <t>0.0660</t>
  </si>
  <si>
    <t>21a</t>
  </si>
  <si>
    <t>21a-0</t>
  </si>
  <si>
    <t>21a-1</t>
  </si>
  <si>
    <t>21a-2</t>
  </si>
  <si>
    <t>21a-3</t>
  </si>
  <si>
    <t>21a-4</t>
  </si>
  <si>
    <t>21a-5</t>
  </si>
  <si>
    <t>21a-6</t>
  </si>
  <si>
    <t>21a-7</t>
  </si>
  <si>
    <t>21a-8</t>
  </si>
  <si>
    <t>21a-9</t>
  </si>
  <si>
    <t>21a-10</t>
  </si>
  <si>
    <t>21a-11</t>
  </si>
  <si>
    <t>21a-12</t>
  </si>
  <si>
    <t>21a-13</t>
  </si>
  <si>
    <t>21a-14</t>
  </si>
  <si>
    <t>21a-15</t>
  </si>
  <si>
    <t>21a-16</t>
  </si>
  <si>
    <t>21a-17</t>
  </si>
  <si>
    <t>21a-18</t>
  </si>
  <si>
    <t>21a-19</t>
  </si>
  <si>
    <t>21a-20</t>
  </si>
  <si>
    <t>21a-21</t>
  </si>
  <si>
    <t>21a-30</t>
  </si>
  <si>
    <t>21a-31</t>
  </si>
  <si>
    <t>21b</t>
  </si>
  <si>
    <t>21b-0</t>
  </si>
  <si>
    <t>21b-1</t>
  </si>
  <si>
    <t>21b-2</t>
  </si>
  <si>
    <t>21b-3</t>
  </si>
  <si>
    <t>21b-4</t>
  </si>
  <si>
    <t>21b-5</t>
  </si>
  <si>
    <t>21b-6</t>
  </si>
  <si>
    <t>21b-7</t>
  </si>
  <si>
    <t>21b-8</t>
  </si>
  <si>
    <t>21b-9</t>
  </si>
  <si>
    <t>21b-10</t>
  </si>
  <si>
    <t>21b-11</t>
  </si>
  <si>
    <t>21b-12</t>
  </si>
  <si>
    <t>21b-13</t>
  </si>
  <si>
    <t>21b-14</t>
  </si>
  <si>
    <t>21b-15</t>
  </si>
  <si>
    <t>21b-16</t>
  </si>
  <si>
    <t>21b-17</t>
  </si>
  <si>
    <t>21b-18</t>
  </si>
  <si>
    <t>21b-19</t>
  </si>
  <si>
    <t>21b-20</t>
  </si>
  <si>
    <t>21b-21</t>
  </si>
  <si>
    <t>21b-30</t>
  </si>
  <si>
    <t>21b-31</t>
  </si>
  <si>
    <t>21b-40</t>
  </si>
  <si>
    <t>21b-41</t>
  </si>
  <si>
    <t>21b-50</t>
  </si>
  <si>
    <t>21b-51</t>
  </si>
  <si>
    <t>21b-60</t>
  </si>
  <si>
    <t>21b-61</t>
  </si>
  <si>
    <t>22-0</t>
  </si>
  <si>
    <t>yes</t>
  </si>
  <si>
    <t>4.64</t>
  </si>
  <si>
    <t>22-1</t>
  </si>
  <si>
    <t>9.24</t>
  </si>
  <si>
    <t>22-2</t>
  </si>
  <si>
    <t>22-3</t>
  </si>
  <si>
    <t>22-4</t>
  </si>
  <si>
    <t>22-5</t>
  </si>
  <si>
    <t>22-6</t>
  </si>
  <si>
    <t>22-7</t>
  </si>
  <si>
    <t>22-8</t>
  </si>
  <si>
    <t>22-9</t>
  </si>
  <si>
    <t>22-10</t>
  </si>
  <si>
    <t>8.88</t>
  </si>
  <si>
    <t>22-11</t>
  </si>
  <si>
    <t>22-12</t>
  </si>
  <si>
    <t>22-13</t>
  </si>
  <si>
    <t>22-14</t>
  </si>
  <si>
    <t>22-15</t>
  </si>
  <si>
    <t>22-16</t>
  </si>
  <si>
    <t>22-17</t>
  </si>
  <si>
    <t>22-18</t>
  </si>
  <si>
    <t>22-19</t>
  </si>
  <si>
    <t>22-20</t>
  </si>
  <si>
    <t>22-21</t>
  </si>
  <si>
    <t>2.57</t>
  </si>
  <si>
    <t>22-30</t>
  </si>
  <si>
    <t>22-31</t>
  </si>
  <si>
    <t>0.238</t>
  </si>
  <si>
    <t>22-40</t>
  </si>
  <si>
    <t>22-41</t>
  </si>
  <si>
    <t>0.580</t>
  </si>
  <si>
    <t>22-50</t>
  </si>
  <si>
    <t>22-51</t>
  </si>
  <si>
    <t>0.147</t>
  </si>
  <si>
    <t>22-59</t>
  </si>
  <si>
    <t>23-0</t>
  </si>
  <si>
    <t>23-1</t>
  </si>
  <si>
    <t>23-2</t>
  </si>
  <si>
    <t>23-3</t>
  </si>
  <si>
    <t>23-4</t>
  </si>
  <si>
    <t>23-5</t>
  </si>
  <si>
    <t>23-6</t>
  </si>
  <si>
    <t>23-7</t>
  </si>
  <si>
    <t>23-8</t>
  </si>
  <si>
    <t>23-9</t>
  </si>
  <si>
    <t>23-10</t>
  </si>
  <si>
    <t>23-11</t>
  </si>
  <si>
    <t>23-12</t>
  </si>
  <si>
    <t>23-13</t>
  </si>
  <si>
    <t>23-14</t>
  </si>
  <si>
    <t>23-15</t>
  </si>
  <si>
    <t>23-16</t>
  </si>
  <si>
    <t>23-17</t>
  </si>
  <si>
    <t>23-18</t>
  </si>
  <si>
    <t>23-19</t>
  </si>
  <si>
    <t>23-20</t>
  </si>
  <si>
    <t>23-21</t>
  </si>
  <si>
    <t>23-30</t>
  </si>
  <si>
    <t>23-31</t>
  </si>
  <si>
    <t>23-40</t>
  </si>
  <si>
    <t>23-41</t>
  </si>
  <si>
    <t>23-50</t>
  </si>
  <si>
    <t>23-51</t>
  </si>
  <si>
    <t>23-60</t>
  </si>
  <si>
    <t>23-61</t>
  </si>
  <si>
    <t>24-0</t>
  </si>
  <si>
    <t>0.105</t>
  </si>
  <si>
    <t>0.564</t>
  </si>
  <si>
    <t>24-1</t>
  </si>
  <si>
    <t>2.65</t>
  </si>
  <si>
    <t>2.75</t>
  </si>
  <si>
    <t>24-2</t>
  </si>
  <si>
    <t>24-3</t>
  </si>
  <si>
    <t>24-4</t>
  </si>
  <si>
    <t>24-5</t>
  </si>
  <si>
    <t>24-6</t>
  </si>
  <si>
    <t>24-7</t>
  </si>
  <si>
    <t>24-8</t>
  </si>
  <si>
    <t>24-9</t>
  </si>
  <si>
    <t>24-10</t>
  </si>
  <si>
    <t>0.0824</t>
  </si>
  <si>
    <t>0.164</t>
  </si>
  <si>
    <t>24-11</t>
  </si>
  <si>
    <t>24-12</t>
  </si>
  <si>
    <t>24-13</t>
  </si>
  <si>
    <t>24-14</t>
  </si>
  <si>
    <t>24-15</t>
  </si>
  <si>
    <t>24-16</t>
  </si>
  <si>
    <t>24-17</t>
  </si>
  <si>
    <t>24-18</t>
  </si>
  <si>
    <t>24-19</t>
  </si>
  <si>
    <t>24-20</t>
  </si>
  <si>
    <t>24-21</t>
  </si>
  <si>
    <t>0.307</t>
  </si>
  <si>
    <t>24-30</t>
  </si>
  <si>
    <t>24-31</t>
  </si>
  <si>
    <t>0.0864</t>
  </si>
  <si>
    <t>0.260</t>
  </si>
  <si>
    <t>24-40</t>
  </si>
  <si>
    <t>24-41</t>
  </si>
  <si>
    <t>0.672</t>
  </si>
  <si>
    <t>0.211</t>
  </si>
  <si>
    <t>24-50</t>
  </si>
  <si>
    <t>24-51</t>
  </si>
  <si>
    <t>0.992</t>
  </si>
  <si>
    <t>0.884</t>
  </si>
  <si>
    <t>25-0</t>
  </si>
  <si>
    <t>6.60</t>
  </si>
  <si>
    <t>25-1</t>
  </si>
  <si>
    <t>5.36</t>
  </si>
  <si>
    <t>25-2</t>
  </si>
  <si>
    <t>25-3</t>
  </si>
  <si>
    <t>25-4</t>
  </si>
  <si>
    <t>25-5</t>
  </si>
  <si>
    <t>25-6</t>
  </si>
  <si>
    <t>25-7</t>
  </si>
  <si>
    <t>25-8</t>
  </si>
  <si>
    <t>25-9</t>
  </si>
  <si>
    <t>25-10</t>
  </si>
  <si>
    <t>4.12</t>
  </si>
  <si>
    <t>25-11</t>
  </si>
  <si>
    <t>25-12</t>
  </si>
  <si>
    <t>25-13</t>
  </si>
  <si>
    <t>25-14</t>
  </si>
  <si>
    <t>25-15</t>
  </si>
  <si>
    <t>25-16</t>
  </si>
  <si>
    <t>25-17</t>
  </si>
  <si>
    <t>25-18</t>
  </si>
  <si>
    <t>25-19</t>
  </si>
  <si>
    <t>25-20</t>
  </si>
  <si>
    <t>25-21</t>
  </si>
  <si>
    <t>0.876</t>
  </si>
  <si>
    <t>25-30</t>
  </si>
  <si>
    <t>25-31</t>
  </si>
  <si>
    <t>2.91</t>
  </si>
  <si>
    <t>25-40</t>
  </si>
  <si>
    <t>25-41</t>
  </si>
  <si>
    <t>1.80</t>
  </si>
  <si>
    <t>4-18</t>
  </si>
  <si>
    <t>0.242</t>
  </si>
  <si>
    <t>2.59</t>
  </si>
  <si>
    <t>26-64</t>
  </si>
  <si>
    <t>26-76</t>
  </si>
  <si>
    <t>21-??</t>
  </si>
  <si>
    <t>0.0672</t>
  </si>
  <si>
    <t>PCR_blank_1</t>
  </si>
  <si>
    <t>Ext_blank_1</t>
  </si>
  <si>
    <t>3-0_reduced</t>
  </si>
  <si>
    <t>3-51_greater</t>
  </si>
  <si>
    <t>MAR_210Pb_gcm2yr1</t>
  </si>
  <si>
    <t>SAR_210Pb_mm_y</t>
  </si>
  <si>
    <t>SAR_c14_mm_yr</t>
  </si>
  <si>
    <t>mar_err</t>
  </si>
  <si>
    <t>sar_err</t>
  </si>
  <si>
    <t>c14_err</t>
  </si>
  <si>
    <t>seagrass</t>
  </si>
  <si>
    <t>N27.28603 E49.56685</t>
  </si>
  <si>
    <t>N27.28283 E49.56523</t>
  </si>
  <si>
    <t>N26.63699 E50.01067</t>
  </si>
  <si>
    <t>N26.64246 E50.01462</t>
  </si>
  <si>
    <t>N27.26978 E49.54546</t>
  </si>
  <si>
    <t>N26.72047 E49.99885</t>
  </si>
  <si>
    <t>N27.97364 E50.01003</t>
  </si>
  <si>
    <t>N27.98142 E48.78462</t>
  </si>
  <si>
    <t>N25.72891 E50.22990</t>
  </si>
  <si>
    <t>N25.73403 E50.22677</t>
  </si>
  <si>
    <t>lat</t>
  </si>
  <si>
    <t>lon</t>
  </si>
  <si>
    <t>core</t>
  </si>
  <si>
    <t>210Pb YBP</t>
  </si>
  <si>
    <t>210Pb error</t>
  </si>
  <si>
    <t>Accumulated Mass_g_cm2</t>
  </si>
  <si>
    <t>Decompressed Depth cm</t>
  </si>
  <si>
    <t>Depth cm</t>
  </si>
  <si>
    <t>Core name</t>
  </si>
  <si>
    <t>Coordinates</t>
  </si>
  <si>
    <t>Area</t>
  </si>
  <si>
    <t>direction loc</t>
  </si>
  <si>
    <t>Category</t>
  </si>
  <si>
    <t>Description</t>
  </si>
  <si>
    <t>deepest_sam</t>
  </si>
  <si>
    <t>lead dating</t>
  </si>
  <si>
    <t>lead_depth</t>
  </si>
  <si>
    <t>c_dating</t>
  </si>
  <si>
    <t>dat_matching</t>
  </si>
  <si>
    <t>AAMGC1 (1)</t>
  </si>
  <si>
    <t>Abu-Ali</t>
  </si>
  <si>
    <t>Very sandy, no visible layering, dry sediment</t>
  </si>
  <si>
    <t>Very good</t>
  </si>
  <si>
    <t>Bad match</t>
  </si>
  <si>
    <t>AAMGC3 (3)</t>
  </si>
  <si>
    <t>AASGC1 (4)</t>
  </si>
  <si>
    <t>Consistent, sandy, fairly wet</t>
  </si>
  <si>
    <t>RTMGC1 (10)</t>
  </si>
  <si>
    <t>nN26.71674 E50.02111</t>
  </si>
  <si>
    <t>Ecopark</t>
  </si>
  <si>
    <t>sticky, muddy, consistent</t>
  </si>
  <si>
    <t>&lt;20 cm good</t>
  </si>
  <si>
    <t>&lt;14 good</t>
  </si>
  <si>
    <t>RTSGC3 (13)</t>
  </si>
  <si>
    <t>Very wet, lots of water in core</t>
  </si>
  <si>
    <t>SAMGC2 (17)</t>
  </si>
  <si>
    <t>Safwa</t>
  </si>
  <si>
    <t>North</t>
  </si>
  <si>
    <t>Very dry, not much sediment</t>
  </si>
  <si>
    <t>SAMGC3 (18)</t>
  </si>
  <si>
    <t xml:space="preserve">Wet, sticky, layer of shells on bottom </t>
  </si>
  <si>
    <t>Bad match &lt;14 good</t>
  </si>
  <si>
    <t>SSGC1 (20)</t>
  </si>
  <si>
    <t>Safaniya</t>
  </si>
  <si>
    <t>Very wet, good layering, layer of shells at 30cm</t>
  </si>
  <si>
    <t>Good</t>
  </si>
  <si>
    <t>SSGC3 (22)</t>
  </si>
  <si>
    <t>Wet, well-defined layers</t>
  </si>
  <si>
    <t>Uqair</t>
  </si>
  <si>
    <t>South</t>
  </si>
  <si>
    <t>UQSGC2 (24)</t>
  </si>
  <si>
    <t>Very sandy, fairly dry</t>
  </si>
  <si>
    <t>UQSGC3 (25)</t>
  </si>
  <si>
    <t>Sandy, wet, consistent</t>
  </si>
  <si>
    <t>PCR_blank_2</t>
  </si>
  <si>
    <t>comments</t>
  </si>
  <si>
    <t>from paper-aleja_did</t>
  </si>
  <si>
    <t>Mock_animal_1</t>
  </si>
  <si>
    <t>Mock_animal_3</t>
  </si>
  <si>
    <t>Mock_algae_1</t>
  </si>
  <si>
    <t>5ul</t>
  </si>
  <si>
    <t>Mock_algae_2</t>
  </si>
  <si>
    <t>checked in nrg lab book</t>
  </si>
  <si>
    <t>but_notes_july1_18sminiandvert_mock1_animal1_macrophyt_1andphyto1_mock2_animal3_macrophyt_2_phyto_1</t>
  </si>
  <si>
    <t>FL</t>
  </si>
  <si>
    <t>Amount in well</t>
  </si>
  <si>
    <t>Dilution factor</t>
  </si>
  <si>
    <t>F. Concentration</t>
  </si>
  <si>
    <t>Gel Correction (dimmer primer)</t>
  </si>
  <si>
    <t>H1</t>
  </si>
  <si>
    <t>H2</t>
  </si>
  <si>
    <t>H3</t>
  </si>
  <si>
    <t>G4</t>
  </si>
  <si>
    <t>H4</t>
  </si>
  <si>
    <t>G5</t>
  </si>
  <si>
    <t>H5</t>
  </si>
  <si>
    <t>G6</t>
  </si>
  <si>
    <t>H6</t>
  </si>
  <si>
    <t>G7</t>
  </si>
  <si>
    <t>H7</t>
  </si>
  <si>
    <t>G8</t>
  </si>
  <si>
    <t>H8</t>
  </si>
  <si>
    <t>G9</t>
  </si>
  <si>
    <t>H9</t>
  </si>
  <si>
    <t>Well</t>
  </si>
  <si>
    <t>C1S0</t>
  </si>
  <si>
    <t>C1S1</t>
  </si>
  <si>
    <t>C1S10</t>
  </si>
  <si>
    <t>C1S21</t>
  </si>
  <si>
    <t>C1S31</t>
  </si>
  <si>
    <t>C1S41</t>
  </si>
  <si>
    <t>C1S51</t>
  </si>
  <si>
    <t>C3S0</t>
  </si>
  <si>
    <t>C3S1</t>
  </si>
  <si>
    <t>C3S10</t>
  </si>
  <si>
    <t>C3S21</t>
  </si>
  <si>
    <t>C3S31</t>
  </si>
  <si>
    <t>C3S41</t>
  </si>
  <si>
    <t>C3S51</t>
  </si>
  <si>
    <t>C4S0</t>
  </si>
  <si>
    <t>C4S1</t>
  </si>
  <si>
    <t>C4S10</t>
  </si>
  <si>
    <t>C10S0</t>
  </si>
  <si>
    <t>C10S1</t>
  </si>
  <si>
    <t>C10S10</t>
  </si>
  <si>
    <t>C10S21</t>
  </si>
  <si>
    <t>C10S31</t>
  </si>
  <si>
    <t>C13S0</t>
  </si>
  <si>
    <t>C13S1</t>
  </si>
  <si>
    <t>C13S10</t>
  </si>
  <si>
    <t>C13S21</t>
  </si>
  <si>
    <t>C13S31</t>
  </si>
  <si>
    <t>C13S41</t>
  </si>
  <si>
    <t>C13S51</t>
  </si>
  <si>
    <t>C13S61</t>
  </si>
  <si>
    <t>C17S0</t>
  </si>
  <si>
    <t>C17S1</t>
  </si>
  <si>
    <t>C17S10</t>
  </si>
  <si>
    <t>C17S16</t>
  </si>
  <si>
    <t>C18S0</t>
  </si>
  <si>
    <t>C18S1</t>
  </si>
  <si>
    <t>C18S10</t>
  </si>
  <si>
    <t>C20S0</t>
  </si>
  <si>
    <t>C20S1</t>
  </si>
  <si>
    <t>C20S10</t>
  </si>
  <si>
    <t>C20S21</t>
  </si>
  <si>
    <t>C20S31</t>
  </si>
  <si>
    <t>C20S41</t>
  </si>
  <si>
    <t>C20S51</t>
  </si>
  <si>
    <t>C20S71</t>
  </si>
  <si>
    <t>C22S0</t>
  </si>
  <si>
    <t>C22S1</t>
  </si>
  <si>
    <t>C22S10</t>
  </si>
  <si>
    <t>C22S21</t>
  </si>
  <si>
    <t>C22S31</t>
  </si>
  <si>
    <t>C22S41</t>
  </si>
  <si>
    <t>C22S51</t>
  </si>
  <si>
    <t>C24S0</t>
  </si>
  <si>
    <t>C24S1</t>
  </si>
  <si>
    <t>C24S10</t>
  </si>
  <si>
    <t>C24S21</t>
  </si>
  <si>
    <t>C24S31</t>
  </si>
  <si>
    <t>C24S41</t>
  </si>
  <si>
    <t>C24S51</t>
  </si>
  <si>
    <t>C25S0</t>
  </si>
  <si>
    <t>C25S1</t>
  </si>
  <si>
    <t>C25S10</t>
  </si>
  <si>
    <t>C25S21</t>
  </si>
  <si>
    <t>C25S31</t>
  </si>
  <si>
    <t>C25S41</t>
  </si>
  <si>
    <t>C4S18</t>
  </si>
  <si>
    <t>C22S9</t>
  </si>
  <si>
    <t>BLANK</t>
  </si>
  <si>
    <t>MOC1</t>
  </si>
  <si>
    <t>MOC2</t>
  </si>
  <si>
    <t>PCR</t>
  </si>
  <si>
    <t>Insert size</t>
  </si>
  <si>
    <t>ng_μl</t>
  </si>
  <si>
    <t>nmol_l</t>
  </si>
  <si>
    <t>Volume for pooling_μl</t>
  </si>
  <si>
    <t>conc_original</t>
  </si>
  <si>
    <t>POS_blank</t>
  </si>
  <si>
    <t>Mock_all_1</t>
  </si>
  <si>
    <t>Mock_all_2</t>
  </si>
  <si>
    <t>type</t>
  </si>
  <si>
    <t>sample</t>
  </si>
  <si>
    <t>extraction blank</t>
  </si>
  <si>
    <t>pcr blank</t>
  </si>
  <si>
    <t>mock</t>
  </si>
  <si>
    <t>positive control</t>
  </si>
  <si>
    <t>C3bS0</t>
  </si>
  <si>
    <t>C3bS31</t>
  </si>
  <si>
    <t>C3bS51</t>
  </si>
  <si>
    <t>ID_3</t>
  </si>
  <si>
    <t>sample_num</t>
  </si>
  <si>
    <t>sample_ID</t>
  </si>
  <si>
    <t>ID_4</t>
  </si>
  <si>
    <t>3-0b</t>
  </si>
  <si>
    <t>3-51b</t>
  </si>
  <si>
    <t>3-31b</t>
  </si>
  <si>
    <t>ID_dash</t>
  </si>
  <si>
    <t>sample_nodash</t>
  </si>
  <si>
    <t>C14 YBP</t>
  </si>
  <si>
    <t>Pb_mixed</t>
  </si>
  <si>
    <t>Dating_type</t>
  </si>
  <si>
    <t>pb</t>
  </si>
  <si>
    <t>c14</t>
  </si>
  <si>
    <t>ybp</t>
  </si>
  <si>
    <t>error</t>
  </si>
  <si>
    <t>Linear correction</t>
  </si>
  <si>
    <t>Mid-north</t>
  </si>
  <si>
    <t>Mid-south</t>
  </si>
  <si>
    <t>C25bS1</t>
  </si>
  <si>
    <t>Core_number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</si>
</sst>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26" x14ac:knownFonts="1"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12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2"/>
      <name val="Calibri Light"/>
      <family val="2"/>
      <scheme val="major"/>
    </font>
    <font>
      <b/>
      <sz val="11"/>
      <name val="Calibri"/>
      <family val="2"/>
      <scheme val="minor"/>
    </font>
    <font>
      <sz val="11"/>
      <color theme="1"/>
      <name val="Times"/>
      <family val="1"/>
    </font>
    <font>
      <b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5" fillId="0" borderId="0"/>
  </cellStyleXfs>
  <cellXfs count="102">
    <xf numFmtId="0" fontId="0" fillId="0" borderId="0" xfId="0"/>
    <xf numFmtId="0" fontId="2" fillId="3" borderId="1" xfId="2"/>
    <xf numFmtId="0" fontId="0" fillId="4" borderId="0" xfId="0" applyFill="1"/>
    <xf numFmtId="0" fontId="4" fillId="4" borderId="3" xfId="0" applyFont="1" applyFill="1" applyBorder="1"/>
    <xf numFmtId="0" fontId="0" fillId="0" borderId="0" xfId="0" applyAlignment="1">
      <alignment horizontal="center"/>
    </xf>
    <xf numFmtId="0" fontId="0" fillId="5" borderId="0" xfId="0" applyFill="1"/>
    <xf numFmtId="49" fontId="0" fillId="5" borderId="0" xfId="0" applyNumberFormat="1" applyFill="1"/>
    <xf numFmtId="2" fontId="0" fillId="5" borderId="0" xfId="0" applyNumberFormat="1" applyFill="1" applyAlignment="1">
      <alignment horizontal="right"/>
    </xf>
    <xf numFmtId="164" fontId="0" fillId="5" borderId="0" xfId="0" applyNumberFormat="1" applyFill="1" applyAlignment="1">
      <alignment horizontal="right"/>
    </xf>
    <xf numFmtId="0" fontId="9" fillId="0" borderId="0" xfId="0" applyFont="1" applyAlignment="1">
      <alignment horizontal="center"/>
    </xf>
    <xf numFmtId="0" fontId="0" fillId="5" borderId="0" xfId="0" applyFill="1" applyAlignment="1">
      <alignment horizontal="right"/>
    </xf>
    <xf numFmtId="164" fontId="0" fillId="5" borderId="0" xfId="0" applyNumberFormat="1" applyFill="1" applyAlignment="1">
      <alignment horizontal="right" vertical="center"/>
    </xf>
    <xf numFmtId="164" fontId="10" fillId="5" borderId="0" xfId="0" applyNumberFormat="1" applyFont="1" applyFill="1" applyAlignment="1">
      <alignment horizontal="right"/>
    </xf>
    <xf numFmtId="0" fontId="0" fillId="5" borderId="0" xfId="0" applyFill="1" applyAlignment="1">
      <alignment horizontal="center"/>
    </xf>
    <xf numFmtId="164" fontId="0" fillId="5" borderId="0" xfId="0" applyNumberFormat="1" applyFill="1" applyAlignment="1">
      <alignment horizontal="center"/>
    </xf>
    <xf numFmtId="49" fontId="0" fillId="0" borderId="0" xfId="0" applyNumberFormat="1"/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2" fontId="0" fillId="4" borderId="0" xfId="0" applyNumberFormat="1" applyFill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center"/>
    </xf>
    <xf numFmtId="2" fontId="9" fillId="5" borderId="0" xfId="0" applyNumberFormat="1" applyFont="1" applyFill="1" applyAlignment="1">
      <alignment horizontal="center"/>
    </xf>
    <xf numFmtId="164" fontId="4" fillId="5" borderId="0" xfId="0" applyNumberFormat="1" applyFont="1" applyFill="1" applyAlignment="1">
      <alignment horizontal="center"/>
    </xf>
    <xf numFmtId="1" fontId="0" fillId="5" borderId="0" xfId="0" applyNumberFormat="1" applyFill="1" applyAlignment="1">
      <alignment horizontal="right"/>
    </xf>
    <xf numFmtId="164" fontId="0" fillId="4" borderId="0" xfId="0" applyNumberFormat="1" applyFill="1" applyAlignment="1">
      <alignment horizontal="right"/>
    </xf>
    <xf numFmtId="2" fontId="0" fillId="0" borderId="0" xfId="0" applyNumberFormat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4" borderId="0" xfId="0" applyFill="1" applyAlignment="1">
      <alignment horizontal="right"/>
    </xf>
    <xf numFmtId="165" fontId="0" fillId="0" borderId="0" xfId="0" applyNumberFormat="1" applyAlignment="1">
      <alignment horizontal="right"/>
    </xf>
    <xf numFmtId="164" fontId="10" fillId="0" borderId="0" xfId="0" applyNumberFormat="1" applyFont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center"/>
    </xf>
    <xf numFmtId="0" fontId="6" fillId="0" borderId="0" xfId="0" applyFont="1"/>
    <xf numFmtId="49" fontId="0" fillId="0" borderId="0" xfId="0" applyNumberFormat="1" applyFill="1"/>
    <xf numFmtId="164" fontId="0" fillId="0" borderId="0" xfId="0" applyNumberFormat="1" applyFill="1" applyAlignment="1">
      <alignment horizontal="right"/>
    </xf>
    <xf numFmtId="2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164" fontId="10" fillId="0" borderId="0" xfId="0" applyNumberFormat="1" applyFont="1" applyFill="1" applyAlignment="1">
      <alignment horizontal="right"/>
    </xf>
    <xf numFmtId="166" fontId="0" fillId="0" borderId="0" xfId="0" applyNumberFormat="1" applyFill="1"/>
    <xf numFmtId="2" fontId="10" fillId="0" borderId="0" xfId="0" applyNumberFormat="1" applyFont="1" applyFill="1" applyAlignment="1">
      <alignment horizontal="right"/>
    </xf>
    <xf numFmtId="49" fontId="6" fillId="0" borderId="0" xfId="0" applyNumberFormat="1" applyFont="1"/>
    <xf numFmtId="1" fontId="0" fillId="0" borderId="0" xfId="0" applyNumberFormat="1" applyAlignment="1">
      <alignment horizontal="right"/>
    </xf>
    <xf numFmtId="49" fontId="8" fillId="0" borderId="0" xfId="0" applyNumberFormat="1" applyFont="1"/>
    <xf numFmtId="2" fontId="10" fillId="0" borderId="0" xfId="0" applyNumberFormat="1" applyFont="1" applyAlignment="1">
      <alignment horizontal="right"/>
    </xf>
    <xf numFmtId="166" fontId="0" fillId="0" borderId="0" xfId="0" applyNumberFormat="1"/>
    <xf numFmtId="165" fontId="0" fillId="4" borderId="0" xfId="0" applyNumberFormat="1" applyFill="1" applyAlignment="1">
      <alignment horizontal="right"/>
    </xf>
    <xf numFmtId="49" fontId="6" fillId="5" borderId="0" xfId="0" applyNumberFormat="1" applyFont="1" applyFill="1"/>
    <xf numFmtId="0" fontId="3" fillId="4" borderId="0" xfId="0" applyFont="1" applyFill="1"/>
    <xf numFmtId="165" fontId="0" fillId="5" borderId="0" xfId="0" applyNumberFormat="1" applyFill="1" applyAlignment="1">
      <alignment horizontal="right"/>
    </xf>
    <xf numFmtId="0" fontId="0" fillId="6" borderId="0" xfId="0" applyFill="1"/>
    <xf numFmtId="2" fontId="0" fillId="7" borderId="0" xfId="0" applyNumberFormat="1" applyFill="1"/>
    <xf numFmtId="0" fontId="0" fillId="7" borderId="0" xfId="0" applyFill="1"/>
    <xf numFmtId="0" fontId="9" fillId="6" borderId="0" xfId="0" applyFont="1" applyFill="1"/>
    <xf numFmtId="164" fontId="0" fillId="6" borderId="0" xfId="0" applyNumberFormat="1" applyFill="1"/>
    <xf numFmtId="1" fontId="0" fillId="6" borderId="0" xfId="0" applyNumberFormat="1" applyFill="1"/>
    <xf numFmtId="1" fontId="0" fillId="6" borderId="0" xfId="0" applyNumberFormat="1" applyFill="1" applyAlignment="1">
      <alignment horizontal="right"/>
    </xf>
    <xf numFmtId="1" fontId="6" fillId="6" borderId="0" xfId="0" applyNumberFormat="1" applyFont="1" applyFill="1"/>
    <xf numFmtId="164" fontId="0" fillId="7" borderId="0" xfId="0" applyNumberFormat="1" applyFill="1"/>
    <xf numFmtId="1" fontId="0" fillId="7" borderId="0" xfId="0" applyNumberFormat="1" applyFill="1"/>
    <xf numFmtId="1" fontId="5" fillId="6" borderId="0" xfId="0" applyNumberFormat="1" applyFont="1" applyFill="1" applyAlignment="1">
      <alignment horizontal="right"/>
    </xf>
    <xf numFmtId="1" fontId="0" fillId="6" borderId="0" xfId="0" applyNumberFormat="1" applyFont="1" applyFill="1" applyAlignment="1">
      <alignment horizontal="right"/>
    </xf>
    <xf numFmtId="0" fontId="0" fillId="6" borderId="0" xfId="0" applyFont="1" applyFill="1"/>
    <xf numFmtId="164" fontId="0" fillId="6" borderId="0" xfId="0" applyNumberFormat="1" applyFont="1" applyFill="1" applyAlignment="1">
      <alignment horizontal="right"/>
    </xf>
    <xf numFmtId="164" fontId="0" fillId="7" borderId="0" xfId="0" applyNumberFormat="1" applyFont="1" applyFill="1"/>
    <xf numFmtId="0" fontId="0" fillId="0" borderId="0" xfId="0" applyFont="1"/>
    <xf numFmtId="164" fontId="5" fillId="7" borderId="0" xfId="0" applyNumberFormat="1" applyFont="1" applyFill="1"/>
    <xf numFmtId="0" fontId="0" fillId="7" borderId="0" xfId="0" applyFont="1" applyFill="1"/>
    <xf numFmtId="1" fontId="5" fillId="7" borderId="0" xfId="0" applyNumberFormat="1" applyFont="1" applyFill="1"/>
    <xf numFmtId="1" fontId="0" fillId="7" borderId="0" xfId="0" applyNumberFormat="1" applyFont="1" applyFill="1"/>
    <xf numFmtId="164" fontId="5" fillId="6" borderId="0" xfId="0" applyNumberFormat="1" applyFont="1" applyFill="1" applyAlignment="1">
      <alignment horizontal="right"/>
    </xf>
    <xf numFmtId="0" fontId="0" fillId="0" borderId="0" xfId="0" applyNumberFormat="1" applyAlignment="1">
      <alignment horizontal="center"/>
    </xf>
    <xf numFmtId="0" fontId="0" fillId="5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17" fontId="0" fillId="0" borderId="0" xfId="0" applyNumberFormat="1"/>
    <xf numFmtId="2" fontId="19" fillId="0" borderId="0" xfId="0" applyNumberFormat="1" applyFont="1"/>
    <xf numFmtId="165" fontId="0" fillId="0" borderId="2" xfId="0" applyNumberFormat="1" applyBorder="1"/>
    <xf numFmtId="2" fontId="7" fillId="0" borderId="0" xfId="0" applyNumberFormat="1" applyFont="1" applyAlignment="1">
      <alignment horizontal="center"/>
    </xf>
    <xf numFmtId="165" fontId="0" fillId="0" borderId="3" xfId="0" applyNumberFormat="1" applyBorder="1"/>
    <xf numFmtId="165" fontId="0" fillId="0" borderId="3" xfId="0" applyNumberFormat="1" applyFont="1" applyBorder="1"/>
    <xf numFmtId="0" fontId="20" fillId="0" borderId="3" xfId="0" applyFont="1" applyFill="1" applyBorder="1" applyAlignment="1">
      <alignment horizontal="center" vertical="center" wrapText="1"/>
    </xf>
    <xf numFmtId="0" fontId="21" fillId="0" borderId="3" xfId="0" applyFont="1" applyFill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2" fillId="0" borderId="3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3" xfId="1" applyFont="1" applyFill="1" applyBorder="1" applyAlignment="1">
      <alignment horizontal="center" vertical="center"/>
    </xf>
    <xf numFmtId="2" fontId="23" fillId="0" borderId="0" xfId="0" applyNumberFormat="1" applyFont="1" applyAlignment="1">
      <alignment horizontal="center"/>
    </xf>
    <xf numFmtId="49" fontId="21" fillId="0" borderId="3" xfId="0" applyNumberFormat="1" applyFont="1" applyBorder="1" applyAlignment="1">
      <alignment horizontal="center" vertical="center"/>
    </xf>
    <xf numFmtId="49" fontId="22" fillId="0" borderId="3" xfId="0" applyNumberFormat="1" applyFont="1" applyBorder="1" applyAlignment="1">
      <alignment horizontal="center" vertical="center"/>
    </xf>
    <xf numFmtId="49" fontId="0" fillId="0" borderId="0" xfId="0" applyNumberFormat="1" applyFont="1"/>
    <xf numFmtId="49" fontId="8" fillId="0" borderId="0" xfId="0" applyNumberFormat="1" applyFont="1" applyFill="1"/>
    <xf numFmtId="49" fontId="6" fillId="0" borderId="0" xfId="0" applyNumberFormat="1" applyFont="1" applyFill="1"/>
    <xf numFmtId="164" fontId="9" fillId="6" borderId="0" xfId="0" applyNumberFormat="1" applyFont="1" applyFill="1"/>
    <xf numFmtId="164" fontId="5" fillId="6" borderId="0" xfId="0" applyNumberFormat="1" applyFont="1" applyFill="1"/>
    <xf numFmtId="164" fontId="0" fillId="6" borderId="0" xfId="0" applyNumberFormat="1" applyFont="1" applyFill="1"/>
    <xf numFmtId="164" fontId="0" fillId="0" borderId="0" xfId="0" applyNumberFormat="1"/>
    <xf numFmtId="164" fontId="0" fillId="0" borderId="0" xfId="0" applyNumberFormat="1" applyFont="1"/>
    <xf numFmtId="0" fontId="24" fillId="0" borderId="0" xfId="0" applyFont="1"/>
    <xf numFmtId="0" fontId="19" fillId="0" borderId="0" xfId="0" applyFont="1" applyFill="1"/>
    <xf numFmtId="49" fontId="19" fillId="0" borderId="0" xfId="0" applyNumberFormat="1" applyFont="1" applyFill="1"/>
    <xf numFmtId="0" fontId="19" fillId="0" borderId="0" xfId="0" applyFont="1" applyFill="1" applyAlignment="1">
      <alignment horizontal="center"/>
    </xf>
    <xf numFmtId="0" fontId="19" fillId="0" borderId="0" xfId="0" applyNumberFormat="1" applyFont="1" applyFill="1" applyAlignment="1">
      <alignment horizontal="center"/>
    </xf>
    <xf numFmtId="2" fontId="25" fillId="0" borderId="0" xfId="0" applyNumberFormat="1" applyFont="1" applyFill="1"/>
  </cellXfs>
  <cellStyles count="4">
    <cellStyle name="Calculation" xfId="2" builtinId="22"/>
    <cellStyle name="Neutral" xfId="1" builtinId="28"/>
    <cellStyle name="Normal" xfId="0" builtinId="0"/>
    <cellStyle name="Normal 2" xfId="3" xr:uid="{704BECF8-CE35-B549-82C0-B7F68026782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5FE2A-2A00-E348-B7F6-89785D8AA060}">
  <dimension ref="A1:J75"/>
  <sheetViews>
    <sheetView workbookViewId="0">
      <selection activeCell="C2" sqref="C2:C75"/>
    </sheetView>
  </sheetViews>
  <sheetFormatPr baseColWidth="10" defaultRowHeight="16" x14ac:dyDescent="0.2"/>
  <cols>
    <col min="2" max="3" width="10.83203125" style="33"/>
    <col min="4" max="4" width="10.83203125" style="30"/>
    <col min="10" max="10" width="10.83203125" style="30"/>
  </cols>
  <sheetData>
    <row r="1" spans="1:10" x14ac:dyDescent="0.2">
      <c r="A1" t="s">
        <v>1118</v>
      </c>
      <c r="B1" s="30" t="s">
        <v>1124</v>
      </c>
      <c r="C1" s="33" t="s">
        <v>1108</v>
      </c>
      <c r="D1" s="33" t="s">
        <v>1119</v>
      </c>
      <c r="E1" t="s">
        <v>1100</v>
      </c>
      <c r="F1" t="s">
        <v>1101</v>
      </c>
      <c r="G1" t="s">
        <v>1102</v>
      </c>
      <c r="H1" t="s">
        <v>1103</v>
      </c>
      <c r="I1" t="s">
        <v>1028</v>
      </c>
      <c r="J1" s="33" t="s">
        <v>1125</v>
      </c>
    </row>
    <row r="2" spans="1:10" x14ac:dyDescent="0.2">
      <c r="A2">
        <v>1</v>
      </c>
      <c r="B2" s="33" t="s">
        <v>178</v>
      </c>
      <c r="C2" s="33" t="s">
        <v>1109</v>
      </c>
      <c r="D2" s="30" t="s">
        <v>1029</v>
      </c>
      <c r="E2">
        <v>525</v>
      </c>
      <c r="F2">
        <v>3.2896401769295753</v>
      </c>
      <c r="G2">
        <v>9.654824791047254</v>
      </c>
      <c r="H2">
        <v>2.7993285856506382</v>
      </c>
      <c r="I2" t="s">
        <v>1</v>
      </c>
      <c r="J2" s="30" t="s">
        <v>1029</v>
      </c>
    </row>
    <row r="3" spans="1:10" x14ac:dyDescent="0.2">
      <c r="A3">
        <v>2</v>
      </c>
      <c r="B3" s="33" t="s">
        <v>182</v>
      </c>
      <c r="C3" s="33" t="s">
        <v>1109</v>
      </c>
      <c r="D3" s="30" t="s">
        <v>1030</v>
      </c>
      <c r="E3">
        <v>525</v>
      </c>
      <c r="F3">
        <v>4.0512429799711738</v>
      </c>
      <c r="G3">
        <v>11.890066710605838</v>
      </c>
      <c r="H3">
        <v>2.2730761470765466</v>
      </c>
      <c r="I3" t="s">
        <v>25</v>
      </c>
      <c r="J3" s="30" t="s">
        <v>1030</v>
      </c>
    </row>
    <row r="4" spans="1:10" x14ac:dyDescent="0.2">
      <c r="A4">
        <v>3</v>
      </c>
      <c r="B4" s="33" t="s">
        <v>192</v>
      </c>
      <c r="C4" s="33" t="s">
        <v>1109</v>
      </c>
      <c r="D4" s="30" t="s">
        <v>1031</v>
      </c>
      <c r="E4">
        <v>525</v>
      </c>
      <c r="F4">
        <v>2.1455384921226579</v>
      </c>
      <c r="G4">
        <v>6.2969799460640044</v>
      </c>
      <c r="H4">
        <v>4.2920617912910082</v>
      </c>
      <c r="I4" t="s">
        <v>49</v>
      </c>
      <c r="J4" s="30" t="s">
        <v>1031</v>
      </c>
    </row>
    <row r="5" spans="1:10" x14ac:dyDescent="0.2">
      <c r="A5">
        <v>4</v>
      </c>
      <c r="B5" s="33" t="s">
        <v>204</v>
      </c>
      <c r="C5" s="33" t="s">
        <v>1109</v>
      </c>
      <c r="D5" s="30" t="s">
        <v>1032</v>
      </c>
      <c r="E5">
        <v>525</v>
      </c>
      <c r="F5">
        <v>2.8444903334824305</v>
      </c>
      <c r="G5">
        <v>8.3483464186145167</v>
      </c>
      <c r="H5">
        <v>3.2374108202750418</v>
      </c>
      <c r="I5" t="s">
        <v>73</v>
      </c>
      <c r="J5" s="30" t="s">
        <v>1032</v>
      </c>
    </row>
    <row r="6" spans="1:10" x14ac:dyDescent="0.2">
      <c r="A6">
        <v>5</v>
      </c>
      <c r="B6" s="33" t="s">
        <v>207</v>
      </c>
      <c r="C6" s="33" t="s">
        <v>1109</v>
      </c>
      <c r="D6" s="30" t="s">
        <v>1033</v>
      </c>
      <c r="E6">
        <v>525</v>
      </c>
      <c r="F6">
        <v>3.4433209085035537</v>
      </c>
      <c r="G6">
        <v>10.105865165466444</v>
      </c>
      <c r="H6">
        <v>2.6743902263195864</v>
      </c>
      <c r="I6" t="s">
        <v>97</v>
      </c>
      <c r="J6" s="30" t="s">
        <v>1033</v>
      </c>
    </row>
    <row r="7" spans="1:10" x14ac:dyDescent="0.2">
      <c r="A7">
        <v>6</v>
      </c>
      <c r="B7" s="33" t="s">
        <v>210</v>
      </c>
      <c r="C7" s="33" t="s">
        <v>1109</v>
      </c>
      <c r="D7" s="30" t="s">
        <v>1034</v>
      </c>
      <c r="E7">
        <v>525</v>
      </c>
      <c r="F7">
        <v>3.6637826151781709</v>
      </c>
      <c r="G7">
        <v>10.752902238398036</v>
      </c>
      <c r="H7">
        <v>2.5134634750528062</v>
      </c>
      <c r="I7" t="s">
        <v>121</v>
      </c>
      <c r="J7" s="30" t="s">
        <v>1034</v>
      </c>
    </row>
    <row r="8" spans="1:10" x14ac:dyDescent="0.2">
      <c r="A8">
        <v>7</v>
      </c>
      <c r="B8" s="33" t="s">
        <v>213</v>
      </c>
      <c r="C8" s="33" t="s">
        <v>1109</v>
      </c>
      <c r="D8" s="30" t="s">
        <v>1035</v>
      </c>
      <c r="E8">
        <v>525</v>
      </c>
      <c r="F8">
        <v>5.3574305452015309</v>
      </c>
      <c r="G8">
        <v>15.723620354249118</v>
      </c>
      <c r="H8">
        <v>1.718880666037151</v>
      </c>
      <c r="I8" t="s">
        <v>23</v>
      </c>
      <c r="J8" s="30" t="s">
        <v>1035</v>
      </c>
    </row>
    <row r="9" spans="1:10" x14ac:dyDescent="0.2">
      <c r="A9">
        <v>8</v>
      </c>
      <c r="B9" s="33" t="s">
        <v>244</v>
      </c>
      <c r="C9" s="33" t="s">
        <v>1109</v>
      </c>
      <c r="D9" s="30" t="s">
        <v>1036</v>
      </c>
      <c r="E9">
        <v>525</v>
      </c>
      <c r="F9">
        <v>2.6693568908105951</v>
      </c>
      <c r="G9">
        <v>7.8343440921875267</v>
      </c>
      <c r="H9">
        <v>3.4498136294496695</v>
      </c>
      <c r="I9" t="s">
        <v>1013</v>
      </c>
      <c r="J9" s="30" t="s">
        <v>1036</v>
      </c>
    </row>
    <row r="10" spans="1:10" x14ac:dyDescent="0.2">
      <c r="A10">
        <v>9</v>
      </c>
      <c r="B10" s="33" t="s">
        <v>247</v>
      </c>
      <c r="C10" s="33" t="s">
        <v>1109</v>
      </c>
      <c r="D10" s="30" t="s">
        <v>1037</v>
      </c>
      <c r="E10">
        <v>525</v>
      </c>
      <c r="F10">
        <v>2.9703280155061869</v>
      </c>
      <c r="G10">
        <v>8.7176697204672031</v>
      </c>
      <c r="H10">
        <v>3.1002581989970799</v>
      </c>
      <c r="I10" t="s">
        <v>3</v>
      </c>
      <c r="J10" s="30" t="s">
        <v>1037</v>
      </c>
    </row>
    <row r="11" spans="1:10" x14ac:dyDescent="0.2">
      <c r="A11">
        <v>10</v>
      </c>
      <c r="B11" s="33" t="s">
        <v>250</v>
      </c>
      <c r="C11" s="33" t="s">
        <v>1109</v>
      </c>
      <c r="D11" s="30" t="s">
        <v>1038</v>
      </c>
      <c r="E11">
        <v>525</v>
      </c>
      <c r="F11">
        <v>3.6004895382933251</v>
      </c>
      <c r="G11">
        <v>10.567142235801086</v>
      </c>
      <c r="H11">
        <v>2.5576476992483799</v>
      </c>
      <c r="I11" t="s">
        <v>27</v>
      </c>
      <c r="J11" s="30" t="s">
        <v>1038</v>
      </c>
    </row>
    <row r="12" spans="1:10" x14ac:dyDescent="0.2">
      <c r="A12">
        <v>11</v>
      </c>
      <c r="B12" s="33" t="s">
        <v>253</v>
      </c>
      <c r="C12" s="33" t="s">
        <v>1109</v>
      </c>
      <c r="D12" s="30" t="s">
        <v>1039</v>
      </c>
      <c r="E12">
        <v>525</v>
      </c>
      <c r="F12">
        <v>1.9649550221161967</v>
      </c>
      <c r="G12">
        <v>5.7669822352812288</v>
      </c>
      <c r="H12">
        <v>4.6865112331508758</v>
      </c>
      <c r="I12" t="s">
        <v>51</v>
      </c>
      <c r="J12" s="30" t="s">
        <v>1039</v>
      </c>
    </row>
    <row r="13" spans="1:10" x14ac:dyDescent="0.2">
      <c r="A13">
        <v>12</v>
      </c>
      <c r="B13" s="33" t="s">
        <v>255</v>
      </c>
      <c r="C13" s="33" t="s">
        <v>1109</v>
      </c>
      <c r="D13" s="30" t="s">
        <v>1040</v>
      </c>
      <c r="E13">
        <v>525</v>
      </c>
      <c r="F13">
        <v>1.7781447244172754</v>
      </c>
      <c r="G13">
        <v>5.2187092946431157</v>
      </c>
      <c r="H13">
        <v>5.1788719204516038</v>
      </c>
      <c r="I13" t="s">
        <v>75</v>
      </c>
      <c r="J13" s="30" t="s">
        <v>1040</v>
      </c>
    </row>
    <row r="14" spans="1:10" x14ac:dyDescent="0.2">
      <c r="A14">
        <v>13</v>
      </c>
      <c r="B14" s="33" t="s">
        <v>258</v>
      </c>
      <c r="C14" s="33" t="s">
        <v>1109</v>
      </c>
      <c r="D14" s="30" t="s">
        <v>1041</v>
      </c>
      <c r="E14">
        <v>525</v>
      </c>
      <c r="F14">
        <v>9.7226777993141278E-3</v>
      </c>
      <c r="G14">
        <v>2.8535263920505177E-2</v>
      </c>
      <c r="H14">
        <v>947.14480659159619</v>
      </c>
      <c r="I14" t="s">
        <v>99</v>
      </c>
      <c r="J14" s="30" t="s">
        <v>1041</v>
      </c>
    </row>
    <row r="15" spans="1:10" x14ac:dyDescent="0.2">
      <c r="A15">
        <v>14</v>
      </c>
      <c r="B15" s="33" t="s">
        <v>261</v>
      </c>
      <c r="C15" s="33" t="s">
        <v>1109</v>
      </c>
      <c r="D15" s="30" t="s">
        <v>1042</v>
      </c>
      <c r="E15">
        <v>525</v>
      </c>
      <c r="F15">
        <v>2.4251662442224537</v>
      </c>
      <c r="G15">
        <v>7.1176645218943539</v>
      </c>
      <c r="H15">
        <v>3.797176299036054</v>
      </c>
      <c r="I15" t="s">
        <v>123</v>
      </c>
      <c r="J15" s="30" t="s">
        <v>1042</v>
      </c>
    </row>
    <row r="16" spans="1:10" x14ac:dyDescent="0.2">
      <c r="A16">
        <v>15</v>
      </c>
      <c r="B16" s="33" t="s">
        <v>264</v>
      </c>
      <c r="C16" s="33" t="s">
        <v>1109</v>
      </c>
      <c r="D16" s="30" t="s">
        <v>1043</v>
      </c>
      <c r="E16">
        <v>525</v>
      </c>
      <c r="F16">
        <v>0.84891556085681608</v>
      </c>
      <c r="G16">
        <v>2.4914977206157931</v>
      </c>
      <c r="H16">
        <v>10.847702891073521</v>
      </c>
      <c r="I16" t="s">
        <v>47</v>
      </c>
      <c r="J16" s="30" t="s">
        <v>1043</v>
      </c>
    </row>
    <row r="17" spans="1:10" x14ac:dyDescent="0.2">
      <c r="A17">
        <v>16</v>
      </c>
      <c r="B17" s="33" t="s">
        <v>268</v>
      </c>
      <c r="C17" s="33" t="s">
        <v>1109</v>
      </c>
      <c r="D17" s="30" t="s">
        <v>1044</v>
      </c>
      <c r="E17">
        <v>525</v>
      </c>
      <c r="F17">
        <v>1.446323741364743</v>
      </c>
      <c r="G17">
        <v>4.2448418559387866</v>
      </c>
      <c r="H17">
        <v>6.3670280175961347</v>
      </c>
      <c r="I17" t="s">
        <v>1014</v>
      </c>
      <c r="J17" s="30" t="s">
        <v>1044</v>
      </c>
    </row>
    <row r="18" spans="1:10" x14ac:dyDescent="0.2">
      <c r="A18">
        <v>17</v>
      </c>
      <c r="B18" s="33" t="s">
        <v>279</v>
      </c>
      <c r="C18" s="33" t="s">
        <v>1109</v>
      </c>
      <c r="D18" s="30" t="s">
        <v>1045</v>
      </c>
      <c r="E18">
        <v>525</v>
      </c>
      <c r="F18">
        <v>2.3773604691615722</v>
      </c>
      <c r="G18">
        <v>6.9773584831214981</v>
      </c>
      <c r="H18">
        <v>3.8735328122249215</v>
      </c>
      <c r="I18" t="s">
        <v>5</v>
      </c>
      <c r="J18" s="30" t="s">
        <v>1045</v>
      </c>
    </row>
    <row r="19" spans="1:10" x14ac:dyDescent="0.2">
      <c r="A19">
        <v>18</v>
      </c>
      <c r="B19" s="33" t="s">
        <v>413</v>
      </c>
      <c r="C19" s="33" t="s">
        <v>1109</v>
      </c>
      <c r="D19" s="30" t="s">
        <v>1046</v>
      </c>
      <c r="E19">
        <v>525</v>
      </c>
      <c r="F19">
        <v>4.5931901992942699</v>
      </c>
      <c r="G19">
        <v>13.480637462159423</v>
      </c>
      <c r="H19">
        <v>2.004877521770966</v>
      </c>
      <c r="I19" t="s">
        <v>29</v>
      </c>
      <c r="J19" s="30" t="s">
        <v>1046</v>
      </c>
    </row>
    <row r="20" spans="1:10" x14ac:dyDescent="0.2">
      <c r="A20">
        <v>19</v>
      </c>
      <c r="B20" s="33" t="s">
        <v>416</v>
      </c>
      <c r="C20" s="33" t="s">
        <v>1109</v>
      </c>
      <c r="D20" s="30" t="s">
        <v>1047</v>
      </c>
      <c r="E20">
        <v>525</v>
      </c>
      <c r="F20">
        <v>2.8583763232443711</v>
      </c>
      <c r="G20">
        <v>8.3891006625412619</v>
      </c>
      <c r="H20">
        <v>3.2216834812469499</v>
      </c>
      <c r="I20" t="s">
        <v>53</v>
      </c>
      <c r="J20" s="30" t="s">
        <v>1047</v>
      </c>
    </row>
    <row r="21" spans="1:10" x14ac:dyDescent="0.2">
      <c r="A21">
        <v>20</v>
      </c>
      <c r="B21" s="33" t="s">
        <v>426</v>
      </c>
      <c r="C21" s="33" t="s">
        <v>1109</v>
      </c>
      <c r="D21" s="30" t="s">
        <v>1048</v>
      </c>
      <c r="E21">
        <v>525</v>
      </c>
      <c r="F21">
        <v>2.7295865016649268</v>
      </c>
      <c r="G21">
        <v>8.0111130726096622</v>
      </c>
      <c r="H21">
        <v>3.3736918680418566</v>
      </c>
      <c r="I21" t="s">
        <v>77</v>
      </c>
      <c r="J21" s="30" t="s">
        <v>1048</v>
      </c>
    </row>
    <row r="22" spans="1:10" x14ac:dyDescent="0.2">
      <c r="A22">
        <v>21</v>
      </c>
      <c r="B22" s="33" t="s">
        <v>438</v>
      </c>
      <c r="C22" s="33" t="s">
        <v>1109</v>
      </c>
      <c r="D22" s="30" t="s">
        <v>1049</v>
      </c>
      <c r="E22">
        <v>525</v>
      </c>
      <c r="F22">
        <v>2.3444580289250037</v>
      </c>
      <c r="G22">
        <v>6.8807925128035921</v>
      </c>
      <c r="H22">
        <v>3.9278944942368006</v>
      </c>
      <c r="I22" t="s">
        <v>101</v>
      </c>
      <c r="J22" s="30" t="s">
        <v>1049</v>
      </c>
    </row>
    <row r="23" spans="1:10" x14ac:dyDescent="0.2">
      <c r="A23">
        <v>22</v>
      </c>
      <c r="B23" s="89" t="s">
        <v>441</v>
      </c>
      <c r="C23" s="33" t="s">
        <v>1109</v>
      </c>
      <c r="D23" s="30" t="s">
        <v>1050</v>
      </c>
      <c r="E23">
        <v>525</v>
      </c>
      <c r="F23">
        <v>7.002781173897918</v>
      </c>
      <c r="G23">
        <v>20.552589841948549</v>
      </c>
      <c r="H23">
        <v>1.3150180699788951</v>
      </c>
      <c r="I23" t="s">
        <v>125</v>
      </c>
      <c r="J23" s="30" t="s">
        <v>1050</v>
      </c>
    </row>
    <row r="24" spans="1:10" x14ac:dyDescent="0.2">
      <c r="A24">
        <v>23</v>
      </c>
      <c r="B24" s="33" t="s">
        <v>498</v>
      </c>
      <c r="C24" s="33" t="s">
        <v>1109</v>
      </c>
      <c r="D24" s="30" t="s">
        <v>1051</v>
      </c>
      <c r="E24">
        <v>525</v>
      </c>
      <c r="F24">
        <v>7.6509944833755776</v>
      </c>
      <c r="G24">
        <v>22.4550428743872</v>
      </c>
      <c r="H24">
        <v>1.2036061199355246</v>
      </c>
      <c r="I24" t="s">
        <v>71</v>
      </c>
      <c r="J24" s="30" t="s">
        <v>1051</v>
      </c>
    </row>
    <row r="25" spans="1:10" x14ac:dyDescent="0.2">
      <c r="A25">
        <v>24</v>
      </c>
      <c r="B25" s="33" t="s">
        <v>500</v>
      </c>
      <c r="C25" s="33" t="s">
        <v>1109</v>
      </c>
      <c r="D25" s="30" t="s">
        <v>1052</v>
      </c>
      <c r="E25">
        <v>525</v>
      </c>
      <c r="F25">
        <v>4.8397674071865211</v>
      </c>
      <c r="G25">
        <v>14.204321394633565</v>
      </c>
      <c r="H25">
        <v>1.9027327160618823</v>
      </c>
      <c r="I25" t="s">
        <v>1015</v>
      </c>
      <c r="J25" s="30" t="s">
        <v>1052</v>
      </c>
    </row>
    <row r="26" spans="1:10" x14ac:dyDescent="0.2">
      <c r="A26">
        <v>25</v>
      </c>
      <c r="B26" s="33" t="s">
        <v>511</v>
      </c>
      <c r="C26" s="33" t="s">
        <v>1109</v>
      </c>
      <c r="D26" s="30" t="s">
        <v>1053</v>
      </c>
      <c r="E26">
        <v>525</v>
      </c>
      <c r="F26">
        <v>2.6483340788231198</v>
      </c>
      <c r="G26">
        <v>7.7726438588982907</v>
      </c>
      <c r="H26">
        <v>3.4771986878166179</v>
      </c>
      <c r="I26" t="s">
        <v>7</v>
      </c>
      <c r="J26" s="30" t="s">
        <v>1053</v>
      </c>
    </row>
    <row r="27" spans="1:10" x14ac:dyDescent="0.2">
      <c r="A27">
        <v>26</v>
      </c>
      <c r="B27" s="90" t="s">
        <v>523</v>
      </c>
      <c r="C27" s="33" t="s">
        <v>1109</v>
      </c>
      <c r="D27" s="30" t="s">
        <v>1054</v>
      </c>
      <c r="E27">
        <v>525</v>
      </c>
      <c r="F27">
        <v>1.049717707867402</v>
      </c>
      <c r="G27">
        <v>3.0808355942986339</v>
      </c>
      <c r="H27">
        <v>8.7726287884504437</v>
      </c>
      <c r="I27" t="s">
        <v>31</v>
      </c>
      <c r="J27" s="30" t="s">
        <v>1054</v>
      </c>
    </row>
    <row r="28" spans="1:10" x14ac:dyDescent="0.2">
      <c r="A28">
        <v>27</v>
      </c>
      <c r="B28" s="90" t="s">
        <v>526</v>
      </c>
      <c r="C28" s="33" t="s">
        <v>1109</v>
      </c>
      <c r="D28" s="30" t="s">
        <v>1055</v>
      </c>
      <c r="E28">
        <v>525</v>
      </c>
      <c r="F28">
        <v>1.7482396501167932</v>
      </c>
      <c r="G28">
        <v>5.1309403481305846</v>
      </c>
      <c r="H28">
        <v>5.267460775854488</v>
      </c>
      <c r="I28" t="s">
        <v>55</v>
      </c>
      <c r="J28" s="30" t="s">
        <v>1055</v>
      </c>
    </row>
    <row r="29" spans="1:10" x14ac:dyDescent="0.2">
      <c r="A29">
        <v>28</v>
      </c>
      <c r="B29" s="90" t="s">
        <v>530</v>
      </c>
      <c r="C29" s="33" t="s">
        <v>1109</v>
      </c>
      <c r="D29" s="30" t="s">
        <v>1056</v>
      </c>
      <c r="E29">
        <v>525</v>
      </c>
      <c r="F29">
        <v>1.9213259778341032</v>
      </c>
      <c r="G29">
        <v>5.6389345596422427</v>
      </c>
      <c r="H29">
        <v>4.7929314910761676</v>
      </c>
      <c r="I29" t="s">
        <v>79</v>
      </c>
      <c r="J29" s="30" t="s">
        <v>1056</v>
      </c>
    </row>
    <row r="30" spans="1:10" x14ac:dyDescent="0.2">
      <c r="A30">
        <v>29</v>
      </c>
      <c r="B30" s="90" t="s">
        <v>534</v>
      </c>
      <c r="C30" s="33" t="s">
        <v>1109</v>
      </c>
      <c r="D30" s="30" t="s">
        <v>1057</v>
      </c>
      <c r="E30">
        <v>525</v>
      </c>
      <c r="F30">
        <v>1.6040211719099444</v>
      </c>
      <c r="G30">
        <v>4.7076709132289807</v>
      </c>
      <c r="H30">
        <v>5.7410612434863788</v>
      </c>
      <c r="I30" t="s">
        <v>103</v>
      </c>
      <c r="J30" s="30" t="s">
        <v>1057</v>
      </c>
    </row>
    <row r="31" spans="1:10" x14ac:dyDescent="0.2">
      <c r="A31">
        <v>30</v>
      </c>
      <c r="B31" s="90" t="s">
        <v>538</v>
      </c>
      <c r="C31" s="33" t="s">
        <v>1109</v>
      </c>
      <c r="D31" s="30" t="s">
        <v>1058</v>
      </c>
      <c r="E31">
        <v>525</v>
      </c>
      <c r="F31">
        <v>2.3599821082451165</v>
      </c>
      <c r="G31">
        <v>6.9263544155700831</v>
      </c>
      <c r="H31">
        <v>3.9020566095017721</v>
      </c>
      <c r="I31" t="s">
        <v>127</v>
      </c>
      <c r="J31" s="30" t="s">
        <v>1058</v>
      </c>
    </row>
    <row r="32" spans="1:10" x14ac:dyDescent="0.2">
      <c r="A32">
        <v>31</v>
      </c>
      <c r="B32" s="33" t="s">
        <v>609</v>
      </c>
      <c r="C32" s="33" t="s">
        <v>1109</v>
      </c>
      <c r="D32" s="30" t="s">
        <v>1059</v>
      </c>
      <c r="E32">
        <v>525</v>
      </c>
      <c r="F32">
        <v>5.4356324238357931</v>
      </c>
      <c r="G32">
        <v>15.953136470278944</v>
      </c>
      <c r="H32">
        <v>1.6941513085767801</v>
      </c>
      <c r="I32" t="s">
        <v>1016</v>
      </c>
      <c r="J32" s="30" t="s">
        <v>1059</v>
      </c>
    </row>
    <row r="33" spans="1:10" x14ac:dyDescent="0.2">
      <c r="A33">
        <v>32</v>
      </c>
      <c r="B33" s="33" t="s">
        <v>611</v>
      </c>
      <c r="C33" s="33" t="s">
        <v>1109</v>
      </c>
      <c r="D33" s="30" t="s">
        <v>1060</v>
      </c>
      <c r="E33">
        <v>525</v>
      </c>
      <c r="F33">
        <v>6.8813359176979274</v>
      </c>
      <c r="G33">
        <v>20.196157950540549</v>
      </c>
      <c r="H33">
        <v>1.3382261662448354</v>
      </c>
      <c r="I33" t="s">
        <v>1017</v>
      </c>
      <c r="J33" s="30" t="s">
        <v>1060</v>
      </c>
    </row>
    <row r="34" spans="1:10" x14ac:dyDescent="0.2">
      <c r="A34">
        <v>33</v>
      </c>
      <c r="B34" s="33" t="s">
        <v>621</v>
      </c>
      <c r="C34" s="33" t="s">
        <v>1109</v>
      </c>
      <c r="D34" s="30" t="s">
        <v>1061</v>
      </c>
      <c r="E34">
        <v>525</v>
      </c>
      <c r="F34">
        <v>3.7559321107300825</v>
      </c>
      <c r="G34">
        <v>11.023353469014843</v>
      </c>
      <c r="H34">
        <v>2.4517971870353561</v>
      </c>
      <c r="I34" t="s">
        <v>9</v>
      </c>
      <c r="J34" s="30" t="s">
        <v>1061</v>
      </c>
    </row>
    <row r="35" spans="1:10" x14ac:dyDescent="0.2">
      <c r="A35">
        <v>34</v>
      </c>
      <c r="B35" s="33" t="s">
        <v>627</v>
      </c>
      <c r="C35" s="33" t="s">
        <v>1109</v>
      </c>
      <c r="D35" s="30" t="s">
        <v>1062</v>
      </c>
      <c r="E35">
        <v>525</v>
      </c>
      <c r="F35">
        <v>0.90482232493414849</v>
      </c>
      <c r="G35">
        <v>2.6555794994031796</v>
      </c>
      <c r="H35">
        <v>10.177449793199992</v>
      </c>
      <c r="I35" t="s">
        <v>33</v>
      </c>
      <c r="J35" s="30" t="s">
        <v>1062</v>
      </c>
    </row>
    <row r="36" spans="1:10" x14ac:dyDescent="0.2">
      <c r="A36">
        <v>35</v>
      </c>
      <c r="B36" s="33" t="s">
        <v>629</v>
      </c>
      <c r="C36" s="33" t="s">
        <v>1109</v>
      </c>
      <c r="D36" s="30" t="s">
        <v>1063</v>
      </c>
      <c r="E36">
        <v>525</v>
      </c>
      <c r="F36">
        <v>3.5741662939217731</v>
      </c>
      <c r="G36">
        <v>10.489885667097434</v>
      </c>
      <c r="H36">
        <v>2.5764844236386653</v>
      </c>
      <c r="I36" t="s">
        <v>57</v>
      </c>
      <c r="J36" s="30" t="s">
        <v>1063</v>
      </c>
    </row>
    <row r="37" spans="1:10" x14ac:dyDescent="0.2">
      <c r="A37">
        <v>36</v>
      </c>
      <c r="B37" s="33" t="s">
        <v>632</v>
      </c>
      <c r="C37" s="33" t="s">
        <v>1109</v>
      </c>
      <c r="D37" s="30" t="s">
        <v>1064</v>
      </c>
      <c r="E37">
        <v>525</v>
      </c>
      <c r="F37">
        <v>3.2583256299388692</v>
      </c>
      <c r="G37">
        <v>9.5629191574990653</v>
      </c>
      <c r="H37">
        <v>2.8262318839988239</v>
      </c>
      <c r="I37" t="s">
        <v>81</v>
      </c>
      <c r="J37" s="30" t="s">
        <v>1064</v>
      </c>
    </row>
    <row r="38" spans="1:10" x14ac:dyDescent="0.2">
      <c r="A38">
        <v>37</v>
      </c>
      <c r="B38" s="33" t="s">
        <v>643</v>
      </c>
      <c r="C38" s="33" t="s">
        <v>1109</v>
      </c>
      <c r="D38" s="30" t="s">
        <v>1065</v>
      </c>
      <c r="E38">
        <v>525</v>
      </c>
      <c r="F38">
        <v>0.68331643556483268</v>
      </c>
      <c r="G38">
        <v>2.0054778356881142</v>
      </c>
      <c r="H38">
        <v>13.476602207250815</v>
      </c>
      <c r="I38" t="s">
        <v>105</v>
      </c>
      <c r="J38" s="30" t="s">
        <v>1065</v>
      </c>
    </row>
    <row r="39" spans="1:10" x14ac:dyDescent="0.2">
      <c r="A39">
        <v>38</v>
      </c>
      <c r="B39" s="33" t="s">
        <v>680</v>
      </c>
      <c r="C39" s="33" t="s">
        <v>1109</v>
      </c>
      <c r="D39" s="30" t="s">
        <v>1066</v>
      </c>
      <c r="E39">
        <v>525</v>
      </c>
      <c r="F39">
        <v>4.0405059390686349</v>
      </c>
      <c r="G39">
        <v>11.858554373963269</v>
      </c>
      <c r="H39">
        <v>2.2791165073516693</v>
      </c>
      <c r="I39" t="s">
        <v>129</v>
      </c>
      <c r="J39" s="30" t="s">
        <v>1066</v>
      </c>
    </row>
    <row r="40" spans="1:10" x14ac:dyDescent="0.2">
      <c r="A40">
        <v>39</v>
      </c>
      <c r="B40" s="33" t="s">
        <v>682</v>
      </c>
      <c r="C40" s="33" t="s">
        <v>1109</v>
      </c>
      <c r="D40" s="30" t="s">
        <v>1067</v>
      </c>
      <c r="E40">
        <v>525</v>
      </c>
      <c r="F40">
        <v>4.1183822871626647</v>
      </c>
      <c r="G40">
        <v>12.087115084489438</v>
      </c>
      <c r="H40">
        <v>2.2360196654128783</v>
      </c>
      <c r="I40" t="s">
        <v>1018</v>
      </c>
      <c r="J40" s="30" t="s">
        <v>1067</v>
      </c>
    </row>
    <row r="41" spans="1:10" x14ac:dyDescent="0.2">
      <c r="A41">
        <v>40</v>
      </c>
      <c r="B41" s="33" t="s">
        <v>693</v>
      </c>
      <c r="C41" s="33" t="s">
        <v>1109</v>
      </c>
      <c r="D41" s="30" t="s">
        <v>1068</v>
      </c>
      <c r="E41">
        <v>525</v>
      </c>
      <c r="F41">
        <v>2.0640609313652396</v>
      </c>
      <c r="G41">
        <v>6.0578499709890359</v>
      </c>
      <c r="H41">
        <v>4.4614883426395675</v>
      </c>
      <c r="I41" t="s">
        <v>1019</v>
      </c>
      <c r="J41" s="30" t="s">
        <v>1068</v>
      </c>
    </row>
    <row r="42" spans="1:10" x14ac:dyDescent="0.2">
      <c r="A42">
        <v>41</v>
      </c>
      <c r="B42" s="33" t="s">
        <v>706</v>
      </c>
      <c r="C42" s="33" t="s">
        <v>1109</v>
      </c>
      <c r="D42" s="30" t="s">
        <v>1069</v>
      </c>
      <c r="E42">
        <v>525</v>
      </c>
      <c r="F42">
        <v>4.3999985090204259</v>
      </c>
      <c r="G42">
        <v>12.913635656381027</v>
      </c>
      <c r="H42">
        <v>2.0929061146054666</v>
      </c>
      <c r="I42" t="s">
        <v>11</v>
      </c>
      <c r="J42" s="30" t="s">
        <v>1069</v>
      </c>
    </row>
    <row r="43" spans="1:10" x14ac:dyDescent="0.2">
      <c r="A43">
        <v>42</v>
      </c>
      <c r="B43" s="33" t="s">
        <v>709</v>
      </c>
      <c r="C43" s="33" t="s">
        <v>1109</v>
      </c>
      <c r="D43" s="30" t="s">
        <v>1070</v>
      </c>
      <c r="E43">
        <v>525</v>
      </c>
      <c r="F43">
        <v>1.6818214800457234</v>
      </c>
      <c r="G43">
        <v>4.9360084526985792</v>
      </c>
      <c r="H43">
        <v>5.4754823226145417</v>
      </c>
      <c r="I43" t="s">
        <v>35</v>
      </c>
      <c r="J43" s="30" t="s">
        <v>1070</v>
      </c>
    </row>
    <row r="44" spans="1:10" x14ac:dyDescent="0.2">
      <c r="A44">
        <v>43</v>
      </c>
      <c r="B44" s="33" t="s">
        <v>712</v>
      </c>
      <c r="C44" s="33" t="s">
        <v>1109</v>
      </c>
      <c r="D44" s="30" t="s">
        <v>1071</v>
      </c>
      <c r="E44">
        <v>525</v>
      </c>
      <c r="F44">
        <v>5.517919586501665</v>
      </c>
      <c r="G44">
        <v>16.194642560721011</v>
      </c>
      <c r="H44">
        <v>1.6688869127978916</v>
      </c>
      <c r="I44" t="s">
        <v>59</v>
      </c>
      <c r="J44" s="30" t="s">
        <v>1071</v>
      </c>
    </row>
    <row r="45" spans="1:10" x14ac:dyDescent="0.2">
      <c r="A45">
        <v>44</v>
      </c>
      <c r="B45" s="33" t="s">
        <v>715</v>
      </c>
      <c r="C45" s="33" t="s">
        <v>1109</v>
      </c>
      <c r="D45" s="30" t="s">
        <v>1072</v>
      </c>
      <c r="E45">
        <v>525</v>
      </c>
      <c r="F45">
        <v>2.227227771979523</v>
      </c>
      <c r="G45">
        <v>6.5367312993749298</v>
      </c>
      <c r="H45">
        <v>4.1346394381564178</v>
      </c>
      <c r="I45" t="s">
        <v>83</v>
      </c>
      <c r="J45" s="30" t="s">
        <v>1072</v>
      </c>
    </row>
    <row r="46" spans="1:10" x14ac:dyDescent="0.2">
      <c r="A46">
        <v>45</v>
      </c>
      <c r="B46" s="89" t="s">
        <v>718</v>
      </c>
      <c r="C46" s="33" t="s">
        <v>1109</v>
      </c>
      <c r="D46" s="30" t="s">
        <v>1073</v>
      </c>
      <c r="E46">
        <v>525</v>
      </c>
      <c r="F46">
        <v>2.3444943094279607</v>
      </c>
      <c r="G46">
        <v>6.8808989931116322</v>
      </c>
      <c r="H46">
        <v>3.9278337109850603</v>
      </c>
      <c r="I46" t="s">
        <v>107</v>
      </c>
      <c r="J46" s="30" t="s">
        <v>1073</v>
      </c>
    </row>
    <row r="47" spans="1:10" x14ac:dyDescent="0.2">
      <c r="A47">
        <v>46</v>
      </c>
      <c r="B47" s="33" t="s">
        <v>776</v>
      </c>
      <c r="C47" s="33" t="s">
        <v>1109</v>
      </c>
      <c r="D47" s="30" t="s">
        <v>1074</v>
      </c>
      <c r="E47">
        <v>525</v>
      </c>
      <c r="F47">
        <v>6.9193558968242135</v>
      </c>
      <c r="G47">
        <v>20.307743478829593</v>
      </c>
      <c r="H47">
        <v>1.3308729773547785</v>
      </c>
      <c r="I47" t="s">
        <v>131</v>
      </c>
      <c r="J47" s="30" t="s">
        <v>1074</v>
      </c>
    </row>
    <row r="48" spans="1:10" x14ac:dyDescent="0.2">
      <c r="A48">
        <v>47</v>
      </c>
      <c r="B48" s="33" t="s">
        <v>779</v>
      </c>
      <c r="C48" s="33" t="s">
        <v>1109</v>
      </c>
      <c r="D48" s="30" t="s">
        <v>1075</v>
      </c>
      <c r="E48">
        <v>525</v>
      </c>
      <c r="F48">
        <v>4.3273445653794536</v>
      </c>
      <c r="G48">
        <v>12.700402275675261</v>
      </c>
      <c r="H48">
        <v>2.128044957976738</v>
      </c>
      <c r="I48" t="s">
        <v>1020</v>
      </c>
      <c r="J48" s="30" t="s">
        <v>1075</v>
      </c>
    </row>
    <row r="49" spans="1:10" x14ac:dyDescent="0.2">
      <c r="A49">
        <v>48</v>
      </c>
      <c r="B49" s="33" t="s">
        <v>789</v>
      </c>
      <c r="C49" s="33" t="s">
        <v>1109</v>
      </c>
      <c r="D49" s="30" t="s">
        <v>1076</v>
      </c>
      <c r="E49">
        <v>525</v>
      </c>
      <c r="F49">
        <v>4.6119636200984049</v>
      </c>
      <c r="G49">
        <v>13.53573591635015</v>
      </c>
      <c r="H49">
        <v>1.9967164839837348</v>
      </c>
      <c r="I49" t="s">
        <v>1021</v>
      </c>
      <c r="J49" s="30" t="s">
        <v>1076</v>
      </c>
    </row>
    <row r="50" spans="1:10" x14ac:dyDescent="0.2">
      <c r="A50">
        <v>49</v>
      </c>
      <c r="B50" s="33" t="s">
        <v>801</v>
      </c>
      <c r="C50" s="33" t="s">
        <v>1109</v>
      </c>
      <c r="D50" s="30" t="s">
        <v>1077</v>
      </c>
      <c r="E50">
        <v>525</v>
      </c>
      <c r="F50">
        <v>2.1627155707966801</v>
      </c>
      <c r="G50">
        <v>6.3473932667009469</v>
      </c>
      <c r="H50">
        <v>4.2579726655371246</v>
      </c>
      <c r="I50" t="s">
        <v>13</v>
      </c>
      <c r="J50" s="30" t="s">
        <v>1077</v>
      </c>
    </row>
    <row r="51" spans="1:10" x14ac:dyDescent="0.2">
      <c r="A51">
        <v>50</v>
      </c>
      <c r="B51" s="33" t="s">
        <v>804</v>
      </c>
      <c r="C51" s="33" t="s">
        <v>1109</v>
      </c>
      <c r="D51" s="30" t="s">
        <v>1078</v>
      </c>
      <c r="E51">
        <v>525</v>
      </c>
      <c r="F51">
        <v>1.657855971373192</v>
      </c>
      <c r="G51">
        <v>4.8656716453832036</v>
      </c>
      <c r="H51">
        <v>5.5546343848894209</v>
      </c>
      <c r="I51" t="s">
        <v>37</v>
      </c>
      <c r="J51" s="30" t="s">
        <v>1078</v>
      </c>
    </row>
    <row r="52" spans="1:10" x14ac:dyDescent="0.2">
      <c r="A52">
        <v>51</v>
      </c>
      <c r="B52" s="33" t="s">
        <v>807</v>
      </c>
      <c r="C52" s="33" t="s">
        <v>1109</v>
      </c>
      <c r="D52" s="30" t="s">
        <v>1079</v>
      </c>
      <c r="E52">
        <v>525</v>
      </c>
      <c r="F52">
        <v>0.97153819392674334</v>
      </c>
      <c r="G52">
        <v>2.851385116814861</v>
      </c>
      <c r="H52">
        <v>9.4785607414608251</v>
      </c>
      <c r="I52" t="s">
        <v>61</v>
      </c>
      <c r="J52" s="30" t="s">
        <v>1079</v>
      </c>
    </row>
    <row r="53" spans="1:10" x14ac:dyDescent="0.2">
      <c r="A53">
        <v>52</v>
      </c>
      <c r="B53" s="33" t="s">
        <v>810</v>
      </c>
      <c r="C53" s="33" t="s">
        <v>1109</v>
      </c>
      <c r="D53" s="30" t="s">
        <v>1080</v>
      </c>
      <c r="E53">
        <v>525</v>
      </c>
      <c r="F53">
        <v>1.2624442125142885</v>
      </c>
      <c r="G53">
        <v>3.7051704821022482</v>
      </c>
      <c r="H53">
        <v>7.2944084914798228</v>
      </c>
      <c r="I53" t="s">
        <v>85</v>
      </c>
      <c r="J53" s="30" t="s">
        <v>1080</v>
      </c>
    </row>
    <row r="54" spans="1:10" x14ac:dyDescent="0.2">
      <c r="A54">
        <v>53</v>
      </c>
      <c r="B54" s="33" t="s">
        <v>843</v>
      </c>
      <c r="C54" s="33" t="s">
        <v>1109</v>
      </c>
      <c r="D54" s="30" t="s">
        <v>1081</v>
      </c>
      <c r="E54">
        <v>525</v>
      </c>
      <c r="F54">
        <v>2.1619119328065204</v>
      </c>
      <c r="G54">
        <v>6.3450346549461303</v>
      </c>
      <c r="H54">
        <v>4.2595554629412007</v>
      </c>
      <c r="I54" t="s">
        <v>109</v>
      </c>
      <c r="J54" s="30" t="s">
        <v>1081</v>
      </c>
    </row>
    <row r="55" spans="1:10" x14ac:dyDescent="0.2">
      <c r="A55">
        <v>54</v>
      </c>
      <c r="B55" s="33" t="s">
        <v>846</v>
      </c>
      <c r="C55" s="33" t="s">
        <v>1109</v>
      </c>
      <c r="D55" s="30" t="s">
        <v>1082</v>
      </c>
      <c r="E55">
        <v>525</v>
      </c>
      <c r="F55">
        <v>5.0413140499975153</v>
      </c>
      <c r="G55">
        <v>14.795844302582774</v>
      </c>
      <c r="H55">
        <v>1.8266633842794067</v>
      </c>
      <c r="I55" t="s">
        <v>133</v>
      </c>
      <c r="J55" s="30" t="s">
        <v>1082</v>
      </c>
    </row>
    <row r="56" spans="1:10" x14ac:dyDescent="0.2">
      <c r="A56">
        <v>55</v>
      </c>
      <c r="B56" s="33" t="s">
        <v>857</v>
      </c>
      <c r="C56" s="33" t="s">
        <v>1109</v>
      </c>
      <c r="D56" s="30" t="s">
        <v>1083</v>
      </c>
      <c r="E56">
        <v>525</v>
      </c>
      <c r="F56">
        <v>2.1592152477511055</v>
      </c>
      <c r="G56">
        <v>6.3371201049265702</v>
      </c>
      <c r="H56">
        <v>4.2648753029023103</v>
      </c>
      <c r="I56" t="s">
        <v>1022</v>
      </c>
      <c r="J56" s="30" t="s">
        <v>1083</v>
      </c>
    </row>
    <row r="57" spans="1:10" x14ac:dyDescent="0.2">
      <c r="A57">
        <v>56</v>
      </c>
      <c r="B57" s="33" t="s">
        <v>870</v>
      </c>
      <c r="C57" s="33" t="s">
        <v>1109</v>
      </c>
      <c r="D57" s="30" t="s">
        <v>1084</v>
      </c>
      <c r="E57">
        <v>525</v>
      </c>
      <c r="F57">
        <v>1.0295422692709111</v>
      </c>
      <c r="G57">
        <v>3.0216223325876026</v>
      </c>
      <c r="H57">
        <v>8.9445417236779914</v>
      </c>
      <c r="I57" t="s">
        <v>1023</v>
      </c>
      <c r="J57" s="30" t="s">
        <v>1084</v>
      </c>
    </row>
    <row r="58" spans="1:10" x14ac:dyDescent="0.2">
      <c r="A58">
        <v>57</v>
      </c>
      <c r="B58" s="33" t="s">
        <v>873</v>
      </c>
      <c r="C58" s="33" t="s">
        <v>1109</v>
      </c>
      <c r="D58" s="30" t="s">
        <v>1085</v>
      </c>
      <c r="E58">
        <v>525</v>
      </c>
      <c r="F58">
        <v>2.2284921226579195</v>
      </c>
      <c r="G58">
        <v>6.5404420651784276</v>
      </c>
      <c r="H58">
        <v>4.1322936213929617</v>
      </c>
      <c r="I58" t="s">
        <v>15</v>
      </c>
      <c r="J58" s="30" t="s">
        <v>1085</v>
      </c>
    </row>
    <row r="59" spans="1:10" x14ac:dyDescent="0.2">
      <c r="A59">
        <v>58</v>
      </c>
      <c r="B59" s="33" t="s">
        <v>877</v>
      </c>
      <c r="C59" s="33" t="s">
        <v>1109</v>
      </c>
      <c r="D59" s="30" t="s">
        <v>1086</v>
      </c>
      <c r="E59">
        <v>525</v>
      </c>
      <c r="F59">
        <v>2.9522220565578245</v>
      </c>
      <c r="G59">
        <v>8.6645302122175494</v>
      </c>
      <c r="H59">
        <v>3.119272062658073</v>
      </c>
      <c r="I59" t="s">
        <v>39</v>
      </c>
      <c r="J59" s="30" t="s">
        <v>1086</v>
      </c>
    </row>
    <row r="60" spans="1:10" x14ac:dyDescent="0.2">
      <c r="A60">
        <v>59</v>
      </c>
      <c r="B60" s="33" t="s">
        <v>881</v>
      </c>
      <c r="C60" s="33" t="s">
        <v>1109</v>
      </c>
      <c r="D60" s="30" t="s">
        <v>1087</v>
      </c>
      <c r="E60">
        <v>525</v>
      </c>
      <c r="F60">
        <v>3.4693653396948454</v>
      </c>
      <c r="G60">
        <v>10.182303440295973</v>
      </c>
      <c r="H60">
        <v>2.6543136516702965</v>
      </c>
      <c r="I60" t="s">
        <v>63</v>
      </c>
      <c r="J60" s="30" t="s">
        <v>1087</v>
      </c>
    </row>
    <row r="61" spans="1:10" x14ac:dyDescent="0.2">
      <c r="A61">
        <v>60</v>
      </c>
      <c r="B61" s="33" t="s">
        <v>884</v>
      </c>
      <c r="C61" s="33" t="s">
        <v>1109</v>
      </c>
      <c r="D61" s="30" t="s">
        <v>1088</v>
      </c>
      <c r="E61">
        <v>525</v>
      </c>
      <c r="F61">
        <v>3.2248133790567062</v>
      </c>
      <c r="G61">
        <v>9.4645634428254635</v>
      </c>
      <c r="H61">
        <v>2.8556020771897987</v>
      </c>
      <c r="I61" t="s">
        <v>87</v>
      </c>
      <c r="J61" s="30" t="s">
        <v>1088</v>
      </c>
    </row>
    <row r="62" spans="1:10" x14ac:dyDescent="0.2">
      <c r="A62">
        <v>61</v>
      </c>
      <c r="B62" s="33" t="s">
        <v>886</v>
      </c>
      <c r="C62" s="33" t="s">
        <v>1109</v>
      </c>
      <c r="D62" s="30" t="s">
        <v>1089</v>
      </c>
      <c r="E62">
        <v>525</v>
      </c>
      <c r="F62">
        <v>3.1206739227672577</v>
      </c>
      <c r="G62">
        <v>9.1589226583528003</v>
      </c>
      <c r="H62">
        <v>2.9508958679085233</v>
      </c>
      <c r="I62" t="s">
        <v>111</v>
      </c>
      <c r="J62" s="30" t="s">
        <v>1089</v>
      </c>
    </row>
    <row r="63" spans="1:10" x14ac:dyDescent="0.2">
      <c r="A63">
        <v>62</v>
      </c>
      <c r="B63" s="33" t="s">
        <v>896</v>
      </c>
      <c r="C63" s="33" t="s">
        <v>1109</v>
      </c>
      <c r="D63" s="30" t="s">
        <v>1090</v>
      </c>
      <c r="E63">
        <v>525</v>
      </c>
      <c r="F63">
        <v>2.5705044480890611</v>
      </c>
      <c r="G63">
        <v>7.544220260001647</v>
      </c>
      <c r="H63">
        <v>3.5824811704292854</v>
      </c>
      <c r="I63" t="s">
        <v>135</v>
      </c>
      <c r="J63" s="30" t="s">
        <v>1090</v>
      </c>
    </row>
    <row r="64" spans="1:10" x14ac:dyDescent="0.2">
      <c r="A64">
        <v>63</v>
      </c>
      <c r="B64" s="33" t="s">
        <v>908</v>
      </c>
      <c r="C64" s="33" t="s">
        <v>1109</v>
      </c>
      <c r="D64" s="30" t="s">
        <v>1091</v>
      </c>
      <c r="E64">
        <v>525</v>
      </c>
      <c r="F64">
        <v>2.8204249291784698</v>
      </c>
      <c r="G64">
        <v>8.2777164257934412</v>
      </c>
      <c r="H64">
        <v>3.2650341757070298</v>
      </c>
      <c r="I64" t="s">
        <v>1024</v>
      </c>
      <c r="J64" s="30" t="s">
        <v>1091</v>
      </c>
    </row>
    <row r="65" spans="1:10" x14ac:dyDescent="0.2">
      <c r="A65">
        <v>64</v>
      </c>
      <c r="B65" s="33" t="s">
        <v>911</v>
      </c>
      <c r="C65" s="33" t="s">
        <v>1109</v>
      </c>
      <c r="D65" s="30" t="s">
        <v>1092</v>
      </c>
      <c r="E65">
        <v>525</v>
      </c>
      <c r="F65">
        <v>1.5508737140301176</v>
      </c>
      <c r="G65">
        <v>4.5516874723901024</v>
      </c>
      <c r="H65">
        <v>5.9378037685955336</v>
      </c>
      <c r="I65" t="s">
        <v>1025</v>
      </c>
      <c r="J65" s="30" t="s">
        <v>1092</v>
      </c>
    </row>
    <row r="66" spans="1:10" x14ac:dyDescent="0.2">
      <c r="A66">
        <v>65</v>
      </c>
      <c r="B66" s="33" t="s">
        <v>914</v>
      </c>
      <c r="C66" s="33" t="s">
        <v>1109</v>
      </c>
      <c r="D66" s="30" t="s">
        <v>1093</v>
      </c>
      <c r="E66">
        <v>525</v>
      </c>
      <c r="F66">
        <v>2.3644838725709452</v>
      </c>
      <c r="G66">
        <v>6.9395667255732496</v>
      </c>
      <c r="H66">
        <v>3.8946274451730174</v>
      </c>
      <c r="I66" t="s">
        <v>17</v>
      </c>
      <c r="J66" s="30" t="s">
        <v>1093</v>
      </c>
    </row>
    <row r="67" spans="1:10" x14ac:dyDescent="0.2">
      <c r="A67">
        <v>66</v>
      </c>
      <c r="B67" s="33" t="s">
        <v>916</v>
      </c>
      <c r="C67" s="33" t="s">
        <v>1109</v>
      </c>
      <c r="D67" s="30" t="s">
        <v>1094</v>
      </c>
      <c r="E67">
        <v>525</v>
      </c>
      <c r="F67">
        <v>3.7132662392525217</v>
      </c>
      <c r="G67">
        <v>10.89813262675918</v>
      </c>
      <c r="H67">
        <v>2.479968628814913</v>
      </c>
      <c r="I67" t="s">
        <v>41</v>
      </c>
      <c r="J67" s="30" t="s">
        <v>1094</v>
      </c>
    </row>
    <row r="68" spans="1:10" x14ac:dyDescent="0.2">
      <c r="A68">
        <v>67</v>
      </c>
      <c r="B68" s="33" t="s">
        <v>788</v>
      </c>
      <c r="C68" s="33" t="s">
        <v>1109</v>
      </c>
      <c r="D68" s="30" t="s">
        <v>1095</v>
      </c>
      <c r="E68">
        <v>525</v>
      </c>
      <c r="F68">
        <v>2.2351781720590425</v>
      </c>
      <c r="G68">
        <v>6.5600650731793753</v>
      </c>
      <c r="H68">
        <v>4.1199327637047682</v>
      </c>
      <c r="I68" t="s">
        <v>65</v>
      </c>
      <c r="J68" s="30" t="s">
        <v>1095</v>
      </c>
    </row>
    <row r="69" spans="1:10" x14ac:dyDescent="0.2">
      <c r="A69">
        <v>68</v>
      </c>
      <c r="B69" s="33" t="s">
        <v>244</v>
      </c>
      <c r="C69" s="33" t="s">
        <v>1109</v>
      </c>
      <c r="D69" s="30" t="s">
        <v>1114</v>
      </c>
      <c r="E69">
        <v>525</v>
      </c>
      <c r="F69">
        <v>4.780405049450823</v>
      </c>
      <c r="G69">
        <v>14.030097731163909</v>
      </c>
      <c r="H69">
        <v>1.9263605674673314</v>
      </c>
      <c r="I69" t="s">
        <v>89</v>
      </c>
      <c r="J69" s="30" t="s">
        <v>1114</v>
      </c>
    </row>
    <row r="70" spans="1:10" x14ac:dyDescent="0.2">
      <c r="A70">
        <v>69</v>
      </c>
      <c r="B70" s="33" t="s">
        <v>261</v>
      </c>
      <c r="C70" s="33" t="s">
        <v>1109</v>
      </c>
      <c r="D70" s="30" t="s">
        <v>1116</v>
      </c>
      <c r="E70">
        <v>525</v>
      </c>
      <c r="F70">
        <v>3.6723577356990207</v>
      </c>
      <c r="G70">
        <v>10.77806951558888</v>
      </c>
      <c r="H70">
        <v>2.5075944247656259</v>
      </c>
      <c r="I70" t="s">
        <v>113</v>
      </c>
      <c r="J70" s="30" t="s">
        <v>1116</v>
      </c>
    </row>
    <row r="71" spans="1:10" x14ac:dyDescent="0.2">
      <c r="A71">
        <v>70</v>
      </c>
      <c r="B71" s="33" t="s">
        <v>255</v>
      </c>
      <c r="C71" s="33" t="s">
        <v>1109</v>
      </c>
      <c r="D71" s="30" t="s">
        <v>1115</v>
      </c>
      <c r="E71">
        <v>525</v>
      </c>
      <c r="F71">
        <v>5.0575016152278716</v>
      </c>
      <c r="G71">
        <v>14.843353482215486</v>
      </c>
      <c r="H71">
        <v>1.8208167756302085</v>
      </c>
      <c r="I71" t="s">
        <v>136</v>
      </c>
      <c r="J71" s="30" t="s">
        <v>1115</v>
      </c>
    </row>
    <row r="72" spans="1:10" x14ac:dyDescent="0.2">
      <c r="A72">
        <v>71</v>
      </c>
      <c r="B72" s="33" t="s">
        <v>924</v>
      </c>
      <c r="C72" s="33" t="s">
        <v>1110</v>
      </c>
      <c r="D72" s="30" t="s">
        <v>1096</v>
      </c>
      <c r="E72">
        <v>525</v>
      </c>
      <c r="F72">
        <v>2.2483082351771779</v>
      </c>
      <c r="G72">
        <v>6.5986007342495494</v>
      </c>
      <c r="H72">
        <v>4.0958724607696357</v>
      </c>
      <c r="I72" t="s">
        <v>1026</v>
      </c>
      <c r="J72" s="30" t="s">
        <v>1096</v>
      </c>
    </row>
    <row r="73" spans="1:10" x14ac:dyDescent="0.2">
      <c r="A73">
        <v>72</v>
      </c>
      <c r="B73" s="30" t="s">
        <v>1106</v>
      </c>
      <c r="C73" s="33" t="s">
        <v>1112</v>
      </c>
      <c r="D73" s="30" t="s">
        <v>1097</v>
      </c>
      <c r="E73">
        <v>525</v>
      </c>
      <c r="F73">
        <v>2.7430321554594697</v>
      </c>
      <c r="G73">
        <v>8.0505749664963524</v>
      </c>
      <c r="H73">
        <v>3.357154878937711</v>
      </c>
      <c r="I73" t="s">
        <v>1027</v>
      </c>
      <c r="J73" s="30" t="s">
        <v>1097</v>
      </c>
    </row>
    <row r="74" spans="1:10" x14ac:dyDescent="0.2">
      <c r="A74">
        <v>73</v>
      </c>
      <c r="B74" s="30" t="s">
        <v>1107</v>
      </c>
      <c r="C74" s="33" t="s">
        <v>1112</v>
      </c>
      <c r="D74" s="30" t="s">
        <v>1098</v>
      </c>
      <c r="E74">
        <v>525</v>
      </c>
      <c r="F74">
        <v>7.02667660653049</v>
      </c>
      <c r="G74">
        <v>20.622720981819619</v>
      </c>
      <c r="H74">
        <v>1.3105461229317537</v>
      </c>
      <c r="I74" t="s">
        <v>19</v>
      </c>
      <c r="J74" s="30" t="s">
        <v>1098</v>
      </c>
    </row>
    <row r="75" spans="1:10" x14ac:dyDescent="0.2">
      <c r="A75">
        <v>74</v>
      </c>
      <c r="B75" s="33" t="s">
        <v>923</v>
      </c>
      <c r="C75" s="33" t="s">
        <v>1111</v>
      </c>
      <c r="D75" s="30" t="s">
        <v>1099</v>
      </c>
      <c r="E75">
        <v>525</v>
      </c>
      <c r="F75">
        <v>0.34272302569454816</v>
      </c>
      <c r="G75">
        <v>1.0058640419533296</v>
      </c>
      <c r="H75">
        <v>5</v>
      </c>
      <c r="I75" t="s">
        <v>43</v>
      </c>
      <c r="J75" s="30" t="s">
        <v>1099</v>
      </c>
    </row>
  </sheetData>
  <pageMargins left="0.7" right="0.7" top="0.75" bottom="0.75" header="0.3" footer="0.3"/>
  <ignoredErrors>
    <ignoredError sqref="B69:B70" twoDigitTextYear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908D9-6F38-0340-B5F4-93FB358E453A}">
  <dimension ref="A1:I235"/>
  <sheetViews>
    <sheetView workbookViewId="0">
      <selection activeCell="F46" sqref="F46:F61"/>
    </sheetView>
  </sheetViews>
  <sheetFormatPr baseColWidth="10" defaultRowHeight="16" x14ac:dyDescent="0.2"/>
  <cols>
    <col min="2" max="4" width="10.83203125" style="94"/>
    <col min="5" max="6" width="10.83203125" style="95"/>
    <col min="7" max="7" width="10.83203125" style="64"/>
  </cols>
  <sheetData>
    <row r="1" spans="1:9" x14ac:dyDescent="0.2">
      <c r="A1" t="s">
        <v>946</v>
      </c>
      <c r="B1" s="91" t="s">
        <v>951</v>
      </c>
      <c r="C1" s="91" t="s">
        <v>950</v>
      </c>
      <c r="D1" s="91" t="s">
        <v>949</v>
      </c>
      <c r="E1" s="91" t="s">
        <v>947</v>
      </c>
      <c r="F1" s="91" t="s">
        <v>948</v>
      </c>
      <c r="G1" s="52" t="s">
        <v>1127</v>
      </c>
      <c r="H1" s="52" t="s">
        <v>1126</v>
      </c>
      <c r="I1" s="52" t="s">
        <v>932</v>
      </c>
    </row>
    <row r="2" spans="1:9" x14ac:dyDescent="0.2">
      <c r="A2">
        <v>1</v>
      </c>
      <c r="B2" s="53">
        <v>0.5</v>
      </c>
      <c r="C2" s="53">
        <v>0.53680000000000005</v>
      </c>
      <c r="D2" s="53">
        <v>0.46609127179151805</v>
      </c>
      <c r="E2" s="92">
        <v>1.8643650871660722</v>
      </c>
      <c r="F2" s="69">
        <v>0.14914920697328579</v>
      </c>
      <c r="G2" s="59" t="s">
        <v>777</v>
      </c>
      <c r="H2" s="54"/>
      <c r="I2" s="54"/>
    </row>
    <row r="3" spans="1:9" x14ac:dyDescent="0.2">
      <c r="A3">
        <v>1</v>
      </c>
      <c r="B3" s="53">
        <v>1.5</v>
      </c>
      <c r="C3" s="53">
        <v>1.6104000000000003</v>
      </c>
      <c r="D3" s="53">
        <v>1.66833917776118</v>
      </c>
      <c r="E3" s="92">
        <v>6.6733567110447201</v>
      </c>
      <c r="F3" s="69">
        <v>0.5338685368835776</v>
      </c>
      <c r="G3" s="59" t="s">
        <v>777</v>
      </c>
      <c r="H3" s="54"/>
      <c r="I3" s="54"/>
    </row>
    <row r="4" spans="1:9" x14ac:dyDescent="0.2">
      <c r="A4">
        <v>1</v>
      </c>
      <c r="B4" s="53">
        <v>2.5</v>
      </c>
      <c r="C4" s="53">
        <v>2.6840000000000002</v>
      </c>
      <c r="D4" s="53">
        <v>3.1388434510246137</v>
      </c>
      <c r="E4" s="92">
        <v>12.555373804098455</v>
      </c>
      <c r="F4" s="69">
        <v>1.0044299043278764</v>
      </c>
      <c r="G4" s="59" t="s">
        <v>777</v>
      </c>
      <c r="H4" s="54"/>
      <c r="I4" s="54"/>
    </row>
    <row r="5" spans="1:9" x14ac:dyDescent="0.2">
      <c r="A5">
        <v>1</v>
      </c>
      <c r="B5" s="53">
        <v>3.5</v>
      </c>
      <c r="C5" s="53">
        <v>3.7576000000000005</v>
      </c>
      <c r="D5" s="53">
        <v>4.719147919851908</v>
      </c>
      <c r="E5" s="92">
        <v>18.876591679407632</v>
      </c>
      <c r="F5" s="69">
        <v>1.5101273343526105</v>
      </c>
      <c r="G5" s="59" t="s">
        <v>777</v>
      </c>
      <c r="H5" s="54"/>
      <c r="I5" s="54"/>
    </row>
    <row r="6" spans="1:9" x14ac:dyDescent="0.2">
      <c r="A6">
        <v>1</v>
      </c>
      <c r="B6" s="53">
        <v>4.5</v>
      </c>
      <c r="C6" s="53">
        <v>4.8312000000000008</v>
      </c>
      <c r="D6" s="53">
        <v>6.2845768193191205</v>
      </c>
      <c r="E6" s="93">
        <v>25.138307277276482</v>
      </c>
      <c r="F6" s="62">
        <v>2.0110645821821187</v>
      </c>
      <c r="G6" s="60"/>
      <c r="H6" s="54"/>
      <c r="I6" s="54"/>
    </row>
    <row r="7" spans="1:9" x14ac:dyDescent="0.2">
      <c r="A7">
        <v>1</v>
      </c>
      <c r="B7" s="53">
        <v>5.5</v>
      </c>
      <c r="C7" s="53">
        <v>5.9048000000000007</v>
      </c>
      <c r="D7" s="53">
        <v>7.7454183483674894</v>
      </c>
      <c r="E7" s="93">
        <v>30.981673393469958</v>
      </c>
      <c r="F7" s="62">
        <v>2.4785338714775969</v>
      </c>
      <c r="G7" s="60"/>
      <c r="H7" s="54"/>
      <c r="I7" s="54"/>
    </row>
    <row r="8" spans="1:9" x14ac:dyDescent="0.2">
      <c r="A8">
        <v>1</v>
      </c>
      <c r="B8" s="53">
        <v>6.5</v>
      </c>
      <c r="C8" s="53">
        <v>6.9784000000000006</v>
      </c>
      <c r="D8" s="53">
        <v>9.2154163220260426</v>
      </c>
      <c r="E8" s="93">
        <v>36.86166528810417</v>
      </c>
      <c r="F8" s="62">
        <v>2.9489332230483338</v>
      </c>
      <c r="G8" s="60"/>
      <c r="H8" s="54"/>
      <c r="I8" s="54"/>
    </row>
    <row r="9" spans="1:9" x14ac:dyDescent="0.2">
      <c r="A9">
        <v>1</v>
      </c>
      <c r="B9" s="53">
        <v>7.5</v>
      </c>
      <c r="C9" s="53">
        <v>8.0520000000000014</v>
      </c>
      <c r="D9" s="53">
        <v>10.808575025425592</v>
      </c>
      <c r="E9" s="93">
        <v>43.234300101702367</v>
      </c>
      <c r="F9" s="62">
        <v>3.4587440081361893</v>
      </c>
      <c r="G9" s="60"/>
      <c r="H9" s="54"/>
      <c r="I9" s="54"/>
    </row>
    <row r="10" spans="1:9" x14ac:dyDescent="0.2">
      <c r="A10">
        <v>1</v>
      </c>
      <c r="B10" s="53">
        <v>8.5</v>
      </c>
      <c r="C10" s="53">
        <v>9.1256000000000004</v>
      </c>
      <c r="D10" s="53">
        <v>12.319150357520106</v>
      </c>
      <c r="E10" s="93">
        <v>49.276601430080426</v>
      </c>
      <c r="F10" s="62">
        <v>3.942128114406434</v>
      </c>
      <c r="G10" s="60"/>
      <c r="H10" s="54"/>
      <c r="I10" s="54"/>
    </row>
    <row r="11" spans="1:9" x14ac:dyDescent="0.2">
      <c r="A11">
        <v>1</v>
      </c>
      <c r="B11" s="53">
        <v>9.5</v>
      </c>
      <c r="C11" s="53">
        <v>10.199200000000001</v>
      </c>
      <c r="D11" s="53">
        <v>13.61270655272099</v>
      </c>
      <c r="E11" s="93">
        <v>54.45082621088396</v>
      </c>
      <c r="F11" s="62">
        <v>4.356066096870717</v>
      </c>
      <c r="G11" s="60"/>
      <c r="H11" s="54"/>
      <c r="I11" s="54"/>
    </row>
    <row r="12" spans="1:9" x14ac:dyDescent="0.2">
      <c r="A12">
        <v>1</v>
      </c>
      <c r="B12" s="53">
        <v>10.5</v>
      </c>
      <c r="C12" s="53">
        <v>11.272800000000002</v>
      </c>
      <c r="D12" s="53">
        <v>14.992066228570714</v>
      </c>
      <c r="E12" s="93">
        <v>59.968264914282855</v>
      </c>
      <c r="F12" s="62">
        <v>4.7974611931426283</v>
      </c>
      <c r="G12" s="60"/>
      <c r="H12" s="54"/>
      <c r="I12" s="54"/>
    </row>
    <row r="13" spans="1:9" x14ac:dyDescent="0.2">
      <c r="A13">
        <v>1</v>
      </c>
      <c r="B13" s="53">
        <v>11.5</v>
      </c>
      <c r="C13" s="53">
        <v>12.346400000000001</v>
      </c>
      <c r="D13" s="53">
        <v>16.597144229615598</v>
      </c>
      <c r="E13" s="93">
        <v>66.388576918462391</v>
      </c>
      <c r="F13" s="62">
        <v>5.3110861534769915</v>
      </c>
      <c r="G13" s="60"/>
      <c r="H13" s="54"/>
      <c r="I13" s="54"/>
    </row>
    <row r="14" spans="1:9" x14ac:dyDescent="0.2">
      <c r="A14">
        <v>1</v>
      </c>
      <c r="B14" s="53">
        <v>12.5</v>
      </c>
      <c r="C14" s="53">
        <v>13.420000000000002</v>
      </c>
      <c r="D14" s="53">
        <v>18.318566403469262</v>
      </c>
      <c r="E14" s="93">
        <v>73.274265613877049</v>
      </c>
      <c r="F14" s="62">
        <v>5.8619412491101643</v>
      </c>
      <c r="G14" s="60"/>
      <c r="H14" s="54"/>
      <c r="I14" s="54"/>
    </row>
    <row r="15" spans="1:9" x14ac:dyDescent="0.2">
      <c r="A15">
        <v>1</v>
      </c>
      <c r="B15" s="53">
        <v>13.5</v>
      </c>
      <c r="C15" s="53">
        <v>14.493600000000001</v>
      </c>
      <c r="D15" s="53">
        <v>20.025312051011973</v>
      </c>
      <c r="E15" s="93">
        <v>80.101248204047891</v>
      </c>
      <c r="F15" s="62">
        <v>6.4080998563238314</v>
      </c>
      <c r="G15" s="60"/>
      <c r="H15" s="54"/>
      <c r="I15" s="54"/>
    </row>
    <row r="16" spans="1:9" x14ac:dyDescent="0.2">
      <c r="A16">
        <v>1</v>
      </c>
      <c r="B16" s="53">
        <v>14.5</v>
      </c>
      <c r="C16" s="53">
        <v>15.567200000000001</v>
      </c>
      <c r="D16" s="53">
        <v>21.788165096328758</v>
      </c>
      <c r="E16" s="93">
        <v>87.152660385315031</v>
      </c>
      <c r="F16" s="62">
        <v>6.9722128308252023</v>
      </c>
      <c r="G16" s="60"/>
      <c r="H16" s="54"/>
      <c r="I16" s="54"/>
    </row>
    <row r="17" spans="1:9" x14ac:dyDescent="0.2">
      <c r="A17">
        <v>1</v>
      </c>
      <c r="B17" s="53">
        <v>15.5</v>
      </c>
      <c r="C17" s="53">
        <v>16.640800000000002</v>
      </c>
      <c r="D17" s="53">
        <v>23.500352370149002</v>
      </c>
      <c r="E17" s="93">
        <v>94.00140948059601</v>
      </c>
      <c r="F17" s="62">
        <v>7.5201127584476808</v>
      </c>
      <c r="G17" s="60"/>
      <c r="H17" s="54"/>
      <c r="I17" s="54"/>
    </row>
    <row r="18" spans="1:9" x14ac:dyDescent="0.2">
      <c r="A18">
        <v>1</v>
      </c>
      <c r="B18" s="53">
        <v>16.5</v>
      </c>
      <c r="C18" s="53">
        <v>17.714400000000001</v>
      </c>
      <c r="D18" s="53">
        <v>25.112945210759626</v>
      </c>
      <c r="E18" s="93">
        <v>100.45178084303851</v>
      </c>
      <c r="F18" s="62">
        <v>8.0361424674430815</v>
      </c>
      <c r="G18" s="60"/>
      <c r="H18" s="54"/>
      <c r="I18" s="54"/>
    </row>
    <row r="19" spans="1:9" x14ac:dyDescent="0.2">
      <c r="A19">
        <v>1</v>
      </c>
      <c r="B19" s="53">
        <v>17.5</v>
      </c>
      <c r="C19" s="53">
        <v>18.788</v>
      </c>
      <c r="D19" s="53">
        <v>26.654137651853855</v>
      </c>
      <c r="E19" s="93">
        <v>106.61655060741542</v>
      </c>
      <c r="F19" s="62">
        <v>8.5293240485932333</v>
      </c>
      <c r="G19" s="60"/>
      <c r="H19" s="54"/>
      <c r="I19" s="54"/>
    </row>
    <row r="20" spans="1:9" x14ac:dyDescent="0.2">
      <c r="A20">
        <v>1</v>
      </c>
      <c r="B20" s="53">
        <v>18.5</v>
      </c>
      <c r="C20" s="53">
        <v>19.861600000000003</v>
      </c>
      <c r="D20" s="53">
        <v>28.192771332622783</v>
      </c>
      <c r="E20" s="93"/>
      <c r="F20" s="93"/>
      <c r="G20" s="61"/>
      <c r="H20" s="54">
        <v>95.9</v>
      </c>
      <c r="I20" s="54">
        <v>19.600000000000001</v>
      </c>
    </row>
    <row r="21" spans="1:9" x14ac:dyDescent="0.2">
      <c r="A21">
        <v>1</v>
      </c>
      <c r="B21" s="53">
        <v>19.5</v>
      </c>
      <c r="C21" s="53">
        <v>20.935200000000002</v>
      </c>
      <c r="D21" s="53">
        <v>29.686051227188091</v>
      </c>
      <c r="E21" s="93"/>
      <c r="F21" s="93"/>
      <c r="G21" s="61"/>
      <c r="H21" s="49"/>
      <c r="I21" s="54"/>
    </row>
    <row r="22" spans="1:9" x14ac:dyDescent="0.2">
      <c r="A22">
        <v>1</v>
      </c>
      <c r="B22" s="53">
        <v>20.5</v>
      </c>
      <c r="C22" s="53">
        <v>22.008800000000001</v>
      </c>
      <c r="D22" s="53"/>
      <c r="E22" s="93"/>
      <c r="F22" s="93"/>
      <c r="G22" s="61"/>
      <c r="H22" s="49"/>
      <c r="I22" s="55"/>
    </row>
    <row r="23" spans="1:9" x14ac:dyDescent="0.2">
      <c r="A23">
        <v>1</v>
      </c>
      <c r="B23" s="53">
        <v>50.5</v>
      </c>
      <c r="C23" s="53">
        <v>54.216800000000006</v>
      </c>
      <c r="D23" s="53"/>
      <c r="E23" s="93"/>
      <c r="F23" s="93"/>
      <c r="G23" s="61"/>
      <c r="H23" s="54">
        <v>1130.0999999999999</v>
      </c>
      <c r="I23" s="55">
        <v>47.98</v>
      </c>
    </row>
    <row r="24" spans="1:9" x14ac:dyDescent="0.2">
      <c r="A24">
        <v>3</v>
      </c>
      <c r="B24" s="53">
        <v>0.5</v>
      </c>
      <c r="C24" s="53">
        <v>0.5202</v>
      </c>
      <c r="D24" s="53">
        <v>0.59150048026508228</v>
      </c>
      <c r="E24" s="93">
        <v>1.5986499466623845</v>
      </c>
      <c r="F24" s="62">
        <v>8.6413510630399176E-2</v>
      </c>
      <c r="G24" s="62"/>
      <c r="H24" s="54"/>
      <c r="I24" s="54"/>
    </row>
    <row r="25" spans="1:9" x14ac:dyDescent="0.2">
      <c r="A25">
        <v>3</v>
      </c>
      <c r="B25" s="53">
        <v>1.5</v>
      </c>
      <c r="C25" s="53">
        <v>1.5606</v>
      </c>
      <c r="D25" s="53">
        <v>1.9368938329651308</v>
      </c>
      <c r="E25" s="93">
        <v>5.2348481972030561</v>
      </c>
      <c r="F25" s="62">
        <v>0.28296476741638144</v>
      </c>
      <c r="G25" s="62"/>
      <c r="H25" s="54"/>
      <c r="I25" s="54"/>
    </row>
    <row r="26" spans="1:9" x14ac:dyDescent="0.2">
      <c r="A26">
        <v>3</v>
      </c>
      <c r="B26" s="53">
        <v>2.5</v>
      </c>
      <c r="C26" s="53">
        <v>2.601</v>
      </c>
      <c r="D26" s="53">
        <v>3.2592000270779788</v>
      </c>
      <c r="E26" s="92">
        <v>8.808648721832375</v>
      </c>
      <c r="F26" s="69">
        <v>0.47614317415310142</v>
      </c>
      <c r="G26" s="59" t="s">
        <v>777</v>
      </c>
      <c r="H26" s="54"/>
      <c r="I26" s="54"/>
    </row>
    <row r="27" spans="1:9" x14ac:dyDescent="0.2">
      <c r="A27">
        <v>3</v>
      </c>
      <c r="B27" s="53">
        <v>3.5</v>
      </c>
      <c r="C27" s="53">
        <v>3.6414</v>
      </c>
      <c r="D27" s="53">
        <v>4.4981439915306503</v>
      </c>
      <c r="E27" s="92">
        <v>12.157145923055811</v>
      </c>
      <c r="F27" s="69">
        <v>0.65714302286788173</v>
      </c>
      <c r="G27" s="59" t="s">
        <v>777</v>
      </c>
      <c r="H27" s="54"/>
      <c r="I27" s="54"/>
    </row>
    <row r="28" spans="1:9" x14ac:dyDescent="0.2">
      <c r="A28">
        <v>3</v>
      </c>
      <c r="B28" s="53">
        <v>4.5</v>
      </c>
      <c r="C28" s="53">
        <v>4.6818</v>
      </c>
      <c r="D28" s="53">
        <v>5.6326683188387623</v>
      </c>
      <c r="E28" s="92">
        <v>15.223427888753411</v>
      </c>
      <c r="F28" s="69">
        <v>0.82288799398667101</v>
      </c>
      <c r="G28" s="59" t="s">
        <v>777</v>
      </c>
      <c r="H28" s="54"/>
      <c r="I28" s="54"/>
    </row>
    <row r="29" spans="1:9" x14ac:dyDescent="0.2">
      <c r="A29">
        <v>3</v>
      </c>
      <c r="B29" s="53">
        <v>5.5</v>
      </c>
      <c r="C29" s="53">
        <v>5.7222</v>
      </c>
      <c r="D29" s="53">
        <v>6.7049584183555027</v>
      </c>
      <c r="E29" s="92">
        <v>18.121509238798655</v>
      </c>
      <c r="F29" s="69">
        <v>0.97954103993506259</v>
      </c>
      <c r="G29" s="59" t="s">
        <v>777</v>
      </c>
      <c r="H29" s="54"/>
      <c r="I29" s="54"/>
    </row>
    <row r="30" spans="1:9" x14ac:dyDescent="0.2">
      <c r="A30">
        <v>3</v>
      </c>
      <c r="B30" s="53">
        <v>6.5</v>
      </c>
      <c r="C30" s="53">
        <v>6.7625999999999999</v>
      </c>
      <c r="D30" s="53">
        <v>8.0590746275565373</v>
      </c>
      <c r="E30" s="92">
        <v>21.781282777179829</v>
      </c>
      <c r="F30" s="69">
        <v>1.1773666366043154</v>
      </c>
      <c r="G30" s="59" t="s">
        <v>777</v>
      </c>
      <c r="H30" s="54"/>
      <c r="I30" s="54"/>
    </row>
    <row r="31" spans="1:9" x14ac:dyDescent="0.2">
      <c r="A31">
        <v>3</v>
      </c>
      <c r="B31" s="53">
        <v>7.5</v>
      </c>
      <c r="C31" s="53">
        <v>7.8029999999999999</v>
      </c>
      <c r="D31" s="53">
        <v>9.4959187656539505</v>
      </c>
      <c r="E31" s="92">
        <v>25.664645312578244</v>
      </c>
      <c r="F31" s="69">
        <v>1.3872781250042294</v>
      </c>
      <c r="G31" s="59" t="s">
        <v>777</v>
      </c>
      <c r="H31" s="54"/>
      <c r="I31" s="54"/>
    </row>
    <row r="32" spans="1:9" x14ac:dyDescent="0.2">
      <c r="A32">
        <v>3</v>
      </c>
      <c r="B32" s="53">
        <v>8.5</v>
      </c>
      <c r="C32" s="53">
        <v>8.843399999999999</v>
      </c>
      <c r="D32" s="53">
        <v>11.050032822835661</v>
      </c>
      <c r="E32" s="93">
        <v>29.864953575231517</v>
      </c>
      <c r="F32" s="62">
        <v>1.6143218148773792</v>
      </c>
      <c r="G32" s="62"/>
      <c r="H32" s="54"/>
      <c r="I32" s="54"/>
    </row>
    <row r="33" spans="1:9" x14ac:dyDescent="0.2">
      <c r="A33">
        <v>3</v>
      </c>
      <c r="B33" s="53">
        <v>9.5</v>
      </c>
      <c r="C33" s="53">
        <v>9.8838000000000008</v>
      </c>
      <c r="D33" s="53">
        <v>12.358644403869327</v>
      </c>
      <c r="E33" s="93">
        <v>33.401741632079265</v>
      </c>
      <c r="F33" s="62">
        <v>1.8054995476799602</v>
      </c>
      <c r="G33" s="62"/>
      <c r="H33" s="54"/>
      <c r="I33" s="54"/>
    </row>
    <row r="34" spans="1:9" x14ac:dyDescent="0.2">
      <c r="A34">
        <v>3</v>
      </c>
      <c r="B34" s="53">
        <v>10.5</v>
      </c>
      <c r="C34" s="53">
        <v>10.924199999999999</v>
      </c>
      <c r="D34" s="53">
        <v>13.548157811812059</v>
      </c>
      <c r="E34" s="93">
        <v>36.616642734627185</v>
      </c>
      <c r="F34" s="62">
        <v>1.9792779856555236</v>
      </c>
      <c r="G34" s="62"/>
      <c r="H34" s="54"/>
      <c r="I34" s="54"/>
    </row>
    <row r="35" spans="1:9" x14ac:dyDescent="0.2">
      <c r="A35">
        <v>3</v>
      </c>
      <c r="B35" s="53">
        <v>11.5</v>
      </c>
      <c r="C35" s="53">
        <v>11.964600000000001</v>
      </c>
      <c r="D35" s="53">
        <v>14.771858754408314</v>
      </c>
      <c r="E35" s="93">
        <v>39.923942579481931</v>
      </c>
      <c r="F35" s="62">
        <v>2.1580509502422669</v>
      </c>
      <c r="G35" s="62"/>
      <c r="H35" s="54"/>
      <c r="I35" s="54"/>
    </row>
    <row r="36" spans="1:9" x14ac:dyDescent="0.2">
      <c r="A36">
        <v>3</v>
      </c>
      <c r="B36" s="53">
        <v>12.5</v>
      </c>
      <c r="C36" s="53">
        <v>13.004999999999999</v>
      </c>
      <c r="D36" s="53">
        <v>15.931581756634241</v>
      </c>
      <c r="E36" s="93">
        <v>43.058329071984438</v>
      </c>
      <c r="F36" s="62">
        <v>2.3274772471342939</v>
      </c>
      <c r="G36" s="62"/>
      <c r="H36" s="54"/>
      <c r="I36" s="54"/>
    </row>
    <row r="37" spans="1:9" x14ac:dyDescent="0.2">
      <c r="A37">
        <v>3</v>
      </c>
      <c r="B37" s="53">
        <v>13.5</v>
      </c>
      <c r="C37" s="53">
        <v>14.045400000000001</v>
      </c>
      <c r="D37" s="53">
        <v>17.293406128914729</v>
      </c>
      <c r="E37" s="93">
        <v>46.73893548355332</v>
      </c>
      <c r="F37" s="62">
        <v>2.5264289450569364</v>
      </c>
      <c r="G37" s="62"/>
      <c r="H37" s="54"/>
      <c r="I37" s="54"/>
    </row>
    <row r="38" spans="1:9" x14ac:dyDescent="0.2">
      <c r="A38">
        <v>3</v>
      </c>
      <c r="B38" s="53">
        <v>14.5</v>
      </c>
      <c r="C38" s="53">
        <v>15.085799999999999</v>
      </c>
      <c r="D38" s="53">
        <v>18.897525260518229</v>
      </c>
      <c r="E38" s="93">
        <v>51.074392595995214</v>
      </c>
      <c r="F38" s="62">
        <v>2.760777978161904</v>
      </c>
      <c r="G38" s="62"/>
      <c r="H38" s="54"/>
      <c r="I38" s="54"/>
    </row>
    <row r="39" spans="1:9" x14ac:dyDescent="0.2">
      <c r="A39">
        <v>3</v>
      </c>
      <c r="B39" s="53">
        <v>15.5</v>
      </c>
      <c r="C39" s="53">
        <v>16.126200000000001</v>
      </c>
      <c r="D39" s="53">
        <v>20.680257929209127</v>
      </c>
      <c r="E39" s="93">
        <v>55.892588997862504</v>
      </c>
      <c r="F39" s="62">
        <v>3.021221026911487</v>
      </c>
      <c r="G39" s="62"/>
      <c r="H39" s="54"/>
      <c r="I39" s="54"/>
    </row>
    <row r="40" spans="1:9" x14ac:dyDescent="0.2">
      <c r="A40">
        <v>3</v>
      </c>
      <c r="B40" s="53">
        <v>16.5</v>
      </c>
      <c r="C40" s="53">
        <v>17.166599999999999</v>
      </c>
      <c r="D40" s="53">
        <v>22.281385892305835</v>
      </c>
      <c r="E40" s="93">
        <v>60.219961871096849</v>
      </c>
      <c r="F40" s="62">
        <v>3.2551330741133437</v>
      </c>
      <c r="G40" s="62"/>
      <c r="H40" s="54"/>
      <c r="I40" s="54"/>
    </row>
    <row r="41" spans="1:9" x14ac:dyDescent="0.2">
      <c r="A41">
        <v>3</v>
      </c>
      <c r="B41" s="53">
        <v>17.5</v>
      </c>
      <c r="C41" s="53">
        <v>18.207000000000001</v>
      </c>
      <c r="D41" s="53">
        <v>23.902970757256497</v>
      </c>
      <c r="E41" s="93">
        <v>64.602623668260804</v>
      </c>
      <c r="F41" s="62">
        <v>3.4920337117978812</v>
      </c>
      <c r="G41" s="62"/>
      <c r="H41" s="54"/>
      <c r="I41" s="54"/>
    </row>
    <row r="42" spans="1:9" x14ac:dyDescent="0.2">
      <c r="A42">
        <v>3</v>
      </c>
      <c r="B42" s="53">
        <v>18.5</v>
      </c>
      <c r="C42" s="53">
        <v>19.247399999999999</v>
      </c>
      <c r="D42" s="53">
        <v>25.524349688989826</v>
      </c>
      <c r="E42" s="93">
        <v>68.984728889161687</v>
      </c>
      <c r="F42" s="62">
        <v>3.7289042642790107</v>
      </c>
      <c r="G42" s="62"/>
      <c r="H42" s="54">
        <v>185.9</v>
      </c>
      <c r="I42" s="54">
        <v>19.02</v>
      </c>
    </row>
    <row r="43" spans="1:9" x14ac:dyDescent="0.2">
      <c r="A43">
        <v>3</v>
      </c>
      <c r="B43" s="53">
        <v>19.5</v>
      </c>
      <c r="C43" s="53">
        <v>20.287800000000001</v>
      </c>
      <c r="D43" s="53">
        <v>27.107537786210287</v>
      </c>
      <c r="E43" s="93">
        <v>73.263615638406179</v>
      </c>
      <c r="F43" s="62">
        <v>3.9601954399138481</v>
      </c>
      <c r="G43" s="62"/>
      <c r="H43" s="49"/>
      <c r="I43" s="54"/>
    </row>
    <row r="44" spans="1:9" x14ac:dyDescent="0.2">
      <c r="A44">
        <v>3</v>
      </c>
      <c r="B44" s="53">
        <v>20.5</v>
      </c>
      <c r="C44" s="53">
        <v>21.328199999999999</v>
      </c>
      <c r="D44" s="53"/>
      <c r="E44" s="93"/>
      <c r="F44" s="93"/>
      <c r="G44" s="61"/>
      <c r="H44" s="49"/>
      <c r="I44" s="55"/>
    </row>
    <row r="45" spans="1:9" x14ac:dyDescent="0.2">
      <c r="A45">
        <v>3</v>
      </c>
      <c r="B45" s="53">
        <v>50.5</v>
      </c>
      <c r="C45" s="53">
        <v>52.540199999999999</v>
      </c>
      <c r="D45" s="53"/>
      <c r="E45" s="93"/>
      <c r="F45" s="93"/>
      <c r="G45" s="61"/>
      <c r="H45" s="56">
        <v>598.70000000000005</v>
      </c>
      <c r="I45" s="55">
        <v>49.19</v>
      </c>
    </row>
    <row r="46" spans="1:9" x14ac:dyDescent="0.2">
      <c r="A46">
        <v>4</v>
      </c>
      <c r="B46" s="57">
        <v>0.5</v>
      </c>
      <c r="C46" s="57">
        <v>0.5</v>
      </c>
      <c r="D46" s="57">
        <v>0.55307627406280491</v>
      </c>
      <c r="E46" s="65">
        <f>+D46/$F$34</f>
        <v>0.27943334795371338</v>
      </c>
      <c r="F46" s="65">
        <v>0.78502618969103066</v>
      </c>
      <c r="G46" s="59" t="s">
        <v>777</v>
      </c>
    </row>
    <row r="47" spans="1:9" x14ac:dyDescent="0.2">
      <c r="A47">
        <v>4</v>
      </c>
      <c r="B47" s="57">
        <v>1.5</v>
      </c>
      <c r="C47" s="57">
        <v>1.5</v>
      </c>
      <c r="D47" s="57">
        <v>1.819904146123466</v>
      </c>
      <c r="E47" s="65">
        <f t="shared" ref="E47:E61" si="0">+D47/$F$34</f>
        <v>0.91947879949805333</v>
      </c>
      <c r="F47" s="65">
        <v>2.5831381392288386</v>
      </c>
      <c r="G47" s="59" t="s">
        <v>777</v>
      </c>
    </row>
    <row r="48" spans="1:9" x14ac:dyDescent="0.2">
      <c r="A48">
        <v>4</v>
      </c>
      <c r="B48" s="57">
        <v>2.5</v>
      </c>
      <c r="C48" s="57">
        <v>2.5</v>
      </c>
      <c r="D48" s="57">
        <v>3.1693908852067816</v>
      </c>
      <c r="E48" s="65">
        <f t="shared" si="0"/>
        <v>1.6012863822951582</v>
      </c>
      <c r="F48" s="65">
        <v>4.4985745491820346</v>
      </c>
      <c r="G48" s="59" t="s">
        <v>777</v>
      </c>
    </row>
    <row r="49" spans="1:7" x14ac:dyDescent="0.2">
      <c r="A49">
        <v>4</v>
      </c>
      <c r="B49" s="57">
        <v>3.5</v>
      </c>
      <c r="C49" s="57">
        <v>3.5</v>
      </c>
      <c r="D49" s="57">
        <v>4.3833710097063534</v>
      </c>
      <c r="E49" s="65">
        <f t="shared" si="0"/>
        <v>2.2146313158000441</v>
      </c>
      <c r="F49" s="65">
        <v>6.2216753875093049</v>
      </c>
      <c r="G49" s="59" t="s">
        <v>777</v>
      </c>
    </row>
    <row r="50" spans="1:7" x14ac:dyDescent="0.2">
      <c r="A50">
        <v>4</v>
      </c>
      <c r="B50" s="57">
        <v>4.5</v>
      </c>
      <c r="C50" s="57">
        <v>4.5</v>
      </c>
      <c r="D50" s="57">
        <v>5.5006916425452159</v>
      </c>
      <c r="E50" s="65">
        <f t="shared" si="0"/>
        <v>2.7791405160925002</v>
      </c>
      <c r="F50" s="65">
        <v>7.8075795388796827</v>
      </c>
      <c r="G50" s="59" t="s">
        <v>777</v>
      </c>
    </row>
    <row r="51" spans="1:7" x14ac:dyDescent="0.2">
      <c r="A51">
        <v>4</v>
      </c>
      <c r="B51" s="57">
        <v>5.5</v>
      </c>
      <c r="C51" s="57">
        <v>5.5</v>
      </c>
      <c r="D51" s="57">
        <v>6.6328461699310353</v>
      </c>
      <c r="E51" s="65">
        <f t="shared" si="0"/>
        <v>3.3511443152510387</v>
      </c>
      <c r="F51" s="65">
        <v>9.4145386446217856</v>
      </c>
      <c r="G51" s="59" t="s">
        <v>777</v>
      </c>
    </row>
    <row r="52" spans="1:7" x14ac:dyDescent="0.2">
      <c r="A52">
        <v>4</v>
      </c>
      <c r="B52" s="57">
        <v>6.5</v>
      </c>
      <c r="C52" s="57">
        <v>6.5</v>
      </c>
      <c r="D52" s="57">
        <v>7.7830388261547601</v>
      </c>
      <c r="E52" s="65">
        <f t="shared" si="0"/>
        <v>3.9322616037570235</v>
      </c>
      <c r="F52" s="65">
        <v>11.047100735367669</v>
      </c>
      <c r="G52" s="59" t="s">
        <v>777</v>
      </c>
    </row>
    <row r="53" spans="1:7" x14ac:dyDescent="0.2">
      <c r="A53">
        <v>4</v>
      </c>
      <c r="B53" s="57">
        <v>7.5</v>
      </c>
      <c r="C53" s="57">
        <v>7.5</v>
      </c>
      <c r="D53" s="57">
        <v>9.1561309504190849</v>
      </c>
      <c r="E53" s="65">
        <f t="shared" si="0"/>
        <v>4.6259954472168978</v>
      </c>
      <c r="F53" s="65">
        <v>12.996042190563021</v>
      </c>
      <c r="G53" s="59" t="s">
        <v>777</v>
      </c>
    </row>
    <row r="54" spans="1:7" x14ac:dyDescent="0.2">
      <c r="A54">
        <v>4</v>
      </c>
      <c r="B54" s="57">
        <v>8.5</v>
      </c>
      <c r="C54" s="57">
        <v>8.5</v>
      </c>
      <c r="D54" s="57">
        <v>10.560856734973076</v>
      </c>
      <c r="E54" s="65">
        <f t="shared" si="0"/>
        <v>5.3357117148329172</v>
      </c>
      <c r="F54" s="65">
        <v>14.989883875559871</v>
      </c>
      <c r="G54" s="59" t="s">
        <v>777</v>
      </c>
    </row>
    <row r="55" spans="1:7" x14ac:dyDescent="0.2">
      <c r="A55">
        <v>4</v>
      </c>
      <c r="B55" s="57">
        <v>9.5</v>
      </c>
      <c r="C55" s="57">
        <v>9.5</v>
      </c>
      <c r="D55" s="57">
        <v>11.686363098354864</v>
      </c>
      <c r="E55" s="65">
        <f t="shared" si="0"/>
        <v>5.9043566305742639</v>
      </c>
      <c r="F55" s="65">
        <v>16.58740670080817</v>
      </c>
      <c r="G55" s="59" t="s">
        <v>777</v>
      </c>
    </row>
    <row r="56" spans="1:7" x14ac:dyDescent="0.2">
      <c r="A56">
        <v>4</v>
      </c>
      <c r="B56" s="57">
        <v>10.5</v>
      </c>
      <c r="C56" s="57">
        <v>10.5</v>
      </c>
      <c r="D56" s="57">
        <v>12.990266998001434</v>
      </c>
      <c r="E56" s="65">
        <f t="shared" si="0"/>
        <v>6.5631341793048561</v>
      </c>
      <c r="F56" s="65">
        <v>18.438143675192624</v>
      </c>
      <c r="G56" s="59" t="s">
        <v>777</v>
      </c>
    </row>
    <row r="57" spans="1:7" x14ac:dyDescent="0.2">
      <c r="A57">
        <v>4</v>
      </c>
      <c r="B57" s="57">
        <v>11.5</v>
      </c>
      <c r="C57" s="57">
        <v>11.5</v>
      </c>
      <c r="D57" s="57">
        <v>14.43106654148257</v>
      </c>
      <c r="E57" s="65">
        <f t="shared" si="0"/>
        <v>7.2910761631611329</v>
      </c>
      <c r="F57" s="65">
        <v>20.483187783519593</v>
      </c>
      <c r="G57" s="59" t="s">
        <v>777</v>
      </c>
    </row>
    <row r="58" spans="1:7" x14ac:dyDescent="0.2">
      <c r="A58">
        <v>4</v>
      </c>
      <c r="B58" s="57">
        <v>12.5</v>
      </c>
      <c r="C58" s="57">
        <v>12.5</v>
      </c>
      <c r="D58" s="57">
        <v>15.857861082630635</v>
      </c>
      <c r="E58" s="63">
        <f t="shared" si="0"/>
        <v>8.0119423332941366</v>
      </c>
      <c r="F58" s="63">
        <v>22.508353451686077</v>
      </c>
      <c r="G58" s="63"/>
    </row>
    <row r="59" spans="1:7" x14ac:dyDescent="0.2">
      <c r="A59">
        <v>4</v>
      </c>
      <c r="B59" s="57">
        <v>13.5</v>
      </c>
      <c r="C59" s="57">
        <v>13.5</v>
      </c>
      <c r="D59" s="57">
        <v>17.176137393308728</v>
      </c>
      <c r="E59" s="63">
        <f t="shared" si="0"/>
        <v>8.677981323386522</v>
      </c>
      <c r="F59" s="63">
        <v>24.379490359312772</v>
      </c>
      <c r="G59" s="63"/>
    </row>
    <row r="60" spans="1:7" x14ac:dyDescent="0.2">
      <c r="A60">
        <v>4</v>
      </c>
      <c r="B60" s="57">
        <v>14.5</v>
      </c>
      <c r="C60" s="57">
        <v>14.5</v>
      </c>
      <c r="D60" s="57">
        <v>18.470247990637578</v>
      </c>
      <c r="E60" s="63">
        <f t="shared" si="0"/>
        <v>9.3318109555593107</v>
      </c>
      <c r="F60" s="63">
        <v>26.216326902303745</v>
      </c>
      <c r="G60" s="63"/>
    </row>
    <row r="61" spans="1:7" x14ac:dyDescent="0.2">
      <c r="A61">
        <v>4</v>
      </c>
      <c r="B61" s="57">
        <v>15.5</v>
      </c>
      <c r="C61" s="57">
        <v>15.5</v>
      </c>
      <c r="D61" s="57">
        <v>19.734996648710826</v>
      </c>
      <c r="E61" s="63">
        <f t="shared" si="0"/>
        <v>9.9708059159637088</v>
      </c>
      <c r="F61" s="63">
        <v>28.011487654130431</v>
      </c>
      <c r="G61" s="63"/>
    </row>
    <row r="62" spans="1:7" x14ac:dyDescent="0.2">
      <c r="A62">
        <v>4</v>
      </c>
      <c r="B62" s="57">
        <v>16.5</v>
      </c>
      <c r="C62" s="57">
        <v>16.5</v>
      </c>
      <c r="D62" s="57">
        <v>20.789297665013148</v>
      </c>
      <c r="E62" s="63"/>
      <c r="F62" s="63"/>
      <c r="G62" s="63"/>
    </row>
    <row r="63" spans="1:7" x14ac:dyDescent="0.2">
      <c r="A63">
        <v>4</v>
      </c>
      <c r="B63" s="57">
        <v>17.5</v>
      </c>
      <c r="C63" s="57">
        <v>17.5</v>
      </c>
      <c r="D63" s="57">
        <v>21.866470690359744</v>
      </c>
      <c r="E63" s="63"/>
      <c r="F63" s="63"/>
      <c r="G63" s="63"/>
    </row>
    <row r="64" spans="1:7" x14ac:dyDescent="0.2">
      <c r="A64">
        <v>10</v>
      </c>
      <c r="B64" s="94">
        <v>0.5</v>
      </c>
      <c r="C64" s="94">
        <v>0.52939999999999998</v>
      </c>
      <c r="D64" s="94">
        <v>0.83556871329393811</v>
      </c>
      <c r="E64" s="95">
        <v>1.6711374265878762</v>
      </c>
      <c r="F64" s="95">
        <v>0.16711374265878765</v>
      </c>
    </row>
    <row r="65" spans="1:9" x14ac:dyDescent="0.2">
      <c r="A65">
        <v>10</v>
      </c>
      <c r="B65" s="94">
        <v>1.5</v>
      </c>
      <c r="C65" s="94">
        <v>1.5882000000000001</v>
      </c>
      <c r="D65" s="94">
        <v>2.3926750106693944</v>
      </c>
      <c r="E65" s="95">
        <v>4.7853500213387887</v>
      </c>
      <c r="F65" s="95">
        <v>0.4785350021338789</v>
      </c>
    </row>
    <row r="66" spans="1:9" x14ac:dyDescent="0.2">
      <c r="A66">
        <v>10</v>
      </c>
      <c r="B66" s="94">
        <v>2.5</v>
      </c>
      <c r="C66" s="94">
        <v>2.6469999999999998</v>
      </c>
      <c r="D66" s="94">
        <v>3.7979576445743675</v>
      </c>
      <c r="E66" s="95">
        <v>7.5959152891487349</v>
      </c>
      <c r="F66" s="95">
        <v>0.75959152891487358</v>
      </c>
    </row>
    <row r="67" spans="1:9" x14ac:dyDescent="0.2">
      <c r="A67">
        <v>10</v>
      </c>
      <c r="B67" s="94">
        <v>3.5</v>
      </c>
      <c r="C67" s="94">
        <v>3.7058</v>
      </c>
      <c r="D67" s="94">
        <v>5.184036996013706</v>
      </c>
      <c r="E67" s="95">
        <v>10.368073992027412</v>
      </c>
      <c r="F67" s="95">
        <v>1.0368073992027413</v>
      </c>
    </row>
    <row r="68" spans="1:9" x14ac:dyDescent="0.2">
      <c r="A68">
        <v>10</v>
      </c>
      <c r="B68" s="94">
        <v>4.5</v>
      </c>
      <c r="C68" s="94">
        <v>4.7645999999999997</v>
      </c>
      <c r="D68" s="94">
        <v>6.7036190747391426</v>
      </c>
      <c r="E68" s="95">
        <v>13.407238149478285</v>
      </c>
      <c r="F68" s="95">
        <v>1.3407238149478287</v>
      </c>
    </row>
    <row r="69" spans="1:9" x14ac:dyDescent="0.2">
      <c r="A69">
        <v>10</v>
      </c>
      <c r="B69" s="94">
        <v>5.5</v>
      </c>
      <c r="C69" s="94">
        <v>5.8233999999999995</v>
      </c>
      <c r="D69" s="94">
        <v>7.9792754066756792</v>
      </c>
      <c r="E69" s="95">
        <v>15.958550813351358</v>
      </c>
      <c r="F69" s="95">
        <v>1.595855081335136</v>
      </c>
    </row>
    <row r="70" spans="1:9" x14ac:dyDescent="0.2">
      <c r="A70">
        <v>10</v>
      </c>
      <c r="B70" s="94">
        <v>6.5</v>
      </c>
      <c r="C70" s="94">
        <v>6.8822000000000001</v>
      </c>
      <c r="D70" s="94">
        <v>9.1658541836574816</v>
      </c>
      <c r="E70" s="95">
        <v>18.331708367314963</v>
      </c>
      <c r="F70" s="95">
        <v>1.8331708367314965</v>
      </c>
    </row>
    <row r="71" spans="1:9" x14ac:dyDescent="0.2">
      <c r="A71">
        <v>10</v>
      </c>
      <c r="B71" s="94">
        <v>7.5</v>
      </c>
      <c r="C71" s="94">
        <v>7.9409999999999998</v>
      </c>
      <c r="D71" s="94">
        <v>10.548481107471638</v>
      </c>
      <c r="E71" s="95">
        <v>21.096962214943275</v>
      </c>
      <c r="F71" s="95">
        <v>2.1096962214943278</v>
      </c>
    </row>
    <row r="72" spans="1:9" x14ac:dyDescent="0.2">
      <c r="A72">
        <v>10</v>
      </c>
      <c r="B72" s="94">
        <v>8.5</v>
      </c>
      <c r="C72" s="94">
        <v>8.9998000000000005</v>
      </c>
      <c r="D72" s="94">
        <v>11.774445215831179</v>
      </c>
      <c r="E72" s="95">
        <v>23.548890431662358</v>
      </c>
      <c r="F72" s="95">
        <v>2.3548890431662359</v>
      </c>
    </row>
    <row r="73" spans="1:9" x14ac:dyDescent="0.2">
      <c r="A73">
        <v>10</v>
      </c>
      <c r="B73" s="94">
        <v>9.5</v>
      </c>
      <c r="C73" s="94">
        <v>10.0586</v>
      </c>
      <c r="D73" s="94">
        <v>13.103953838556972</v>
      </c>
      <c r="E73" s="95">
        <v>26.207907677113944</v>
      </c>
      <c r="F73" s="95">
        <v>2.6207907677113944</v>
      </c>
    </row>
    <row r="74" spans="1:9" x14ac:dyDescent="0.2">
      <c r="A74">
        <v>10</v>
      </c>
      <c r="B74" s="94">
        <v>10.5</v>
      </c>
      <c r="C74" s="94">
        <v>11.1174</v>
      </c>
      <c r="D74" s="94">
        <v>14.70704570321179</v>
      </c>
      <c r="E74" s="95">
        <v>29.41409140642358</v>
      </c>
      <c r="F74" s="95">
        <v>2.9414091406423584</v>
      </c>
    </row>
    <row r="75" spans="1:9" x14ac:dyDescent="0.2">
      <c r="A75">
        <v>10</v>
      </c>
      <c r="B75" s="94">
        <v>11.5</v>
      </c>
      <c r="C75" s="94">
        <v>12.1762</v>
      </c>
      <c r="D75" s="94">
        <v>16.173584107648928</v>
      </c>
      <c r="E75" s="95">
        <v>32.347168215297856</v>
      </c>
      <c r="F75" s="95">
        <v>3.2347168215297857</v>
      </c>
    </row>
    <row r="76" spans="1:9" x14ac:dyDescent="0.2">
      <c r="A76">
        <v>10</v>
      </c>
      <c r="B76" s="94">
        <v>12.5</v>
      </c>
      <c r="C76" s="94">
        <v>13.234999999999999</v>
      </c>
      <c r="D76" s="94">
        <v>17.19756368835505</v>
      </c>
      <c r="E76" s="95">
        <v>34.3951273767101</v>
      </c>
      <c r="F76" s="95">
        <v>3.4395127376710102</v>
      </c>
    </row>
    <row r="77" spans="1:9" x14ac:dyDescent="0.2">
      <c r="A77">
        <v>10</v>
      </c>
      <c r="B77" s="94">
        <v>13.5</v>
      </c>
      <c r="C77" s="94">
        <v>14.293799999999999</v>
      </c>
      <c r="D77" s="94">
        <v>18.372156479800601</v>
      </c>
      <c r="E77" s="95">
        <v>36.744312959601203</v>
      </c>
      <c r="F77" s="95">
        <v>3.6744312959601206</v>
      </c>
    </row>
    <row r="78" spans="1:9" x14ac:dyDescent="0.2">
      <c r="A78">
        <v>10</v>
      </c>
      <c r="B78" s="94">
        <v>14.5</v>
      </c>
      <c r="C78" s="94">
        <v>15.352599999999999</v>
      </c>
      <c r="D78" s="94">
        <v>19.700461164553168</v>
      </c>
      <c r="E78" s="95">
        <v>39.400922329106336</v>
      </c>
      <c r="F78" s="95">
        <v>3.9400922329106338</v>
      </c>
    </row>
    <row r="79" spans="1:9" x14ac:dyDescent="0.2">
      <c r="A79">
        <v>10</v>
      </c>
      <c r="B79" s="94">
        <v>15.5</v>
      </c>
      <c r="C79" s="94">
        <v>16.4114</v>
      </c>
      <c r="D79" s="94">
        <v>20.940421880360923</v>
      </c>
      <c r="E79" s="95">
        <v>41.880843760721845</v>
      </c>
      <c r="F79" s="95">
        <v>4.1880843760721849</v>
      </c>
    </row>
    <row r="80" spans="1:9" x14ac:dyDescent="0.2">
      <c r="A80">
        <v>10</v>
      </c>
      <c r="B80" s="94">
        <v>16.5</v>
      </c>
      <c r="C80" s="94">
        <v>17.470199999999998</v>
      </c>
      <c r="D80" s="94">
        <v>22.256525018241593</v>
      </c>
      <c r="E80" s="95">
        <v>44.513050036483186</v>
      </c>
      <c r="F80" s="95">
        <v>4.4513050036483186</v>
      </c>
      <c r="H80">
        <v>2005.3</v>
      </c>
      <c r="I80">
        <v>17.16</v>
      </c>
    </row>
    <row r="81" spans="1:9" x14ac:dyDescent="0.2">
      <c r="A81">
        <v>10</v>
      </c>
      <c r="B81" s="94">
        <v>17.5</v>
      </c>
      <c r="C81" s="94">
        <v>18.529</v>
      </c>
      <c r="D81" s="94">
        <v>23.463542854596291</v>
      </c>
      <c r="E81" s="95">
        <v>46.927085709192582</v>
      </c>
      <c r="F81" s="95">
        <v>4.6927085709192582</v>
      </c>
    </row>
    <row r="82" spans="1:9" x14ac:dyDescent="0.2">
      <c r="A82">
        <v>10</v>
      </c>
      <c r="B82" s="94">
        <v>18.5</v>
      </c>
      <c r="C82" s="94">
        <v>19.587799999999998</v>
      </c>
      <c r="D82" s="94">
        <v>24.700540444329896</v>
      </c>
      <c r="E82" s="95">
        <v>49.401080888659791</v>
      </c>
      <c r="F82" s="95">
        <v>4.9401080888659799</v>
      </c>
    </row>
    <row r="83" spans="1:9" x14ac:dyDescent="0.2">
      <c r="A83">
        <v>10</v>
      </c>
      <c r="B83" s="94">
        <v>19.5</v>
      </c>
      <c r="C83" s="94">
        <v>20.646599999999999</v>
      </c>
      <c r="D83" s="94">
        <v>26.026705438979533</v>
      </c>
      <c r="E83" s="95">
        <v>52.053410877959067</v>
      </c>
      <c r="F83" s="95">
        <v>5.2053410877959072</v>
      </c>
    </row>
    <row r="84" spans="1:9" x14ac:dyDescent="0.2">
      <c r="A84">
        <v>10</v>
      </c>
      <c r="B84" s="94">
        <v>20.5</v>
      </c>
      <c r="C84" s="94">
        <v>21.705400000000001</v>
      </c>
    </row>
    <row r="85" spans="1:9" x14ac:dyDescent="0.2">
      <c r="A85">
        <v>10</v>
      </c>
      <c r="B85" s="94">
        <v>30.5</v>
      </c>
      <c r="C85" s="94">
        <v>32.293399999999998</v>
      </c>
      <c r="H85">
        <v>2124.6</v>
      </c>
      <c r="I85">
        <v>28.22</v>
      </c>
    </row>
    <row r="86" spans="1:9" x14ac:dyDescent="0.2">
      <c r="A86">
        <v>13</v>
      </c>
      <c r="B86" s="57">
        <v>0.5</v>
      </c>
      <c r="C86" s="57">
        <v>0.52475247524752477</v>
      </c>
      <c r="D86" s="57">
        <v>0.77149926591595264</v>
      </c>
      <c r="E86" s="65">
        <v>7.636104069515012</v>
      </c>
      <c r="F86" s="65">
        <v>3.8531733975345692</v>
      </c>
      <c r="G86" s="65" t="s">
        <v>777</v>
      </c>
      <c r="H86" s="51"/>
      <c r="I86" s="51"/>
    </row>
    <row r="87" spans="1:9" x14ac:dyDescent="0.2">
      <c r="A87">
        <v>13</v>
      </c>
      <c r="B87" s="57">
        <v>1.5</v>
      </c>
      <c r="C87" s="57">
        <v>1.5742574257425743</v>
      </c>
      <c r="D87" s="57">
        <v>2.0685026890439659</v>
      </c>
      <c r="E87" s="65">
        <v>20.473515010877687</v>
      </c>
      <c r="F87" s="65">
        <v>10.330923030354791</v>
      </c>
      <c r="G87" s="65" t="s">
        <v>777</v>
      </c>
      <c r="H87" s="51"/>
      <c r="I87" s="51"/>
    </row>
    <row r="88" spans="1:9" x14ac:dyDescent="0.2">
      <c r="A88">
        <v>13</v>
      </c>
      <c r="B88" s="57">
        <v>2.5</v>
      </c>
      <c r="C88" s="57">
        <v>2.6237623762376239</v>
      </c>
      <c r="D88" s="57">
        <v>3.0435837073523357</v>
      </c>
      <c r="E88" s="65">
        <v>30.124619633992825</v>
      </c>
      <c r="F88" s="65">
        <v>15.200864462802034</v>
      </c>
      <c r="G88" s="65" t="s">
        <v>777</v>
      </c>
      <c r="H88" s="51"/>
      <c r="I88" s="51"/>
    </row>
    <row r="89" spans="1:9" x14ac:dyDescent="0.2">
      <c r="A89">
        <v>13</v>
      </c>
      <c r="B89" s="57">
        <v>3.5</v>
      </c>
      <c r="C89" s="57">
        <v>3.6732673267326734</v>
      </c>
      <c r="D89" s="57">
        <v>4.0852784572447431</v>
      </c>
      <c r="E89" s="65">
        <v>40.435050078021789</v>
      </c>
      <c r="F89" s="65">
        <v>20.40350129729271</v>
      </c>
      <c r="G89" s="65" t="s">
        <v>777</v>
      </c>
      <c r="H89" s="51"/>
      <c r="I89" s="51"/>
    </row>
    <row r="90" spans="1:9" x14ac:dyDescent="0.2">
      <c r="A90">
        <v>13</v>
      </c>
      <c r="B90" s="57">
        <v>4.5</v>
      </c>
      <c r="C90" s="57">
        <v>4.7227722772277225</v>
      </c>
      <c r="D90" s="57">
        <v>5.3601224795782958</v>
      </c>
      <c r="E90" s="65">
        <v>53.053132890298428</v>
      </c>
      <c r="F90" s="65">
        <v>26.770578091629861</v>
      </c>
      <c r="G90" s="65" t="s">
        <v>777</v>
      </c>
      <c r="H90" s="51"/>
      <c r="I90" s="51"/>
    </row>
    <row r="91" spans="1:9" x14ac:dyDescent="0.2">
      <c r="A91">
        <v>13</v>
      </c>
      <c r="B91" s="57">
        <v>5.5</v>
      </c>
      <c r="C91" s="57">
        <v>5.772277227722773</v>
      </c>
      <c r="D91" s="57">
        <v>6.6345305127450285</v>
      </c>
      <c r="E91" s="65">
        <v>65.666900392375695</v>
      </c>
      <c r="F91" s="65">
        <v>33.135477383105481</v>
      </c>
      <c r="G91" s="65" t="s">
        <v>777</v>
      </c>
      <c r="H91" s="51"/>
      <c r="I91" s="51"/>
    </row>
    <row r="92" spans="1:9" x14ac:dyDescent="0.2">
      <c r="A92">
        <v>13</v>
      </c>
      <c r="B92" s="57">
        <v>6.5</v>
      </c>
      <c r="C92" s="57">
        <v>6.8217821782178216</v>
      </c>
      <c r="D92" s="57">
        <v>7.8136754026206798</v>
      </c>
      <c r="E92" s="63">
        <v>77.337777462410642</v>
      </c>
      <c r="F92" s="63">
        <v>39.024594744887459</v>
      </c>
      <c r="G92" s="63"/>
      <c r="H92" s="51"/>
      <c r="I92" s="51"/>
    </row>
    <row r="93" spans="1:9" x14ac:dyDescent="0.2">
      <c r="A93">
        <v>13</v>
      </c>
      <c r="B93" s="57">
        <v>7.5</v>
      </c>
      <c r="C93" s="57">
        <v>7.8712871287128721</v>
      </c>
      <c r="D93" s="57">
        <v>8.9562344726544953</v>
      </c>
      <c r="E93" s="63">
        <v>88.646537366398661</v>
      </c>
      <c r="F93" s="63">
        <v>44.730988008320253</v>
      </c>
      <c r="G93" s="63"/>
      <c r="H93" s="51"/>
      <c r="I93" s="51"/>
    </row>
    <row r="94" spans="1:9" x14ac:dyDescent="0.2">
      <c r="A94">
        <v>13</v>
      </c>
      <c r="B94" s="57">
        <v>8.5</v>
      </c>
      <c r="C94" s="57">
        <v>8.9207920792079207</v>
      </c>
      <c r="D94" s="57">
        <v>10.042396872395805</v>
      </c>
      <c r="E94" s="63">
        <v>99.397097330926698</v>
      </c>
      <c r="F94" s="63">
        <v>50.155713927037404</v>
      </c>
      <c r="G94" s="63"/>
      <c r="H94" s="51"/>
      <c r="I94" s="51"/>
    </row>
    <row r="95" spans="1:9" x14ac:dyDescent="0.2">
      <c r="A95">
        <v>13</v>
      </c>
      <c r="B95" s="57">
        <v>9.5</v>
      </c>
      <c r="C95" s="57">
        <v>9.9702970297029712</v>
      </c>
      <c r="D95" s="57">
        <v>11.242507850102822</v>
      </c>
      <c r="E95" s="63">
        <v>111.27549142098216</v>
      </c>
      <c r="F95" s="63">
        <v>56.149544248962357</v>
      </c>
      <c r="G95" s="63"/>
      <c r="H95" s="51"/>
      <c r="I95" s="51"/>
    </row>
    <row r="96" spans="1:9" x14ac:dyDescent="0.2">
      <c r="A96">
        <v>13</v>
      </c>
      <c r="B96" s="57">
        <v>10.5</v>
      </c>
      <c r="C96" s="57">
        <v>11.01980198019802</v>
      </c>
      <c r="D96" s="57">
        <v>12.522559114519019</v>
      </c>
      <c r="E96" s="63">
        <v>123.94511419475316</v>
      </c>
      <c r="F96" s="63">
        <v>62.542628076039264</v>
      </c>
      <c r="G96" s="63"/>
      <c r="H96" s="51"/>
      <c r="I96" s="51"/>
    </row>
    <row r="97" spans="1:9" x14ac:dyDescent="0.2">
      <c r="A97">
        <v>13</v>
      </c>
      <c r="B97" s="57">
        <v>11.5</v>
      </c>
      <c r="C97" s="57">
        <v>12.06930693069307</v>
      </c>
      <c r="D97" s="57">
        <v>13.733459665409089</v>
      </c>
      <c r="E97" s="63">
        <v>135.93030074376662</v>
      </c>
      <c r="F97" s="63">
        <v>68.590345806800997</v>
      </c>
      <c r="G97" s="63"/>
      <c r="H97" s="51"/>
      <c r="I97" s="51"/>
    </row>
    <row r="98" spans="1:9" x14ac:dyDescent="0.2">
      <c r="A98">
        <v>13</v>
      </c>
      <c r="B98" s="57">
        <v>12.5</v>
      </c>
      <c r="C98" s="57">
        <v>13.118811881188119</v>
      </c>
      <c r="D98" s="57">
        <v>14.840521114908352</v>
      </c>
      <c r="E98" s="63">
        <v>146.88771420246647</v>
      </c>
      <c r="F98" s="63">
        <v>74.119449870927653</v>
      </c>
      <c r="G98" s="63"/>
      <c r="H98" s="51"/>
      <c r="I98" s="51"/>
    </row>
    <row r="99" spans="1:9" x14ac:dyDescent="0.2">
      <c r="A99">
        <v>13</v>
      </c>
      <c r="B99" s="57">
        <v>13.5</v>
      </c>
      <c r="C99" s="57">
        <v>14.168316831683169</v>
      </c>
      <c r="D99" s="57">
        <v>16.123144429745729</v>
      </c>
      <c r="E99" s="63">
        <v>159.58279447899329</v>
      </c>
      <c r="F99" s="63">
        <v>80.52537953817297</v>
      </c>
      <c r="G99" s="63"/>
      <c r="H99" s="51"/>
      <c r="I99" s="51"/>
    </row>
    <row r="100" spans="1:9" x14ac:dyDescent="0.2">
      <c r="A100">
        <v>13</v>
      </c>
      <c r="B100" s="57">
        <v>14.5</v>
      </c>
      <c r="C100" s="57">
        <v>15.217821782178218</v>
      </c>
      <c r="D100" s="57">
        <v>17.672235755218427</v>
      </c>
      <c r="E100" s="63"/>
      <c r="F100" s="63"/>
      <c r="G100" s="66"/>
      <c r="H100" s="51"/>
      <c r="I100" s="51"/>
    </row>
    <row r="101" spans="1:9" x14ac:dyDescent="0.2">
      <c r="A101">
        <v>13</v>
      </c>
      <c r="B101" s="57">
        <v>15.5</v>
      </c>
      <c r="C101" s="57">
        <v>16.267326732673268</v>
      </c>
      <c r="D101" s="57">
        <v>19.121987506923865</v>
      </c>
      <c r="E101" s="63"/>
      <c r="F101" s="63"/>
      <c r="G101" s="66"/>
      <c r="H101" s="51"/>
      <c r="I101" s="51"/>
    </row>
    <row r="102" spans="1:9" x14ac:dyDescent="0.2">
      <c r="A102">
        <v>13</v>
      </c>
      <c r="B102" s="57">
        <v>16.5</v>
      </c>
      <c r="C102" s="57">
        <v>17.316831683168317</v>
      </c>
      <c r="D102" s="57">
        <v>20.357152377285178</v>
      </c>
      <c r="E102" s="63"/>
      <c r="F102" s="63"/>
      <c r="G102" s="66"/>
      <c r="H102" s="51"/>
      <c r="I102" s="51"/>
    </row>
    <row r="103" spans="1:9" x14ac:dyDescent="0.2">
      <c r="A103">
        <v>13</v>
      </c>
      <c r="B103" s="57">
        <v>17.5</v>
      </c>
      <c r="C103" s="57">
        <v>18.366336633663366</v>
      </c>
      <c r="D103" s="57">
        <v>21.501504967152599</v>
      </c>
      <c r="E103" s="63"/>
      <c r="F103" s="63"/>
      <c r="G103" s="66"/>
      <c r="H103" s="51"/>
      <c r="I103" s="51"/>
    </row>
    <row r="104" spans="1:9" x14ac:dyDescent="0.2">
      <c r="A104">
        <v>13</v>
      </c>
      <c r="B104" s="57">
        <v>18.5</v>
      </c>
      <c r="C104" s="57">
        <v>19.415841584158418</v>
      </c>
      <c r="D104" s="57">
        <v>22.665623329055357</v>
      </c>
      <c r="E104" s="63"/>
      <c r="F104" s="63"/>
      <c r="G104" s="66"/>
      <c r="H104" s="51"/>
      <c r="I104" s="51"/>
    </row>
    <row r="105" spans="1:9" x14ac:dyDescent="0.2">
      <c r="A105">
        <v>13</v>
      </c>
      <c r="B105" s="57">
        <v>19.5</v>
      </c>
      <c r="C105" s="57">
        <v>20.465346534653467</v>
      </c>
      <c r="D105" s="57">
        <v>23.977580297706268</v>
      </c>
      <c r="E105" s="63"/>
      <c r="F105" s="63"/>
      <c r="G105" s="66"/>
      <c r="H105" s="51"/>
      <c r="I105" s="51"/>
    </row>
    <row r="106" spans="1:9" x14ac:dyDescent="0.2">
      <c r="A106">
        <v>13</v>
      </c>
      <c r="B106" s="57">
        <v>20.5</v>
      </c>
      <c r="C106" s="57">
        <v>21.514851485148515</v>
      </c>
      <c r="D106" s="57"/>
      <c r="E106" s="63"/>
      <c r="F106" s="63"/>
      <c r="G106" s="66"/>
      <c r="H106" s="58"/>
      <c r="I106" s="57"/>
    </row>
    <row r="107" spans="1:9" x14ac:dyDescent="0.2">
      <c r="A107">
        <v>13</v>
      </c>
      <c r="B107" s="57">
        <v>50.5</v>
      </c>
      <c r="C107" s="57">
        <v>53</v>
      </c>
      <c r="D107" s="57"/>
      <c r="E107" s="63"/>
      <c r="F107" s="63"/>
      <c r="G107" s="66"/>
      <c r="H107" s="58">
        <v>341.6</v>
      </c>
      <c r="I107" s="57">
        <v>44.8</v>
      </c>
    </row>
    <row r="108" spans="1:9" x14ac:dyDescent="0.2">
      <c r="A108">
        <v>13</v>
      </c>
      <c r="B108" s="57">
        <v>61.5</v>
      </c>
      <c r="C108" s="57">
        <v>64.544554455445549</v>
      </c>
      <c r="D108" s="57"/>
      <c r="E108" s="63"/>
      <c r="F108" s="63"/>
      <c r="G108" s="66"/>
      <c r="H108" s="58">
        <v>648.5</v>
      </c>
      <c r="I108" s="57">
        <v>60.2</v>
      </c>
    </row>
    <row r="109" spans="1:9" x14ac:dyDescent="0.2">
      <c r="A109">
        <v>17</v>
      </c>
      <c r="B109" s="94">
        <v>0.5</v>
      </c>
      <c r="C109" s="94">
        <v>0.5</v>
      </c>
      <c r="D109" s="94">
        <v>0.89275432893589257</v>
      </c>
      <c r="E109" s="95">
        <v>2.0289871112179378</v>
      </c>
      <c r="F109" s="95">
        <v>0.27668006062062783</v>
      </c>
    </row>
    <row r="110" spans="1:9" x14ac:dyDescent="0.2">
      <c r="A110">
        <v>17</v>
      </c>
      <c r="B110" s="94">
        <v>1.5</v>
      </c>
      <c r="C110" s="94">
        <v>1.5</v>
      </c>
      <c r="D110" s="94">
        <v>2.6568205470737896</v>
      </c>
      <c r="E110" s="95">
        <v>6.0382285160767948</v>
      </c>
      <c r="F110" s="95">
        <v>0.82339479764683565</v>
      </c>
    </row>
    <row r="111" spans="1:9" x14ac:dyDescent="0.2">
      <c r="A111">
        <v>17</v>
      </c>
      <c r="B111" s="94">
        <v>2.5</v>
      </c>
      <c r="C111" s="94">
        <v>2.5</v>
      </c>
      <c r="D111" s="94">
        <v>4.3248452819765877</v>
      </c>
      <c r="E111" s="95">
        <v>9.8291938226740623</v>
      </c>
      <c r="F111" s="95">
        <v>1.3403446121828269</v>
      </c>
    </row>
    <row r="112" spans="1:9" x14ac:dyDescent="0.2">
      <c r="A112">
        <v>17</v>
      </c>
      <c r="B112" s="94">
        <v>3.5</v>
      </c>
      <c r="C112" s="94">
        <v>3.5</v>
      </c>
      <c r="D112" s="94">
        <v>5.9859996211430655</v>
      </c>
      <c r="E112" s="95">
        <v>13.604544593506967</v>
      </c>
      <c r="F112" s="95">
        <v>1.8551651718418589</v>
      </c>
    </row>
    <row r="113" spans="1:7" x14ac:dyDescent="0.2">
      <c r="A113">
        <v>17</v>
      </c>
      <c r="B113" s="94">
        <v>4.5</v>
      </c>
      <c r="C113" s="94">
        <v>4.5</v>
      </c>
      <c r="D113" s="94">
        <v>7.6049634272754432</v>
      </c>
      <c r="E113" s="95">
        <v>17.284007789262372</v>
      </c>
      <c r="F113" s="95">
        <v>2.3569101530812322</v>
      </c>
    </row>
    <row r="114" spans="1:7" x14ac:dyDescent="0.2">
      <c r="A114">
        <v>17</v>
      </c>
      <c r="B114" s="94">
        <v>5.5</v>
      </c>
      <c r="C114" s="94">
        <v>5.5</v>
      </c>
      <c r="D114" s="94">
        <v>9.1026337209757031</v>
      </c>
      <c r="E114" s="95">
        <v>20.687803911308418</v>
      </c>
      <c r="F114" s="95">
        <v>2.8210641697238747</v>
      </c>
    </row>
    <row r="115" spans="1:7" x14ac:dyDescent="0.2">
      <c r="A115">
        <v>17</v>
      </c>
      <c r="B115" s="94">
        <v>6.5</v>
      </c>
      <c r="C115" s="94">
        <v>6.5</v>
      </c>
      <c r="D115" s="94">
        <v>10.703914852200995</v>
      </c>
      <c r="E115" s="95">
        <v>24.327079209547716</v>
      </c>
      <c r="F115" s="95">
        <v>3.3173289831201429</v>
      </c>
    </row>
    <row r="116" spans="1:7" x14ac:dyDescent="0.2">
      <c r="A116">
        <v>17</v>
      </c>
      <c r="B116" s="94">
        <v>7.5</v>
      </c>
      <c r="C116" s="94">
        <v>7.5</v>
      </c>
      <c r="D116" s="94">
        <v>12.275850007729414</v>
      </c>
      <c r="E116" s="95">
        <v>27.899659108475941</v>
      </c>
      <c r="F116" s="95">
        <v>3.8044989693376281</v>
      </c>
    </row>
    <row r="117" spans="1:7" x14ac:dyDescent="0.2">
      <c r="A117">
        <v>17</v>
      </c>
      <c r="B117" s="94">
        <v>8.5</v>
      </c>
      <c r="C117" s="94">
        <v>8.5</v>
      </c>
      <c r="D117" s="94">
        <v>13.747374993692226</v>
      </c>
      <c r="E117" s="95">
        <v>31.244034076573239</v>
      </c>
      <c r="F117" s="95">
        <v>4.2605501013508968</v>
      </c>
    </row>
    <row r="118" spans="1:7" x14ac:dyDescent="0.2">
      <c r="A118">
        <v>17</v>
      </c>
      <c r="B118" s="94">
        <v>9.5</v>
      </c>
      <c r="C118" s="94">
        <v>9.5</v>
      </c>
      <c r="D118" s="94">
        <v>15.253864092457082</v>
      </c>
      <c r="E118" s="95">
        <v>34.667872937402457</v>
      </c>
      <c r="F118" s="95">
        <v>4.7274372187366991</v>
      </c>
    </row>
    <row r="119" spans="1:7" x14ac:dyDescent="0.2">
      <c r="A119">
        <v>17</v>
      </c>
      <c r="B119" s="94">
        <v>10.5</v>
      </c>
      <c r="C119" s="94">
        <v>10.5</v>
      </c>
      <c r="D119" s="94">
        <v>16.757508234958458</v>
      </c>
      <c r="E119" s="95">
        <v>38.085245988541949</v>
      </c>
      <c r="F119" s="95">
        <v>5.1934426348011753</v>
      </c>
    </row>
    <row r="120" spans="1:7" x14ac:dyDescent="0.2">
      <c r="A120">
        <v>17</v>
      </c>
      <c r="B120" s="94">
        <v>11.5</v>
      </c>
      <c r="C120" s="94">
        <v>11.5</v>
      </c>
      <c r="D120" s="94">
        <v>18.186294856253745</v>
      </c>
      <c r="E120" s="95">
        <v>41.332488309667603</v>
      </c>
      <c r="F120" s="95">
        <v>5.6362484058637641</v>
      </c>
    </row>
    <row r="121" spans="1:7" x14ac:dyDescent="0.2">
      <c r="A121">
        <v>17</v>
      </c>
      <c r="B121" s="94">
        <v>12.5</v>
      </c>
      <c r="C121" s="94">
        <v>12.5</v>
      </c>
      <c r="D121" s="94">
        <v>19.591422907846439</v>
      </c>
      <c r="E121" s="95">
        <v>44.525961154196452</v>
      </c>
      <c r="F121" s="95">
        <v>6.0717219755722436</v>
      </c>
    </row>
    <row r="122" spans="1:7" x14ac:dyDescent="0.2">
      <c r="A122">
        <v>17</v>
      </c>
      <c r="B122" s="94">
        <v>13.5</v>
      </c>
      <c r="C122" s="94">
        <v>13.5</v>
      </c>
      <c r="D122" s="94">
        <v>21.221565699984446</v>
      </c>
      <c r="E122" s="95">
        <v>48.230831136328284</v>
      </c>
      <c r="F122" s="95">
        <v>6.5769315185902206</v>
      </c>
    </row>
    <row r="123" spans="1:7" x14ac:dyDescent="0.2">
      <c r="A123">
        <v>17</v>
      </c>
      <c r="B123" s="94">
        <v>14.5</v>
      </c>
      <c r="C123" s="94">
        <v>14.5</v>
      </c>
      <c r="D123" s="94">
        <v>22.81368990064518</v>
      </c>
      <c r="E123" s="95">
        <v>51.849295228739045</v>
      </c>
      <c r="F123" s="95">
        <v>7.0703584402825976</v>
      </c>
    </row>
    <row r="124" spans="1:7" x14ac:dyDescent="0.2">
      <c r="A124">
        <v>17</v>
      </c>
      <c r="B124" s="94">
        <v>15.5</v>
      </c>
      <c r="C124" s="94">
        <v>15.5</v>
      </c>
      <c r="D124" s="94">
        <v>24.278256315753943</v>
      </c>
    </row>
    <row r="125" spans="1:7" x14ac:dyDescent="0.2">
      <c r="A125">
        <v>17</v>
      </c>
      <c r="B125" s="94">
        <v>16.5</v>
      </c>
      <c r="C125" s="94">
        <v>16.5</v>
      </c>
      <c r="D125" s="94">
        <v>25.855123107787684</v>
      </c>
    </row>
    <row r="126" spans="1:7" x14ac:dyDescent="0.2">
      <c r="A126">
        <v>18</v>
      </c>
      <c r="B126" s="94">
        <v>0.5</v>
      </c>
      <c r="C126" s="94">
        <v>0.53749999999999998</v>
      </c>
      <c r="D126" s="94">
        <v>1.3838085794706658</v>
      </c>
      <c r="E126" s="95">
        <v>4.9421734981095202</v>
      </c>
      <c r="F126" s="95">
        <v>1.5885557672494885</v>
      </c>
      <c r="G126" s="67" t="s">
        <v>777</v>
      </c>
    </row>
    <row r="127" spans="1:7" x14ac:dyDescent="0.2">
      <c r="A127">
        <v>18</v>
      </c>
      <c r="B127" s="94">
        <v>1.5</v>
      </c>
      <c r="C127" s="94">
        <v>1.6124999999999998</v>
      </c>
      <c r="D127" s="94">
        <v>3.7091386815831839</v>
      </c>
      <c r="E127" s="95">
        <v>13.246923862797084</v>
      </c>
      <c r="F127" s="95">
        <v>4.2579398130419195</v>
      </c>
      <c r="G127" s="67" t="s">
        <v>777</v>
      </c>
    </row>
    <row r="128" spans="1:7" x14ac:dyDescent="0.2">
      <c r="A128">
        <v>18</v>
      </c>
      <c r="B128" s="94">
        <v>2.5</v>
      </c>
      <c r="C128" s="94">
        <v>2.6875</v>
      </c>
      <c r="D128" s="94">
        <v>5.574201537648789</v>
      </c>
      <c r="E128" s="95">
        <v>19.90786263445996</v>
      </c>
      <c r="F128" s="95">
        <v>6.3989558467907015</v>
      </c>
      <c r="G128" s="67" t="s">
        <v>777</v>
      </c>
    </row>
    <row r="129" spans="1:9" x14ac:dyDescent="0.2">
      <c r="A129">
        <v>18</v>
      </c>
      <c r="B129" s="94">
        <v>3.5</v>
      </c>
      <c r="C129" s="94">
        <v>3.7624999999999997</v>
      </c>
      <c r="D129" s="94">
        <v>7.2747524134292547</v>
      </c>
      <c r="E129" s="95">
        <v>25.981258619390193</v>
      </c>
      <c r="F129" s="95">
        <v>8.3511188419468461</v>
      </c>
      <c r="G129" s="67" t="s">
        <v>777</v>
      </c>
    </row>
    <row r="130" spans="1:9" x14ac:dyDescent="0.2">
      <c r="A130">
        <v>18</v>
      </c>
      <c r="B130" s="94">
        <v>4.5</v>
      </c>
      <c r="C130" s="94">
        <v>4.8374999999999995</v>
      </c>
      <c r="D130" s="94">
        <v>8.9901373010445127</v>
      </c>
      <c r="E130" s="95">
        <v>32.107633218016112</v>
      </c>
      <c r="F130" s="95">
        <v>10.320310677219464</v>
      </c>
      <c r="G130" s="67" t="s">
        <v>777</v>
      </c>
    </row>
    <row r="131" spans="1:9" x14ac:dyDescent="0.2">
      <c r="A131">
        <v>18</v>
      </c>
      <c r="B131" s="94">
        <v>5.5</v>
      </c>
      <c r="C131" s="94">
        <v>5.9124999999999996</v>
      </c>
      <c r="D131" s="94">
        <v>10.836861868363581</v>
      </c>
      <c r="E131" s="95">
        <v>38.703078101298502</v>
      </c>
      <c r="F131" s="95">
        <v>12.440275103988801</v>
      </c>
      <c r="G131" s="67" t="s">
        <v>777</v>
      </c>
    </row>
    <row r="132" spans="1:9" x14ac:dyDescent="0.2">
      <c r="A132">
        <v>18</v>
      </c>
      <c r="B132" s="94">
        <v>6.5</v>
      </c>
      <c r="C132" s="94">
        <v>6.9874999999999998</v>
      </c>
      <c r="D132" s="94">
        <v>12.346539440719777</v>
      </c>
      <c r="E132" s="95">
        <v>44.094783716856341</v>
      </c>
      <c r="F132" s="95">
        <v>14.173323337560968</v>
      </c>
    </row>
    <row r="133" spans="1:9" x14ac:dyDescent="0.2">
      <c r="A133">
        <v>18</v>
      </c>
      <c r="B133" s="94">
        <v>7.5</v>
      </c>
      <c r="C133" s="94">
        <v>8.0625</v>
      </c>
      <c r="D133" s="94">
        <v>13.898819015078196</v>
      </c>
      <c r="E133" s="95">
        <v>49.638639339564982</v>
      </c>
      <c r="F133" s="95">
        <v>15.955276930574456</v>
      </c>
    </row>
    <row r="134" spans="1:9" x14ac:dyDescent="0.2">
      <c r="A134">
        <v>18</v>
      </c>
      <c r="B134" s="94">
        <v>8.5</v>
      </c>
      <c r="C134" s="94">
        <v>9.1374999999999993</v>
      </c>
      <c r="D134" s="94">
        <v>15.64358026179481</v>
      </c>
      <c r="E134" s="95">
        <v>55.869929506410031</v>
      </c>
      <c r="F134" s="95">
        <v>17.958191627060366</v>
      </c>
    </row>
    <row r="135" spans="1:9" x14ac:dyDescent="0.2">
      <c r="A135">
        <v>18</v>
      </c>
      <c r="B135" s="94">
        <v>9.5</v>
      </c>
      <c r="C135" s="94">
        <v>10.2125</v>
      </c>
      <c r="D135" s="94">
        <v>17.216575322466813</v>
      </c>
      <c r="E135" s="95">
        <v>61.487769008810041</v>
      </c>
      <c r="F135" s="95">
        <v>19.763925752831796</v>
      </c>
    </row>
    <row r="136" spans="1:9" x14ac:dyDescent="0.2">
      <c r="A136">
        <v>18</v>
      </c>
      <c r="B136" s="94">
        <v>10.5</v>
      </c>
      <c r="C136" s="94">
        <v>11.2875</v>
      </c>
      <c r="D136" s="94">
        <v>18.866031322482371</v>
      </c>
      <c r="E136" s="95">
        <v>67.378683294579886</v>
      </c>
      <c r="F136" s="95">
        <v>21.657433916114964</v>
      </c>
    </row>
    <row r="137" spans="1:9" x14ac:dyDescent="0.2">
      <c r="A137">
        <v>18</v>
      </c>
      <c r="B137" s="94">
        <v>11.5</v>
      </c>
      <c r="C137" s="94">
        <v>12.362499999999999</v>
      </c>
      <c r="D137" s="94">
        <v>20.731647340991792</v>
      </c>
      <c r="E137" s="95">
        <v>74.041597646399254</v>
      </c>
      <c r="F137" s="95">
        <v>23.799084957771186</v>
      </c>
    </row>
    <row r="138" spans="1:9" x14ac:dyDescent="0.2">
      <c r="A138">
        <v>18</v>
      </c>
      <c r="B138" s="94">
        <v>12.5</v>
      </c>
      <c r="C138" s="94">
        <v>13.4375</v>
      </c>
      <c r="D138" s="94">
        <v>22.420331668596177</v>
      </c>
      <c r="E138" s="95">
        <v>80.072613102129196</v>
      </c>
      <c r="F138" s="95">
        <v>25.737625639970094</v>
      </c>
    </row>
    <row r="139" spans="1:9" x14ac:dyDescent="0.2">
      <c r="A139">
        <v>18</v>
      </c>
      <c r="B139" s="94">
        <v>13.5</v>
      </c>
      <c r="C139" s="94">
        <v>14.512499999999999</v>
      </c>
      <c r="D139" s="94">
        <v>23.967265388696781</v>
      </c>
      <c r="E139" s="95">
        <v>85.597376388202775</v>
      </c>
      <c r="F139" s="95">
        <v>27.513442410493749</v>
      </c>
    </row>
    <row r="140" spans="1:9" x14ac:dyDescent="0.2">
      <c r="A140">
        <v>18</v>
      </c>
      <c r="B140" s="94">
        <v>14.5</v>
      </c>
      <c r="C140" s="94">
        <v>15.587499999999999</v>
      </c>
      <c r="D140" s="94">
        <v>25.618313473460656</v>
      </c>
    </row>
    <row r="141" spans="1:9" x14ac:dyDescent="0.2">
      <c r="A141">
        <v>18</v>
      </c>
      <c r="B141" s="94">
        <v>15.5</v>
      </c>
      <c r="C141" s="94">
        <v>16.662499999999998</v>
      </c>
      <c r="D141" s="94">
        <v>27.237973963155696</v>
      </c>
    </row>
    <row r="142" spans="1:9" x14ac:dyDescent="0.2">
      <c r="A142">
        <v>18</v>
      </c>
      <c r="B142" s="94">
        <v>16.5</v>
      </c>
      <c r="C142" s="94">
        <v>17.737500000000001</v>
      </c>
      <c r="D142" s="94">
        <v>28.845715195228323</v>
      </c>
    </row>
    <row r="143" spans="1:9" x14ac:dyDescent="0.2">
      <c r="A143">
        <v>18</v>
      </c>
      <c r="B143" s="94">
        <v>17.5</v>
      </c>
      <c r="C143" s="94">
        <v>18.8125</v>
      </c>
      <c r="D143" s="94">
        <v>30.416109196397862</v>
      </c>
    </row>
    <row r="144" spans="1:9" x14ac:dyDescent="0.2">
      <c r="A144">
        <v>18</v>
      </c>
      <c r="B144" s="94">
        <v>18.5</v>
      </c>
      <c r="C144" s="94">
        <v>19.887499999999999</v>
      </c>
      <c r="D144" s="94">
        <v>31.935918822881433</v>
      </c>
      <c r="H144">
        <v>2309.4</v>
      </c>
      <c r="I144">
        <v>19.93</v>
      </c>
    </row>
    <row r="145" spans="1:7" x14ac:dyDescent="0.2">
      <c r="A145">
        <v>18</v>
      </c>
      <c r="B145" s="94">
        <v>19.5</v>
      </c>
      <c r="C145" s="94">
        <v>20.962499999999999</v>
      </c>
      <c r="D145" s="94">
        <v>33.663030028500486</v>
      </c>
    </row>
    <row r="146" spans="1:7" x14ac:dyDescent="0.2">
      <c r="A146">
        <v>18</v>
      </c>
      <c r="B146" s="94">
        <v>20.5</v>
      </c>
      <c r="C146" s="94">
        <v>22.037499999999998</v>
      </c>
    </row>
    <row r="147" spans="1:7" x14ac:dyDescent="0.2">
      <c r="A147">
        <v>20</v>
      </c>
      <c r="B147" s="94">
        <v>0.5</v>
      </c>
      <c r="C147" s="94">
        <v>0.51415094339622647</v>
      </c>
      <c r="D147" s="94">
        <v>0.54925497446421823</v>
      </c>
      <c r="E147" s="95">
        <v>1.6075022727528221</v>
      </c>
      <c r="F147" s="95">
        <v>0.19390043353761388</v>
      </c>
      <c r="G147" s="67" t="s">
        <v>777</v>
      </c>
    </row>
    <row r="148" spans="1:7" x14ac:dyDescent="0.2">
      <c r="A148">
        <v>20</v>
      </c>
      <c r="B148" s="94">
        <v>1.5</v>
      </c>
      <c r="C148" s="94">
        <v>1.5424528301886795</v>
      </c>
      <c r="D148" s="94">
        <v>1.6601603219296717</v>
      </c>
      <c r="E148" s="95">
        <v>4.8587843801310164</v>
      </c>
      <c r="F148" s="95">
        <v>0.58607717932480707</v>
      </c>
      <c r="G148" s="67" t="s">
        <v>777</v>
      </c>
    </row>
    <row r="149" spans="1:7" x14ac:dyDescent="0.2">
      <c r="A149">
        <v>20</v>
      </c>
      <c r="B149" s="94">
        <v>2.5</v>
      </c>
      <c r="C149" s="94">
        <v>2.5707547169811322</v>
      </c>
      <c r="D149" s="94">
        <v>2.7207045567653312</v>
      </c>
      <c r="E149" s="95">
        <v>7.9626748264874347</v>
      </c>
      <c r="F149" s="95">
        <v>0.96047522118332107</v>
      </c>
      <c r="G149" s="67" t="s">
        <v>777</v>
      </c>
    </row>
    <row r="150" spans="1:7" x14ac:dyDescent="0.2">
      <c r="A150">
        <v>20</v>
      </c>
      <c r="B150" s="94">
        <v>3.5</v>
      </c>
      <c r="C150" s="94">
        <v>3.5990566037735854</v>
      </c>
      <c r="D150" s="94">
        <v>3.7505058920982401</v>
      </c>
      <c r="E150" s="95">
        <v>10.976590155422494</v>
      </c>
      <c r="F150" s="95">
        <v>1.3240202679504358</v>
      </c>
      <c r="G150" s="67" t="s">
        <v>777</v>
      </c>
    </row>
    <row r="151" spans="1:7" x14ac:dyDescent="0.2">
      <c r="A151">
        <v>20</v>
      </c>
      <c r="B151" s="94">
        <v>4.5</v>
      </c>
      <c r="C151" s="94">
        <v>4.6273584905660385</v>
      </c>
      <c r="D151" s="94">
        <v>4.89345988406986</v>
      </c>
      <c r="E151" s="95">
        <v>14.321668898748436</v>
      </c>
      <c r="F151" s="95">
        <v>1.7275109687365808</v>
      </c>
      <c r="G151" s="67" t="s">
        <v>777</v>
      </c>
    </row>
    <row r="152" spans="1:7" x14ac:dyDescent="0.2">
      <c r="A152">
        <v>20</v>
      </c>
      <c r="B152" s="94">
        <v>5.5</v>
      </c>
      <c r="C152" s="94">
        <v>5.6556603773584913</v>
      </c>
      <c r="D152" s="94">
        <v>6.0394190542411916</v>
      </c>
      <c r="E152" s="95">
        <v>17.67554288474064</v>
      </c>
      <c r="F152" s="95">
        <v>2.1320625708943526</v>
      </c>
    </row>
    <row r="153" spans="1:7" x14ac:dyDescent="0.2">
      <c r="A153">
        <v>20</v>
      </c>
      <c r="B153" s="94">
        <v>6.5</v>
      </c>
      <c r="C153" s="94">
        <v>6.683962264150944</v>
      </c>
      <c r="D153" s="94">
        <v>7.1020044442648356</v>
      </c>
      <c r="E153" s="95">
        <v>20.785407171583305</v>
      </c>
      <c r="F153" s="95">
        <v>2.5071811904340318</v>
      </c>
    </row>
    <row r="154" spans="1:7" x14ac:dyDescent="0.2">
      <c r="A154">
        <v>20</v>
      </c>
      <c r="B154" s="94">
        <v>7.5</v>
      </c>
      <c r="C154" s="94">
        <v>7.7122641509433967</v>
      </c>
      <c r="D154" s="94">
        <v>8.3751035707794035</v>
      </c>
      <c r="E154" s="95">
        <v>24.511381144432814</v>
      </c>
      <c r="F154" s="95">
        <v>2.9566163053518917</v>
      </c>
    </row>
    <row r="155" spans="1:7" x14ac:dyDescent="0.2">
      <c r="A155">
        <v>20</v>
      </c>
      <c r="B155" s="94">
        <v>8.5</v>
      </c>
      <c r="C155" s="94">
        <v>8.7405660377358494</v>
      </c>
      <c r="D155" s="94">
        <v>9.7749740916914973</v>
      </c>
      <c r="E155" s="95">
        <v>28.608376435410314</v>
      </c>
      <c r="F155" s="95">
        <v>3.4508048216528278</v>
      </c>
    </row>
    <row r="156" spans="1:7" x14ac:dyDescent="0.2">
      <c r="A156">
        <v>20</v>
      </c>
      <c r="B156" s="94">
        <v>9.5</v>
      </c>
      <c r="C156" s="94">
        <v>9.768867924528303</v>
      </c>
      <c r="D156" s="94">
        <v>10.923914147264586</v>
      </c>
      <c r="E156" s="95">
        <v>31.970974566437004</v>
      </c>
      <c r="F156" s="95">
        <v>3.8564087492306656</v>
      </c>
    </row>
    <row r="157" spans="1:7" x14ac:dyDescent="0.2">
      <c r="A157">
        <v>20</v>
      </c>
      <c r="B157" s="94">
        <v>10.5</v>
      </c>
      <c r="C157" s="94">
        <v>10.797169811320757</v>
      </c>
      <c r="D157" s="94">
        <v>12.145790638090212</v>
      </c>
      <c r="E157" s="95">
        <v>35.547035462273996</v>
      </c>
      <c r="F157" s="95">
        <v>4.2877610215184454</v>
      </c>
    </row>
    <row r="158" spans="1:7" x14ac:dyDescent="0.2">
      <c r="A158">
        <v>20</v>
      </c>
      <c r="B158" s="94">
        <v>11.5</v>
      </c>
      <c r="C158" s="94">
        <v>11.825471698113208</v>
      </c>
      <c r="D158" s="94">
        <v>13.730829661909031</v>
      </c>
      <c r="E158" s="95">
        <v>40.185962648461285</v>
      </c>
      <c r="F158" s="95">
        <v>4.8473185461313193</v>
      </c>
    </row>
    <row r="159" spans="1:7" x14ac:dyDescent="0.2">
      <c r="A159">
        <v>20</v>
      </c>
      <c r="B159" s="94">
        <v>12.5</v>
      </c>
      <c r="C159" s="94">
        <v>12.853773584905662</v>
      </c>
      <c r="D159" s="94">
        <v>15.281606487306192</v>
      </c>
      <c r="E159" s="95">
        <v>44.724614799568464</v>
      </c>
      <c r="F159" s="95">
        <v>5.3947806770986615</v>
      </c>
    </row>
    <row r="160" spans="1:7" x14ac:dyDescent="0.2">
      <c r="A160">
        <v>20</v>
      </c>
      <c r="B160" s="94">
        <v>13.5</v>
      </c>
      <c r="C160" s="94">
        <v>13.882075471698114</v>
      </c>
      <c r="D160" s="94">
        <v>16.666158326947023</v>
      </c>
      <c r="E160" s="95">
        <v>48.776776969128804</v>
      </c>
      <c r="F160" s="95">
        <v>5.8835613244174017</v>
      </c>
    </row>
    <row r="161" spans="1:9" x14ac:dyDescent="0.2">
      <c r="A161">
        <v>20</v>
      </c>
      <c r="B161" s="94">
        <v>14.5</v>
      </c>
      <c r="C161" s="94">
        <v>14.910377358490567</v>
      </c>
      <c r="D161" s="94">
        <v>18.115928038724931</v>
      </c>
      <c r="E161" s="95">
        <v>53.019812016602941</v>
      </c>
      <c r="F161" s="95">
        <v>6.3953654749718005</v>
      </c>
    </row>
    <row r="162" spans="1:9" x14ac:dyDescent="0.2">
      <c r="A162">
        <v>20</v>
      </c>
      <c r="B162" s="94">
        <v>15.5</v>
      </c>
      <c r="C162" s="94">
        <v>15.938679245283021</v>
      </c>
      <c r="D162" s="94">
        <v>19.773120105443869</v>
      </c>
      <c r="E162" s="95">
        <v>57.869909216427544</v>
      </c>
      <c r="F162" s="95">
        <v>6.9803947876427408</v>
      </c>
    </row>
    <row r="163" spans="1:9" x14ac:dyDescent="0.2">
      <c r="A163">
        <v>20</v>
      </c>
      <c r="B163" s="94">
        <v>16.5</v>
      </c>
      <c r="C163" s="94">
        <v>16.966981132075475</v>
      </c>
      <c r="D163" s="94">
        <v>21.282812290539585</v>
      </c>
      <c r="E163" s="95">
        <v>62.288319119889671</v>
      </c>
      <c r="F163" s="95">
        <v>7.5133530361938012</v>
      </c>
    </row>
    <row r="164" spans="1:9" x14ac:dyDescent="0.2">
      <c r="A164">
        <v>20</v>
      </c>
      <c r="B164" s="94">
        <v>17.5</v>
      </c>
      <c r="C164" s="94">
        <v>17.995283018867926</v>
      </c>
      <c r="D164" s="94">
        <v>22.823178912709942</v>
      </c>
      <c r="E164" s="95">
        <v>66.796503772066629</v>
      </c>
      <c r="F164" s="95">
        <v>8.057140110925447</v>
      </c>
    </row>
    <row r="165" spans="1:9" x14ac:dyDescent="0.2">
      <c r="A165">
        <v>20</v>
      </c>
      <c r="B165" s="94">
        <v>18.5</v>
      </c>
      <c r="C165" s="94">
        <v>19.023584905660378</v>
      </c>
      <c r="D165" s="94">
        <v>24.478615469305421</v>
      </c>
      <c r="E165" s="95">
        <v>71.641463127639469</v>
      </c>
      <c r="F165" s="95">
        <v>8.6415496856061207</v>
      </c>
    </row>
    <row r="166" spans="1:9" x14ac:dyDescent="0.2">
      <c r="A166">
        <v>20</v>
      </c>
      <c r="B166" s="94">
        <v>19.5</v>
      </c>
      <c r="C166" s="94">
        <v>20.051886792452834</v>
      </c>
      <c r="D166" s="94">
        <v>25.884813214225474</v>
      </c>
      <c r="E166" s="95">
        <v>75.756976279075005</v>
      </c>
      <c r="F166" s="95">
        <v>9.1379718666625358</v>
      </c>
    </row>
    <row r="167" spans="1:9" x14ac:dyDescent="0.2">
      <c r="A167">
        <v>20</v>
      </c>
      <c r="B167" s="94">
        <v>20.5</v>
      </c>
      <c r="C167" s="94">
        <v>21.080188679245285</v>
      </c>
    </row>
    <row r="168" spans="1:9" x14ac:dyDescent="0.2">
      <c r="A168">
        <v>20</v>
      </c>
      <c r="B168" s="94">
        <v>50.5</v>
      </c>
      <c r="C168" s="94">
        <v>51.929245283018872</v>
      </c>
      <c r="H168">
        <v>789.5</v>
      </c>
      <c r="I168">
        <v>48.42</v>
      </c>
    </row>
    <row r="169" spans="1:9" x14ac:dyDescent="0.2">
      <c r="A169">
        <v>22</v>
      </c>
      <c r="B169" s="94">
        <v>0.5</v>
      </c>
      <c r="C169" s="94">
        <v>0.6179775280898876</v>
      </c>
      <c r="D169" s="94">
        <v>0.58755190274969871</v>
      </c>
      <c r="E169" s="95">
        <v>2.5418565878982133</v>
      </c>
      <c r="F169" s="95">
        <v>0.30949518787578978</v>
      </c>
      <c r="G169" s="67" t="s">
        <v>777</v>
      </c>
    </row>
    <row r="170" spans="1:9" x14ac:dyDescent="0.2">
      <c r="A170">
        <v>22</v>
      </c>
      <c r="B170" s="94">
        <v>1.5</v>
      </c>
      <c r="C170" s="94">
        <v>1.8539325842696628</v>
      </c>
      <c r="D170" s="94">
        <v>1.609317017014477</v>
      </c>
      <c r="E170" s="95">
        <v>6.9621986458915393</v>
      </c>
      <c r="F170" s="95">
        <v>0.84771382783655957</v>
      </c>
      <c r="G170" s="67" t="s">
        <v>777</v>
      </c>
    </row>
    <row r="171" spans="1:9" x14ac:dyDescent="0.2">
      <c r="A171">
        <v>22</v>
      </c>
      <c r="B171" s="94">
        <v>2.5</v>
      </c>
      <c r="C171" s="94">
        <v>3.089887640449438</v>
      </c>
      <c r="D171" s="94">
        <v>2.7140311299581796</v>
      </c>
      <c r="E171" s="95">
        <v>11.741393186133408</v>
      </c>
      <c r="F171" s="95">
        <v>1.4296261667030732</v>
      </c>
      <c r="G171" s="67" t="s">
        <v>777</v>
      </c>
    </row>
    <row r="172" spans="1:9" x14ac:dyDescent="0.2">
      <c r="A172">
        <v>22</v>
      </c>
      <c r="B172" s="94">
        <v>3.5</v>
      </c>
      <c r="C172" s="94">
        <v>4.3258426966292127</v>
      </c>
      <c r="D172" s="94">
        <v>3.9273180131597902</v>
      </c>
      <c r="E172" s="95">
        <v>16.990293313328316</v>
      </c>
      <c r="F172" s="95">
        <v>2.0687296231064511</v>
      </c>
      <c r="G172" s="67" t="s">
        <v>777</v>
      </c>
    </row>
    <row r="173" spans="1:9" x14ac:dyDescent="0.2">
      <c r="A173">
        <v>22</v>
      </c>
      <c r="B173" s="94">
        <v>4.5</v>
      </c>
      <c r="C173" s="94">
        <v>5.5617977528089888</v>
      </c>
      <c r="D173" s="94">
        <v>5.0445649063989944</v>
      </c>
      <c r="E173" s="95">
        <v>21.823706944700202</v>
      </c>
      <c r="F173" s="95">
        <v>2.6572436514135229</v>
      </c>
    </row>
    <row r="174" spans="1:9" x14ac:dyDescent="0.2">
      <c r="A174">
        <v>22</v>
      </c>
      <c r="B174" s="94">
        <v>5.5</v>
      </c>
      <c r="C174" s="94">
        <v>6.7977528089887631</v>
      </c>
      <c r="D174" s="94">
        <v>6.2003222847179895</v>
      </c>
      <c r="E174" s="95">
        <v>26.823723951442187</v>
      </c>
      <c r="F174" s="95">
        <v>3.2660432234473333</v>
      </c>
    </row>
    <row r="175" spans="1:9" x14ac:dyDescent="0.2">
      <c r="A175">
        <v>22</v>
      </c>
      <c r="B175" s="94">
        <v>6.5</v>
      </c>
      <c r="C175" s="94">
        <v>8.0337078651685392</v>
      </c>
      <c r="D175" s="94">
        <v>7.4340849199764074</v>
      </c>
      <c r="E175" s="95">
        <v>32.161205912878792</v>
      </c>
      <c r="F175" s="95">
        <v>3.9159323597201192</v>
      </c>
    </row>
    <row r="176" spans="1:9" x14ac:dyDescent="0.2">
      <c r="A176">
        <v>22</v>
      </c>
      <c r="B176" s="94">
        <v>7.5</v>
      </c>
      <c r="C176" s="94">
        <v>9.2696629213483135</v>
      </c>
      <c r="D176" s="94">
        <v>8.8653872463437615</v>
      </c>
      <c r="E176" s="95">
        <v>38.353280571346509</v>
      </c>
      <c r="F176" s="95">
        <v>4.6698762757094991</v>
      </c>
    </row>
    <row r="177" spans="1:9" x14ac:dyDescent="0.2">
      <c r="A177">
        <v>22</v>
      </c>
      <c r="B177" s="94">
        <v>8.5</v>
      </c>
      <c r="C177" s="94">
        <v>10.50561797752809</v>
      </c>
      <c r="D177" s="94">
        <v>10.351265277338701</v>
      </c>
      <c r="E177" s="95">
        <v>44.781459672158121</v>
      </c>
      <c r="F177" s="95">
        <v>5.4525681506079051</v>
      </c>
    </row>
    <row r="178" spans="1:9" x14ac:dyDescent="0.2">
      <c r="A178">
        <v>22</v>
      </c>
      <c r="B178" s="94">
        <v>9.5</v>
      </c>
      <c r="C178" s="94">
        <v>11.741573033707864</v>
      </c>
      <c r="D178" s="94">
        <v>11.676302464108716</v>
      </c>
      <c r="E178" s="95">
        <v>50.513811974378974</v>
      </c>
      <c r="F178" s="95">
        <v>6.1505365022421872</v>
      </c>
    </row>
    <row r="179" spans="1:9" x14ac:dyDescent="0.2">
      <c r="A179">
        <v>22</v>
      </c>
      <c r="B179" s="94">
        <v>10.5</v>
      </c>
      <c r="C179" s="94">
        <v>12.97752808988764</v>
      </c>
      <c r="D179" s="94">
        <v>13.075013640939396</v>
      </c>
      <c r="E179" s="95">
        <v>56.564891381585866</v>
      </c>
      <c r="F179" s="95">
        <v>6.8873129068989769</v>
      </c>
    </row>
    <row r="180" spans="1:9" x14ac:dyDescent="0.2">
      <c r="A180">
        <v>22</v>
      </c>
      <c r="B180" s="94">
        <v>11.5</v>
      </c>
      <c r="C180" s="94">
        <v>14.213483146067414</v>
      </c>
      <c r="D180" s="94">
        <v>14.402190726661495</v>
      </c>
      <c r="E180" s="95">
        <v>62.306501276579944</v>
      </c>
      <c r="F180" s="95">
        <v>7.5864084584029401</v>
      </c>
    </row>
    <row r="181" spans="1:9" x14ac:dyDescent="0.2">
      <c r="A181">
        <v>22</v>
      </c>
      <c r="B181" s="94">
        <v>12.5</v>
      </c>
      <c r="C181" s="94">
        <v>15.44943820224719</v>
      </c>
      <c r="D181" s="94">
        <v>15.664786489483109</v>
      </c>
      <c r="E181" s="95">
        <v>67.76872060147879</v>
      </c>
      <c r="F181" s="95">
        <v>8.251485553714673</v>
      </c>
    </row>
    <row r="182" spans="1:9" x14ac:dyDescent="0.2">
      <c r="A182">
        <v>22</v>
      </c>
      <c r="B182" s="94">
        <v>13.5</v>
      </c>
      <c r="C182" s="94">
        <v>16.685393258426966</v>
      </c>
      <c r="D182" s="94">
        <v>17.014100918735707</v>
      </c>
      <c r="E182" s="95">
        <v>73.606100678184859</v>
      </c>
      <c r="F182" s="95">
        <v>8.9622420346837259</v>
      </c>
    </row>
    <row r="183" spans="1:9" x14ac:dyDescent="0.2">
      <c r="A183">
        <v>22</v>
      </c>
      <c r="B183" s="94">
        <v>14.5</v>
      </c>
      <c r="C183" s="94">
        <v>17.921348314606739</v>
      </c>
      <c r="D183" s="94">
        <v>18.395245136326295</v>
      </c>
      <c r="E183" s="95">
        <v>79.581182218880215</v>
      </c>
      <c r="F183" s="95">
        <v>9.6897649770932244</v>
      </c>
    </row>
    <row r="184" spans="1:9" x14ac:dyDescent="0.2">
      <c r="A184">
        <v>22</v>
      </c>
      <c r="B184" s="94">
        <v>15.5</v>
      </c>
      <c r="C184" s="94">
        <v>19.157303370786515</v>
      </c>
      <c r="D184" s="94">
        <v>19.933237145119278</v>
      </c>
      <c r="E184" s="95">
        <v>86.234815883225039</v>
      </c>
      <c r="F184" s="95">
        <v>10.499908086978833</v>
      </c>
    </row>
    <row r="185" spans="1:9" x14ac:dyDescent="0.2">
      <c r="A185">
        <v>22</v>
      </c>
      <c r="B185" s="94">
        <v>16.5</v>
      </c>
      <c r="C185" s="94">
        <v>20.393258426966291</v>
      </c>
      <c r="D185" s="94">
        <v>21.531854615618762</v>
      </c>
    </row>
    <row r="186" spans="1:9" x14ac:dyDescent="0.2">
      <c r="A186">
        <v>22</v>
      </c>
      <c r="B186" s="94">
        <v>17.5</v>
      </c>
      <c r="C186" s="94">
        <v>21.629213483146067</v>
      </c>
      <c r="D186" s="94">
        <v>23.155050960219484</v>
      </c>
    </row>
    <row r="187" spans="1:9" x14ac:dyDescent="0.2">
      <c r="A187">
        <v>22</v>
      </c>
      <c r="B187" s="94">
        <v>18.5</v>
      </c>
      <c r="C187" s="94">
        <v>22.86516853932584</v>
      </c>
      <c r="D187" s="94">
        <v>24.701113849175528</v>
      </c>
      <c r="H187">
        <v>112.3</v>
      </c>
      <c r="I187">
        <v>18.84</v>
      </c>
    </row>
    <row r="188" spans="1:9" x14ac:dyDescent="0.2">
      <c r="A188">
        <v>22</v>
      </c>
      <c r="B188" s="94">
        <v>19.5</v>
      </c>
      <c r="C188" s="94">
        <v>24.101123595505616</v>
      </c>
      <c r="D188" s="94">
        <v>26.16660451622386</v>
      </c>
    </row>
    <row r="189" spans="1:9" x14ac:dyDescent="0.2">
      <c r="A189">
        <v>22</v>
      </c>
      <c r="B189" s="94">
        <v>20.5</v>
      </c>
      <c r="C189" s="94">
        <v>25.337078651685392</v>
      </c>
    </row>
    <row r="190" spans="1:9" x14ac:dyDescent="0.2">
      <c r="A190">
        <v>22</v>
      </c>
      <c r="B190" s="94">
        <v>50.5</v>
      </c>
      <c r="C190" s="94">
        <v>62.415730337078649</v>
      </c>
      <c r="H190">
        <v>1375.8</v>
      </c>
      <c r="I190">
        <v>46.69</v>
      </c>
    </row>
    <row r="191" spans="1:9" x14ac:dyDescent="0.2">
      <c r="A191">
        <v>22</v>
      </c>
      <c r="B191" s="94">
        <v>59.5</v>
      </c>
      <c r="C191" s="94">
        <v>73.539325842696627</v>
      </c>
      <c r="H191">
        <v>1649.4</v>
      </c>
      <c r="I191">
        <v>57.71</v>
      </c>
    </row>
    <row r="192" spans="1:9" x14ac:dyDescent="0.2">
      <c r="A192">
        <v>24</v>
      </c>
      <c r="B192" s="94">
        <v>0.5</v>
      </c>
      <c r="C192" s="94">
        <v>0.61267605633802813</v>
      </c>
      <c r="D192" s="94">
        <v>0.72572340351309061</v>
      </c>
      <c r="E192" s="95">
        <v>4.6483623752722538</v>
      </c>
      <c r="F192" s="95">
        <v>1.710991469107948</v>
      </c>
      <c r="G192" s="67" t="s">
        <v>777</v>
      </c>
    </row>
    <row r="193" spans="1:7" x14ac:dyDescent="0.2">
      <c r="A193">
        <v>24</v>
      </c>
      <c r="B193" s="94">
        <v>1.5</v>
      </c>
      <c r="C193" s="94">
        <v>1.8380281690140845</v>
      </c>
      <c r="D193" s="94">
        <v>2.0060387023693305</v>
      </c>
      <c r="E193" s="95">
        <v>12.84896529765196</v>
      </c>
      <c r="F193" s="95">
        <v>4.7295086390201968</v>
      </c>
      <c r="G193" s="67" t="s">
        <v>777</v>
      </c>
    </row>
    <row r="194" spans="1:7" x14ac:dyDescent="0.2">
      <c r="A194">
        <v>24</v>
      </c>
      <c r="B194" s="94">
        <v>2.5</v>
      </c>
      <c r="C194" s="94">
        <v>3.0633802816901405</v>
      </c>
      <c r="D194" s="94">
        <v>2.9691906818953355</v>
      </c>
      <c r="E194" s="95">
        <v>19.018091719130133</v>
      </c>
      <c r="F194" s="95">
        <v>7.0002702162905948</v>
      </c>
      <c r="G194" s="67" t="s">
        <v>777</v>
      </c>
    </row>
    <row r="195" spans="1:7" x14ac:dyDescent="0.2">
      <c r="A195">
        <v>24</v>
      </c>
      <c r="B195" s="94">
        <v>3.5</v>
      </c>
      <c r="C195" s="94">
        <v>4.288732394366197</v>
      </c>
      <c r="D195" s="94">
        <v>4.0170630205355211</v>
      </c>
      <c r="E195" s="95">
        <v>25.729864178781458</v>
      </c>
      <c r="F195" s="95">
        <v>9.4707715442737594</v>
      </c>
      <c r="G195" s="67" t="s">
        <v>777</v>
      </c>
    </row>
    <row r="196" spans="1:7" x14ac:dyDescent="0.2">
      <c r="A196">
        <v>24</v>
      </c>
      <c r="B196" s="94">
        <v>4.5</v>
      </c>
      <c r="C196" s="94">
        <v>5.5140845070422531</v>
      </c>
      <c r="D196" s="94">
        <v>5.3206098779910995</v>
      </c>
      <c r="E196" s="95">
        <v>34.079268562419465</v>
      </c>
      <c r="F196" s="95">
        <v>12.54406026817632</v>
      </c>
      <c r="G196" s="67" t="s">
        <v>777</v>
      </c>
    </row>
    <row r="197" spans="1:7" x14ac:dyDescent="0.2">
      <c r="A197">
        <v>24</v>
      </c>
      <c r="B197" s="94">
        <v>5.5</v>
      </c>
      <c r="C197" s="94">
        <v>6.7394366197183091</v>
      </c>
      <c r="D197" s="94">
        <v>6.8431896702393118</v>
      </c>
      <c r="E197" s="95">
        <v>43.831610274669032</v>
      </c>
      <c r="F197" s="95">
        <v>16.133748878137006</v>
      </c>
      <c r="G197" s="67" t="s">
        <v>777</v>
      </c>
    </row>
    <row r="198" spans="1:7" x14ac:dyDescent="0.2">
      <c r="A198">
        <v>24</v>
      </c>
      <c r="B198" s="94">
        <v>6.5</v>
      </c>
      <c r="C198" s="94">
        <v>7.964788732394366</v>
      </c>
      <c r="D198" s="94">
        <v>8.2590443297318181</v>
      </c>
      <c r="E198" s="95">
        <v>52.900362220905748</v>
      </c>
      <c r="F198" s="95">
        <v>19.471818495516676</v>
      </c>
    </row>
    <row r="199" spans="1:7" x14ac:dyDescent="0.2">
      <c r="A199">
        <v>24</v>
      </c>
      <c r="B199" s="94">
        <v>7.5</v>
      </c>
      <c r="C199" s="94">
        <v>9.1901408450704221</v>
      </c>
      <c r="D199" s="94">
        <v>9.5252886091805529</v>
      </c>
      <c r="E199" s="95">
        <v>61.010838247998699</v>
      </c>
      <c r="F199" s="95">
        <v>22.457161326484709</v>
      </c>
    </row>
    <row r="200" spans="1:7" x14ac:dyDescent="0.2">
      <c r="A200">
        <v>24</v>
      </c>
      <c r="B200" s="94">
        <v>8.5</v>
      </c>
      <c r="C200" s="94">
        <v>10.415492957746478</v>
      </c>
      <c r="D200" s="94">
        <v>10.897442952484752</v>
      </c>
      <c r="E200" s="95">
        <v>69.799683408021977</v>
      </c>
      <c r="F200" s="95">
        <v>25.692201514423964</v>
      </c>
    </row>
    <row r="201" spans="1:7" x14ac:dyDescent="0.2">
      <c r="A201">
        <v>24</v>
      </c>
      <c r="B201" s="94">
        <v>9.5</v>
      </c>
      <c r="C201" s="94">
        <v>11.640845070422534</v>
      </c>
      <c r="D201" s="94">
        <v>12.146062261333125</v>
      </c>
      <c r="E201" s="95">
        <v>77.797268973256578</v>
      </c>
      <c r="F201" s="95">
        <v>28.635991083922796</v>
      </c>
    </row>
    <row r="202" spans="1:7" x14ac:dyDescent="0.2">
      <c r="A202">
        <v>24</v>
      </c>
      <c r="B202" s="94">
        <v>10.5</v>
      </c>
      <c r="C202" s="94">
        <v>12.86619718309859</v>
      </c>
      <c r="D202" s="94">
        <v>13.345741774503255</v>
      </c>
      <c r="E202" s="95">
        <v>85.481388135474532</v>
      </c>
      <c r="F202" s="95">
        <v>31.464398439619494</v>
      </c>
    </row>
    <row r="203" spans="1:7" x14ac:dyDescent="0.2">
      <c r="A203">
        <v>24</v>
      </c>
      <c r="B203" s="94">
        <v>11.5</v>
      </c>
      <c r="C203" s="94">
        <v>14.091549295774646</v>
      </c>
      <c r="D203" s="94">
        <v>14.487113820854269</v>
      </c>
      <c r="E203" s="95">
        <v>92.792039618894478</v>
      </c>
      <c r="F203" s="95">
        <v>34.155338024771844</v>
      </c>
    </row>
    <row r="204" spans="1:7" x14ac:dyDescent="0.2">
      <c r="A204">
        <v>24</v>
      </c>
      <c r="B204" s="94">
        <v>12.5</v>
      </c>
      <c r="C204" s="94">
        <v>15.316901408450704</v>
      </c>
      <c r="D204" s="94">
        <v>15.532673567886675</v>
      </c>
      <c r="E204" s="95">
        <v>99.488999597968586</v>
      </c>
      <c r="F204" s="95">
        <v>36.620387104014938</v>
      </c>
    </row>
    <row r="205" spans="1:7" x14ac:dyDescent="0.2">
      <c r="A205">
        <v>24</v>
      </c>
      <c r="B205" s="94">
        <v>13.5</v>
      </c>
      <c r="C205" s="94">
        <v>16.54225352112676</v>
      </c>
      <c r="D205" s="94">
        <v>16.597842025271028</v>
      </c>
      <c r="E205" s="95">
        <v>106.31155617622409</v>
      </c>
      <c r="F205" s="95">
        <v>39.131666380561832</v>
      </c>
    </row>
    <row r="206" spans="1:7" x14ac:dyDescent="0.2">
      <c r="A206">
        <v>24</v>
      </c>
      <c r="B206" s="94">
        <v>14.5</v>
      </c>
      <c r="C206" s="94">
        <v>17.767605633802816</v>
      </c>
      <c r="D206" s="94">
        <v>17.738889278858913</v>
      </c>
      <c r="E206" s="95">
        <v>113.62012731546253</v>
      </c>
      <c r="F206" s="95">
        <v>41.821840222671781</v>
      </c>
    </row>
    <row r="207" spans="1:7" x14ac:dyDescent="0.2">
      <c r="A207">
        <v>24</v>
      </c>
      <c r="B207" s="94">
        <v>15.5</v>
      </c>
      <c r="C207" s="94">
        <v>18.992957746478872</v>
      </c>
      <c r="D207" s="94">
        <v>18.989180210629968</v>
      </c>
      <c r="E207" s="95">
        <v>121.6284198650135</v>
      </c>
      <c r="F207" s="95">
        <v>44.769570870199004</v>
      </c>
    </row>
    <row r="208" spans="1:7" x14ac:dyDescent="0.2">
      <c r="A208">
        <v>24</v>
      </c>
      <c r="B208" s="94">
        <v>16.5</v>
      </c>
      <c r="C208" s="94">
        <v>20.218309859154928</v>
      </c>
      <c r="D208" s="94">
        <v>20.335950805578648</v>
      </c>
    </row>
    <row r="209" spans="1:9" x14ac:dyDescent="0.2">
      <c r="A209">
        <v>24</v>
      </c>
      <c r="B209" s="94">
        <v>17.5</v>
      </c>
      <c r="C209" s="94">
        <v>21.443661971830984</v>
      </c>
      <c r="D209" s="94">
        <v>21.680079274956519</v>
      </c>
    </row>
    <row r="210" spans="1:9" x14ac:dyDescent="0.2">
      <c r="A210">
        <v>24</v>
      </c>
      <c r="B210" s="94">
        <v>18.5</v>
      </c>
      <c r="C210" s="94">
        <v>22.66901408450704</v>
      </c>
      <c r="D210" s="94">
        <v>22.994952947971086</v>
      </c>
    </row>
    <row r="211" spans="1:9" x14ac:dyDescent="0.2">
      <c r="A211">
        <v>24</v>
      </c>
      <c r="B211" s="94">
        <v>19.5</v>
      </c>
      <c r="C211" s="94">
        <v>23.894366197183096</v>
      </c>
      <c r="D211" s="94">
        <v>24.317568104341078</v>
      </c>
    </row>
    <row r="212" spans="1:9" x14ac:dyDescent="0.2">
      <c r="A212">
        <v>24</v>
      </c>
      <c r="B212" s="94">
        <v>20.5</v>
      </c>
      <c r="C212" s="94">
        <v>25.119718309859152</v>
      </c>
    </row>
    <row r="213" spans="1:9" x14ac:dyDescent="0.2">
      <c r="A213">
        <v>24</v>
      </c>
      <c r="B213" s="94">
        <v>50.5</v>
      </c>
      <c r="C213" s="94">
        <v>61.880281690140841</v>
      </c>
      <c r="H213">
        <v>211.5</v>
      </c>
      <c r="I213">
        <v>44.72</v>
      </c>
    </row>
    <row r="214" spans="1:9" x14ac:dyDescent="0.2">
      <c r="A214">
        <v>25</v>
      </c>
      <c r="B214" s="57">
        <v>0.5</v>
      </c>
      <c r="C214" s="57">
        <v>0.59375</v>
      </c>
      <c r="D214" s="57">
        <v>0.65701758956384881</v>
      </c>
      <c r="E214" s="65">
        <v>4.0070615061464494</v>
      </c>
      <c r="F214" s="65">
        <v>1.5386296043356342</v>
      </c>
      <c r="G214" s="67" t="s">
        <v>777</v>
      </c>
    </row>
    <row r="215" spans="1:9" x14ac:dyDescent="0.2">
      <c r="A215">
        <v>25</v>
      </c>
      <c r="B215" s="57">
        <v>1.5</v>
      </c>
      <c r="C215" s="57">
        <v>1.78125</v>
      </c>
      <c r="D215" s="57">
        <v>1.8858236726358049</v>
      </c>
      <c r="E215" s="65">
        <v>11.501383777282127</v>
      </c>
      <c r="F215" s="65">
        <v>4.4162959673584599</v>
      </c>
      <c r="G215" s="67" t="s">
        <v>777</v>
      </c>
    </row>
    <row r="216" spans="1:9" x14ac:dyDescent="0.2">
      <c r="A216">
        <v>25</v>
      </c>
      <c r="B216" s="57">
        <v>2.5</v>
      </c>
      <c r="C216" s="57">
        <v>2.96875</v>
      </c>
      <c r="D216" s="57">
        <v>3.0348574005580273</v>
      </c>
      <c r="E216" s="65">
        <v>18.509185232761503</v>
      </c>
      <c r="F216" s="65">
        <v>7.1071482949725295</v>
      </c>
      <c r="G216" s="67" t="s">
        <v>777</v>
      </c>
    </row>
    <row r="217" spans="1:9" x14ac:dyDescent="0.2">
      <c r="A217">
        <v>25</v>
      </c>
      <c r="B217" s="57">
        <v>3.5</v>
      </c>
      <c r="C217" s="57">
        <v>4.15625</v>
      </c>
      <c r="D217" s="57">
        <v>4.2237773060551165</v>
      </c>
      <c r="E217" s="65">
        <v>25.76024709606903</v>
      </c>
      <c r="F217" s="65">
        <v>9.8914076402909767</v>
      </c>
      <c r="G217" s="67" t="s">
        <v>777</v>
      </c>
    </row>
    <row r="218" spans="1:9" x14ac:dyDescent="0.2">
      <c r="A218">
        <v>25</v>
      </c>
      <c r="B218" s="57">
        <v>4.5</v>
      </c>
      <c r="C218" s="57">
        <v>5.34375</v>
      </c>
      <c r="D218" s="57">
        <v>5.3855434294246898</v>
      </c>
      <c r="E218" s="65">
        <v>32.845701711050545</v>
      </c>
      <c r="F218" s="65">
        <v>12.612077191797647</v>
      </c>
      <c r="G218" s="67" t="s">
        <v>777</v>
      </c>
    </row>
    <row r="219" spans="1:9" x14ac:dyDescent="0.2">
      <c r="A219">
        <v>25</v>
      </c>
      <c r="B219" s="57">
        <v>5.5</v>
      </c>
      <c r="C219" s="57">
        <v>6.53125</v>
      </c>
      <c r="D219" s="57">
        <v>6.5054745391815372</v>
      </c>
      <c r="E219" s="65">
        <v>39.676010230525016</v>
      </c>
      <c r="F219" s="65">
        <v>15.234775864800053</v>
      </c>
      <c r="G219" s="67" t="s">
        <v>777</v>
      </c>
    </row>
    <row r="220" spans="1:9" x14ac:dyDescent="0.2">
      <c r="A220">
        <v>25</v>
      </c>
      <c r="B220" s="57">
        <v>6.5</v>
      </c>
      <c r="C220" s="57">
        <v>7.71875</v>
      </c>
      <c r="D220" s="57">
        <v>7.7362294582913531</v>
      </c>
      <c r="E220" s="63">
        <v>47.182218189339594</v>
      </c>
      <c r="F220" s="63">
        <v>18.117006088622766</v>
      </c>
      <c r="G220" s="68"/>
    </row>
    <row r="221" spans="1:9" x14ac:dyDescent="0.2">
      <c r="A221">
        <v>25</v>
      </c>
      <c r="B221" s="57">
        <v>7.5</v>
      </c>
      <c r="C221" s="57">
        <v>8.90625</v>
      </c>
      <c r="D221" s="57">
        <v>8.9565905851992511</v>
      </c>
      <c r="E221" s="63">
        <v>54.625035813866717</v>
      </c>
      <c r="F221" s="63">
        <v>20.974895721512745</v>
      </c>
      <c r="G221" s="68"/>
    </row>
    <row r="222" spans="1:9" x14ac:dyDescent="0.2">
      <c r="A222">
        <v>25</v>
      </c>
      <c r="B222" s="57">
        <v>8.5</v>
      </c>
      <c r="C222" s="57">
        <v>10.09375</v>
      </c>
      <c r="D222" s="57">
        <v>10.13550646570199</v>
      </c>
      <c r="E222" s="63">
        <v>61.815084480422541</v>
      </c>
      <c r="F222" s="63">
        <v>23.735727248058431</v>
      </c>
      <c r="G222" s="68"/>
    </row>
    <row r="223" spans="1:9" x14ac:dyDescent="0.2">
      <c r="A223">
        <v>25</v>
      </c>
      <c r="B223" s="57">
        <v>9.5</v>
      </c>
      <c r="C223" s="57">
        <v>11.28125</v>
      </c>
      <c r="D223" s="57">
        <v>11.433431266916713</v>
      </c>
      <c r="E223" s="63">
        <v>69.730952474569875</v>
      </c>
      <c r="F223" s="63">
        <v>26.775258540783955</v>
      </c>
      <c r="G223" s="68"/>
    </row>
    <row r="224" spans="1:9" x14ac:dyDescent="0.2">
      <c r="A224">
        <v>25</v>
      </c>
      <c r="B224" s="57">
        <v>10.5</v>
      </c>
      <c r="C224" s="57">
        <v>12.46875</v>
      </c>
      <c r="D224" s="57">
        <v>12.974310960851309</v>
      </c>
      <c r="E224" s="63">
        <v>79.128569532686726</v>
      </c>
      <c r="F224" s="63">
        <v>30.383751146562215</v>
      </c>
      <c r="G224" s="68"/>
    </row>
    <row r="225" spans="1:7" x14ac:dyDescent="0.2">
      <c r="A225">
        <v>25</v>
      </c>
      <c r="B225" s="57">
        <v>11.5</v>
      </c>
      <c r="C225" s="57">
        <v>13.65625</v>
      </c>
      <c r="D225" s="57">
        <v>14.316929068534286</v>
      </c>
      <c r="E225" s="63">
        <v>87.317015964270155</v>
      </c>
      <c r="F225" s="63">
        <v>33.527946980298509</v>
      </c>
      <c r="G225" s="68"/>
    </row>
    <row r="226" spans="1:7" x14ac:dyDescent="0.2">
      <c r="A226">
        <v>25</v>
      </c>
      <c r="B226" s="57">
        <v>12.5</v>
      </c>
      <c r="C226" s="57">
        <v>14.84375</v>
      </c>
      <c r="D226" s="57">
        <v>15.505719051628851</v>
      </c>
      <c r="E226" s="63">
        <v>94.56728544839909</v>
      </c>
      <c r="F226" s="63">
        <v>36.311902068230296</v>
      </c>
      <c r="G226" s="68"/>
    </row>
    <row r="227" spans="1:7" x14ac:dyDescent="0.2">
      <c r="A227">
        <v>25</v>
      </c>
      <c r="B227" s="57">
        <v>13.5</v>
      </c>
      <c r="C227" s="57">
        <v>16.03125</v>
      </c>
      <c r="D227" s="57">
        <v>16.774021545068102</v>
      </c>
      <c r="E227" s="63">
        <v>102.30249098982713</v>
      </c>
      <c r="F227" s="63">
        <v>39.282062676797523</v>
      </c>
      <c r="G227" s="68"/>
    </row>
    <row r="228" spans="1:7" x14ac:dyDescent="0.2">
      <c r="A228">
        <v>25</v>
      </c>
      <c r="B228" s="57">
        <v>14.5</v>
      </c>
      <c r="C228" s="57">
        <v>17.21875</v>
      </c>
      <c r="D228" s="57">
        <v>17.927602557078664</v>
      </c>
      <c r="E228" s="63">
        <v>109.33802571655728</v>
      </c>
      <c r="F228" s="63">
        <v>41.983564012944662</v>
      </c>
      <c r="G228" s="68"/>
    </row>
    <row r="229" spans="1:7" x14ac:dyDescent="0.2">
      <c r="A229">
        <v>25</v>
      </c>
      <c r="B229" s="57">
        <v>15.5</v>
      </c>
      <c r="C229" s="57">
        <v>18.40625</v>
      </c>
      <c r="D229" s="57">
        <v>19.341807908552365</v>
      </c>
      <c r="E229" s="63"/>
      <c r="F229" s="63"/>
      <c r="G229" s="68"/>
    </row>
    <row r="230" spans="1:7" x14ac:dyDescent="0.2">
      <c r="A230">
        <v>25</v>
      </c>
      <c r="B230" s="57">
        <v>16.5</v>
      </c>
      <c r="C230" s="57">
        <v>19.59375</v>
      </c>
      <c r="D230" s="57">
        <v>20.911400453444763</v>
      </c>
      <c r="E230" s="63"/>
      <c r="F230" s="63"/>
      <c r="G230" s="66"/>
    </row>
    <row r="231" spans="1:7" x14ac:dyDescent="0.2">
      <c r="A231">
        <v>25</v>
      </c>
      <c r="B231" s="57">
        <v>17.5</v>
      </c>
      <c r="C231" s="57">
        <v>20.78125</v>
      </c>
      <c r="D231" s="57">
        <v>22.455917974650028</v>
      </c>
      <c r="E231" s="63"/>
      <c r="F231" s="63"/>
      <c r="G231" s="66"/>
    </row>
    <row r="232" spans="1:7" x14ac:dyDescent="0.2">
      <c r="A232">
        <v>25</v>
      </c>
      <c r="B232" s="57">
        <v>18.5</v>
      </c>
      <c r="C232" s="57">
        <v>21.96875</v>
      </c>
      <c r="D232" s="57">
        <v>23.990561393263473</v>
      </c>
      <c r="E232" s="63"/>
      <c r="F232" s="63"/>
      <c r="G232" s="66"/>
    </row>
    <row r="233" spans="1:7" x14ac:dyDescent="0.2">
      <c r="A233">
        <v>25</v>
      </c>
      <c r="B233" s="57">
        <v>19.5</v>
      </c>
      <c r="C233" s="57">
        <v>23.15625</v>
      </c>
      <c r="D233" s="57">
        <v>25.208324072120888</v>
      </c>
      <c r="E233" s="63"/>
      <c r="F233" s="63"/>
      <c r="G233" s="66"/>
    </row>
    <row r="234" spans="1:7" x14ac:dyDescent="0.2">
      <c r="A234">
        <v>25</v>
      </c>
      <c r="B234" s="57">
        <v>20.5</v>
      </c>
      <c r="C234" s="57">
        <v>24.34375</v>
      </c>
      <c r="D234" s="57"/>
      <c r="E234" s="63"/>
      <c r="F234" s="63"/>
      <c r="G234" s="66"/>
    </row>
    <row r="235" spans="1:7" x14ac:dyDescent="0.2">
      <c r="A235">
        <v>25</v>
      </c>
      <c r="B235" s="57">
        <v>41.5</v>
      </c>
      <c r="C235" s="57">
        <v>49.28125</v>
      </c>
      <c r="D235" s="57"/>
      <c r="E235" s="63"/>
      <c r="F235" s="63"/>
      <c r="G235" s="66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DA31-FE96-D14B-907D-B157FE1BCB4A}">
  <dimension ref="A1:H239"/>
  <sheetViews>
    <sheetView workbookViewId="0">
      <selection activeCell="D216" sqref="D216"/>
    </sheetView>
  </sheetViews>
  <sheetFormatPr baseColWidth="10" defaultRowHeight="16" x14ac:dyDescent="0.2"/>
  <cols>
    <col min="2" max="4" width="10.83203125" style="94"/>
    <col min="5" max="6" width="10.83203125" style="95"/>
    <col min="7" max="7" width="10.83203125" style="64"/>
  </cols>
  <sheetData>
    <row r="1" spans="1:8" x14ac:dyDescent="0.2">
      <c r="A1" t="s">
        <v>946</v>
      </c>
      <c r="B1" s="91" t="s">
        <v>951</v>
      </c>
      <c r="C1" s="91" t="s">
        <v>950</v>
      </c>
      <c r="D1" s="91" t="s">
        <v>949</v>
      </c>
      <c r="E1" s="91" t="s">
        <v>1131</v>
      </c>
      <c r="F1" s="91" t="s">
        <v>1132</v>
      </c>
      <c r="G1" s="52" t="s">
        <v>1127</v>
      </c>
      <c r="H1" s="52" t="s">
        <v>1128</v>
      </c>
    </row>
    <row r="2" spans="1:8" x14ac:dyDescent="0.2">
      <c r="A2">
        <v>1</v>
      </c>
      <c r="B2" s="53">
        <v>0.5</v>
      </c>
      <c r="C2" s="53">
        <v>0.53680000000000005</v>
      </c>
      <c r="D2" s="53">
        <v>0.46609127179151805</v>
      </c>
      <c r="E2" s="92">
        <v>1.8643650871660722</v>
      </c>
      <c r="F2" s="69">
        <v>0.14914920697328579</v>
      </c>
      <c r="G2" s="59" t="s">
        <v>777</v>
      </c>
      <c r="H2" t="s">
        <v>1129</v>
      </c>
    </row>
    <row r="3" spans="1:8" x14ac:dyDescent="0.2">
      <c r="A3">
        <v>1</v>
      </c>
      <c r="B3" s="53">
        <v>1.5</v>
      </c>
      <c r="C3" s="53">
        <v>1.6104000000000003</v>
      </c>
      <c r="D3" s="53">
        <v>1.66833917776118</v>
      </c>
      <c r="E3" s="92">
        <v>6.6733567110447201</v>
      </c>
      <c r="F3" s="69">
        <v>0.5338685368835776</v>
      </c>
      <c r="G3" s="59" t="s">
        <v>777</v>
      </c>
      <c r="H3" t="s">
        <v>1129</v>
      </c>
    </row>
    <row r="4" spans="1:8" x14ac:dyDescent="0.2">
      <c r="A4">
        <v>1</v>
      </c>
      <c r="B4" s="53">
        <v>2.5</v>
      </c>
      <c r="C4" s="53">
        <v>2.6840000000000002</v>
      </c>
      <c r="D4" s="53">
        <v>3.1388434510246137</v>
      </c>
      <c r="E4" s="92">
        <v>12.555373804098455</v>
      </c>
      <c r="F4" s="69">
        <v>1.0044299043278764</v>
      </c>
      <c r="G4" s="59" t="s">
        <v>777</v>
      </c>
      <c r="H4" t="s">
        <v>1129</v>
      </c>
    </row>
    <row r="5" spans="1:8" x14ac:dyDescent="0.2">
      <c r="A5">
        <v>1</v>
      </c>
      <c r="B5" s="53">
        <v>3.5</v>
      </c>
      <c r="C5" s="53">
        <v>3.7576000000000005</v>
      </c>
      <c r="D5" s="53">
        <v>4.719147919851908</v>
      </c>
      <c r="E5" s="92">
        <v>18.876591679407632</v>
      </c>
      <c r="F5" s="69">
        <v>1.5101273343526105</v>
      </c>
      <c r="G5" s="59" t="s">
        <v>777</v>
      </c>
      <c r="H5" t="s">
        <v>1129</v>
      </c>
    </row>
    <row r="6" spans="1:8" x14ac:dyDescent="0.2">
      <c r="A6">
        <v>1</v>
      </c>
      <c r="B6" s="53">
        <v>4.5</v>
      </c>
      <c r="C6" s="53">
        <v>4.8312000000000008</v>
      </c>
      <c r="D6" s="53">
        <v>6.2845768193191205</v>
      </c>
      <c r="E6" s="93">
        <v>25.138307277276482</v>
      </c>
      <c r="F6" s="62">
        <v>2.0110645821821187</v>
      </c>
      <c r="G6" s="60"/>
      <c r="H6" t="s">
        <v>1129</v>
      </c>
    </row>
    <row r="7" spans="1:8" x14ac:dyDescent="0.2">
      <c r="A7">
        <v>1</v>
      </c>
      <c r="B7" s="53">
        <v>5.5</v>
      </c>
      <c r="C7" s="53">
        <v>5.9048000000000007</v>
      </c>
      <c r="D7" s="53">
        <v>7.7454183483674894</v>
      </c>
      <c r="E7" s="93">
        <v>30.981673393469958</v>
      </c>
      <c r="F7" s="62">
        <v>2.4785338714775969</v>
      </c>
      <c r="G7" s="60"/>
      <c r="H7" t="s">
        <v>1129</v>
      </c>
    </row>
    <row r="8" spans="1:8" x14ac:dyDescent="0.2">
      <c r="A8">
        <v>1</v>
      </c>
      <c r="B8" s="53">
        <v>6.5</v>
      </c>
      <c r="C8" s="53">
        <v>6.9784000000000006</v>
      </c>
      <c r="D8" s="53">
        <v>9.2154163220260426</v>
      </c>
      <c r="E8" s="93">
        <v>36.86166528810417</v>
      </c>
      <c r="F8" s="62">
        <v>2.9489332230483338</v>
      </c>
      <c r="G8" s="60"/>
      <c r="H8" t="s">
        <v>1129</v>
      </c>
    </row>
    <row r="9" spans="1:8" x14ac:dyDescent="0.2">
      <c r="A9">
        <v>1</v>
      </c>
      <c r="B9" s="53">
        <v>7.5</v>
      </c>
      <c r="C9" s="53">
        <v>8.0520000000000014</v>
      </c>
      <c r="D9" s="53">
        <v>10.808575025425592</v>
      </c>
      <c r="E9" s="93">
        <v>43.234300101702367</v>
      </c>
      <c r="F9" s="62">
        <v>3.4587440081361893</v>
      </c>
      <c r="G9" s="60"/>
      <c r="H9" t="s">
        <v>1129</v>
      </c>
    </row>
    <row r="10" spans="1:8" x14ac:dyDescent="0.2">
      <c r="A10">
        <v>1</v>
      </c>
      <c r="B10" s="53">
        <v>8.5</v>
      </c>
      <c r="C10" s="53">
        <v>9.1256000000000004</v>
      </c>
      <c r="D10" s="53">
        <v>12.319150357520106</v>
      </c>
      <c r="E10" s="93">
        <v>49.276601430080426</v>
      </c>
      <c r="F10" s="62">
        <v>3.942128114406434</v>
      </c>
      <c r="G10" s="60"/>
      <c r="H10" t="s">
        <v>1129</v>
      </c>
    </row>
    <row r="11" spans="1:8" x14ac:dyDescent="0.2">
      <c r="A11">
        <v>1</v>
      </c>
      <c r="B11" s="53">
        <v>9.5</v>
      </c>
      <c r="C11" s="53">
        <v>10.199200000000001</v>
      </c>
      <c r="D11" s="53">
        <v>13.61270655272099</v>
      </c>
      <c r="E11" s="93">
        <v>54.45082621088396</v>
      </c>
      <c r="F11" s="62">
        <v>4.356066096870717</v>
      </c>
      <c r="G11" s="60"/>
      <c r="H11" t="s">
        <v>1129</v>
      </c>
    </row>
    <row r="12" spans="1:8" x14ac:dyDescent="0.2">
      <c r="A12">
        <v>1</v>
      </c>
      <c r="B12" s="53">
        <v>10.5</v>
      </c>
      <c r="C12" s="53">
        <v>11.272800000000002</v>
      </c>
      <c r="D12" s="53">
        <v>14.992066228570714</v>
      </c>
      <c r="E12" s="93">
        <v>59.968264914282855</v>
      </c>
      <c r="F12" s="62">
        <v>4.7974611931426283</v>
      </c>
      <c r="G12" s="60"/>
      <c r="H12" t="s">
        <v>1129</v>
      </c>
    </row>
    <row r="13" spans="1:8" x14ac:dyDescent="0.2">
      <c r="A13">
        <v>1</v>
      </c>
      <c r="B13" s="53">
        <v>11.5</v>
      </c>
      <c r="C13" s="53">
        <v>12.346400000000001</v>
      </c>
      <c r="D13" s="53">
        <v>16.597144229615598</v>
      </c>
      <c r="E13" s="93">
        <v>66.388576918462391</v>
      </c>
      <c r="F13" s="62">
        <v>5.3110861534769915</v>
      </c>
      <c r="G13" s="60"/>
      <c r="H13" t="s">
        <v>1129</v>
      </c>
    </row>
    <row r="14" spans="1:8" x14ac:dyDescent="0.2">
      <c r="A14">
        <v>1</v>
      </c>
      <c r="B14" s="53">
        <v>12.5</v>
      </c>
      <c r="C14" s="53">
        <v>13.420000000000002</v>
      </c>
      <c r="D14" s="53">
        <v>18.318566403469262</v>
      </c>
      <c r="E14" s="93">
        <v>73.274265613877049</v>
      </c>
      <c r="F14" s="62">
        <v>5.8619412491101643</v>
      </c>
      <c r="G14" s="60"/>
      <c r="H14" t="s">
        <v>1129</v>
      </c>
    </row>
    <row r="15" spans="1:8" x14ac:dyDescent="0.2">
      <c r="A15">
        <v>1</v>
      </c>
      <c r="B15" s="53">
        <v>13.5</v>
      </c>
      <c r="C15" s="53">
        <v>14.493600000000001</v>
      </c>
      <c r="D15" s="53">
        <v>20.025312051011973</v>
      </c>
      <c r="E15" s="93">
        <v>80.101248204047891</v>
      </c>
      <c r="F15" s="62">
        <v>6.4080998563238314</v>
      </c>
      <c r="G15" s="60"/>
      <c r="H15" t="s">
        <v>1129</v>
      </c>
    </row>
    <row r="16" spans="1:8" x14ac:dyDescent="0.2">
      <c r="A16">
        <v>1</v>
      </c>
      <c r="B16" s="53">
        <v>14.5</v>
      </c>
      <c r="C16" s="53">
        <v>15.567200000000001</v>
      </c>
      <c r="D16" s="53">
        <v>21.788165096328758</v>
      </c>
      <c r="E16" s="93">
        <v>87.152660385315031</v>
      </c>
      <c r="F16" s="62">
        <v>6.9722128308252023</v>
      </c>
      <c r="G16" s="60"/>
      <c r="H16" t="s">
        <v>1129</v>
      </c>
    </row>
    <row r="17" spans="1:8" x14ac:dyDescent="0.2">
      <c r="A17">
        <v>1</v>
      </c>
      <c r="B17" s="53">
        <v>15.5</v>
      </c>
      <c r="C17" s="53">
        <v>16.640800000000002</v>
      </c>
      <c r="D17" s="53">
        <v>23.500352370149002</v>
      </c>
      <c r="E17" s="93">
        <v>94.00140948059601</v>
      </c>
      <c r="F17" s="62">
        <v>7.5201127584476808</v>
      </c>
      <c r="G17" s="60"/>
      <c r="H17" t="s">
        <v>1129</v>
      </c>
    </row>
    <row r="18" spans="1:8" x14ac:dyDescent="0.2">
      <c r="A18">
        <v>1</v>
      </c>
      <c r="B18" s="53">
        <v>16.5</v>
      </c>
      <c r="C18" s="53">
        <v>17.714400000000001</v>
      </c>
      <c r="D18" s="53">
        <v>25.112945210759626</v>
      </c>
      <c r="E18" s="93">
        <v>100.45178084303851</v>
      </c>
      <c r="F18" s="62">
        <v>8.0361424674430815</v>
      </c>
      <c r="G18" s="60"/>
      <c r="H18" t="s">
        <v>1129</v>
      </c>
    </row>
    <row r="19" spans="1:8" x14ac:dyDescent="0.2">
      <c r="A19">
        <v>1</v>
      </c>
      <c r="B19" s="53">
        <v>17.5</v>
      </c>
      <c r="C19" s="53">
        <v>18.788</v>
      </c>
      <c r="D19" s="53">
        <v>26.654137651853855</v>
      </c>
      <c r="E19" s="93">
        <v>106.61655060741542</v>
      </c>
      <c r="F19" s="62">
        <v>8.5293240485932333</v>
      </c>
      <c r="G19" s="60"/>
      <c r="H19" t="s">
        <v>1129</v>
      </c>
    </row>
    <row r="20" spans="1:8" x14ac:dyDescent="0.2">
      <c r="A20">
        <v>1</v>
      </c>
      <c r="B20" s="53">
        <v>18.5</v>
      </c>
      <c r="C20" s="53">
        <v>19.861600000000003</v>
      </c>
      <c r="D20" s="53">
        <v>28.192771332622783</v>
      </c>
      <c r="E20" s="54">
        <v>95.9</v>
      </c>
      <c r="F20" s="54">
        <v>19.600000000000001</v>
      </c>
      <c r="G20" s="61"/>
      <c r="H20" t="s">
        <v>1130</v>
      </c>
    </row>
    <row r="21" spans="1:8" x14ac:dyDescent="0.2">
      <c r="A21">
        <v>1</v>
      </c>
      <c r="B21" s="53">
        <v>19.5</v>
      </c>
      <c r="C21" s="53">
        <v>20.935200000000002</v>
      </c>
      <c r="D21" s="53">
        <v>29.686051227188091</v>
      </c>
      <c r="E21" s="93"/>
      <c r="F21" s="93"/>
      <c r="G21" s="61"/>
    </row>
    <row r="22" spans="1:8" x14ac:dyDescent="0.2">
      <c r="A22">
        <v>1</v>
      </c>
      <c r="B22" s="53">
        <v>20.5</v>
      </c>
      <c r="C22" s="53">
        <v>22.008800000000001</v>
      </c>
      <c r="D22" s="53"/>
      <c r="E22" s="93"/>
      <c r="F22" s="93"/>
      <c r="G22" s="61"/>
    </row>
    <row r="23" spans="1:8" x14ac:dyDescent="0.2">
      <c r="A23">
        <v>1</v>
      </c>
      <c r="B23" s="53">
        <v>50.5</v>
      </c>
      <c r="C23" s="53">
        <v>54.216800000000006</v>
      </c>
      <c r="D23" s="53"/>
      <c r="E23" s="54">
        <v>1130.0999999999999</v>
      </c>
      <c r="F23" s="55">
        <v>47.98</v>
      </c>
      <c r="G23" s="61"/>
      <c r="H23" t="s">
        <v>1130</v>
      </c>
    </row>
    <row r="24" spans="1:8" x14ac:dyDescent="0.2">
      <c r="A24">
        <v>3</v>
      </c>
      <c r="B24" s="53">
        <v>0.5</v>
      </c>
      <c r="C24" s="53">
        <v>0.5202</v>
      </c>
      <c r="D24" s="53">
        <v>0.59150048026508228</v>
      </c>
      <c r="E24" s="93">
        <v>1.5986499466623845</v>
      </c>
      <c r="F24" s="62">
        <v>8.6413510630399176E-2</v>
      </c>
      <c r="G24" s="62"/>
      <c r="H24" t="s">
        <v>1129</v>
      </c>
    </row>
    <row r="25" spans="1:8" x14ac:dyDescent="0.2">
      <c r="A25">
        <v>3</v>
      </c>
      <c r="B25" s="53">
        <v>1.5</v>
      </c>
      <c r="C25" s="53">
        <v>1.5606</v>
      </c>
      <c r="D25" s="53">
        <v>1.9368938329651308</v>
      </c>
      <c r="E25" s="93">
        <v>5.2348481972030561</v>
      </c>
      <c r="F25" s="62">
        <v>0.28296476741638144</v>
      </c>
      <c r="G25" s="62"/>
      <c r="H25" t="s">
        <v>1129</v>
      </c>
    </row>
    <row r="26" spans="1:8" x14ac:dyDescent="0.2">
      <c r="A26">
        <v>3</v>
      </c>
      <c r="B26" s="53">
        <v>2.5</v>
      </c>
      <c r="C26" s="53">
        <v>2.601</v>
      </c>
      <c r="D26" s="53">
        <v>3.2592000270779788</v>
      </c>
      <c r="E26" s="92">
        <v>8.808648721832375</v>
      </c>
      <c r="F26" s="69">
        <v>0.47614317415310142</v>
      </c>
      <c r="G26" s="59" t="s">
        <v>777</v>
      </c>
      <c r="H26" t="s">
        <v>1129</v>
      </c>
    </row>
    <row r="27" spans="1:8" x14ac:dyDescent="0.2">
      <c r="A27">
        <v>3</v>
      </c>
      <c r="B27" s="53">
        <v>3.5</v>
      </c>
      <c r="C27" s="53">
        <v>3.6414</v>
      </c>
      <c r="D27" s="53">
        <v>4.4981439915306503</v>
      </c>
      <c r="E27" s="92">
        <v>12.157145923055811</v>
      </c>
      <c r="F27" s="69">
        <v>0.65714302286788173</v>
      </c>
      <c r="G27" s="59" t="s">
        <v>777</v>
      </c>
      <c r="H27" t="s">
        <v>1129</v>
      </c>
    </row>
    <row r="28" spans="1:8" x14ac:dyDescent="0.2">
      <c r="A28">
        <v>3</v>
      </c>
      <c r="B28" s="53">
        <v>4.5</v>
      </c>
      <c r="C28" s="53">
        <v>4.6818</v>
      </c>
      <c r="D28" s="53">
        <v>5.6326683188387623</v>
      </c>
      <c r="E28" s="92">
        <v>15.223427888753411</v>
      </c>
      <c r="F28" s="69">
        <v>0.82288799398667101</v>
      </c>
      <c r="G28" s="59" t="s">
        <v>777</v>
      </c>
      <c r="H28" t="s">
        <v>1129</v>
      </c>
    </row>
    <row r="29" spans="1:8" x14ac:dyDescent="0.2">
      <c r="A29">
        <v>3</v>
      </c>
      <c r="B29" s="53">
        <v>5.5</v>
      </c>
      <c r="C29" s="53">
        <v>5.7222</v>
      </c>
      <c r="D29" s="53">
        <v>6.7049584183555027</v>
      </c>
      <c r="E29" s="92">
        <v>18.121509238798655</v>
      </c>
      <c r="F29" s="69">
        <v>0.97954103993506259</v>
      </c>
      <c r="G29" s="59" t="s">
        <v>777</v>
      </c>
      <c r="H29" t="s">
        <v>1129</v>
      </c>
    </row>
    <row r="30" spans="1:8" x14ac:dyDescent="0.2">
      <c r="A30">
        <v>3</v>
      </c>
      <c r="B30" s="53">
        <v>6.5</v>
      </c>
      <c r="C30" s="53">
        <v>6.7625999999999999</v>
      </c>
      <c r="D30" s="53">
        <v>8.0590746275565373</v>
      </c>
      <c r="E30" s="92">
        <v>21.781282777179829</v>
      </c>
      <c r="F30" s="69">
        <v>1.1773666366043154</v>
      </c>
      <c r="G30" s="59" t="s">
        <v>777</v>
      </c>
      <c r="H30" t="s">
        <v>1129</v>
      </c>
    </row>
    <row r="31" spans="1:8" x14ac:dyDescent="0.2">
      <c r="A31">
        <v>3</v>
      </c>
      <c r="B31" s="53">
        <v>7.5</v>
      </c>
      <c r="C31" s="53">
        <v>7.8029999999999999</v>
      </c>
      <c r="D31" s="53">
        <v>9.4959187656539505</v>
      </c>
      <c r="E31" s="92">
        <v>25.664645312578244</v>
      </c>
      <c r="F31" s="69">
        <v>1.3872781250042294</v>
      </c>
      <c r="G31" s="59" t="s">
        <v>777</v>
      </c>
      <c r="H31" t="s">
        <v>1129</v>
      </c>
    </row>
    <row r="32" spans="1:8" x14ac:dyDescent="0.2">
      <c r="A32">
        <v>3</v>
      </c>
      <c r="B32" s="53">
        <v>8.5</v>
      </c>
      <c r="C32" s="53">
        <v>8.843399999999999</v>
      </c>
      <c r="D32" s="53">
        <v>11.050032822835661</v>
      </c>
      <c r="E32" s="93">
        <v>29.864953575231517</v>
      </c>
      <c r="F32" s="62">
        <v>1.6143218148773792</v>
      </c>
      <c r="G32" s="62"/>
      <c r="H32" t="s">
        <v>1129</v>
      </c>
    </row>
    <row r="33" spans="1:8" x14ac:dyDescent="0.2">
      <c r="A33">
        <v>3</v>
      </c>
      <c r="B33" s="53">
        <v>9.5</v>
      </c>
      <c r="C33" s="53">
        <v>9.8838000000000008</v>
      </c>
      <c r="D33" s="53">
        <v>12.358644403869327</v>
      </c>
      <c r="E33" s="93">
        <v>33.401741632079265</v>
      </c>
      <c r="F33" s="62">
        <v>1.8054995476799602</v>
      </c>
      <c r="G33" s="62"/>
      <c r="H33" t="s">
        <v>1129</v>
      </c>
    </row>
    <row r="34" spans="1:8" x14ac:dyDescent="0.2">
      <c r="A34">
        <v>3</v>
      </c>
      <c r="B34" s="53">
        <v>10.5</v>
      </c>
      <c r="C34" s="53">
        <v>10.924199999999999</v>
      </c>
      <c r="D34" s="53">
        <v>13.548157811812059</v>
      </c>
      <c r="E34" s="93">
        <v>36.616642734627185</v>
      </c>
      <c r="F34" s="62">
        <v>1.9792779856555236</v>
      </c>
      <c r="G34" s="62"/>
      <c r="H34" t="s">
        <v>1129</v>
      </c>
    </row>
    <row r="35" spans="1:8" x14ac:dyDescent="0.2">
      <c r="A35">
        <v>3</v>
      </c>
      <c r="B35" s="53">
        <v>11.5</v>
      </c>
      <c r="C35" s="53">
        <v>11.964600000000001</v>
      </c>
      <c r="D35" s="53">
        <v>14.771858754408314</v>
      </c>
      <c r="E35" s="93">
        <v>39.923942579481931</v>
      </c>
      <c r="F35" s="62">
        <v>2.1580509502422669</v>
      </c>
      <c r="G35" s="62"/>
      <c r="H35" t="s">
        <v>1129</v>
      </c>
    </row>
    <row r="36" spans="1:8" x14ac:dyDescent="0.2">
      <c r="A36">
        <v>3</v>
      </c>
      <c r="B36" s="53">
        <v>12.5</v>
      </c>
      <c r="C36" s="53">
        <v>13.004999999999999</v>
      </c>
      <c r="D36" s="53">
        <v>15.931581756634241</v>
      </c>
      <c r="E36" s="93">
        <v>43.058329071984438</v>
      </c>
      <c r="F36" s="62">
        <v>2.3274772471342939</v>
      </c>
      <c r="G36" s="62"/>
      <c r="H36" t="s">
        <v>1129</v>
      </c>
    </row>
    <row r="37" spans="1:8" x14ac:dyDescent="0.2">
      <c r="A37">
        <v>3</v>
      </c>
      <c r="B37" s="53">
        <v>13.5</v>
      </c>
      <c r="C37" s="53">
        <v>14.045400000000001</v>
      </c>
      <c r="D37" s="53">
        <v>17.293406128914729</v>
      </c>
      <c r="E37" s="93">
        <v>46.73893548355332</v>
      </c>
      <c r="F37" s="62">
        <v>2.5264289450569364</v>
      </c>
      <c r="G37" s="62"/>
      <c r="H37" t="s">
        <v>1129</v>
      </c>
    </row>
    <row r="38" spans="1:8" x14ac:dyDescent="0.2">
      <c r="A38">
        <v>3</v>
      </c>
      <c r="B38" s="53">
        <v>14.5</v>
      </c>
      <c r="C38" s="53">
        <v>15.085799999999999</v>
      </c>
      <c r="D38" s="53">
        <v>18.897525260518229</v>
      </c>
      <c r="E38" s="93">
        <v>51.074392595995214</v>
      </c>
      <c r="F38" s="62">
        <v>2.760777978161904</v>
      </c>
      <c r="G38" s="62"/>
      <c r="H38" t="s">
        <v>1129</v>
      </c>
    </row>
    <row r="39" spans="1:8" x14ac:dyDescent="0.2">
      <c r="A39">
        <v>3</v>
      </c>
      <c r="B39" s="53">
        <v>15.5</v>
      </c>
      <c r="C39" s="53">
        <v>16.126200000000001</v>
      </c>
      <c r="D39" s="53">
        <v>20.680257929209127</v>
      </c>
      <c r="E39" s="93">
        <v>55.892588997862504</v>
      </c>
      <c r="F39" s="62">
        <v>3.021221026911487</v>
      </c>
      <c r="G39" s="62"/>
      <c r="H39" t="s">
        <v>1129</v>
      </c>
    </row>
    <row r="40" spans="1:8" x14ac:dyDescent="0.2">
      <c r="A40">
        <v>3</v>
      </c>
      <c r="B40" s="53">
        <v>16.5</v>
      </c>
      <c r="C40" s="53">
        <v>17.166599999999999</v>
      </c>
      <c r="D40" s="53">
        <v>22.281385892305835</v>
      </c>
      <c r="E40" s="93">
        <v>60.219961871096849</v>
      </c>
      <c r="F40" s="62">
        <v>3.2551330741133437</v>
      </c>
      <c r="G40" s="62"/>
      <c r="H40" t="s">
        <v>1129</v>
      </c>
    </row>
    <row r="41" spans="1:8" x14ac:dyDescent="0.2">
      <c r="A41">
        <v>3</v>
      </c>
      <c r="B41" s="53">
        <v>17.5</v>
      </c>
      <c r="C41" s="53">
        <v>18.207000000000001</v>
      </c>
      <c r="D41" s="53">
        <v>23.902970757256497</v>
      </c>
      <c r="E41" s="93">
        <v>64.602623668260804</v>
      </c>
      <c r="F41" s="62">
        <v>3.4920337117978812</v>
      </c>
      <c r="G41" s="62"/>
      <c r="H41" t="s">
        <v>1129</v>
      </c>
    </row>
    <row r="42" spans="1:8" x14ac:dyDescent="0.2">
      <c r="A42">
        <v>3</v>
      </c>
      <c r="B42" s="53">
        <v>18.5</v>
      </c>
      <c r="C42" s="53">
        <v>19.247399999999999</v>
      </c>
      <c r="D42" s="53">
        <v>25.524349688989826</v>
      </c>
      <c r="E42" s="93">
        <v>68.984728889161687</v>
      </c>
      <c r="F42" s="62">
        <v>3.7289042642790107</v>
      </c>
      <c r="G42" s="62"/>
      <c r="H42" t="s">
        <v>1129</v>
      </c>
    </row>
    <row r="43" spans="1:8" x14ac:dyDescent="0.2">
      <c r="A43">
        <v>3</v>
      </c>
      <c r="B43" s="53">
        <v>18.5</v>
      </c>
      <c r="C43" s="53">
        <v>19.247399999999999</v>
      </c>
      <c r="D43" s="53">
        <v>25.524349688989826</v>
      </c>
      <c r="E43" s="54">
        <v>185.9</v>
      </c>
      <c r="F43" s="54">
        <v>19.02</v>
      </c>
      <c r="G43" s="62"/>
      <c r="H43" t="s">
        <v>1130</v>
      </c>
    </row>
    <row r="44" spans="1:8" x14ac:dyDescent="0.2">
      <c r="A44">
        <v>3</v>
      </c>
      <c r="B44" s="53">
        <v>19.5</v>
      </c>
      <c r="C44" s="53">
        <v>20.287800000000001</v>
      </c>
      <c r="D44" s="53">
        <v>27.107537786210287</v>
      </c>
      <c r="E44" s="93">
        <v>73.263615638406179</v>
      </c>
      <c r="F44" s="62">
        <v>3.9601954399138481</v>
      </c>
      <c r="G44" s="62"/>
      <c r="H44" t="s">
        <v>1129</v>
      </c>
    </row>
    <row r="45" spans="1:8" x14ac:dyDescent="0.2">
      <c r="A45">
        <v>3</v>
      </c>
      <c r="B45" s="53">
        <v>20.5</v>
      </c>
      <c r="C45" s="53">
        <v>21.328199999999999</v>
      </c>
      <c r="D45" s="53"/>
      <c r="E45" s="93"/>
      <c r="F45" s="93"/>
      <c r="G45" s="61"/>
    </row>
    <row r="46" spans="1:8" x14ac:dyDescent="0.2">
      <c r="A46">
        <v>3</v>
      </c>
      <c r="B46" s="53">
        <v>50.5</v>
      </c>
      <c r="C46" s="53">
        <v>52.540199999999999</v>
      </c>
      <c r="D46" s="53"/>
      <c r="E46" s="56">
        <v>598.70000000000005</v>
      </c>
      <c r="F46" s="55">
        <v>49.19</v>
      </c>
      <c r="G46" s="61"/>
      <c r="H46" t="s">
        <v>1130</v>
      </c>
    </row>
    <row r="47" spans="1:8" x14ac:dyDescent="0.2">
      <c r="A47">
        <v>4</v>
      </c>
      <c r="B47" s="57">
        <v>0.5</v>
      </c>
      <c r="C47" s="57">
        <v>0.5</v>
      </c>
      <c r="D47" s="57">
        <v>0.55307627406280491</v>
      </c>
      <c r="E47" s="65">
        <f>+D47/$F$34</f>
        <v>0.27943334795371338</v>
      </c>
      <c r="F47" s="65">
        <v>0.78502618969103066</v>
      </c>
      <c r="G47" s="59" t="s">
        <v>777</v>
      </c>
      <c r="H47" t="s">
        <v>1129</v>
      </c>
    </row>
    <row r="48" spans="1:8" x14ac:dyDescent="0.2">
      <c r="A48">
        <v>4</v>
      </c>
      <c r="B48" s="57">
        <v>1.5</v>
      </c>
      <c r="C48" s="57">
        <v>1.5</v>
      </c>
      <c r="D48" s="57">
        <v>1.819904146123466</v>
      </c>
      <c r="E48" s="65">
        <f t="shared" ref="E48:E62" si="0">+D48/$F$34</f>
        <v>0.91947879949805333</v>
      </c>
      <c r="F48" s="65">
        <v>2.5831381392288386</v>
      </c>
      <c r="G48" s="59" t="s">
        <v>777</v>
      </c>
      <c r="H48" t="s">
        <v>1129</v>
      </c>
    </row>
    <row r="49" spans="1:8" x14ac:dyDescent="0.2">
      <c r="A49">
        <v>4</v>
      </c>
      <c r="B49" s="57">
        <v>2.5</v>
      </c>
      <c r="C49" s="57">
        <v>2.5</v>
      </c>
      <c r="D49" s="57">
        <v>3.1693908852067816</v>
      </c>
      <c r="E49" s="65">
        <f t="shared" si="0"/>
        <v>1.6012863822951582</v>
      </c>
      <c r="F49" s="65">
        <v>4.4985745491820346</v>
      </c>
      <c r="G49" s="59" t="s">
        <v>777</v>
      </c>
      <c r="H49" t="s">
        <v>1129</v>
      </c>
    </row>
    <row r="50" spans="1:8" x14ac:dyDescent="0.2">
      <c r="A50">
        <v>4</v>
      </c>
      <c r="B50" s="57">
        <v>3.5</v>
      </c>
      <c r="C50" s="57">
        <v>3.5</v>
      </c>
      <c r="D50" s="57">
        <v>4.3833710097063534</v>
      </c>
      <c r="E50" s="65">
        <f t="shared" si="0"/>
        <v>2.2146313158000441</v>
      </c>
      <c r="F50" s="65">
        <v>6.2216753875093049</v>
      </c>
      <c r="G50" s="59" t="s">
        <v>777</v>
      </c>
      <c r="H50" t="s">
        <v>1129</v>
      </c>
    </row>
    <row r="51" spans="1:8" x14ac:dyDescent="0.2">
      <c r="A51">
        <v>4</v>
      </c>
      <c r="B51" s="57">
        <v>4.5</v>
      </c>
      <c r="C51" s="57">
        <v>4.5</v>
      </c>
      <c r="D51" s="57">
        <v>5.5006916425452159</v>
      </c>
      <c r="E51" s="65">
        <f t="shared" si="0"/>
        <v>2.7791405160925002</v>
      </c>
      <c r="F51" s="65">
        <v>7.8075795388796827</v>
      </c>
      <c r="G51" s="59" t="s">
        <v>777</v>
      </c>
      <c r="H51" t="s">
        <v>1129</v>
      </c>
    </row>
    <row r="52" spans="1:8" x14ac:dyDescent="0.2">
      <c r="A52">
        <v>4</v>
      </c>
      <c r="B52" s="57">
        <v>5.5</v>
      </c>
      <c r="C52" s="57">
        <v>5.5</v>
      </c>
      <c r="D52" s="57">
        <v>6.6328461699310353</v>
      </c>
      <c r="E52" s="65">
        <f t="shared" si="0"/>
        <v>3.3511443152510387</v>
      </c>
      <c r="F52" s="65">
        <v>9.4145386446217856</v>
      </c>
      <c r="G52" s="59" t="s">
        <v>777</v>
      </c>
      <c r="H52" t="s">
        <v>1129</v>
      </c>
    </row>
    <row r="53" spans="1:8" x14ac:dyDescent="0.2">
      <c r="A53">
        <v>4</v>
      </c>
      <c r="B53" s="57">
        <v>6.5</v>
      </c>
      <c r="C53" s="57">
        <v>6.5</v>
      </c>
      <c r="D53" s="57">
        <v>7.7830388261547601</v>
      </c>
      <c r="E53" s="65">
        <f t="shared" si="0"/>
        <v>3.9322616037570235</v>
      </c>
      <c r="F53" s="65">
        <v>11.047100735367669</v>
      </c>
      <c r="G53" s="59" t="s">
        <v>777</v>
      </c>
      <c r="H53" t="s">
        <v>1129</v>
      </c>
    </row>
    <row r="54" spans="1:8" x14ac:dyDescent="0.2">
      <c r="A54">
        <v>4</v>
      </c>
      <c r="B54" s="57">
        <v>7.5</v>
      </c>
      <c r="C54" s="57">
        <v>7.5</v>
      </c>
      <c r="D54" s="57">
        <v>9.1561309504190849</v>
      </c>
      <c r="E54" s="65">
        <f t="shared" si="0"/>
        <v>4.6259954472168978</v>
      </c>
      <c r="F54" s="65">
        <v>12.996042190563021</v>
      </c>
      <c r="G54" s="59" t="s">
        <v>777</v>
      </c>
      <c r="H54" t="s">
        <v>1129</v>
      </c>
    </row>
    <row r="55" spans="1:8" x14ac:dyDescent="0.2">
      <c r="A55">
        <v>4</v>
      </c>
      <c r="B55" s="57">
        <v>8.5</v>
      </c>
      <c r="C55" s="57">
        <v>8.5</v>
      </c>
      <c r="D55" s="57">
        <v>10.560856734973076</v>
      </c>
      <c r="E55" s="65">
        <f t="shared" si="0"/>
        <v>5.3357117148329172</v>
      </c>
      <c r="F55" s="65">
        <v>14.989883875559871</v>
      </c>
      <c r="G55" s="59" t="s">
        <v>777</v>
      </c>
      <c r="H55" t="s">
        <v>1129</v>
      </c>
    </row>
    <row r="56" spans="1:8" x14ac:dyDescent="0.2">
      <c r="A56">
        <v>4</v>
      </c>
      <c r="B56" s="57">
        <v>9.5</v>
      </c>
      <c r="C56" s="57">
        <v>9.5</v>
      </c>
      <c r="D56" s="57">
        <v>11.686363098354864</v>
      </c>
      <c r="E56" s="65">
        <f t="shared" si="0"/>
        <v>5.9043566305742639</v>
      </c>
      <c r="F56" s="65">
        <v>16.58740670080817</v>
      </c>
      <c r="G56" s="59" t="s">
        <v>777</v>
      </c>
      <c r="H56" t="s">
        <v>1129</v>
      </c>
    </row>
    <row r="57" spans="1:8" x14ac:dyDescent="0.2">
      <c r="A57">
        <v>4</v>
      </c>
      <c r="B57" s="57">
        <v>10.5</v>
      </c>
      <c r="C57" s="57">
        <v>10.5</v>
      </c>
      <c r="D57" s="57">
        <v>12.990266998001434</v>
      </c>
      <c r="E57" s="65">
        <f t="shared" si="0"/>
        <v>6.5631341793048561</v>
      </c>
      <c r="F57" s="65">
        <v>18.438143675192624</v>
      </c>
      <c r="G57" s="59" t="s">
        <v>777</v>
      </c>
      <c r="H57" t="s">
        <v>1129</v>
      </c>
    </row>
    <row r="58" spans="1:8" x14ac:dyDescent="0.2">
      <c r="A58">
        <v>4</v>
      </c>
      <c r="B58" s="57">
        <v>11.5</v>
      </c>
      <c r="C58" s="57">
        <v>11.5</v>
      </c>
      <c r="D58" s="57">
        <v>14.43106654148257</v>
      </c>
      <c r="E58" s="65">
        <f t="shared" si="0"/>
        <v>7.2910761631611329</v>
      </c>
      <c r="F58" s="65">
        <v>20.483187783519593</v>
      </c>
      <c r="G58" s="59" t="s">
        <v>777</v>
      </c>
      <c r="H58" t="s">
        <v>1129</v>
      </c>
    </row>
    <row r="59" spans="1:8" x14ac:dyDescent="0.2">
      <c r="A59">
        <v>4</v>
      </c>
      <c r="B59" s="57">
        <v>12.5</v>
      </c>
      <c r="C59" s="57">
        <v>12.5</v>
      </c>
      <c r="D59" s="57">
        <v>15.857861082630635</v>
      </c>
      <c r="E59" s="63">
        <f t="shared" si="0"/>
        <v>8.0119423332941366</v>
      </c>
      <c r="F59" s="63">
        <v>22.508353451686077</v>
      </c>
      <c r="G59" s="63"/>
      <c r="H59" t="s">
        <v>1129</v>
      </c>
    </row>
    <row r="60" spans="1:8" x14ac:dyDescent="0.2">
      <c r="A60">
        <v>4</v>
      </c>
      <c r="B60" s="57">
        <v>13.5</v>
      </c>
      <c r="C60" s="57">
        <v>13.5</v>
      </c>
      <c r="D60" s="57">
        <v>17.176137393308728</v>
      </c>
      <c r="E60" s="63">
        <f t="shared" si="0"/>
        <v>8.677981323386522</v>
      </c>
      <c r="F60" s="63">
        <v>24.379490359312772</v>
      </c>
      <c r="G60" s="63"/>
      <c r="H60" t="s">
        <v>1129</v>
      </c>
    </row>
    <row r="61" spans="1:8" x14ac:dyDescent="0.2">
      <c r="A61">
        <v>4</v>
      </c>
      <c r="B61" s="57">
        <v>14.5</v>
      </c>
      <c r="C61" s="57">
        <v>14.5</v>
      </c>
      <c r="D61" s="57">
        <v>18.470247990637578</v>
      </c>
      <c r="E61" s="63">
        <f t="shared" si="0"/>
        <v>9.3318109555593107</v>
      </c>
      <c r="F61" s="63">
        <v>26.216326902303745</v>
      </c>
      <c r="G61" s="63"/>
      <c r="H61" t="s">
        <v>1129</v>
      </c>
    </row>
    <row r="62" spans="1:8" x14ac:dyDescent="0.2">
      <c r="A62">
        <v>4</v>
      </c>
      <c r="B62" s="57">
        <v>15.5</v>
      </c>
      <c r="C62" s="57">
        <v>15.5</v>
      </c>
      <c r="D62" s="57">
        <v>19.734996648710826</v>
      </c>
      <c r="E62" s="63">
        <f t="shared" si="0"/>
        <v>9.9708059159637088</v>
      </c>
      <c r="F62" s="63">
        <v>28.011487654130431</v>
      </c>
      <c r="G62" s="63"/>
      <c r="H62" t="s">
        <v>1129</v>
      </c>
    </row>
    <row r="63" spans="1:8" x14ac:dyDescent="0.2">
      <c r="A63">
        <v>4</v>
      </c>
      <c r="B63" s="57">
        <v>16.5</v>
      </c>
      <c r="C63" s="57">
        <v>16.5</v>
      </c>
      <c r="D63" s="57">
        <v>20.789297665013148</v>
      </c>
      <c r="E63" s="63"/>
      <c r="F63" s="63"/>
      <c r="G63" s="63"/>
    </row>
    <row r="64" spans="1:8" x14ac:dyDescent="0.2">
      <c r="A64">
        <v>4</v>
      </c>
      <c r="B64" s="57">
        <v>17.5</v>
      </c>
      <c r="C64" s="57">
        <v>17.5</v>
      </c>
      <c r="D64" s="57">
        <v>21.866470690359744</v>
      </c>
      <c r="E64" s="63"/>
      <c r="F64" s="63"/>
      <c r="G64" s="63"/>
    </row>
    <row r="65" spans="1:8" x14ac:dyDescent="0.2">
      <c r="A65">
        <v>10</v>
      </c>
      <c r="B65" s="94">
        <v>0.5</v>
      </c>
      <c r="C65" s="94">
        <v>0.52939999999999998</v>
      </c>
      <c r="D65" s="94">
        <v>0.83556871329393811</v>
      </c>
      <c r="E65" s="95">
        <v>1.6711374265878762</v>
      </c>
      <c r="F65" s="95">
        <v>0.16711374265878765</v>
      </c>
      <c r="H65" t="s">
        <v>1129</v>
      </c>
    </row>
    <row r="66" spans="1:8" x14ac:dyDescent="0.2">
      <c r="A66">
        <v>10</v>
      </c>
      <c r="B66" s="94">
        <v>1.5</v>
      </c>
      <c r="C66" s="94">
        <v>1.5882000000000001</v>
      </c>
      <c r="D66" s="94">
        <v>2.3926750106693944</v>
      </c>
      <c r="E66" s="95">
        <v>4.7853500213387887</v>
      </c>
      <c r="F66" s="95">
        <v>0.4785350021338789</v>
      </c>
      <c r="H66" t="s">
        <v>1129</v>
      </c>
    </row>
    <row r="67" spans="1:8" x14ac:dyDescent="0.2">
      <c r="A67">
        <v>10</v>
      </c>
      <c r="B67" s="94">
        <v>2.5</v>
      </c>
      <c r="C67" s="94">
        <v>2.6469999999999998</v>
      </c>
      <c r="D67" s="94">
        <v>3.7979576445743675</v>
      </c>
      <c r="E67" s="95">
        <v>7.5959152891487349</v>
      </c>
      <c r="F67" s="95">
        <v>0.75959152891487358</v>
      </c>
      <c r="H67" t="s">
        <v>1129</v>
      </c>
    </row>
    <row r="68" spans="1:8" x14ac:dyDescent="0.2">
      <c r="A68">
        <v>10</v>
      </c>
      <c r="B68" s="94">
        <v>3.5</v>
      </c>
      <c r="C68" s="94">
        <v>3.7058</v>
      </c>
      <c r="D68" s="94">
        <v>5.184036996013706</v>
      </c>
      <c r="E68" s="95">
        <v>10.368073992027412</v>
      </c>
      <c r="F68" s="95">
        <v>1.0368073992027413</v>
      </c>
      <c r="H68" t="s">
        <v>1129</v>
      </c>
    </row>
    <row r="69" spans="1:8" x14ac:dyDescent="0.2">
      <c r="A69">
        <v>10</v>
      </c>
      <c r="B69" s="94">
        <v>4.5</v>
      </c>
      <c r="C69" s="94">
        <v>4.7645999999999997</v>
      </c>
      <c r="D69" s="94">
        <v>6.7036190747391426</v>
      </c>
      <c r="E69" s="95">
        <v>13.407238149478285</v>
      </c>
      <c r="F69" s="95">
        <v>1.3407238149478287</v>
      </c>
      <c r="H69" t="s">
        <v>1129</v>
      </c>
    </row>
    <row r="70" spans="1:8" x14ac:dyDescent="0.2">
      <c r="A70">
        <v>10</v>
      </c>
      <c r="B70" s="94">
        <v>5.5</v>
      </c>
      <c r="C70" s="94">
        <v>5.8233999999999995</v>
      </c>
      <c r="D70" s="94">
        <v>7.9792754066756792</v>
      </c>
      <c r="E70" s="95">
        <v>15.958550813351358</v>
      </c>
      <c r="F70" s="95">
        <v>1.595855081335136</v>
      </c>
      <c r="H70" t="s">
        <v>1129</v>
      </c>
    </row>
    <row r="71" spans="1:8" x14ac:dyDescent="0.2">
      <c r="A71">
        <v>10</v>
      </c>
      <c r="B71" s="94">
        <v>6.5</v>
      </c>
      <c r="C71" s="94">
        <v>6.8822000000000001</v>
      </c>
      <c r="D71" s="94">
        <v>9.1658541836574816</v>
      </c>
      <c r="E71" s="95">
        <v>18.331708367314963</v>
      </c>
      <c r="F71" s="95">
        <v>1.8331708367314965</v>
      </c>
      <c r="H71" t="s">
        <v>1129</v>
      </c>
    </row>
    <row r="72" spans="1:8" x14ac:dyDescent="0.2">
      <c r="A72">
        <v>10</v>
      </c>
      <c r="B72" s="94">
        <v>7.5</v>
      </c>
      <c r="C72" s="94">
        <v>7.9409999999999998</v>
      </c>
      <c r="D72" s="94">
        <v>10.548481107471638</v>
      </c>
      <c r="E72" s="95">
        <v>21.096962214943275</v>
      </c>
      <c r="F72" s="95">
        <v>2.1096962214943278</v>
      </c>
      <c r="H72" t="s">
        <v>1129</v>
      </c>
    </row>
    <row r="73" spans="1:8" x14ac:dyDescent="0.2">
      <c r="A73">
        <v>10</v>
      </c>
      <c r="B73" s="94">
        <v>8.5</v>
      </c>
      <c r="C73" s="94">
        <v>8.9998000000000005</v>
      </c>
      <c r="D73" s="94">
        <v>11.774445215831179</v>
      </c>
      <c r="E73" s="95">
        <v>23.548890431662358</v>
      </c>
      <c r="F73" s="95">
        <v>2.3548890431662359</v>
      </c>
      <c r="H73" t="s">
        <v>1129</v>
      </c>
    </row>
    <row r="74" spans="1:8" x14ac:dyDescent="0.2">
      <c r="A74">
        <v>10</v>
      </c>
      <c r="B74" s="94">
        <v>9.5</v>
      </c>
      <c r="C74" s="94">
        <v>10.0586</v>
      </c>
      <c r="D74" s="94">
        <v>13.103953838556972</v>
      </c>
      <c r="E74" s="95">
        <v>26.207907677113944</v>
      </c>
      <c r="F74" s="95">
        <v>2.6207907677113944</v>
      </c>
      <c r="H74" t="s">
        <v>1129</v>
      </c>
    </row>
    <row r="75" spans="1:8" x14ac:dyDescent="0.2">
      <c r="A75">
        <v>10</v>
      </c>
      <c r="B75" s="94">
        <v>10.5</v>
      </c>
      <c r="C75" s="94">
        <v>11.1174</v>
      </c>
      <c r="D75" s="94">
        <v>14.70704570321179</v>
      </c>
      <c r="E75" s="95">
        <v>29.41409140642358</v>
      </c>
      <c r="F75" s="95">
        <v>2.9414091406423584</v>
      </c>
      <c r="H75" t="s">
        <v>1129</v>
      </c>
    </row>
    <row r="76" spans="1:8" x14ac:dyDescent="0.2">
      <c r="A76">
        <v>10</v>
      </c>
      <c r="B76" s="94">
        <v>11.5</v>
      </c>
      <c r="C76" s="94">
        <v>12.1762</v>
      </c>
      <c r="D76" s="94">
        <v>16.173584107648928</v>
      </c>
      <c r="E76" s="95">
        <v>32.347168215297856</v>
      </c>
      <c r="F76" s="95">
        <v>3.2347168215297857</v>
      </c>
      <c r="H76" t="s">
        <v>1129</v>
      </c>
    </row>
    <row r="77" spans="1:8" x14ac:dyDescent="0.2">
      <c r="A77">
        <v>10</v>
      </c>
      <c r="B77" s="94">
        <v>12.5</v>
      </c>
      <c r="C77" s="94">
        <v>13.234999999999999</v>
      </c>
      <c r="D77" s="94">
        <v>17.19756368835505</v>
      </c>
      <c r="E77" s="95">
        <v>34.3951273767101</v>
      </c>
      <c r="F77" s="95">
        <v>3.4395127376710102</v>
      </c>
      <c r="H77" t="s">
        <v>1129</v>
      </c>
    </row>
    <row r="78" spans="1:8" x14ac:dyDescent="0.2">
      <c r="A78">
        <v>10</v>
      </c>
      <c r="B78" s="94">
        <v>13.5</v>
      </c>
      <c r="C78" s="94">
        <v>14.293799999999999</v>
      </c>
      <c r="D78" s="94">
        <v>18.372156479800601</v>
      </c>
      <c r="E78" s="95">
        <v>36.744312959601203</v>
      </c>
      <c r="F78" s="95">
        <v>3.6744312959601206</v>
      </c>
      <c r="H78" t="s">
        <v>1129</v>
      </c>
    </row>
    <row r="79" spans="1:8" x14ac:dyDescent="0.2">
      <c r="A79">
        <v>10</v>
      </c>
      <c r="B79" s="94">
        <v>14.5</v>
      </c>
      <c r="C79" s="94">
        <v>15.352599999999999</v>
      </c>
      <c r="D79" s="94">
        <v>19.700461164553168</v>
      </c>
      <c r="E79" s="95">
        <v>39.400922329106336</v>
      </c>
      <c r="F79" s="95">
        <v>3.9400922329106338</v>
      </c>
      <c r="H79" t="s">
        <v>1129</v>
      </c>
    </row>
    <row r="80" spans="1:8" x14ac:dyDescent="0.2">
      <c r="A80">
        <v>10</v>
      </c>
      <c r="B80" s="94">
        <v>15.5</v>
      </c>
      <c r="C80" s="94">
        <v>16.4114</v>
      </c>
      <c r="D80" s="94">
        <v>20.940421880360923</v>
      </c>
      <c r="E80" s="95">
        <v>41.880843760721845</v>
      </c>
      <c r="F80" s="95">
        <v>4.1880843760721849</v>
      </c>
      <c r="H80" t="s">
        <v>1129</v>
      </c>
    </row>
    <row r="81" spans="1:8" x14ac:dyDescent="0.2">
      <c r="A81">
        <v>10</v>
      </c>
      <c r="B81" s="94">
        <v>16.5</v>
      </c>
      <c r="C81" s="94">
        <v>17.470199999999998</v>
      </c>
      <c r="D81" s="94">
        <v>22.256525018241593</v>
      </c>
      <c r="E81" s="95">
        <v>44.513050036483186</v>
      </c>
      <c r="F81" s="95">
        <v>4.4513050036483186</v>
      </c>
      <c r="H81" t="s">
        <v>1129</v>
      </c>
    </row>
    <row r="82" spans="1:8" x14ac:dyDescent="0.2">
      <c r="A82">
        <v>10</v>
      </c>
      <c r="B82" s="94">
        <v>16.5</v>
      </c>
      <c r="C82" s="94">
        <v>17.470199999999998</v>
      </c>
      <c r="D82" s="94">
        <v>22.256525018241593</v>
      </c>
      <c r="E82" s="95">
        <v>44.513050036483186</v>
      </c>
      <c r="F82" s="95">
        <v>4.4513050036483186</v>
      </c>
      <c r="H82" t="s">
        <v>1129</v>
      </c>
    </row>
    <row r="83" spans="1:8" x14ac:dyDescent="0.2">
      <c r="A83">
        <v>10</v>
      </c>
      <c r="B83" s="94">
        <v>16.5</v>
      </c>
      <c r="C83" s="94">
        <v>17.470199999999998</v>
      </c>
      <c r="D83" s="94">
        <v>22.256525018241593</v>
      </c>
      <c r="E83">
        <v>2005.3</v>
      </c>
      <c r="F83">
        <v>17.16</v>
      </c>
      <c r="H83" t="s">
        <v>1130</v>
      </c>
    </row>
    <row r="84" spans="1:8" x14ac:dyDescent="0.2">
      <c r="A84">
        <v>10</v>
      </c>
      <c r="B84" s="94">
        <v>17.5</v>
      </c>
      <c r="C84" s="94">
        <v>18.529</v>
      </c>
      <c r="D84" s="94">
        <v>23.463542854596291</v>
      </c>
      <c r="E84" s="95">
        <v>46.927085709192582</v>
      </c>
      <c r="F84" s="95">
        <v>4.6927085709192582</v>
      </c>
      <c r="H84" t="s">
        <v>1129</v>
      </c>
    </row>
    <row r="85" spans="1:8" x14ac:dyDescent="0.2">
      <c r="A85">
        <v>10</v>
      </c>
      <c r="B85" s="94">
        <v>18.5</v>
      </c>
      <c r="C85" s="94">
        <v>19.587799999999998</v>
      </c>
      <c r="D85" s="94">
        <v>24.700540444329896</v>
      </c>
      <c r="E85" s="95">
        <v>49.401080888659791</v>
      </c>
      <c r="F85" s="95">
        <v>4.9401080888659799</v>
      </c>
      <c r="H85" t="s">
        <v>1129</v>
      </c>
    </row>
    <row r="86" spans="1:8" x14ac:dyDescent="0.2">
      <c r="A86">
        <v>10</v>
      </c>
      <c r="B86" s="94">
        <v>19.5</v>
      </c>
      <c r="C86" s="94">
        <v>20.646599999999999</v>
      </c>
      <c r="D86" s="94">
        <v>26.026705438979533</v>
      </c>
      <c r="E86" s="95">
        <v>52.053410877959067</v>
      </c>
      <c r="F86" s="95">
        <v>5.2053410877959072</v>
      </c>
      <c r="H86" t="s">
        <v>1129</v>
      </c>
    </row>
    <row r="87" spans="1:8" x14ac:dyDescent="0.2">
      <c r="A87">
        <v>10</v>
      </c>
      <c r="B87" s="94">
        <v>20.5</v>
      </c>
      <c r="C87" s="94">
        <v>21.705400000000001</v>
      </c>
    </row>
    <row r="88" spans="1:8" x14ac:dyDescent="0.2">
      <c r="A88">
        <v>10</v>
      </c>
      <c r="B88" s="94">
        <v>30.5</v>
      </c>
      <c r="C88" s="94">
        <v>32.293399999999998</v>
      </c>
      <c r="E88">
        <v>2124.6</v>
      </c>
      <c r="F88">
        <v>28.22</v>
      </c>
      <c r="H88" t="s">
        <v>1130</v>
      </c>
    </row>
    <row r="89" spans="1:8" x14ac:dyDescent="0.2">
      <c r="A89">
        <v>13</v>
      </c>
      <c r="B89" s="57">
        <v>0.5</v>
      </c>
      <c r="C89" s="57">
        <v>0.52475247524752477</v>
      </c>
      <c r="D89" s="57">
        <v>0.77149926591595264</v>
      </c>
      <c r="E89" s="65">
        <v>7.636104069515012</v>
      </c>
      <c r="F89" s="65">
        <v>3.8531733975345692</v>
      </c>
      <c r="G89" s="65" t="s">
        <v>777</v>
      </c>
      <c r="H89" t="s">
        <v>1129</v>
      </c>
    </row>
    <row r="90" spans="1:8" x14ac:dyDescent="0.2">
      <c r="A90">
        <v>13</v>
      </c>
      <c r="B90" s="57">
        <v>1.5</v>
      </c>
      <c r="C90" s="57">
        <v>1.5742574257425743</v>
      </c>
      <c r="D90" s="57">
        <v>2.0685026890439659</v>
      </c>
      <c r="E90" s="65">
        <v>20.473515010877687</v>
      </c>
      <c r="F90" s="65">
        <v>10.330923030354791</v>
      </c>
      <c r="G90" s="65" t="s">
        <v>777</v>
      </c>
      <c r="H90" t="s">
        <v>1129</v>
      </c>
    </row>
    <row r="91" spans="1:8" x14ac:dyDescent="0.2">
      <c r="A91">
        <v>13</v>
      </c>
      <c r="B91" s="57">
        <v>2.5</v>
      </c>
      <c r="C91" s="57">
        <v>2.6237623762376239</v>
      </c>
      <c r="D91" s="57">
        <v>3.0435837073523357</v>
      </c>
      <c r="E91" s="65">
        <v>30.124619633992825</v>
      </c>
      <c r="F91" s="65">
        <v>15.200864462802034</v>
      </c>
      <c r="G91" s="65" t="s">
        <v>777</v>
      </c>
      <c r="H91" t="s">
        <v>1129</v>
      </c>
    </row>
    <row r="92" spans="1:8" x14ac:dyDescent="0.2">
      <c r="A92">
        <v>13</v>
      </c>
      <c r="B92" s="57">
        <v>3.5</v>
      </c>
      <c r="C92" s="57">
        <v>3.6732673267326734</v>
      </c>
      <c r="D92" s="57">
        <v>4.0852784572447431</v>
      </c>
      <c r="E92" s="65">
        <v>40.435050078021789</v>
      </c>
      <c r="F92" s="65">
        <v>20.40350129729271</v>
      </c>
      <c r="G92" s="65" t="s">
        <v>777</v>
      </c>
      <c r="H92" t="s">
        <v>1129</v>
      </c>
    </row>
    <row r="93" spans="1:8" x14ac:dyDescent="0.2">
      <c r="A93">
        <v>13</v>
      </c>
      <c r="B93" s="57">
        <v>4.5</v>
      </c>
      <c r="C93" s="57">
        <v>4.7227722772277225</v>
      </c>
      <c r="D93" s="57">
        <v>5.3601224795782958</v>
      </c>
      <c r="E93" s="65">
        <v>53.053132890298428</v>
      </c>
      <c r="F93" s="65">
        <v>26.770578091629861</v>
      </c>
      <c r="G93" s="65" t="s">
        <v>777</v>
      </c>
      <c r="H93" t="s">
        <v>1129</v>
      </c>
    </row>
    <row r="94" spans="1:8" x14ac:dyDescent="0.2">
      <c r="A94">
        <v>13</v>
      </c>
      <c r="B94" s="57">
        <v>5.5</v>
      </c>
      <c r="C94" s="57">
        <v>5.772277227722773</v>
      </c>
      <c r="D94" s="57">
        <v>6.6345305127450285</v>
      </c>
      <c r="E94" s="65">
        <v>65.666900392375695</v>
      </c>
      <c r="F94" s="65">
        <v>33.135477383105481</v>
      </c>
      <c r="G94" s="65" t="s">
        <v>777</v>
      </c>
      <c r="H94" t="s">
        <v>1129</v>
      </c>
    </row>
    <row r="95" spans="1:8" x14ac:dyDescent="0.2">
      <c r="A95">
        <v>13</v>
      </c>
      <c r="B95" s="57">
        <v>6.5</v>
      </c>
      <c r="C95" s="57">
        <v>6.8217821782178216</v>
      </c>
      <c r="D95" s="57">
        <v>7.8136754026206798</v>
      </c>
      <c r="E95" s="63">
        <v>77.337777462410642</v>
      </c>
      <c r="F95" s="63">
        <v>39.024594744887459</v>
      </c>
      <c r="G95" s="63"/>
      <c r="H95" t="s">
        <v>1129</v>
      </c>
    </row>
    <row r="96" spans="1:8" x14ac:dyDescent="0.2">
      <c r="A96">
        <v>13</v>
      </c>
      <c r="B96" s="57">
        <v>7.5</v>
      </c>
      <c r="C96" s="57">
        <v>7.8712871287128721</v>
      </c>
      <c r="D96" s="57">
        <v>8.9562344726544953</v>
      </c>
      <c r="E96" s="63">
        <v>88.646537366398661</v>
      </c>
      <c r="F96" s="63">
        <v>44.730988008320253</v>
      </c>
      <c r="G96" s="63"/>
      <c r="H96" t="s">
        <v>1129</v>
      </c>
    </row>
    <row r="97" spans="1:8" x14ac:dyDescent="0.2">
      <c r="A97">
        <v>13</v>
      </c>
      <c r="B97" s="57">
        <v>8.5</v>
      </c>
      <c r="C97" s="57">
        <v>8.9207920792079207</v>
      </c>
      <c r="D97" s="57">
        <v>10.042396872395805</v>
      </c>
      <c r="E97" s="63">
        <v>99.397097330926698</v>
      </c>
      <c r="F97" s="63">
        <v>50.155713927037404</v>
      </c>
      <c r="G97" s="63"/>
      <c r="H97" t="s">
        <v>1129</v>
      </c>
    </row>
    <row r="98" spans="1:8" x14ac:dyDescent="0.2">
      <c r="A98">
        <v>13</v>
      </c>
      <c r="B98" s="57">
        <v>9.5</v>
      </c>
      <c r="C98" s="57">
        <v>9.9702970297029712</v>
      </c>
      <c r="D98" s="57">
        <v>11.242507850102822</v>
      </c>
      <c r="E98" s="63">
        <v>111.27549142098216</v>
      </c>
      <c r="F98" s="63">
        <v>56.149544248962357</v>
      </c>
      <c r="G98" s="63"/>
      <c r="H98" t="s">
        <v>1129</v>
      </c>
    </row>
    <row r="99" spans="1:8" x14ac:dyDescent="0.2">
      <c r="A99">
        <v>13</v>
      </c>
      <c r="B99" s="57">
        <v>10.5</v>
      </c>
      <c r="C99" s="57">
        <v>11.01980198019802</v>
      </c>
      <c r="D99" s="57">
        <v>12.522559114519019</v>
      </c>
      <c r="E99" s="63">
        <v>123.94511419475316</v>
      </c>
      <c r="F99" s="63">
        <v>62.542628076039264</v>
      </c>
      <c r="G99" s="63"/>
      <c r="H99" t="s">
        <v>1129</v>
      </c>
    </row>
    <row r="100" spans="1:8" x14ac:dyDescent="0.2">
      <c r="A100">
        <v>13</v>
      </c>
      <c r="B100" s="57">
        <v>11.5</v>
      </c>
      <c r="C100" s="57">
        <v>12.06930693069307</v>
      </c>
      <c r="D100" s="57">
        <v>13.733459665409089</v>
      </c>
      <c r="E100" s="63">
        <v>135.93030074376662</v>
      </c>
      <c r="F100" s="63">
        <v>68.590345806800997</v>
      </c>
      <c r="G100" s="63"/>
      <c r="H100" t="s">
        <v>1129</v>
      </c>
    </row>
    <row r="101" spans="1:8" x14ac:dyDescent="0.2">
      <c r="A101">
        <v>13</v>
      </c>
      <c r="B101" s="57">
        <v>12.5</v>
      </c>
      <c r="C101" s="57">
        <v>13.118811881188119</v>
      </c>
      <c r="D101" s="57">
        <v>14.840521114908352</v>
      </c>
      <c r="E101" s="63">
        <v>146.88771420246647</v>
      </c>
      <c r="F101" s="63">
        <v>74.119449870927653</v>
      </c>
      <c r="G101" s="63"/>
      <c r="H101" t="s">
        <v>1129</v>
      </c>
    </row>
    <row r="102" spans="1:8" x14ac:dyDescent="0.2">
      <c r="A102">
        <v>13</v>
      </c>
      <c r="B102" s="57">
        <v>13.5</v>
      </c>
      <c r="C102" s="57">
        <v>14.168316831683169</v>
      </c>
      <c r="D102" s="57">
        <v>16.123144429745729</v>
      </c>
      <c r="E102" s="63">
        <v>159.58279447899329</v>
      </c>
      <c r="F102" s="63">
        <v>80.52537953817297</v>
      </c>
      <c r="G102" s="63"/>
      <c r="H102" t="s">
        <v>1129</v>
      </c>
    </row>
    <row r="103" spans="1:8" x14ac:dyDescent="0.2">
      <c r="A103">
        <v>13</v>
      </c>
      <c r="B103" s="57">
        <v>14.5</v>
      </c>
      <c r="C103" s="57">
        <v>15.217821782178218</v>
      </c>
      <c r="D103" s="57">
        <v>17.672235755218427</v>
      </c>
      <c r="E103" s="63"/>
      <c r="F103" s="63"/>
      <c r="G103" s="66"/>
    </row>
    <row r="104" spans="1:8" x14ac:dyDescent="0.2">
      <c r="A104">
        <v>13</v>
      </c>
      <c r="B104" s="57">
        <v>15.5</v>
      </c>
      <c r="C104" s="57">
        <v>16.267326732673268</v>
      </c>
      <c r="D104" s="57">
        <v>19.121987506923865</v>
      </c>
      <c r="E104" s="63"/>
      <c r="F104" s="63"/>
      <c r="G104" s="66"/>
    </row>
    <row r="105" spans="1:8" x14ac:dyDescent="0.2">
      <c r="A105">
        <v>13</v>
      </c>
      <c r="B105" s="57">
        <v>16.5</v>
      </c>
      <c r="C105" s="57">
        <v>17.316831683168317</v>
      </c>
      <c r="D105" s="57">
        <v>20.357152377285178</v>
      </c>
      <c r="E105" s="63"/>
      <c r="F105" s="63"/>
      <c r="G105" s="66"/>
    </row>
    <row r="106" spans="1:8" x14ac:dyDescent="0.2">
      <c r="A106">
        <v>13</v>
      </c>
      <c r="B106" s="57">
        <v>17.5</v>
      </c>
      <c r="C106" s="57">
        <v>18.366336633663366</v>
      </c>
      <c r="D106" s="57">
        <v>21.501504967152599</v>
      </c>
      <c r="E106" s="63"/>
      <c r="F106" s="63"/>
      <c r="G106" s="66"/>
    </row>
    <row r="107" spans="1:8" x14ac:dyDescent="0.2">
      <c r="A107">
        <v>13</v>
      </c>
      <c r="B107" s="57">
        <v>18.5</v>
      </c>
      <c r="C107" s="57">
        <v>19.415841584158418</v>
      </c>
      <c r="D107" s="57">
        <v>22.665623329055357</v>
      </c>
      <c r="E107" s="63"/>
      <c r="F107" s="63"/>
      <c r="G107" s="66"/>
    </row>
    <row r="108" spans="1:8" x14ac:dyDescent="0.2">
      <c r="A108">
        <v>13</v>
      </c>
      <c r="B108" s="57">
        <v>19.5</v>
      </c>
      <c r="C108" s="57">
        <v>20.465346534653467</v>
      </c>
      <c r="D108" s="57">
        <v>23.977580297706268</v>
      </c>
      <c r="E108" s="63"/>
      <c r="F108" s="63"/>
      <c r="G108" s="66"/>
    </row>
    <row r="109" spans="1:8" x14ac:dyDescent="0.2">
      <c r="A109">
        <v>13</v>
      </c>
      <c r="B109" s="57">
        <v>20.5</v>
      </c>
      <c r="C109" s="57">
        <v>21.514851485148515</v>
      </c>
      <c r="D109" s="57"/>
      <c r="E109" s="63"/>
      <c r="F109" s="63"/>
      <c r="G109" s="66"/>
    </row>
    <row r="110" spans="1:8" x14ac:dyDescent="0.2">
      <c r="A110">
        <v>13</v>
      </c>
      <c r="B110" s="57">
        <v>50.5</v>
      </c>
      <c r="C110" s="57">
        <v>53</v>
      </c>
      <c r="D110" s="57"/>
      <c r="E110" s="58">
        <v>341.6</v>
      </c>
      <c r="F110" s="57">
        <v>44.8</v>
      </c>
      <c r="G110" s="66"/>
      <c r="H110" t="s">
        <v>1130</v>
      </c>
    </row>
    <row r="111" spans="1:8" x14ac:dyDescent="0.2">
      <c r="A111">
        <v>13</v>
      </c>
      <c r="B111" s="57">
        <v>61.5</v>
      </c>
      <c r="C111" s="57">
        <v>64.544554455445549</v>
      </c>
      <c r="D111" s="57"/>
      <c r="E111" s="58">
        <v>648.5</v>
      </c>
      <c r="F111" s="57">
        <v>60.2</v>
      </c>
      <c r="G111" s="66"/>
      <c r="H111" t="s">
        <v>1130</v>
      </c>
    </row>
    <row r="112" spans="1:8" x14ac:dyDescent="0.2">
      <c r="A112">
        <v>17</v>
      </c>
      <c r="B112" s="94">
        <v>0.5</v>
      </c>
      <c r="C112" s="94">
        <v>0.5</v>
      </c>
      <c r="D112" s="94">
        <v>0.89275432893589257</v>
      </c>
      <c r="E112" s="95">
        <v>2.0289871112179378</v>
      </c>
      <c r="F112" s="95">
        <v>0.27668006062062783</v>
      </c>
      <c r="H112" t="s">
        <v>1129</v>
      </c>
    </row>
    <row r="113" spans="1:8" x14ac:dyDescent="0.2">
      <c r="A113">
        <v>17</v>
      </c>
      <c r="B113" s="94">
        <v>1.5</v>
      </c>
      <c r="C113" s="94">
        <v>1.5</v>
      </c>
      <c r="D113" s="94">
        <v>2.6568205470737896</v>
      </c>
      <c r="E113" s="95">
        <v>6.0382285160767948</v>
      </c>
      <c r="F113" s="95">
        <v>0.82339479764683565</v>
      </c>
      <c r="H113" t="s">
        <v>1129</v>
      </c>
    </row>
    <row r="114" spans="1:8" x14ac:dyDescent="0.2">
      <c r="A114">
        <v>17</v>
      </c>
      <c r="B114" s="94">
        <v>2.5</v>
      </c>
      <c r="C114" s="94">
        <v>2.5</v>
      </c>
      <c r="D114" s="94">
        <v>4.3248452819765877</v>
      </c>
      <c r="E114" s="95">
        <v>9.8291938226740623</v>
      </c>
      <c r="F114" s="95">
        <v>1.3403446121828269</v>
      </c>
      <c r="H114" t="s">
        <v>1129</v>
      </c>
    </row>
    <row r="115" spans="1:8" x14ac:dyDescent="0.2">
      <c r="A115">
        <v>17</v>
      </c>
      <c r="B115" s="94">
        <v>3.5</v>
      </c>
      <c r="C115" s="94">
        <v>3.5</v>
      </c>
      <c r="D115" s="94">
        <v>5.9859996211430655</v>
      </c>
      <c r="E115" s="95">
        <v>13.604544593506967</v>
      </c>
      <c r="F115" s="95">
        <v>1.8551651718418589</v>
      </c>
      <c r="H115" t="s">
        <v>1129</v>
      </c>
    </row>
    <row r="116" spans="1:8" x14ac:dyDescent="0.2">
      <c r="A116">
        <v>17</v>
      </c>
      <c r="B116" s="94">
        <v>4.5</v>
      </c>
      <c r="C116" s="94">
        <v>4.5</v>
      </c>
      <c r="D116" s="94">
        <v>7.6049634272754432</v>
      </c>
      <c r="E116" s="95">
        <v>17.284007789262372</v>
      </c>
      <c r="F116" s="95">
        <v>2.3569101530812322</v>
      </c>
      <c r="H116" t="s">
        <v>1129</v>
      </c>
    </row>
    <row r="117" spans="1:8" x14ac:dyDescent="0.2">
      <c r="A117">
        <v>17</v>
      </c>
      <c r="B117" s="94">
        <v>5.5</v>
      </c>
      <c r="C117" s="94">
        <v>5.5</v>
      </c>
      <c r="D117" s="94">
        <v>9.1026337209757031</v>
      </c>
      <c r="E117" s="95">
        <v>20.687803911308418</v>
      </c>
      <c r="F117" s="95">
        <v>2.8210641697238747</v>
      </c>
      <c r="H117" t="s">
        <v>1129</v>
      </c>
    </row>
    <row r="118" spans="1:8" x14ac:dyDescent="0.2">
      <c r="A118">
        <v>17</v>
      </c>
      <c r="B118" s="94">
        <v>6.5</v>
      </c>
      <c r="C118" s="94">
        <v>6.5</v>
      </c>
      <c r="D118" s="94">
        <v>10.703914852200995</v>
      </c>
      <c r="E118" s="95">
        <v>24.327079209547716</v>
      </c>
      <c r="F118" s="95">
        <v>3.3173289831201429</v>
      </c>
      <c r="H118" t="s">
        <v>1129</v>
      </c>
    </row>
    <row r="119" spans="1:8" x14ac:dyDescent="0.2">
      <c r="A119">
        <v>17</v>
      </c>
      <c r="B119" s="94">
        <v>7.5</v>
      </c>
      <c r="C119" s="94">
        <v>7.5</v>
      </c>
      <c r="D119" s="94">
        <v>12.275850007729414</v>
      </c>
      <c r="E119" s="95">
        <v>27.899659108475941</v>
      </c>
      <c r="F119" s="95">
        <v>3.8044989693376281</v>
      </c>
      <c r="H119" t="s">
        <v>1129</v>
      </c>
    </row>
    <row r="120" spans="1:8" x14ac:dyDescent="0.2">
      <c r="A120">
        <v>17</v>
      </c>
      <c r="B120" s="94">
        <v>8.5</v>
      </c>
      <c r="C120" s="94">
        <v>8.5</v>
      </c>
      <c r="D120" s="94">
        <v>13.747374993692226</v>
      </c>
      <c r="E120" s="95">
        <v>31.244034076573239</v>
      </c>
      <c r="F120" s="95">
        <v>4.2605501013508968</v>
      </c>
      <c r="H120" t="s">
        <v>1129</v>
      </c>
    </row>
    <row r="121" spans="1:8" x14ac:dyDescent="0.2">
      <c r="A121">
        <v>17</v>
      </c>
      <c r="B121" s="94">
        <v>9.5</v>
      </c>
      <c r="C121" s="94">
        <v>9.5</v>
      </c>
      <c r="D121" s="94">
        <v>15.253864092457082</v>
      </c>
      <c r="E121" s="95">
        <v>34.667872937402457</v>
      </c>
      <c r="F121" s="95">
        <v>4.7274372187366991</v>
      </c>
      <c r="H121" t="s">
        <v>1129</v>
      </c>
    </row>
    <row r="122" spans="1:8" x14ac:dyDescent="0.2">
      <c r="A122">
        <v>17</v>
      </c>
      <c r="B122" s="94">
        <v>10.5</v>
      </c>
      <c r="C122" s="94">
        <v>10.5</v>
      </c>
      <c r="D122" s="94">
        <v>16.757508234958458</v>
      </c>
      <c r="E122" s="95">
        <v>38.085245988541949</v>
      </c>
      <c r="F122" s="95">
        <v>5.1934426348011753</v>
      </c>
      <c r="H122" t="s">
        <v>1129</v>
      </c>
    </row>
    <row r="123" spans="1:8" x14ac:dyDescent="0.2">
      <c r="A123">
        <v>17</v>
      </c>
      <c r="B123" s="94">
        <v>11.5</v>
      </c>
      <c r="C123" s="94">
        <v>11.5</v>
      </c>
      <c r="D123" s="94">
        <v>18.186294856253745</v>
      </c>
      <c r="E123" s="95">
        <v>41.332488309667603</v>
      </c>
      <c r="F123" s="95">
        <v>5.6362484058637641</v>
      </c>
      <c r="H123" t="s">
        <v>1129</v>
      </c>
    </row>
    <row r="124" spans="1:8" x14ac:dyDescent="0.2">
      <c r="A124">
        <v>17</v>
      </c>
      <c r="B124" s="94">
        <v>12.5</v>
      </c>
      <c r="C124" s="94">
        <v>12.5</v>
      </c>
      <c r="D124" s="94">
        <v>19.591422907846439</v>
      </c>
      <c r="E124" s="95">
        <v>44.525961154196452</v>
      </c>
      <c r="F124" s="95">
        <v>6.0717219755722436</v>
      </c>
      <c r="H124" t="s">
        <v>1129</v>
      </c>
    </row>
    <row r="125" spans="1:8" x14ac:dyDescent="0.2">
      <c r="A125">
        <v>17</v>
      </c>
      <c r="B125" s="94">
        <v>13.5</v>
      </c>
      <c r="C125" s="94">
        <v>13.5</v>
      </c>
      <c r="D125" s="94">
        <v>21.221565699984446</v>
      </c>
      <c r="E125" s="95">
        <v>48.230831136328284</v>
      </c>
      <c r="F125" s="95">
        <v>6.5769315185902206</v>
      </c>
      <c r="H125" t="s">
        <v>1129</v>
      </c>
    </row>
    <row r="126" spans="1:8" x14ac:dyDescent="0.2">
      <c r="A126">
        <v>17</v>
      </c>
      <c r="B126" s="94">
        <v>14.5</v>
      </c>
      <c r="C126" s="94">
        <v>14.5</v>
      </c>
      <c r="D126" s="94">
        <v>22.81368990064518</v>
      </c>
      <c r="E126" s="95">
        <v>51.849295228739045</v>
      </c>
      <c r="F126" s="95">
        <v>7.0703584402825976</v>
      </c>
      <c r="H126" t="s">
        <v>1129</v>
      </c>
    </row>
    <row r="127" spans="1:8" x14ac:dyDescent="0.2">
      <c r="A127">
        <v>17</v>
      </c>
      <c r="B127" s="94">
        <v>15.5</v>
      </c>
      <c r="C127" s="94">
        <v>15.5</v>
      </c>
      <c r="D127" s="94">
        <v>24.278256315753943</v>
      </c>
    </row>
    <row r="128" spans="1:8" x14ac:dyDescent="0.2">
      <c r="A128">
        <v>17</v>
      </c>
      <c r="B128" s="94">
        <v>16.5</v>
      </c>
      <c r="C128" s="94">
        <v>16.5</v>
      </c>
      <c r="D128" s="94">
        <v>25.855123107787684</v>
      </c>
    </row>
    <row r="129" spans="1:8" x14ac:dyDescent="0.2">
      <c r="A129">
        <v>18</v>
      </c>
      <c r="B129" s="94">
        <v>0.5</v>
      </c>
      <c r="C129" s="94">
        <v>0.53749999999999998</v>
      </c>
      <c r="D129" s="94">
        <v>1.3838085794706658</v>
      </c>
      <c r="E129" s="95">
        <v>4.9421734981095202</v>
      </c>
      <c r="F129" s="95">
        <v>1.5885557672494885</v>
      </c>
      <c r="G129" s="67" t="s">
        <v>777</v>
      </c>
      <c r="H129" t="s">
        <v>1129</v>
      </c>
    </row>
    <row r="130" spans="1:8" x14ac:dyDescent="0.2">
      <c r="A130">
        <v>18</v>
      </c>
      <c r="B130" s="94">
        <v>1.5</v>
      </c>
      <c r="C130" s="94">
        <v>1.6124999999999998</v>
      </c>
      <c r="D130" s="94">
        <v>3.7091386815831839</v>
      </c>
      <c r="E130" s="95">
        <v>13.246923862797084</v>
      </c>
      <c r="F130" s="95">
        <v>4.2579398130419195</v>
      </c>
      <c r="G130" s="67" t="s">
        <v>777</v>
      </c>
      <c r="H130" t="s">
        <v>1129</v>
      </c>
    </row>
    <row r="131" spans="1:8" x14ac:dyDescent="0.2">
      <c r="A131">
        <v>18</v>
      </c>
      <c r="B131" s="94">
        <v>2.5</v>
      </c>
      <c r="C131" s="94">
        <v>2.6875</v>
      </c>
      <c r="D131" s="94">
        <v>5.574201537648789</v>
      </c>
      <c r="E131" s="95">
        <v>19.90786263445996</v>
      </c>
      <c r="F131" s="95">
        <v>6.3989558467907015</v>
      </c>
      <c r="G131" s="67" t="s">
        <v>777</v>
      </c>
      <c r="H131" t="s">
        <v>1129</v>
      </c>
    </row>
    <row r="132" spans="1:8" x14ac:dyDescent="0.2">
      <c r="A132">
        <v>18</v>
      </c>
      <c r="B132" s="94">
        <v>3.5</v>
      </c>
      <c r="C132" s="94">
        <v>3.7624999999999997</v>
      </c>
      <c r="D132" s="94">
        <v>7.2747524134292547</v>
      </c>
      <c r="E132" s="95">
        <v>25.981258619390193</v>
      </c>
      <c r="F132" s="95">
        <v>8.3511188419468461</v>
      </c>
      <c r="G132" s="67" t="s">
        <v>777</v>
      </c>
      <c r="H132" t="s">
        <v>1129</v>
      </c>
    </row>
    <row r="133" spans="1:8" x14ac:dyDescent="0.2">
      <c r="A133">
        <v>18</v>
      </c>
      <c r="B133" s="94">
        <v>4.5</v>
      </c>
      <c r="C133" s="94">
        <v>4.8374999999999995</v>
      </c>
      <c r="D133" s="94">
        <v>8.9901373010445127</v>
      </c>
      <c r="E133" s="95">
        <v>32.107633218016112</v>
      </c>
      <c r="F133" s="95">
        <v>10.320310677219464</v>
      </c>
      <c r="G133" s="67" t="s">
        <v>777</v>
      </c>
      <c r="H133" t="s">
        <v>1129</v>
      </c>
    </row>
    <row r="134" spans="1:8" x14ac:dyDescent="0.2">
      <c r="A134">
        <v>18</v>
      </c>
      <c r="B134" s="94">
        <v>5.5</v>
      </c>
      <c r="C134" s="94">
        <v>5.9124999999999996</v>
      </c>
      <c r="D134" s="94">
        <v>10.836861868363581</v>
      </c>
      <c r="E134" s="95">
        <v>38.703078101298502</v>
      </c>
      <c r="F134" s="95">
        <v>12.440275103988801</v>
      </c>
      <c r="G134" s="67" t="s">
        <v>777</v>
      </c>
      <c r="H134" t="s">
        <v>1129</v>
      </c>
    </row>
    <row r="135" spans="1:8" x14ac:dyDescent="0.2">
      <c r="A135">
        <v>18</v>
      </c>
      <c r="B135" s="94">
        <v>6.5</v>
      </c>
      <c r="C135" s="94">
        <v>6.9874999999999998</v>
      </c>
      <c r="D135" s="94">
        <v>12.346539440719777</v>
      </c>
      <c r="E135" s="95">
        <v>44.094783716856341</v>
      </c>
      <c r="F135" s="95">
        <v>14.173323337560968</v>
      </c>
      <c r="H135" t="s">
        <v>1129</v>
      </c>
    </row>
    <row r="136" spans="1:8" x14ac:dyDescent="0.2">
      <c r="A136">
        <v>18</v>
      </c>
      <c r="B136" s="94">
        <v>7.5</v>
      </c>
      <c r="C136" s="94">
        <v>8.0625</v>
      </c>
      <c r="D136" s="94">
        <v>13.898819015078196</v>
      </c>
      <c r="E136" s="95">
        <v>49.638639339564982</v>
      </c>
      <c r="F136" s="95">
        <v>15.955276930574456</v>
      </c>
      <c r="H136" t="s">
        <v>1129</v>
      </c>
    </row>
    <row r="137" spans="1:8" x14ac:dyDescent="0.2">
      <c r="A137">
        <v>18</v>
      </c>
      <c r="B137" s="94">
        <v>8.5</v>
      </c>
      <c r="C137" s="94">
        <v>9.1374999999999993</v>
      </c>
      <c r="D137" s="94">
        <v>15.64358026179481</v>
      </c>
      <c r="E137" s="95">
        <v>55.869929506410031</v>
      </c>
      <c r="F137" s="95">
        <v>17.958191627060366</v>
      </c>
      <c r="H137" t="s">
        <v>1129</v>
      </c>
    </row>
    <row r="138" spans="1:8" x14ac:dyDescent="0.2">
      <c r="A138">
        <v>18</v>
      </c>
      <c r="B138" s="94">
        <v>9.5</v>
      </c>
      <c r="C138" s="94">
        <v>10.2125</v>
      </c>
      <c r="D138" s="94">
        <v>17.216575322466813</v>
      </c>
      <c r="E138" s="95">
        <v>61.487769008810041</v>
      </c>
      <c r="F138" s="95">
        <v>19.763925752831796</v>
      </c>
      <c r="H138" t="s">
        <v>1129</v>
      </c>
    </row>
    <row r="139" spans="1:8" x14ac:dyDescent="0.2">
      <c r="A139">
        <v>18</v>
      </c>
      <c r="B139" s="94">
        <v>10.5</v>
      </c>
      <c r="C139" s="94">
        <v>11.2875</v>
      </c>
      <c r="D139" s="94">
        <v>18.866031322482371</v>
      </c>
      <c r="E139" s="95">
        <v>67.378683294579886</v>
      </c>
      <c r="F139" s="95">
        <v>21.657433916114964</v>
      </c>
      <c r="H139" t="s">
        <v>1129</v>
      </c>
    </row>
    <row r="140" spans="1:8" x14ac:dyDescent="0.2">
      <c r="A140">
        <v>18</v>
      </c>
      <c r="B140" s="94">
        <v>11.5</v>
      </c>
      <c r="C140" s="94">
        <v>12.362499999999999</v>
      </c>
      <c r="D140" s="94">
        <v>20.731647340991792</v>
      </c>
      <c r="E140" s="95">
        <v>74.041597646399254</v>
      </c>
      <c r="F140" s="95">
        <v>23.799084957771186</v>
      </c>
      <c r="H140" t="s">
        <v>1129</v>
      </c>
    </row>
    <row r="141" spans="1:8" x14ac:dyDescent="0.2">
      <c r="A141">
        <v>18</v>
      </c>
      <c r="B141" s="94">
        <v>12.5</v>
      </c>
      <c r="C141" s="94">
        <v>13.4375</v>
      </c>
      <c r="D141" s="94">
        <v>22.420331668596177</v>
      </c>
      <c r="E141" s="95">
        <v>80.072613102129196</v>
      </c>
      <c r="F141" s="95">
        <v>25.737625639970094</v>
      </c>
      <c r="H141" t="s">
        <v>1129</v>
      </c>
    </row>
    <row r="142" spans="1:8" x14ac:dyDescent="0.2">
      <c r="A142">
        <v>18</v>
      </c>
      <c r="B142" s="94">
        <v>13.5</v>
      </c>
      <c r="C142" s="94">
        <v>14.512499999999999</v>
      </c>
      <c r="D142" s="94">
        <v>23.967265388696781</v>
      </c>
      <c r="E142" s="95">
        <v>85.597376388202775</v>
      </c>
      <c r="F142" s="95">
        <v>27.513442410493749</v>
      </c>
      <c r="H142" t="s">
        <v>1129</v>
      </c>
    </row>
    <row r="143" spans="1:8" x14ac:dyDescent="0.2">
      <c r="A143">
        <v>18</v>
      </c>
      <c r="B143" s="94">
        <v>14.5</v>
      </c>
      <c r="C143" s="94">
        <v>15.587499999999999</v>
      </c>
      <c r="D143" s="94">
        <v>25.618313473460656</v>
      </c>
    </row>
    <row r="144" spans="1:8" x14ac:dyDescent="0.2">
      <c r="A144">
        <v>18</v>
      </c>
      <c r="B144" s="94">
        <v>15.5</v>
      </c>
      <c r="C144" s="94">
        <v>16.662499999999998</v>
      </c>
      <c r="D144" s="94">
        <v>27.237973963155696</v>
      </c>
    </row>
    <row r="145" spans="1:8" x14ac:dyDescent="0.2">
      <c r="A145">
        <v>18</v>
      </c>
      <c r="B145" s="94">
        <v>16.5</v>
      </c>
      <c r="C145" s="94">
        <v>17.737500000000001</v>
      </c>
      <c r="D145" s="94">
        <v>28.845715195228323</v>
      </c>
    </row>
    <row r="146" spans="1:8" x14ac:dyDescent="0.2">
      <c r="A146">
        <v>18</v>
      </c>
      <c r="B146" s="94">
        <v>17.5</v>
      </c>
      <c r="C146" s="94">
        <v>18.8125</v>
      </c>
      <c r="D146" s="94">
        <v>30.416109196397862</v>
      </c>
    </row>
    <row r="147" spans="1:8" x14ac:dyDescent="0.2">
      <c r="A147">
        <v>18</v>
      </c>
      <c r="B147" s="94">
        <v>18.5</v>
      </c>
      <c r="C147" s="94">
        <v>19.887499999999999</v>
      </c>
      <c r="D147" s="94">
        <v>31.935918822881433</v>
      </c>
      <c r="E147">
        <v>2309.4</v>
      </c>
      <c r="F147">
        <v>19.93</v>
      </c>
    </row>
    <row r="148" spans="1:8" x14ac:dyDescent="0.2">
      <c r="A148">
        <v>18</v>
      </c>
      <c r="B148" s="94">
        <v>19.5</v>
      </c>
      <c r="C148" s="94">
        <v>20.962499999999999</v>
      </c>
      <c r="D148" s="94">
        <v>33.663030028500486</v>
      </c>
    </row>
    <row r="149" spans="1:8" x14ac:dyDescent="0.2">
      <c r="A149">
        <v>18</v>
      </c>
      <c r="B149" s="94">
        <v>20.5</v>
      </c>
      <c r="C149" s="94">
        <v>22.037499999999998</v>
      </c>
    </row>
    <row r="150" spans="1:8" x14ac:dyDescent="0.2">
      <c r="A150">
        <v>20</v>
      </c>
      <c r="B150" s="94">
        <v>0.5</v>
      </c>
      <c r="C150" s="94">
        <v>0.51415094339622647</v>
      </c>
      <c r="D150" s="94">
        <v>0.54925497446421823</v>
      </c>
      <c r="E150" s="95">
        <v>1.6075022727528221</v>
      </c>
      <c r="F150" s="95">
        <v>0.19390043353761388</v>
      </c>
      <c r="G150" s="67" t="s">
        <v>777</v>
      </c>
      <c r="H150" t="s">
        <v>1129</v>
      </c>
    </row>
    <row r="151" spans="1:8" x14ac:dyDescent="0.2">
      <c r="A151">
        <v>20</v>
      </c>
      <c r="B151" s="94">
        <v>1.5</v>
      </c>
      <c r="C151" s="94">
        <v>1.5424528301886795</v>
      </c>
      <c r="D151" s="94">
        <v>1.6601603219296717</v>
      </c>
      <c r="E151" s="95">
        <v>4.8587843801310164</v>
      </c>
      <c r="F151" s="95">
        <v>0.58607717932480707</v>
      </c>
      <c r="G151" s="67" t="s">
        <v>777</v>
      </c>
      <c r="H151" t="s">
        <v>1129</v>
      </c>
    </row>
    <row r="152" spans="1:8" x14ac:dyDescent="0.2">
      <c r="A152">
        <v>20</v>
      </c>
      <c r="B152" s="94">
        <v>2.5</v>
      </c>
      <c r="C152" s="94">
        <v>2.5707547169811322</v>
      </c>
      <c r="D152" s="94">
        <v>2.7207045567653312</v>
      </c>
      <c r="E152" s="95">
        <v>7.9626748264874347</v>
      </c>
      <c r="F152" s="95">
        <v>0.96047522118332107</v>
      </c>
      <c r="G152" s="67" t="s">
        <v>777</v>
      </c>
      <c r="H152" t="s">
        <v>1129</v>
      </c>
    </row>
    <row r="153" spans="1:8" x14ac:dyDescent="0.2">
      <c r="A153">
        <v>20</v>
      </c>
      <c r="B153" s="94">
        <v>3.5</v>
      </c>
      <c r="C153" s="94">
        <v>3.5990566037735854</v>
      </c>
      <c r="D153" s="94">
        <v>3.7505058920982401</v>
      </c>
      <c r="E153" s="95">
        <v>10.976590155422494</v>
      </c>
      <c r="F153" s="95">
        <v>1.3240202679504358</v>
      </c>
      <c r="G153" s="67" t="s">
        <v>777</v>
      </c>
      <c r="H153" t="s">
        <v>1129</v>
      </c>
    </row>
    <row r="154" spans="1:8" x14ac:dyDescent="0.2">
      <c r="A154">
        <v>20</v>
      </c>
      <c r="B154" s="94">
        <v>4.5</v>
      </c>
      <c r="C154" s="94">
        <v>4.6273584905660385</v>
      </c>
      <c r="D154" s="94">
        <v>4.89345988406986</v>
      </c>
      <c r="E154" s="95">
        <v>14.321668898748436</v>
      </c>
      <c r="F154" s="95">
        <v>1.7275109687365808</v>
      </c>
      <c r="G154" s="67" t="s">
        <v>777</v>
      </c>
      <c r="H154" t="s">
        <v>1129</v>
      </c>
    </row>
    <row r="155" spans="1:8" x14ac:dyDescent="0.2">
      <c r="A155">
        <v>20</v>
      </c>
      <c r="B155" s="94">
        <v>5.5</v>
      </c>
      <c r="C155" s="94">
        <v>5.6556603773584913</v>
      </c>
      <c r="D155" s="94">
        <v>6.0394190542411916</v>
      </c>
      <c r="E155" s="95">
        <v>17.67554288474064</v>
      </c>
      <c r="F155" s="95">
        <v>2.1320625708943526</v>
      </c>
      <c r="H155" t="s">
        <v>1129</v>
      </c>
    </row>
    <row r="156" spans="1:8" x14ac:dyDescent="0.2">
      <c r="A156">
        <v>20</v>
      </c>
      <c r="B156" s="94">
        <v>6.5</v>
      </c>
      <c r="C156" s="94">
        <v>6.683962264150944</v>
      </c>
      <c r="D156" s="94">
        <v>7.1020044442648356</v>
      </c>
      <c r="E156" s="95">
        <v>20.785407171583305</v>
      </c>
      <c r="F156" s="95">
        <v>2.5071811904340318</v>
      </c>
      <c r="H156" t="s">
        <v>1129</v>
      </c>
    </row>
    <row r="157" spans="1:8" x14ac:dyDescent="0.2">
      <c r="A157">
        <v>20</v>
      </c>
      <c r="B157" s="94">
        <v>7.5</v>
      </c>
      <c r="C157" s="94">
        <v>7.7122641509433967</v>
      </c>
      <c r="D157" s="94">
        <v>8.3751035707794035</v>
      </c>
      <c r="E157" s="95">
        <v>24.511381144432814</v>
      </c>
      <c r="F157" s="95">
        <v>2.9566163053518917</v>
      </c>
      <c r="H157" t="s">
        <v>1129</v>
      </c>
    </row>
    <row r="158" spans="1:8" x14ac:dyDescent="0.2">
      <c r="A158">
        <v>20</v>
      </c>
      <c r="B158" s="94">
        <v>8.5</v>
      </c>
      <c r="C158" s="94">
        <v>8.7405660377358494</v>
      </c>
      <c r="D158" s="94">
        <v>9.7749740916914973</v>
      </c>
      <c r="E158" s="95">
        <v>28.608376435410314</v>
      </c>
      <c r="F158" s="95">
        <v>3.4508048216528278</v>
      </c>
      <c r="H158" t="s">
        <v>1129</v>
      </c>
    </row>
    <row r="159" spans="1:8" x14ac:dyDescent="0.2">
      <c r="A159">
        <v>20</v>
      </c>
      <c r="B159" s="94">
        <v>9.5</v>
      </c>
      <c r="C159" s="94">
        <v>9.768867924528303</v>
      </c>
      <c r="D159" s="94">
        <v>10.923914147264586</v>
      </c>
      <c r="E159" s="95">
        <v>31.970974566437004</v>
      </c>
      <c r="F159" s="95">
        <v>3.8564087492306656</v>
      </c>
      <c r="H159" t="s">
        <v>1129</v>
      </c>
    </row>
    <row r="160" spans="1:8" x14ac:dyDescent="0.2">
      <c r="A160">
        <v>20</v>
      </c>
      <c r="B160" s="94">
        <v>10.5</v>
      </c>
      <c r="C160" s="94">
        <v>10.797169811320757</v>
      </c>
      <c r="D160" s="94">
        <v>12.145790638090212</v>
      </c>
      <c r="E160" s="95">
        <v>35.547035462273996</v>
      </c>
      <c r="F160" s="95">
        <v>4.2877610215184454</v>
      </c>
      <c r="H160" t="s">
        <v>1129</v>
      </c>
    </row>
    <row r="161" spans="1:8" x14ac:dyDescent="0.2">
      <c r="A161">
        <v>20</v>
      </c>
      <c r="B161" s="94">
        <v>11.5</v>
      </c>
      <c r="C161" s="94">
        <v>11.825471698113208</v>
      </c>
      <c r="D161" s="94">
        <v>13.730829661909031</v>
      </c>
      <c r="E161" s="95">
        <v>40.185962648461285</v>
      </c>
      <c r="F161" s="95">
        <v>4.8473185461313193</v>
      </c>
      <c r="H161" t="s">
        <v>1129</v>
      </c>
    </row>
    <row r="162" spans="1:8" x14ac:dyDescent="0.2">
      <c r="A162">
        <v>20</v>
      </c>
      <c r="B162" s="94">
        <v>12.5</v>
      </c>
      <c r="C162" s="94">
        <v>12.853773584905662</v>
      </c>
      <c r="D162" s="94">
        <v>15.281606487306192</v>
      </c>
      <c r="E162" s="95">
        <v>44.724614799568464</v>
      </c>
      <c r="F162" s="95">
        <v>5.3947806770986615</v>
      </c>
      <c r="H162" t="s">
        <v>1129</v>
      </c>
    </row>
    <row r="163" spans="1:8" x14ac:dyDescent="0.2">
      <c r="A163">
        <v>20</v>
      </c>
      <c r="B163" s="94">
        <v>13.5</v>
      </c>
      <c r="C163" s="94">
        <v>13.882075471698114</v>
      </c>
      <c r="D163" s="94">
        <v>16.666158326947023</v>
      </c>
      <c r="E163" s="95">
        <v>48.776776969128804</v>
      </c>
      <c r="F163" s="95">
        <v>5.8835613244174017</v>
      </c>
      <c r="H163" t="s">
        <v>1129</v>
      </c>
    </row>
    <row r="164" spans="1:8" x14ac:dyDescent="0.2">
      <c r="A164">
        <v>20</v>
      </c>
      <c r="B164" s="94">
        <v>14.5</v>
      </c>
      <c r="C164" s="94">
        <v>14.910377358490567</v>
      </c>
      <c r="D164" s="94">
        <v>18.115928038724931</v>
      </c>
      <c r="E164" s="95">
        <v>53.019812016602941</v>
      </c>
      <c r="F164" s="95">
        <v>6.3953654749718005</v>
      </c>
      <c r="H164" t="s">
        <v>1129</v>
      </c>
    </row>
    <row r="165" spans="1:8" x14ac:dyDescent="0.2">
      <c r="A165">
        <v>20</v>
      </c>
      <c r="B165" s="94">
        <v>15.5</v>
      </c>
      <c r="C165" s="94">
        <v>15.938679245283021</v>
      </c>
      <c r="D165" s="94">
        <v>19.773120105443869</v>
      </c>
      <c r="E165" s="95">
        <v>57.869909216427544</v>
      </c>
      <c r="F165" s="95">
        <v>6.9803947876427408</v>
      </c>
      <c r="H165" t="s">
        <v>1129</v>
      </c>
    </row>
    <row r="166" spans="1:8" x14ac:dyDescent="0.2">
      <c r="A166">
        <v>20</v>
      </c>
      <c r="B166" s="94">
        <v>16.5</v>
      </c>
      <c r="C166" s="94">
        <v>16.966981132075475</v>
      </c>
      <c r="D166" s="94">
        <v>21.282812290539585</v>
      </c>
      <c r="E166" s="95">
        <v>62.288319119889671</v>
      </c>
      <c r="F166" s="95">
        <v>7.5133530361938012</v>
      </c>
      <c r="H166" t="s">
        <v>1129</v>
      </c>
    </row>
    <row r="167" spans="1:8" x14ac:dyDescent="0.2">
      <c r="A167">
        <v>20</v>
      </c>
      <c r="B167" s="94">
        <v>17.5</v>
      </c>
      <c r="C167" s="94">
        <v>17.995283018867926</v>
      </c>
      <c r="D167" s="94">
        <v>22.823178912709942</v>
      </c>
      <c r="E167" s="95">
        <v>66.796503772066629</v>
      </c>
      <c r="F167" s="95">
        <v>8.057140110925447</v>
      </c>
      <c r="H167" t="s">
        <v>1129</v>
      </c>
    </row>
    <row r="168" spans="1:8" x14ac:dyDescent="0.2">
      <c r="A168">
        <v>20</v>
      </c>
      <c r="B168" s="94">
        <v>18.5</v>
      </c>
      <c r="C168" s="94">
        <v>19.023584905660378</v>
      </c>
      <c r="D168" s="94">
        <v>24.478615469305421</v>
      </c>
      <c r="E168" s="95">
        <v>71.641463127639469</v>
      </c>
      <c r="F168" s="95">
        <v>8.6415496856061207</v>
      </c>
      <c r="H168" t="s">
        <v>1129</v>
      </c>
    </row>
    <row r="169" spans="1:8" x14ac:dyDescent="0.2">
      <c r="A169">
        <v>20</v>
      </c>
      <c r="B169" s="94">
        <v>19.5</v>
      </c>
      <c r="C169" s="94">
        <v>20.051886792452834</v>
      </c>
      <c r="D169" s="94">
        <v>25.884813214225474</v>
      </c>
      <c r="E169" s="95">
        <v>75.756976279075005</v>
      </c>
      <c r="F169" s="95">
        <v>9.1379718666625358</v>
      </c>
      <c r="H169" t="s">
        <v>1129</v>
      </c>
    </row>
    <row r="170" spans="1:8" x14ac:dyDescent="0.2">
      <c r="A170">
        <v>20</v>
      </c>
      <c r="B170" s="94">
        <v>20.5</v>
      </c>
      <c r="C170" s="94">
        <v>21.080188679245285</v>
      </c>
    </row>
    <row r="171" spans="1:8" x14ac:dyDescent="0.2">
      <c r="A171">
        <v>20</v>
      </c>
      <c r="B171" s="94">
        <v>50.5</v>
      </c>
      <c r="C171" s="94">
        <v>51.929245283018872</v>
      </c>
      <c r="E171">
        <v>789.5</v>
      </c>
      <c r="F171">
        <v>48.42</v>
      </c>
      <c r="H171" t="s">
        <v>1130</v>
      </c>
    </row>
    <row r="172" spans="1:8" x14ac:dyDescent="0.2">
      <c r="A172">
        <v>22</v>
      </c>
      <c r="B172" s="94">
        <v>0.5</v>
      </c>
      <c r="C172" s="94">
        <v>0.6179775280898876</v>
      </c>
      <c r="D172" s="94">
        <v>0.58755190274969871</v>
      </c>
      <c r="E172" s="95">
        <v>2.5418565878982133</v>
      </c>
      <c r="F172" s="95">
        <v>0.30949518787578978</v>
      </c>
      <c r="G172" s="67" t="s">
        <v>777</v>
      </c>
      <c r="H172" t="s">
        <v>1129</v>
      </c>
    </row>
    <row r="173" spans="1:8" x14ac:dyDescent="0.2">
      <c r="A173">
        <v>22</v>
      </c>
      <c r="B173" s="94">
        <v>1.5</v>
      </c>
      <c r="C173" s="94">
        <v>1.8539325842696628</v>
      </c>
      <c r="D173" s="94">
        <v>1.609317017014477</v>
      </c>
      <c r="E173" s="95">
        <v>6.9621986458915393</v>
      </c>
      <c r="F173" s="95">
        <v>0.84771382783655957</v>
      </c>
      <c r="G173" s="67" t="s">
        <v>777</v>
      </c>
      <c r="H173" t="s">
        <v>1129</v>
      </c>
    </row>
    <row r="174" spans="1:8" x14ac:dyDescent="0.2">
      <c r="A174">
        <v>22</v>
      </c>
      <c r="B174" s="94">
        <v>2.5</v>
      </c>
      <c r="C174" s="94">
        <v>3.089887640449438</v>
      </c>
      <c r="D174" s="94">
        <v>2.7140311299581796</v>
      </c>
      <c r="E174" s="95">
        <v>11.741393186133408</v>
      </c>
      <c r="F174" s="95">
        <v>1.4296261667030732</v>
      </c>
      <c r="G174" s="67" t="s">
        <v>777</v>
      </c>
      <c r="H174" t="s">
        <v>1129</v>
      </c>
    </row>
    <row r="175" spans="1:8" x14ac:dyDescent="0.2">
      <c r="A175">
        <v>22</v>
      </c>
      <c r="B175" s="94">
        <v>3.5</v>
      </c>
      <c r="C175" s="94">
        <v>4.3258426966292127</v>
      </c>
      <c r="D175" s="94">
        <v>3.9273180131597902</v>
      </c>
      <c r="E175" s="95">
        <v>16.990293313328316</v>
      </c>
      <c r="F175" s="95">
        <v>2.0687296231064511</v>
      </c>
      <c r="G175" s="67" t="s">
        <v>777</v>
      </c>
      <c r="H175" t="s">
        <v>1129</v>
      </c>
    </row>
    <row r="176" spans="1:8" x14ac:dyDescent="0.2">
      <c r="A176">
        <v>22</v>
      </c>
      <c r="B176" s="94">
        <v>4.5</v>
      </c>
      <c r="C176" s="94">
        <v>5.5617977528089888</v>
      </c>
      <c r="D176" s="94">
        <v>5.0445649063989944</v>
      </c>
      <c r="E176" s="95">
        <v>21.823706944700202</v>
      </c>
      <c r="F176" s="95">
        <v>2.6572436514135229</v>
      </c>
      <c r="H176" t="s">
        <v>1129</v>
      </c>
    </row>
    <row r="177" spans="1:8" x14ac:dyDescent="0.2">
      <c r="A177">
        <v>22</v>
      </c>
      <c r="B177" s="94">
        <v>5.5</v>
      </c>
      <c r="C177" s="94">
        <v>6.7977528089887631</v>
      </c>
      <c r="D177" s="94">
        <v>6.2003222847179895</v>
      </c>
      <c r="E177" s="95">
        <v>26.823723951442187</v>
      </c>
      <c r="F177" s="95">
        <v>3.2660432234473333</v>
      </c>
      <c r="H177" t="s">
        <v>1129</v>
      </c>
    </row>
    <row r="178" spans="1:8" x14ac:dyDescent="0.2">
      <c r="A178">
        <v>22</v>
      </c>
      <c r="B178" s="94">
        <v>6.5</v>
      </c>
      <c r="C178" s="94">
        <v>8.0337078651685392</v>
      </c>
      <c r="D178" s="94">
        <v>7.4340849199764074</v>
      </c>
      <c r="E178" s="95">
        <v>32.161205912878792</v>
      </c>
      <c r="F178" s="95">
        <v>3.9159323597201192</v>
      </c>
      <c r="H178" t="s">
        <v>1129</v>
      </c>
    </row>
    <row r="179" spans="1:8" x14ac:dyDescent="0.2">
      <c r="A179">
        <v>22</v>
      </c>
      <c r="B179" s="94">
        <v>7.5</v>
      </c>
      <c r="C179" s="94">
        <v>9.2696629213483135</v>
      </c>
      <c r="D179" s="94">
        <v>8.8653872463437615</v>
      </c>
      <c r="E179" s="95">
        <v>38.353280571346509</v>
      </c>
      <c r="F179" s="95">
        <v>4.6698762757094991</v>
      </c>
      <c r="H179" t="s">
        <v>1129</v>
      </c>
    </row>
    <row r="180" spans="1:8" x14ac:dyDescent="0.2">
      <c r="A180">
        <v>22</v>
      </c>
      <c r="B180" s="94">
        <v>8.5</v>
      </c>
      <c r="C180" s="94">
        <v>10.50561797752809</v>
      </c>
      <c r="D180" s="94">
        <v>10.351265277338701</v>
      </c>
      <c r="E180" s="95">
        <v>44.781459672158121</v>
      </c>
      <c r="F180" s="95">
        <v>5.4525681506079051</v>
      </c>
      <c r="H180" t="s">
        <v>1129</v>
      </c>
    </row>
    <row r="181" spans="1:8" x14ac:dyDescent="0.2">
      <c r="A181">
        <v>22</v>
      </c>
      <c r="B181" s="94">
        <v>9.5</v>
      </c>
      <c r="C181" s="94">
        <v>11.741573033707864</v>
      </c>
      <c r="D181" s="94">
        <v>11.676302464108716</v>
      </c>
      <c r="E181" s="95">
        <v>50.513811974378974</v>
      </c>
      <c r="F181" s="95">
        <v>6.1505365022421872</v>
      </c>
      <c r="H181" t="s">
        <v>1129</v>
      </c>
    </row>
    <row r="182" spans="1:8" x14ac:dyDescent="0.2">
      <c r="A182">
        <v>22</v>
      </c>
      <c r="B182" s="94">
        <v>10.5</v>
      </c>
      <c r="C182" s="94">
        <v>12.97752808988764</v>
      </c>
      <c r="D182" s="94">
        <v>13.075013640939396</v>
      </c>
      <c r="E182" s="95">
        <v>56.564891381585866</v>
      </c>
      <c r="F182" s="95">
        <v>6.8873129068989769</v>
      </c>
      <c r="H182" t="s">
        <v>1129</v>
      </c>
    </row>
    <row r="183" spans="1:8" x14ac:dyDescent="0.2">
      <c r="A183">
        <v>22</v>
      </c>
      <c r="B183" s="94">
        <v>11.5</v>
      </c>
      <c r="C183" s="94">
        <v>14.213483146067414</v>
      </c>
      <c r="D183" s="94">
        <v>14.402190726661495</v>
      </c>
      <c r="E183" s="95">
        <v>62.306501276579944</v>
      </c>
      <c r="F183" s="95">
        <v>7.5864084584029401</v>
      </c>
      <c r="H183" t="s">
        <v>1129</v>
      </c>
    </row>
    <row r="184" spans="1:8" x14ac:dyDescent="0.2">
      <c r="A184">
        <v>22</v>
      </c>
      <c r="B184" s="94">
        <v>12.5</v>
      </c>
      <c r="C184" s="94">
        <v>15.44943820224719</v>
      </c>
      <c r="D184" s="94">
        <v>15.664786489483109</v>
      </c>
      <c r="E184" s="95">
        <v>67.76872060147879</v>
      </c>
      <c r="F184" s="95">
        <v>8.251485553714673</v>
      </c>
      <c r="H184" t="s">
        <v>1129</v>
      </c>
    </row>
    <row r="185" spans="1:8" x14ac:dyDescent="0.2">
      <c r="A185">
        <v>22</v>
      </c>
      <c r="B185" s="94">
        <v>13.5</v>
      </c>
      <c r="C185" s="94">
        <v>16.685393258426966</v>
      </c>
      <c r="D185" s="94">
        <v>17.014100918735707</v>
      </c>
      <c r="E185" s="95">
        <v>73.606100678184859</v>
      </c>
      <c r="F185" s="95">
        <v>8.9622420346837259</v>
      </c>
      <c r="H185" t="s">
        <v>1129</v>
      </c>
    </row>
    <row r="186" spans="1:8" x14ac:dyDescent="0.2">
      <c r="A186">
        <v>22</v>
      </c>
      <c r="B186" s="94">
        <v>14.5</v>
      </c>
      <c r="C186" s="94">
        <v>17.921348314606739</v>
      </c>
      <c r="D186" s="94">
        <v>18.395245136326295</v>
      </c>
      <c r="E186" s="95">
        <v>79.581182218880215</v>
      </c>
      <c r="F186" s="95">
        <v>9.6897649770932244</v>
      </c>
      <c r="H186" t="s">
        <v>1129</v>
      </c>
    </row>
    <row r="187" spans="1:8" x14ac:dyDescent="0.2">
      <c r="A187">
        <v>22</v>
      </c>
      <c r="B187" s="94">
        <v>15.5</v>
      </c>
      <c r="C187" s="94">
        <v>19.157303370786515</v>
      </c>
      <c r="D187" s="94">
        <v>19.933237145119278</v>
      </c>
      <c r="E187" s="95">
        <v>86.234815883225039</v>
      </c>
      <c r="F187" s="95">
        <v>10.499908086978833</v>
      </c>
      <c r="H187" t="s">
        <v>1129</v>
      </c>
    </row>
    <row r="188" spans="1:8" x14ac:dyDescent="0.2">
      <c r="A188">
        <v>22</v>
      </c>
      <c r="B188" s="94">
        <v>16.5</v>
      </c>
      <c r="C188" s="94">
        <v>20.393258426966291</v>
      </c>
      <c r="D188" s="94">
        <v>21.531854615618762</v>
      </c>
    </row>
    <row r="189" spans="1:8" x14ac:dyDescent="0.2">
      <c r="A189">
        <v>22</v>
      </c>
      <c r="B189" s="94">
        <v>17.5</v>
      </c>
      <c r="C189" s="94">
        <v>21.629213483146067</v>
      </c>
      <c r="D189" s="94">
        <v>23.155050960219484</v>
      </c>
    </row>
    <row r="190" spans="1:8" x14ac:dyDescent="0.2">
      <c r="A190">
        <v>22</v>
      </c>
      <c r="B190" s="94">
        <v>18.5</v>
      </c>
      <c r="C190" s="94">
        <v>22.86516853932584</v>
      </c>
      <c r="D190" s="94">
        <v>24.701113849175528</v>
      </c>
      <c r="E190">
        <v>112.3</v>
      </c>
      <c r="F190">
        <v>18.84</v>
      </c>
      <c r="H190" t="s">
        <v>1130</v>
      </c>
    </row>
    <row r="191" spans="1:8" x14ac:dyDescent="0.2">
      <c r="A191">
        <v>22</v>
      </c>
      <c r="B191" s="94">
        <v>19.5</v>
      </c>
      <c r="C191" s="94">
        <v>24.101123595505616</v>
      </c>
      <c r="D191" s="94">
        <v>26.16660451622386</v>
      </c>
      <c r="E191"/>
      <c r="F191"/>
    </row>
    <row r="192" spans="1:8" x14ac:dyDescent="0.2">
      <c r="A192">
        <v>22</v>
      </c>
      <c r="B192" s="94">
        <v>20.5</v>
      </c>
      <c r="C192" s="94">
        <v>25.337078651685392</v>
      </c>
      <c r="E192"/>
      <c r="F192"/>
    </row>
    <row r="193" spans="1:8" x14ac:dyDescent="0.2">
      <c r="A193">
        <v>22</v>
      </c>
      <c r="B193" s="94">
        <v>50.5</v>
      </c>
      <c r="C193" s="94">
        <v>62.415730337078649</v>
      </c>
      <c r="E193">
        <v>1375.8</v>
      </c>
      <c r="F193">
        <v>46.69</v>
      </c>
      <c r="H193" t="s">
        <v>1130</v>
      </c>
    </row>
    <row r="194" spans="1:8" x14ac:dyDescent="0.2">
      <c r="A194">
        <v>22</v>
      </c>
      <c r="B194" s="94">
        <v>59.5</v>
      </c>
      <c r="C194" s="94">
        <v>73.539325842696627</v>
      </c>
      <c r="E194">
        <v>1649.4</v>
      </c>
      <c r="F194">
        <v>57.71</v>
      </c>
      <c r="H194" t="s">
        <v>1130</v>
      </c>
    </row>
    <row r="195" spans="1:8" x14ac:dyDescent="0.2">
      <c r="A195">
        <v>24</v>
      </c>
      <c r="B195" s="94">
        <v>0.5</v>
      </c>
      <c r="C195" s="94">
        <v>0.61267605633802813</v>
      </c>
      <c r="D195" s="94">
        <v>0.72572340351309061</v>
      </c>
      <c r="E195" s="95">
        <v>4.6483623752722538</v>
      </c>
      <c r="F195" s="95">
        <v>1.710991469107948</v>
      </c>
      <c r="G195" s="67" t="s">
        <v>777</v>
      </c>
      <c r="H195" t="s">
        <v>1129</v>
      </c>
    </row>
    <row r="196" spans="1:8" x14ac:dyDescent="0.2">
      <c r="A196">
        <v>24</v>
      </c>
      <c r="B196" s="94">
        <v>1.5</v>
      </c>
      <c r="C196" s="94">
        <v>1.8380281690140845</v>
      </c>
      <c r="D196" s="94">
        <v>2.0060387023693305</v>
      </c>
      <c r="E196" s="95">
        <v>12.84896529765196</v>
      </c>
      <c r="F196" s="95">
        <v>4.7295086390201968</v>
      </c>
      <c r="G196" s="67" t="s">
        <v>777</v>
      </c>
      <c r="H196" t="s">
        <v>1129</v>
      </c>
    </row>
    <row r="197" spans="1:8" x14ac:dyDescent="0.2">
      <c r="A197">
        <v>24</v>
      </c>
      <c r="B197" s="94">
        <v>2.5</v>
      </c>
      <c r="C197" s="94">
        <v>3.0633802816901405</v>
      </c>
      <c r="D197" s="94">
        <v>2.9691906818953355</v>
      </c>
      <c r="E197" s="95">
        <v>19.018091719130133</v>
      </c>
      <c r="F197" s="95">
        <v>7.0002702162905948</v>
      </c>
      <c r="G197" s="67" t="s">
        <v>777</v>
      </c>
      <c r="H197" t="s">
        <v>1129</v>
      </c>
    </row>
    <row r="198" spans="1:8" x14ac:dyDescent="0.2">
      <c r="A198">
        <v>24</v>
      </c>
      <c r="B198" s="94">
        <v>3.5</v>
      </c>
      <c r="C198" s="94">
        <v>4.288732394366197</v>
      </c>
      <c r="D198" s="94">
        <v>4.0170630205355211</v>
      </c>
      <c r="E198" s="95">
        <v>25.729864178781458</v>
      </c>
      <c r="F198" s="95">
        <v>9.4707715442737594</v>
      </c>
      <c r="G198" s="67" t="s">
        <v>777</v>
      </c>
      <c r="H198" t="s">
        <v>1129</v>
      </c>
    </row>
    <row r="199" spans="1:8" x14ac:dyDescent="0.2">
      <c r="A199">
        <v>24</v>
      </c>
      <c r="B199" s="94">
        <v>4.5</v>
      </c>
      <c r="C199" s="94">
        <v>5.5140845070422531</v>
      </c>
      <c r="D199" s="94">
        <v>5.3206098779910995</v>
      </c>
      <c r="E199" s="95">
        <v>34.079268562419465</v>
      </c>
      <c r="F199" s="95">
        <v>12.54406026817632</v>
      </c>
      <c r="G199" s="67" t="s">
        <v>777</v>
      </c>
      <c r="H199" t="s">
        <v>1129</v>
      </c>
    </row>
    <row r="200" spans="1:8" x14ac:dyDescent="0.2">
      <c r="A200">
        <v>24</v>
      </c>
      <c r="B200" s="94">
        <v>5.5</v>
      </c>
      <c r="C200" s="94">
        <v>6.7394366197183091</v>
      </c>
      <c r="D200" s="94">
        <v>6.8431896702393118</v>
      </c>
      <c r="E200" s="95">
        <v>43.831610274669032</v>
      </c>
      <c r="F200" s="95">
        <v>16.133748878137006</v>
      </c>
      <c r="G200" s="67" t="s">
        <v>777</v>
      </c>
      <c r="H200" t="s">
        <v>1129</v>
      </c>
    </row>
    <row r="201" spans="1:8" x14ac:dyDescent="0.2">
      <c r="A201">
        <v>24</v>
      </c>
      <c r="B201" s="94">
        <v>6.5</v>
      </c>
      <c r="C201" s="94">
        <v>7.964788732394366</v>
      </c>
      <c r="D201" s="94">
        <v>8.2590443297318181</v>
      </c>
      <c r="E201" s="95">
        <v>52.900362220905748</v>
      </c>
      <c r="F201" s="95">
        <v>19.471818495516676</v>
      </c>
      <c r="H201" t="s">
        <v>1129</v>
      </c>
    </row>
    <row r="202" spans="1:8" x14ac:dyDescent="0.2">
      <c r="A202">
        <v>24</v>
      </c>
      <c r="B202" s="94">
        <v>7.5</v>
      </c>
      <c r="C202" s="94">
        <v>9.1901408450704221</v>
      </c>
      <c r="D202" s="94">
        <v>9.5252886091805529</v>
      </c>
      <c r="E202" s="95">
        <v>61.010838247998699</v>
      </c>
      <c r="F202" s="95">
        <v>22.457161326484709</v>
      </c>
      <c r="H202" t="s">
        <v>1129</v>
      </c>
    </row>
    <row r="203" spans="1:8" x14ac:dyDescent="0.2">
      <c r="A203">
        <v>24</v>
      </c>
      <c r="B203" s="94">
        <v>8.5</v>
      </c>
      <c r="C203" s="94">
        <v>10.415492957746478</v>
      </c>
      <c r="D203" s="94">
        <v>10.897442952484752</v>
      </c>
      <c r="E203" s="95">
        <v>69.799683408021977</v>
      </c>
      <c r="F203" s="95">
        <v>25.692201514423964</v>
      </c>
      <c r="H203" t="s">
        <v>1129</v>
      </c>
    </row>
    <row r="204" spans="1:8" x14ac:dyDescent="0.2">
      <c r="A204">
        <v>24</v>
      </c>
      <c r="B204" s="94">
        <v>9.5</v>
      </c>
      <c r="C204" s="94">
        <v>11.640845070422534</v>
      </c>
      <c r="D204" s="94">
        <v>12.146062261333125</v>
      </c>
      <c r="E204" s="95">
        <v>77.797268973256578</v>
      </c>
      <c r="F204" s="95">
        <v>28.635991083922796</v>
      </c>
      <c r="H204" t="s">
        <v>1129</v>
      </c>
    </row>
    <row r="205" spans="1:8" x14ac:dyDescent="0.2">
      <c r="A205">
        <v>24</v>
      </c>
      <c r="B205" s="94">
        <v>10.5</v>
      </c>
      <c r="C205" s="94">
        <v>12.86619718309859</v>
      </c>
      <c r="D205" s="94">
        <v>13.345741774503255</v>
      </c>
      <c r="E205" s="95">
        <v>85.481388135474532</v>
      </c>
      <c r="F205" s="95">
        <v>31.464398439619494</v>
      </c>
      <c r="H205" t="s">
        <v>1129</v>
      </c>
    </row>
    <row r="206" spans="1:8" x14ac:dyDescent="0.2">
      <c r="A206">
        <v>24</v>
      </c>
      <c r="B206" s="94">
        <v>11.5</v>
      </c>
      <c r="C206" s="94">
        <v>14.091549295774646</v>
      </c>
      <c r="D206" s="94">
        <v>14.487113820854269</v>
      </c>
      <c r="E206" s="95">
        <v>92.792039618894478</v>
      </c>
      <c r="F206" s="95">
        <v>34.155338024771844</v>
      </c>
      <c r="H206" t="s">
        <v>1129</v>
      </c>
    </row>
    <row r="207" spans="1:8" x14ac:dyDescent="0.2">
      <c r="A207">
        <v>24</v>
      </c>
      <c r="B207" s="94">
        <v>12.5</v>
      </c>
      <c r="C207" s="94">
        <v>15.316901408450704</v>
      </c>
      <c r="D207" s="94">
        <v>15.532673567886675</v>
      </c>
      <c r="E207" s="95">
        <v>99.488999597968586</v>
      </c>
      <c r="F207" s="95">
        <v>36.620387104014938</v>
      </c>
      <c r="H207" t="s">
        <v>1129</v>
      </c>
    </row>
    <row r="208" spans="1:8" x14ac:dyDescent="0.2">
      <c r="A208">
        <v>24</v>
      </c>
      <c r="B208" s="94">
        <v>13.5</v>
      </c>
      <c r="C208" s="94">
        <v>16.54225352112676</v>
      </c>
      <c r="D208" s="94">
        <v>16.597842025271028</v>
      </c>
      <c r="E208" s="95">
        <v>106.31155617622409</v>
      </c>
      <c r="F208" s="95">
        <v>39.131666380561832</v>
      </c>
      <c r="H208" t="s">
        <v>1129</v>
      </c>
    </row>
    <row r="209" spans="1:8" x14ac:dyDescent="0.2">
      <c r="A209">
        <v>24</v>
      </c>
      <c r="B209" s="94">
        <v>14.5</v>
      </c>
      <c r="C209" s="94">
        <v>17.767605633802816</v>
      </c>
      <c r="D209" s="94">
        <v>17.738889278858913</v>
      </c>
      <c r="E209" s="95">
        <v>113.62012731546253</v>
      </c>
      <c r="F209" s="95">
        <v>41.821840222671781</v>
      </c>
      <c r="H209" t="s">
        <v>1129</v>
      </c>
    </row>
    <row r="210" spans="1:8" x14ac:dyDescent="0.2">
      <c r="A210">
        <v>24</v>
      </c>
      <c r="B210" s="94">
        <v>15.5</v>
      </c>
      <c r="C210" s="94">
        <v>18.992957746478872</v>
      </c>
      <c r="D210" s="94">
        <v>18.989180210629968</v>
      </c>
      <c r="E210" s="95">
        <v>121.6284198650135</v>
      </c>
      <c r="F210" s="95">
        <v>44.769570870199004</v>
      </c>
      <c r="H210" t="s">
        <v>1129</v>
      </c>
    </row>
    <row r="211" spans="1:8" x14ac:dyDescent="0.2">
      <c r="A211">
        <v>24</v>
      </c>
      <c r="B211" s="94">
        <v>16.5</v>
      </c>
      <c r="C211" s="94">
        <v>20.218309859154928</v>
      </c>
      <c r="D211" s="94">
        <v>20.335950805578648</v>
      </c>
    </row>
    <row r="212" spans="1:8" x14ac:dyDescent="0.2">
      <c r="A212">
        <v>24</v>
      </c>
      <c r="B212" s="94">
        <v>17.5</v>
      </c>
      <c r="C212" s="94">
        <v>21.443661971830984</v>
      </c>
      <c r="D212" s="94">
        <v>21.680079274956519</v>
      </c>
    </row>
    <row r="213" spans="1:8" x14ac:dyDescent="0.2">
      <c r="A213">
        <v>24</v>
      </c>
      <c r="B213" s="94">
        <v>18.5</v>
      </c>
      <c r="C213" s="94">
        <v>22.66901408450704</v>
      </c>
      <c r="D213" s="94">
        <v>22.994952947971086</v>
      </c>
    </row>
    <row r="214" spans="1:8" x14ac:dyDescent="0.2">
      <c r="A214">
        <v>24</v>
      </c>
      <c r="B214" s="94">
        <v>19.5</v>
      </c>
      <c r="C214" s="94">
        <v>23.894366197183096</v>
      </c>
      <c r="D214" s="94">
        <v>24.317568104341078</v>
      </c>
    </row>
    <row r="215" spans="1:8" x14ac:dyDescent="0.2">
      <c r="A215">
        <v>24</v>
      </c>
      <c r="B215" s="94">
        <v>20.5</v>
      </c>
      <c r="C215" s="94">
        <v>25.119718309859152</v>
      </c>
    </row>
    <row r="216" spans="1:8" x14ac:dyDescent="0.2">
      <c r="A216">
        <v>24</v>
      </c>
      <c r="B216" s="94">
        <v>30.5</v>
      </c>
      <c r="E216" s="95">
        <v>157</v>
      </c>
      <c r="H216" t="s">
        <v>1133</v>
      </c>
    </row>
    <row r="217" spans="1:8" x14ac:dyDescent="0.2">
      <c r="A217">
        <v>24</v>
      </c>
      <c r="B217" s="94">
        <v>50.5</v>
      </c>
      <c r="C217" s="94">
        <v>61.880281690140841</v>
      </c>
      <c r="E217">
        <v>211.5</v>
      </c>
      <c r="F217">
        <v>44.72</v>
      </c>
      <c r="H217" t="s">
        <v>1130</v>
      </c>
    </row>
    <row r="218" spans="1:8" x14ac:dyDescent="0.2">
      <c r="A218">
        <v>25</v>
      </c>
      <c r="B218" s="57">
        <v>0.5</v>
      </c>
      <c r="C218" s="57">
        <v>0.59375</v>
      </c>
      <c r="D218" s="57">
        <v>0.65701758956384881</v>
      </c>
      <c r="E218" s="65">
        <v>4.0070615061464494</v>
      </c>
      <c r="F218" s="65">
        <v>1.5386296043356342</v>
      </c>
      <c r="G218" s="67" t="s">
        <v>777</v>
      </c>
      <c r="H218" t="s">
        <v>1129</v>
      </c>
    </row>
    <row r="219" spans="1:8" x14ac:dyDescent="0.2">
      <c r="A219">
        <v>25</v>
      </c>
      <c r="B219" s="57">
        <v>1.5</v>
      </c>
      <c r="C219" s="57">
        <v>1.78125</v>
      </c>
      <c r="D219" s="57">
        <v>1.8858236726358049</v>
      </c>
      <c r="E219" s="65">
        <v>11.501383777282127</v>
      </c>
      <c r="F219" s="65">
        <v>4.4162959673584599</v>
      </c>
      <c r="G219" s="67" t="s">
        <v>777</v>
      </c>
      <c r="H219" t="s">
        <v>1129</v>
      </c>
    </row>
    <row r="220" spans="1:8" x14ac:dyDescent="0.2">
      <c r="A220">
        <v>25</v>
      </c>
      <c r="B220" s="57">
        <v>2.5</v>
      </c>
      <c r="C220" s="57">
        <v>2.96875</v>
      </c>
      <c r="D220" s="57">
        <v>3.0348574005580273</v>
      </c>
      <c r="E220" s="65">
        <v>18.509185232761503</v>
      </c>
      <c r="F220" s="65">
        <v>7.1071482949725295</v>
      </c>
      <c r="G220" s="67" t="s">
        <v>777</v>
      </c>
      <c r="H220" t="s">
        <v>1129</v>
      </c>
    </row>
    <row r="221" spans="1:8" x14ac:dyDescent="0.2">
      <c r="A221">
        <v>25</v>
      </c>
      <c r="B221" s="57">
        <v>3.5</v>
      </c>
      <c r="C221" s="57">
        <v>4.15625</v>
      </c>
      <c r="D221" s="57">
        <v>4.2237773060551165</v>
      </c>
      <c r="E221" s="65">
        <v>25.76024709606903</v>
      </c>
      <c r="F221" s="65">
        <v>9.8914076402909767</v>
      </c>
      <c r="G221" s="67" t="s">
        <v>777</v>
      </c>
      <c r="H221" t="s">
        <v>1129</v>
      </c>
    </row>
    <row r="222" spans="1:8" x14ac:dyDescent="0.2">
      <c r="A222">
        <v>25</v>
      </c>
      <c r="B222" s="57">
        <v>4.5</v>
      </c>
      <c r="C222" s="57">
        <v>5.34375</v>
      </c>
      <c r="D222" s="57">
        <v>5.3855434294246898</v>
      </c>
      <c r="E222" s="65">
        <v>32.845701711050545</v>
      </c>
      <c r="F222" s="65">
        <v>12.612077191797647</v>
      </c>
      <c r="G222" s="67" t="s">
        <v>777</v>
      </c>
      <c r="H222" t="s">
        <v>1129</v>
      </c>
    </row>
    <row r="223" spans="1:8" x14ac:dyDescent="0.2">
      <c r="A223">
        <v>25</v>
      </c>
      <c r="B223" s="57">
        <v>5.5</v>
      </c>
      <c r="C223" s="57">
        <v>6.53125</v>
      </c>
      <c r="D223" s="57">
        <v>6.5054745391815372</v>
      </c>
      <c r="E223" s="65">
        <v>39.676010230525016</v>
      </c>
      <c r="F223" s="65">
        <v>15.234775864800053</v>
      </c>
      <c r="G223" s="67" t="s">
        <v>777</v>
      </c>
      <c r="H223" t="s">
        <v>1129</v>
      </c>
    </row>
    <row r="224" spans="1:8" x14ac:dyDescent="0.2">
      <c r="A224">
        <v>25</v>
      </c>
      <c r="B224" s="57">
        <v>6.5</v>
      </c>
      <c r="C224" s="57">
        <v>7.71875</v>
      </c>
      <c r="D224" s="57">
        <v>7.7362294582913531</v>
      </c>
      <c r="E224" s="63">
        <v>47.182218189339594</v>
      </c>
      <c r="F224" s="63">
        <v>18.117006088622766</v>
      </c>
      <c r="G224" s="68"/>
      <c r="H224" t="s">
        <v>1129</v>
      </c>
    </row>
    <row r="225" spans="1:8" x14ac:dyDescent="0.2">
      <c r="A225">
        <v>25</v>
      </c>
      <c r="B225" s="57">
        <v>7.5</v>
      </c>
      <c r="C225" s="57">
        <v>8.90625</v>
      </c>
      <c r="D225" s="57">
        <v>8.9565905851992511</v>
      </c>
      <c r="E225" s="63">
        <v>54.625035813866717</v>
      </c>
      <c r="F225" s="63">
        <v>20.974895721512745</v>
      </c>
      <c r="G225" s="68"/>
      <c r="H225" t="s">
        <v>1129</v>
      </c>
    </row>
    <row r="226" spans="1:8" x14ac:dyDescent="0.2">
      <c r="A226">
        <v>25</v>
      </c>
      <c r="B226" s="57">
        <v>8.5</v>
      </c>
      <c r="C226" s="57">
        <v>10.09375</v>
      </c>
      <c r="D226" s="57">
        <v>10.13550646570199</v>
      </c>
      <c r="E226" s="63">
        <v>61.815084480422541</v>
      </c>
      <c r="F226" s="63">
        <v>23.735727248058431</v>
      </c>
      <c r="G226" s="68"/>
      <c r="H226" t="s">
        <v>1129</v>
      </c>
    </row>
    <row r="227" spans="1:8" x14ac:dyDescent="0.2">
      <c r="A227">
        <v>25</v>
      </c>
      <c r="B227" s="57">
        <v>9.5</v>
      </c>
      <c r="C227" s="57">
        <v>11.28125</v>
      </c>
      <c r="D227" s="57">
        <v>11.433431266916713</v>
      </c>
      <c r="E227" s="63">
        <v>69.730952474569875</v>
      </c>
      <c r="F227" s="63">
        <v>26.775258540783955</v>
      </c>
      <c r="G227" s="68"/>
      <c r="H227" t="s">
        <v>1129</v>
      </c>
    </row>
    <row r="228" spans="1:8" x14ac:dyDescent="0.2">
      <c r="A228">
        <v>25</v>
      </c>
      <c r="B228" s="57">
        <v>10.5</v>
      </c>
      <c r="C228" s="57">
        <v>12.46875</v>
      </c>
      <c r="D228" s="57">
        <v>12.974310960851309</v>
      </c>
      <c r="E228" s="63">
        <v>79.128569532686726</v>
      </c>
      <c r="F228" s="63">
        <v>30.383751146562215</v>
      </c>
      <c r="G228" s="68"/>
      <c r="H228" t="s">
        <v>1129</v>
      </c>
    </row>
    <row r="229" spans="1:8" x14ac:dyDescent="0.2">
      <c r="A229">
        <v>25</v>
      </c>
      <c r="B229" s="57">
        <v>11.5</v>
      </c>
      <c r="C229" s="57">
        <v>13.65625</v>
      </c>
      <c r="D229" s="57">
        <v>14.316929068534286</v>
      </c>
      <c r="E229" s="63">
        <v>87.317015964270155</v>
      </c>
      <c r="F229" s="63">
        <v>33.527946980298509</v>
      </c>
      <c r="G229" s="68"/>
      <c r="H229" t="s">
        <v>1129</v>
      </c>
    </row>
    <row r="230" spans="1:8" x14ac:dyDescent="0.2">
      <c r="A230">
        <v>25</v>
      </c>
      <c r="B230" s="57">
        <v>12.5</v>
      </c>
      <c r="C230" s="57">
        <v>14.84375</v>
      </c>
      <c r="D230" s="57">
        <v>15.505719051628851</v>
      </c>
      <c r="E230" s="63">
        <v>94.56728544839909</v>
      </c>
      <c r="F230" s="63">
        <v>36.311902068230296</v>
      </c>
      <c r="G230" s="68"/>
      <c r="H230" t="s">
        <v>1129</v>
      </c>
    </row>
    <row r="231" spans="1:8" x14ac:dyDescent="0.2">
      <c r="A231">
        <v>25</v>
      </c>
      <c r="B231" s="57">
        <v>13.5</v>
      </c>
      <c r="C231" s="57">
        <v>16.03125</v>
      </c>
      <c r="D231" s="57">
        <v>16.774021545068102</v>
      </c>
      <c r="E231" s="63">
        <v>102.30249098982713</v>
      </c>
      <c r="F231" s="63">
        <v>39.282062676797523</v>
      </c>
      <c r="G231" s="68"/>
      <c r="H231" t="s">
        <v>1129</v>
      </c>
    </row>
    <row r="232" spans="1:8" x14ac:dyDescent="0.2">
      <c r="A232">
        <v>25</v>
      </c>
      <c r="B232" s="57">
        <v>14.5</v>
      </c>
      <c r="C232" s="57">
        <v>17.21875</v>
      </c>
      <c r="D232" s="57">
        <v>17.927602557078664</v>
      </c>
      <c r="E232" s="63">
        <v>109.33802571655728</v>
      </c>
      <c r="F232" s="63">
        <v>41.983564012944662</v>
      </c>
      <c r="G232" s="68"/>
      <c r="H232" t="s">
        <v>1129</v>
      </c>
    </row>
    <row r="233" spans="1:8" x14ac:dyDescent="0.2">
      <c r="A233">
        <v>25</v>
      </c>
      <c r="B233" s="57">
        <v>15.5</v>
      </c>
      <c r="C233" s="57">
        <v>18.40625</v>
      </c>
      <c r="D233" s="57">
        <v>19.341807908552365</v>
      </c>
      <c r="E233" s="63"/>
      <c r="F233" s="63"/>
      <c r="G233" s="68"/>
    </row>
    <row r="234" spans="1:8" x14ac:dyDescent="0.2">
      <c r="A234">
        <v>25</v>
      </c>
      <c r="B234" s="57">
        <v>16.5</v>
      </c>
      <c r="C234" s="57">
        <v>19.59375</v>
      </c>
      <c r="D234" s="57">
        <v>20.911400453444763</v>
      </c>
      <c r="E234" s="63"/>
      <c r="F234" s="63"/>
      <c r="G234" s="66"/>
    </row>
    <row r="235" spans="1:8" x14ac:dyDescent="0.2">
      <c r="A235">
        <v>25</v>
      </c>
      <c r="B235" s="57">
        <v>17.5</v>
      </c>
      <c r="C235" s="57">
        <v>20.78125</v>
      </c>
      <c r="D235" s="57">
        <v>22.455917974650028</v>
      </c>
      <c r="E235" s="63"/>
      <c r="F235" s="63"/>
      <c r="G235" s="66"/>
    </row>
    <row r="236" spans="1:8" x14ac:dyDescent="0.2">
      <c r="A236">
        <v>25</v>
      </c>
      <c r="B236" s="57">
        <v>18.5</v>
      </c>
      <c r="C236" s="57">
        <v>21.96875</v>
      </c>
      <c r="D236" s="57">
        <v>23.990561393263473</v>
      </c>
      <c r="E236" s="63"/>
      <c r="F236" s="63"/>
      <c r="G236" s="66"/>
    </row>
    <row r="237" spans="1:8" x14ac:dyDescent="0.2">
      <c r="A237">
        <v>25</v>
      </c>
      <c r="B237" s="57">
        <v>19.5</v>
      </c>
      <c r="C237" s="57">
        <v>23.15625</v>
      </c>
      <c r="D237" s="57">
        <v>25.208324072120888</v>
      </c>
      <c r="E237" s="63"/>
      <c r="F237" s="63"/>
      <c r="G237" s="66"/>
    </row>
    <row r="238" spans="1:8" x14ac:dyDescent="0.2">
      <c r="A238">
        <v>25</v>
      </c>
      <c r="B238" s="57">
        <v>20.5</v>
      </c>
      <c r="C238" s="57">
        <v>24.34375</v>
      </c>
      <c r="D238" s="57"/>
      <c r="E238" s="63"/>
      <c r="F238" s="63"/>
      <c r="G238" s="66"/>
    </row>
    <row r="239" spans="1:8" x14ac:dyDescent="0.2">
      <c r="A239">
        <v>25</v>
      </c>
      <c r="B239" s="57">
        <v>41.5</v>
      </c>
      <c r="C239" s="57">
        <v>49.28125</v>
      </c>
      <c r="D239" s="57"/>
      <c r="E239" s="63"/>
      <c r="F239" s="63"/>
      <c r="G239" s="66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B08E4-36DA-0946-9A94-AA8DAAF80997}">
  <dimension ref="A1:M76"/>
  <sheetViews>
    <sheetView workbookViewId="0">
      <selection activeCell="L78" sqref="L78"/>
    </sheetView>
  </sheetViews>
  <sheetFormatPr baseColWidth="10" defaultRowHeight="16" x14ac:dyDescent="0.2"/>
  <cols>
    <col min="2" max="2" width="10.83203125" style="15"/>
    <col min="4" max="4" width="10.83203125" style="15"/>
  </cols>
  <sheetData>
    <row r="1" spans="1:12" x14ac:dyDescent="0.2">
      <c r="A1" t="s">
        <v>1118</v>
      </c>
      <c r="B1" s="15" t="s">
        <v>1119</v>
      </c>
      <c r="C1" s="30" t="s">
        <v>1124</v>
      </c>
      <c r="D1" s="15" t="s">
        <v>1108</v>
      </c>
      <c r="E1" s="4" t="s">
        <v>1104</v>
      </c>
      <c r="F1" t="s">
        <v>999</v>
      </c>
      <c r="G1" t="s">
        <v>1100</v>
      </c>
      <c r="H1" t="s">
        <v>1101</v>
      </c>
      <c r="I1" t="s">
        <v>1102</v>
      </c>
      <c r="J1" t="s">
        <v>1103</v>
      </c>
      <c r="K1" t="s">
        <v>1028</v>
      </c>
      <c r="L1" s="33" t="s">
        <v>1125</v>
      </c>
    </row>
    <row r="2" spans="1:12" x14ac:dyDescent="0.2">
      <c r="A2">
        <v>1</v>
      </c>
      <c r="B2" s="15">
        <v>1</v>
      </c>
      <c r="C2" s="6" t="s">
        <v>178</v>
      </c>
      <c r="D2" s="6" t="s">
        <v>1109</v>
      </c>
      <c r="E2" s="71">
        <v>16.600000000000001</v>
      </c>
      <c r="F2" t="s">
        <v>1000</v>
      </c>
      <c r="G2">
        <v>300</v>
      </c>
      <c r="H2">
        <v>3.619958592736233</v>
      </c>
      <c r="I2">
        <v>18.592494056169663</v>
      </c>
      <c r="J2">
        <v>2.1514058242619982</v>
      </c>
      <c r="K2" t="s">
        <v>1</v>
      </c>
      <c r="L2" t="s">
        <v>1029</v>
      </c>
    </row>
    <row r="3" spans="1:12" x14ac:dyDescent="0.2">
      <c r="A3">
        <v>2</v>
      </c>
      <c r="B3" s="15">
        <v>2</v>
      </c>
      <c r="C3" s="6" t="s">
        <v>182</v>
      </c>
      <c r="D3" s="6" t="s">
        <v>1109</v>
      </c>
      <c r="E3" s="13"/>
      <c r="F3" t="s">
        <v>1006</v>
      </c>
      <c r="G3">
        <v>300</v>
      </c>
      <c r="H3">
        <v>1.8895936547742282</v>
      </c>
      <c r="I3">
        <v>9.7051548781419026</v>
      </c>
      <c r="J3">
        <v>4.1215210372467741</v>
      </c>
      <c r="K3" t="s">
        <v>25</v>
      </c>
      <c r="L3" t="s">
        <v>1030</v>
      </c>
    </row>
    <row r="4" spans="1:12" x14ac:dyDescent="0.2">
      <c r="A4">
        <v>3</v>
      </c>
      <c r="B4" s="15">
        <v>3</v>
      </c>
      <c r="C4" s="6" t="s">
        <v>192</v>
      </c>
      <c r="D4" s="6" t="s">
        <v>1109</v>
      </c>
      <c r="E4" s="71">
        <v>5.04</v>
      </c>
      <c r="F4" t="s">
        <v>1007</v>
      </c>
      <c r="G4">
        <v>300</v>
      </c>
      <c r="H4">
        <v>1.8555625701663578</v>
      </c>
      <c r="I4">
        <v>9.5303675920203279</v>
      </c>
      <c r="J4">
        <v>4.1971098820460568</v>
      </c>
      <c r="K4" t="s">
        <v>49</v>
      </c>
      <c r="L4" t="s">
        <v>1031</v>
      </c>
    </row>
    <row r="5" spans="1:12" x14ac:dyDescent="0.2">
      <c r="A5">
        <v>4</v>
      </c>
      <c r="B5" s="15">
        <v>4</v>
      </c>
      <c r="C5" s="6" t="s">
        <v>204</v>
      </c>
      <c r="D5" s="6" t="s">
        <v>1109</v>
      </c>
      <c r="E5" s="71">
        <v>9.2799999999999994E-2</v>
      </c>
      <c r="G5">
        <v>300</v>
      </c>
      <c r="H5">
        <v>1.5405164243952933</v>
      </c>
      <c r="I5">
        <v>7.9122569306383852</v>
      </c>
      <c r="J5">
        <v>5.0554475607470799</v>
      </c>
      <c r="K5" t="s">
        <v>73</v>
      </c>
      <c r="L5" t="s">
        <v>1032</v>
      </c>
    </row>
    <row r="6" spans="1:12" x14ac:dyDescent="0.2">
      <c r="A6">
        <v>5</v>
      </c>
      <c r="B6" s="15">
        <v>5</v>
      </c>
      <c r="C6" s="6" t="s">
        <v>207</v>
      </c>
      <c r="D6" s="6" t="s">
        <v>1109</v>
      </c>
      <c r="E6" s="71">
        <v>0.11600000000000001</v>
      </c>
      <c r="G6">
        <v>300</v>
      </c>
      <c r="H6">
        <v>2.3741168151398955</v>
      </c>
      <c r="I6">
        <v>12.193717591884417</v>
      </c>
      <c r="J6">
        <v>3.2803777599886503</v>
      </c>
      <c r="K6" t="s">
        <v>97</v>
      </c>
      <c r="L6" t="s">
        <v>1033</v>
      </c>
    </row>
    <row r="7" spans="1:12" x14ac:dyDescent="0.2">
      <c r="A7">
        <v>6</v>
      </c>
      <c r="B7" s="15">
        <v>6</v>
      </c>
      <c r="C7" s="6" t="s">
        <v>210</v>
      </c>
      <c r="D7" s="6" t="s">
        <v>1109</v>
      </c>
      <c r="E7" s="71">
        <v>0.27900000000000003</v>
      </c>
      <c r="G7">
        <v>300</v>
      </c>
      <c r="H7">
        <v>2.0768776881916402</v>
      </c>
      <c r="I7">
        <v>10.667065681518441</v>
      </c>
      <c r="J7">
        <v>3.7498597265884706</v>
      </c>
      <c r="K7" t="s">
        <v>121</v>
      </c>
      <c r="L7" t="s">
        <v>1034</v>
      </c>
    </row>
    <row r="8" spans="1:12" x14ac:dyDescent="0.2">
      <c r="A8">
        <v>7</v>
      </c>
      <c r="B8" s="15">
        <v>7</v>
      </c>
      <c r="C8" s="6" t="s">
        <v>213</v>
      </c>
      <c r="D8" s="6" t="s">
        <v>1109</v>
      </c>
      <c r="E8" s="71">
        <v>8.48E-2</v>
      </c>
      <c r="G8">
        <v>300</v>
      </c>
      <c r="H8">
        <v>3.1937304445448849</v>
      </c>
      <c r="I8">
        <v>16.403340752670186</v>
      </c>
      <c r="J8">
        <v>2.4385276513559395</v>
      </c>
      <c r="K8" t="s">
        <v>23</v>
      </c>
      <c r="L8" t="s">
        <v>1035</v>
      </c>
    </row>
    <row r="9" spans="1:12" x14ac:dyDescent="0.2">
      <c r="A9">
        <v>8</v>
      </c>
      <c r="B9" s="15">
        <v>8</v>
      </c>
      <c r="C9" s="15" t="s">
        <v>244</v>
      </c>
      <c r="D9" s="6" t="s">
        <v>1109</v>
      </c>
      <c r="E9" s="70">
        <v>0.60399999999999998</v>
      </c>
      <c r="G9">
        <v>300</v>
      </c>
      <c r="H9">
        <v>6.6110325571901374</v>
      </c>
      <c r="I9">
        <v>33.95496947709367</v>
      </c>
      <c r="J9">
        <v>1.1780308042092149</v>
      </c>
      <c r="K9" t="s">
        <v>1013</v>
      </c>
      <c r="L9" t="s">
        <v>1036</v>
      </c>
    </row>
    <row r="10" spans="1:12" x14ac:dyDescent="0.2">
      <c r="A10">
        <v>9</v>
      </c>
      <c r="B10" s="15">
        <v>9</v>
      </c>
      <c r="C10" s="15" t="s">
        <v>247</v>
      </c>
      <c r="D10" s="6" t="s">
        <v>1109</v>
      </c>
      <c r="E10" s="70">
        <v>1.54</v>
      </c>
      <c r="G10">
        <v>300</v>
      </c>
      <c r="H10">
        <v>5.6325366323064134</v>
      </c>
      <c r="I10">
        <v>28.929309873171107</v>
      </c>
      <c r="J10">
        <v>1.3826807544101076</v>
      </c>
      <c r="K10" t="s">
        <v>3</v>
      </c>
      <c r="L10" t="s">
        <v>1037</v>
      </c>
    </row>
    <row r="11" spans="1:12" x14ac:dyDescent="0.2">
      <c r="A11">
        <v>10</v>
      </c>
      <c r="B11" s="15">
        <v>10</v>
      </c>
      <c r="C11" s="15" t="s">
        <v>250</v>
      </c>
      <c r="D11" s="6" t="s">
        <v>1109</v>
      </c>
      <c r="E11" s="70">
        <v>2.66</v>
      </c>
      <c r="G11">
        <v>300</v>
      </c>
      <c r="H11">
        <v>3.9130406636826218</v>
      </c>
      <c r="I11">
        <v>20.097794882807509</v>
      </c>
      <c r="J11">
        <v>1.9902680982289089</v>
      </c>
      <c r="K11" t="s">
        <v>27</v>
      </c>
      <c r="L11" t="s">
        <v>1038</v>
      </c>
    </row>
    <row r="12" spans="1:12" x14ac:dyDescent="0.2">
      <c r="A12">
        <v>11</v>
      </c>
      <c r="B12" s="15">
        <v>11</v>
      </c>
      <c r="C12" s="15" t="s">
        <v>253</v>
      </c>
      <c r="D12" s="6" t="s">
        <v>1109</v>
      </c>
      <c r="E12" s="70">
        <v>0.60399999999999998</v>
      </c>
      <c r="G12">
        <v>300</v>
      </c>
      <c r="H12">
        <v>3.4229843847959529</v>
      </c>
      <c r="I12">
        <v>17.580813481232422</v>
      </c>
      <c r="J12">
        <v>2.275207574592617</v>
      </c>
      <c r="K12" t="s">
        <v>51</v>
      </c>
      <c r="L12" t="s">
        <v>1039</v>
      </c>
    </row>
    <row r="13" spans="1:12" x14ac:dyDescent="0.2">
      <c r="A13">
        <v>12</v>
      </c>
      <c r="B13" s="15">
        <v>12</v>
      </c>
      <c r="C13" s="15" t="s">
        <v>255</v>
      </c>
      <c r="D13" s="6" t="s">
        <v>1109</v>
      </c>
      <c r="E13" s="70">
        <v>1.23</v>
      </c>
      <c r="G13">
        <v>300</v>
      </c>
      <c r="H13">
        <v>2.489580970154694</v>
      </c>
      <c r="I13">
        <v>12.786753827194117</v>
      </c>
      <c r="J13">
        <v>3.1282372790293618</v>
      </c>
      <c r="K13" t="s">
        <v>75</v>
      </c>
      <c r="L13" t="s">
        <v>1040</v>
      </c>
    </row>
    <row r="14" spans="1:12" x14ac:dyDescent="0.2">
      <c r="A14">
        <v>13</v>
      </c>
      <c r="B14" s="15">
        <v>13</v>
      </c>
      <c r="C14" s="15" t="s">
        <v>258</v>
      </c>
      <c r="D14" s="6" t="s">
        <v>1109</v>
      </c>
      <c r="E14" s="70">
        <v>0.89200000000000002</v>
      </c>
      <c r="G14">
        <v>300</v>
      </c>
      <c r="H14">
        <v>3.6602926210506368</v>
      </c>
      <c r="I14">
        <v>18.799653934517909</v>
      </c>
      <c r="J14">
        <v>2.1276987405899153</v>
      </c>
      <c r="K14" t="s">
        <v>99</v>
      </c>
      <c r="L14" t="s">
        <v>1041</v>
      </c>
    </row>
    <row r="15" spans="1:12" x14ac:dyDescent="0.2">
      <c r="A15">
        <v>14</v>
      </c>
      <c r="B15" s="15">
        <v>14</v>
      </c>
      <c r="C15" s="33" t="s">
        <v>261</v>
      </c>
      <c r="D15" s="6" t="s">
        <v>1109</v>
      </c>
      <c r="E15" s="72">
        <v>0.255</v>
      </c>
      <c r="G15">
        <v>300</v>
      </c>
      <c r="H15">
        <v>2.8130133990406345</v>
      </c>
      <c r="I15">
        <v>14.447937334569259</v>
      </c>
      <c r="J15">
        <v>2.768561288281123</v>
      </c>
      <c r="K15" t="s">
        <v>123</v>
      </c>
      <c r="L15" t="s">
        <v>1042</v>
      </c>
    </row>
    <row r="16" spans="1:12" x14ac:dyDescent="0.2">
      <c r="A16">
        <v>15</v>
      </c>
      <c r="B16" s="15">
        <v>15</v>
      </c>
      <c r="C16" s="33" t="s">
        <v>264</v>
      </c>
      <c r="D16" s="6" t="s">
        <v>1109</v>
      </c>
      <c r="E16" s="72">
        <v>0.114</v>
      </c>
      <c r="G16">
        <v>300</v>
      </c>
      <c r="H16">
        <v>2.1944829195036961</v>
      </c>
      <c r="I16">
        <v>11.271098713424223</v>
      </c>
      <c r="J16">
        <v>3.5488998026748515</v>
      </c>
      <c r="K16" t="s">
        <v>47</v>
      </c>
      <c r="L16" t="s">
        <v>1043</v>
      </c>
    </row>
    <row r="17" spans="1:12" x14ac:dyDescent="0.2">
      <c r="A17">
        <v>16</v>
      </c>
      <c r="B17" s="15">
        <v>16</v>
      </c>
      <c r="C17" s="33" t="s">
        <v>268</v>
      </c>
      <c r="D17" s="6" t="s">
        <v>1109</v>
      </c>
      <c r="E17" s="72">
        <v>0.20599999999999999</v>
      </c>
      <c r="G17">
        <v>300</v>
      </c>
      <c r="H17">
        <v>5.1870003061804715</v>
      </c>
      <c r="I17">
        <v>26.64098770508717</v>
      </c>
      <c r="J17">
        <v>1.5014458338705621</v>
      </c>
      <c r="K17" t="s">
        <v>1014</v>
      </c>
      <c r="L17" t="s">
        <v>1044</v>
      </c>
    </row>
    <row r="18" spans="1:12" x14ac:dyDescent="0.2">
      <c r="A18">
        <v>17</v>
      </c>
      <c r="B18" s="15">
        <v>17</v>
      </c>
      <c r="C18" s="33" t="s">
        <v>279</v>
      </c>
      <c r="D18" s="6" t="s">
        <v>1109</v>
      </c>
      <c r="E18" s="72">
        <v>0.66</v>
      </c>
      <c r="G18">
        <v>300</v>
      </c>
      <c r="H18">
        <v>2.760285185239185</v>
      </c>
      <c r="I18">
        <v>14.177119595476041</v>
      </c>
      <c r="J18">
        <v>2.821447595939313</v>
      </c>
      <c r="K18" t="s">
        <v>5</v>
      </c>
      <c r="L18" t="s">
        <v>1045</v>
      </c>
    </row>
    <row r="19" spans="1:12" x14ac:dyDescent="0.2">
      <c r="A19">
        <v>18</v>
      </c>
      <c r="B19" s="15">
        <v>18</v>
      </c>
      <c r="C19" s="15" t="s">
        <v>413</v>
      </c>
      <c r="D19" s="6" t="s">
        <v>1109</v>
      </c>
      <c r="E19" s="70">
        <v>2.61</v>
      </c>
      <c r="G19">
        <v>300</v>
      </c>
      <c r="H19">
        <v>4.4215871812442593</v>
      </c>
      <c r="I19">
        <v>22.70974412554833</v>
      </c>
      <c r="J19">
        <v>1.7613584626433652</v>
      </c>
      <c r="K19" t="s">
        <v>29</v>
      </c>
      <c r="L19" t="s">
        <v>1046</v>
      </c>
    </row>
    <row r="20" spans="1:12" x14ac:dyDescent="0.2">
      <c r="A20">
        <v>19</v>
      </c>
      <c r="B20" s="15">
        <v>19</v>
      </c>
      <c r="C20" s="15" t="s">
        <v>416</v>
      </c>
      <c r="D20" s="6" t="s">
        <v>1109</v>
      </c>
      <c r="E20" s="70">
        <v>1.55</v>
      </c>
      <c r="G20">
        <v>300</v>
      </c>
      <c r="H20">
        <v>4.6572643503871003</v>
      </c>
      <c r="I20">
        <v>23.920207243898822</v>
      </c>
      <c r="J20">
        <v>1.672226314435572</v>
      </c>
      <c r="K20" t="s">
        <v>53</v>
      </c>
      <c r="L20" t="s">
        <v>1047</v>
      </c>
    </row>
    <row r="21" spans="1:12" x14ac:dyDescent="0.2">
      <c r="A21">
        <v>20</v>
      </c>
      <c r="B21" s="15">
        <v>20</v>
      </c>
      <c r="C21" s="15" t="s">
        <v>426</v>
      </c>
      <c r="D21" s="6" t="s">
        <v>1109</v>
      </c>
      <c r="E21" s="70">
        <v>1.78</v>
      </c>
      <c r="G21">
        <v>300</v>
      </c>
      <c r="H21">
        <v>5.1245963520783819</v>
      </c>
      <c r="I21">
        <v>26.320474330140641</v>
      </c>
      <c r="J21">
        <v>1.5197294508554651</v>
      </c>
      <c r="K21" t="s">
        <v>77</v>
      </c>
      <c r="L21" t="s">
        <v>1048</v>
      </c>
    </row>
    <row r="22" spans="1:12" x14ac:dyDescent="0.2">
      <c r="A22">
        <v>21</v>
      </c>
      <c r="B22" s="15">
        <v>21</v>
      </c>
      <c r="C22" s="15" t="s">
        <v>438</v>
      </c>
      <c r="D22" s="6" t="s">
        <v>1109</v>
      </c>
      <c r="E22" s="70">
        <v>2.56</v>
      </c>
      <c r="G22">
        <v>300</v>
      </c>
      <c r="H22">
        <v>7.5691762287313917</v>
      </c>
      <c r="I22">
        <v>38.876097733597291</v>
      </c>
      <c r="J22">
        <v>1.0289098528896694</v>
      </c>
      <c r="K22" t="s">
        <v>101</v>
      </c>
      <c r="L22" t="s">
        <v>1049</v>
      </c>
    </row>
    <row r="23" spans="1:12" x14ac:dyDescent="0.2">
      <c r="A23">
        <v>22</v>
      </c>
      <c r="B23" s="15">
        <v>22</v>
      </c>
      <c r="C23" s="42" t="s">
        <v>441</v>
      </c>
      <c r="D23" s="6" t="s">
        <v>1109</v>
      </c>
      <c r="E23" s="70">
        <v>0.76400000000000001</v>
      </c>
      <c r="G23">
        <v>300</v>
      </c>
      <c r="H23">
        <v>6.9115049499176227</v>
      </c>
      <c r="I23">
        <v>35.498227785914864</v>
      </c>
      <c r="J23">
        <v>1.1268168157924596</v>
      </c>
      <c r="K23" t="s">
        <v>125</v>
      </c>
      <c r="L23" t="s">
        <v>1050</v>
      </c>
    </row>
    <row r="24" spans="1:12" x14ac:dyDescent="0.2">
      <c r="A24">
        <v>23</v>
      </c>
      <c r="B24" s="15">
        <v>23</v>
      </c>
      <c r="C24" s="6" t="s">
        <v>498</v>
      </c>
      <c r="D24" s="6" t="s">
        <v>1109</v>
      </c>
      <c r="E24" s="71">
        <v>2.2400000000000002</v>
      </c>
      <c r="G24">
        <v>300</v>
      </c>
      <c r="H24">
        <v>7.1507762403954098</v>
      </c>
      <c r="I24">
        <v>36.727150695405292</v>
      </c>
      <c r="J24">
        <v>1.0891125296306787</v>
      </c>
      <c r="K24" t="s">
        <v>71</v>
      </c>
      <c r="L24" t="s">
        <v>1051</v>
      </c>
    </row>
    <row r="25" spans="1:12" x14ac:dyDescent="0.2">
      <c r="A25">
        <v>24</v>
      </c>
      <c r="B25" s="15">
        <v>24</v>
      </c>
      <c r="C25" s="6" t="s">
        <v>500</v>
      </c>
      <c r="D25" s="6" t="s">
        <v>1109</v>
      </c>
      <c r="E25" s="71">
        <v>2.77</v>
      </c>
      <c r="G25">
        <v>300</v>
      </c>
      <c r="H25">
        <v>7.2284804700599246</v>
      </c>
      <c r="I25">
        <v>37.126247920184511</v>
      </c>
      <c r="J25">
        <v>1.0774048615414515</v>
      </c>
      <c r="K25" t="s">
        <v>1015</v>
      </c>
      <c r="L25" t="s">
        <v>1052</v>
      </c>
    </row>
    <row r="26" spans="1:12" x14ac:dyDescent="0.2">
      <c r="A26">
        <v>25</v>
      </c>
      <c r="B26" s="15">
        <v>25</v>
      </c>
      <c r="C26" s="6" t="s">
        <v>511</v>
      </c>
      <c r="D26" s="6" t="s">
        <v>1109</v>
      </c>
      <c r="E26" s="71">
        <v>4.32</v>
      </c>
      <c r="G26">
        <v>300</v>
      </c>
      <c r="H26">
        <v>3.3836655634449677</v>
      </c>
      <c r="I26">
        <v>17.378867814303891</v>
      </c>
      <c r="J26">
        <v>2.3016459085486285</v>
      </c>
      <c r="K26" t="s">
        <v>7</v>
      </c>
      <c r="L26" t="s">
        <v>1053</v>
      </c>
    </row>
    <row r="27" spans="1:12" x14ac:dyDescent="0.2">
      <c r="A27">
        <v>26</v>
      </c>
      <c r="B27" s="15">
        <v>26</v>
      </c>
      <c r="C27" s="46" t="s">
        <v>523</v>
      </c>
      <c r="D27" s="6" t="s">
        <v>1109</v>
      </c>
      <c r="E27" s="71">
        <v>0.80800000000000005</v>
      </c>
      <c r="G27">
        <v>300</v>
      </c>
      <c r="H27">
        <v>2.4649609984399374</v>
      </c>
      <c r="I27">
        <v>12.660303022290384</v>
      </c>
      <c r="J27">
        <v>3.1594820384294069</v>
      </c>
      <c r="K27" t="s">
        <v>31</v>
      </c>
      <c r="L27" t="s">
        <v>1054</v>
      </c>
    </row>
    <row r="28" spans="1:12" x14ac:dyDescent="0.2">
      <c r="A28">
        <v>27</v>
      </c>
      <c r="B28" s="15">
        <v>27</v>
      </c>
      <c r="C28" s="46" t="s">
        <v>526</v>
      </c>
      <c r="D28" s="6" t="s">
        <v>1109</v>
      </c>
      <c r="E28" s="71">
        <v>0.624</v>
      </c>
      <c r="G28">
        <v>300</v>
      </c>
      <c r="H28">
        <v>4.7024434659629382</v>
      </c>
      <c r="I28">
        <v>24.152252008027418</v>
      </c>
      <c r="J28">
        <v>1.6561602614408508</v>
      </c>
      <c r="K28" t="s">
        <v>55</v>
      </c>
      <c r="L28" t="s">
        <v>1055</v>
      </c>
    </row>
    <row r="29" spans="1:12" x14ac:dyDescent="0.2">
      <c r="A29">
        <v>28</v>
      </c>
      <c r="B29" s="15">
        <v>28</v>
      </c>
      <c r="C29" s="46" t="s">
        <v>530</v>
      </c>
      <c r="D29" s="6" t="s">
        <v>1109</v>
      </c>
      <c r="E29" s="71">
        <v>9.6000000000000002E-2</v>
      </c>
      <c r="G29">
        <v>300</v>
      </c>
      <c r="H29">
        <v>1.4385338329421027</v>
      </c>
      <c r="I29">
        <v>7.3884634460303173</v>
      </c>
      <c r="J29">
        <v>5.4138455569528805</v>
      </c>
      <c r="K29" t="s">
        <v>79</v>
      </c>
      <c r="L29" t="s">
        <v>1056</v>
      </c>
    </row>
    <row r="30" spans="1:12" x14ac:dyDescent="0.2">
      <c r="A30">
        <v>29</v>
      </c>
      <c r="B30" s="15">
        <v>29</v>
      </c>
      <c r="C30" s="46" t="s">
        <v>534</v>
      </c>
      <c r="D30" s="6" t="s">
        <v>1109</v>
      </c>
      <c r="E30" s="71">
        <v>8.1600000000000006E-2</v>
      </c>
      <c r="G30">
        <v>300</v>
      </c>
      <c r="H30">
        <v>3.0233152055054169</v>
      </c>
      <c r="I30">
        <v>15.528069879329314</v>
      </c>
      <c r="J30">
        <v>2.57598016436333</v>
      </c>
      <c r="K30" t="s">
        <v>103</v>
      </c>
      <c r="L30" t="s">
        <v>1057</v>
      </c>
    </row>
    <row r="31" spans="1:12" x14ac:dyDescent="0.2">
      <c r="A31">
        <v>30</v>
      </c>
      <c r="B31" s="15">
        <v>30</v>
      </c>
      <c r="C31" s="46" t="s">
        <v>538</v>
      </c>
      <c r="D31" s="6" t="s">
        <v>1109</v>
      </c>
      <c r="E31" s="71">
        <v>0.159</v>
      </c>
      <c r="G31">
        <v>300</v>
      </c>
      <c r="H31">
        <v>3.388501027891583</v>
      </c>
      <c r="I31">
        <v>17.40370327627932</v>
      </c>
      <c r="J31">
        <v>2.2983614099258229</v>
      </c>
      <c r="K31" t="s">
        <v>127</v>
      </c>
      <c r="L31" t="s">
        <v>1058</v>
      </c>
    </row>
    <row r="32" spans="1:12" x14ac:dyDescent="0.2">
      <c r="A32">
        <v>31</v>
      </c>
      <c r="B32" s="15">
        <v>31</v>
      </c>
      <c r="C32" s="15" t="s">
        <v>609</v>
      </c>
      <c r="D32" s="6" t="s">
        <v>1109</v>
      </c>
      <c r="E32" s="70">
        <v>4.88</v>
      </c>
      <c r="G32">
        <v>300</v>
      </c>
      <c r="H32">
        <v>7.9897413504016805</v>
      </c>
      <c r="I32">
        <v>41.036165127897689</v>
      </c>
      <c r="J32">
        <v>0.97474995227579708</v>
      </c>
      <c r="K32" t="s">
        <v>1016</v>
      </c>
      <c r="L32" t="s">
        <v>1059</v>
      </c>
    </row>
    <row r="33" spans="1:12" x14ac:dyDescent="0.2">
      <c r="A33">
        <v>32</v>
      </c>
      <c r="B33" s="15">
        <v>32</v>
      </c>
      <c r="C33" s="15" t="s">
        <v>611</v>
      </c>
      <c r="D33" s="6" t="s">
        <v>1109</v>
      </c>
      <c r="E33" s="70">
        <v>1.21</v>
      </c>
      <c r="G33">
        <v>300</v>
      </c>
      <c r="H33">
        <v>8.4453816320877131</v>
      </c>
      <c r="I33">
        <v>43.376382291154144</v>
      </c>
      <c r="J33">
        <v>0.92216081395421723</v>
      </c>
      <c r="K33" t="s">
        <v>1017</v>
      </c>
      <c r="L33" t="s">
        <v>1060</v>
      </c>
    </row>
    <row r="34" spans="1:12" x14ac:dyDescent="0.2">
      <c r="A34">
        <v>33</v>
      </c>
      <c r="B34" s="15">
        <v>33</v>
      </c>
      <c r="C34" s="15" t="s">
        <v>621</v>
      </c>
      <c r="D34" s="6" t="s">
        <v>1109</v>
      </c>
      <c r="E34" s="70">
        <v>2.2400000000000002</v>
      </c>
      <c r="G34">
        <v>300</v>
      </c>
      <c r="H34">
        <v>4.464192193855979</v>
      </c>
      <c r="I34">
        <v>22.928568021859164</v>
      </c>
      <c r="J34">
        <v>1.7445485458082524</v>
      </c>
      <c r="K34" t="s">
        <v>9</v>
      </c>
      <c r="L34" t="s">
        <v>1061</v>
      </c>
    </row>
    <row r="35" spans="1:12" x14ac:dyDescent="0.2">
      <c r="A35">
        <v>34</v>
      </c>
      <c r="B35" s="15">
        <v>34</v>
      </c>
      <c r="C35" s="15" t="s">
        <v>627</v>
      </c>
      <c r="D35" s="6" t="s">
        <v>1109</v>
      </c>
      <c r="E35" s="70">
        <v>3.6799999999999999E-2</v>
      </c>
      <c r="G35">
        <v>300</v>
      </c>
      <c r="H35">
        <v>4.1933051452899237</v>
      </c>
      <c r="I35">
        <v>21.537263201283633</v>
      </c>
      <c r="J35">
        <v>1.8572461889037033</v>
      </c>
      <c r="K35" t="s">
        <v>33</v>
      </c>
      <c r="L35" t="s">
        <v>1062</v>
      </c>
    </row>
    <row r="36" spans="1:12" x14ac:dyDescent="0.2">
      <c r="A36">
        <v>35</v>
      </c>
      <c r="B36" s="15">
        <v>35</v>
      </c>
      <c r="C36" s="15" t="s">
        <v>629</v>
      </c>
      <c r="D36" s="6" t="s">
        <v>1109</v>
      </c>
      <c r="E36" s="70">
        <v>7.04</v>
      </c>
      <c r="G36">
        <v>300</v>
      </c>
      <c r="H36">
        <v>4.7309751119016727</v>
      </c>
      <c r="I36">
        <v>24.298793589633657</v>
      </c>
      <c r="J36">
        <v>1.6461722616988188</v>
      </c>
      <c r="K36" t="s">
        <v>57</v>
      </c>
      <c r="L36" t="s">
        <v>1063</v>
      </c>
    </row>
    <row r="37" spans="1:12" x14ac:dyDescent="0.2">
      <c r="A37">
        <v>36</v>
      </c>
      <c r="B37" s="15">
        <v>36</v>
      </c>
      <c r="C37" s="15" t="s">
        <v>632</v>
      </c>
      <c r="D37" s="6" t="s">
        <v>1109</v>
      </c>
      <c r="E37" s="70">
        <v>5.16</v>
      </c>
      <c r="F37" t="s">
        <v>635</v>
      </c>
      <c r="G37">
        <v>300</v>
      </c>
      <c r="H37">
        <v>4.0586386633035421</v>
      </c>
      <c r="I37">
        <v>20.845601763243671</v>
      </c>
      <c r="J37">
        <v>1.9188700069350177</v>
      </c>
      <c r="K37" t="s">
        <v>81</v>
      </c>
      <c r="L37" t="s">
        <v>1064</v>
      </c>
    </row>
    <row r="38" spans="1:12" x14ac:dyDescent="0.2">
      <c r="A38">
        <v>37</v>
      </c>
      <c r="B38" s="15">
        <v>37</v>
      </c>
      <c r="C38" s="15" t="s">
        <v>643</v>
      </c>
      <c r="D38" s="6" t="s">
        <v>1109</v>
      </c>
      <c r="E38" s="70">
        <v>0.10100000000000001</v>
      </c>
      <c r="G38">
        <v>300</v>
      </c>
      <c r="H38">
        <v>6.4686630119410387</v>
      </c>
      <c r="I38">
        <v>33.223744283210266</v>
      </c>
      <c r="J38">
        <v>1.2039582191286651</v>
      </c>
      <c r="K38" t="s">
        <v>105</v>
      </c>
      <c r="L38" t="s">
        <v>1065</v>
      </c>
    </row>
    <row r="39" spans="1:12" x14ac:dyDescent="0.2">
      <c r="A39">
        <v>38</v>
      </c>
      <c r="B39" s="15">
        <v>38</v>
      </c>
      <c r="C39" s="15" t="s">
        <v>680</v>
      </c>
      <c r="D39" s="6" t="s">
        <v>1109</v>
      </c>
      <c r="E39" s="4" t="s">
        <v>681</v>
      </c>
      <c r="G39">
        <v>300</v>
      </c>
      <c r="H39">
        <v>2.168236692084506</v>
      </c>
      <c r="I39">
        <v>11.136295285487963</v>
      </c>
      <c r="J39">
        <v>3.5918587801928337</v>
      </c>
      <c r="K39" t="s">
        <v>129</v>
      </c>
      <c r="L39" t="s">
        <v>1066</v>
      </c>
    </row>
    <row r="40" spans="1:12" x14ac:dyDescent="0.2">
      <c r="A40">
        <v>39</v>
      </c>
      <c r="B40" s="15">
        <v>39</v>
      </c>
      <c r="C40" s="15" t="s">
        <v>682</v>
      </c>
      <c r="D40" s="6" t="s">
        <v>1109</v>
      </c>
      <c r="E40" s="4" t="s">
        <v>684</v>
      </c>
      <c r="G40">
        <v>300</v>
      </c>
      <c r="H40">
        <v>3.9750789508215849</v>
      </c>
      <c r="I40">
        <v>20.41643015316685</v>
      </c>
      <c r="J40">
        <v>1.9592063695716897</v>
      </c>
      <c r="K40" t="s">
        <v>1018</v>
      </c>
      <c r="L40" t="s">
        <v>1067</v>
      </c>
    </row>
    <row r="41" spans="1:12" x14ac:dyDescent="0.2">
      <c r="A41">
        <v>40</v>
      </c>
      <c r="B41" s="15">
        <v>40</v>
      </c>
      <c r="C41" s="15" t="s">
        <v>693</v>
      </c>
      <c r="D41" s="6" t="s">
        <v>1109</v>
      </c>
      <c r="E41" s="4" t="s">
        <v>695</v>
      </c>
      <c r="G41">
        <v>300</v>
      </c>
      <c r="H41">
        <v>6.815757942467231</v>
      </c>
      <c r="I41">
        <v>35.006460926898981</v>
      </c>
      <c r="J41">
        <v>1.1426462127528001</v>
      </c>
      <c r="K41" t="s">
        <v>1019</v>
      </c>
      <c r="L41" t="s">
        <v>1068</v>
      </c>
    </row>
    <row r="42" spans="1:12" x14ac:dyDescent="0.2">
      <c r="A42">
        <v>41</v>
      </c>
      <c r="B42" s="15">
        <v>41</v>
      </c>
      <c r="C42" s="15" t="s">
        <v>706</v>
      </c>
      <c r="D42" s="6" t="s">
        <v>1109</v>
      </c>
      <c r="E42" s="4" t="s">
        <v>707</v>
      </c>
      <c r="G42">
        <v>300</v>
      </c>
      <c r="H42">
        <v>7.8891829355417213</v>
      </c>
      <c r="I42">
        <v>40.519686366418711</v>
      </c>
      <c r="J42">
        <v>0.9871744721388217</v>
      </c>
      <c r="K42" t="s">
        <v>11</v>
      </c>
      <c r="L42" t="s">
        <v>1069</v>
      </c>
    </row>
    <row r="43" spans="1:12" x14ac:dyDescent="0.2">
      <c r="A43">
        <v>42</v>
      </c>
      <c r="B43" s="15">
        <v>42</v>
      </c>
      <c r="C43" s="15" t="s">
        <v>709</v>
      </c>
      <c r="D43" s="6" t="s">
        <v>1109</v>
      </c>
      <c r="E43" s="4" t="s">
        <v>710</v>
      </c>
      <c r="G43">
        <v>300</v>
      </c>
      <c r="H43">
        <v>2.9962125475673234</v>
      </c>
      <c r="I43">
        <v>15.388867732754616</v>
      </c>
      <c r="J43">
        <v>2.5992815517454564</v>
      </c>
      <c r="K43" t="s">
        <v>35</v>
      </c>
      <c r="L43" t="s">
        <v>1070</v>
      </c>
    </row>
    <row r="44" spans="1:12" x14ac:dyDescent="0.2">
      <c r="A44">
        <v>43</v>
      </c>
      <c r="B44" s="15">
        <v>43</v>
      </c>
      <c r="C44" s="15" t="s">
        <v>712</v>
      </c>
      <c r="D44" s="6" t="s">
        <v>1109</v>
      </c>
      <c r="E44" s="4" t="s">
        <v>713</v>
      </c>
      <c r="G44">
        <v>300</v>
      </c>
      <c r="H44">
        <v>1.1444702348841618</v>
      </c>
      <c r="I44">
        <v>5.8781213912899943</v>
      </c>
      <c r="J44">
        <v>6.8048951930919079</v>
      </c>
      <c r="K44" t="s">
        <v>59</v>
      </c>
      <c r="L44" t="s">
        <v>1071</v>
      </c>
    </row>
    <row r="45" spans="1:12" x14ac:dyDescent="0.2">
      <c r="A45">
        <v>44</v>
      </c>
      <c r="B45" s="15">
        <v>44</v>
      </c>
      <c r="C45" s="15" t="s">
        <v>715</v>
      </c>
      <c r="D45" s="6" t="s">
        <v>1109</v>
      </c>
      <c r="E45" s="4" t="s">
        <v>716</v>
      </c>
      <c r="G45">
        <v>300</v>
      </c>
      <c r="H45">
        <v>2.4740160671847433</v>
      </c>
      <c r="I45">
        <v>12.706810822725956</v>
      </c>
      <c r="J45">
        <v>3.1479181171455353</v>
      </c>
      <c r="K45" t="s">
        <v>83</v>
      </c>
      <c r="L45" t="s">
        <v>1072</v>
      </c>
    </row>
    <row r="46" spans="1:12" x14ac:dyDescent="0.2">
      <c r="A46">
        <v>45</v>
      </c>
      <c r="B46" s="15">
        <v>45</v>
      </c>
      <c r="C46" s="42" t="s">
        <v>718</v>
      </c>
      <c r="D46" s="6" t="s">
        <v>1109</v>
      </c>
      <c r="E46" s="4" t="s">
        <v>719</v>
      </c>
      <c r="G46">
        <v>300</v>
      </c>
      <c r="H46">
        <v>1.2022311808360184</v>
      </c>
      <c r="I46">
        <v>6.1747877803596225</v>
      </c>
      <c r="J46">
        <v>6.4779554249992994</v>
      </c>
      <c r="K46" t="s">
        <v>107</v>
      </c>
      <c r="L46" t="s">
        <v>1073</v>
      </c>
    </row>
    <row r="47" spans="1:12" x14ac:dyDescent="0.2">
      <c r="A47">
        <v>46</v>
      </c>
      <c r="B47" s="15">
        <v>46</v>
      </c>
      <c r="C47" s="6" t="s">
        <v>776</v>
      </c>
      <c r="D47" s="6" t="s">
        <v>1109</v>
      </c>
      <c r="E47" s="13" t="s">
        <v>778</v>
      </c>
      <c r="G47">
        <v>300</v>
      </c>
      <c r="H47">
        <v>3.4678651931123974</v>
      </c>
      <c r="I47">
        <v>17.811326107408306</v>
      </c>
      <c r="J47">
        <v>2.245762036963812</v>
      </c>
      <c r="K47" t="s">
        <v>131</v>
      </c>
      <c r="L47" t="s">
        <v>1074</v>
      </c>
    </row>
    <row r="48" spans="1:12" x14ac:dyDescent="0.2">
      <c r="A48">
        <v>47</v>
      </c>
      <c r="B48" s="15">
        <v>47</v>
      </c>
      <c r="C48" s="6" t="s">
        <v>779</v>
      </c>
      <c r="D48" s="6" t="s">
        <v>1109</v>
      </c>
      <c r="E48" s="13" t="s">
        <v>780</v>
      </c>
      <c r="G48">
        <v>300</v>
      </c>
      <c r="H48">
        <v>2.1807126714975142</v>
      </c>
      <c r="I48">
        <v>11.200373248574804</v>
      </c>
      <c r="J48">
        <v>3.5713095548034364</v>
      </c>
      <c r="K48" t="s">
        <v>1020</v>
      </c>
      <c r="L48" t="s">
        <v>1075</v>
      </c>
    </row>
    <row r="49" spans="1:12" x14ac:dyDescent="0.2">
      <c r="A49">
        <v>48</v>
      </c>
      <c r="B49" s="15">
        <v>48</v>
      </c>
      <c r="C49" s="6" t="s">
        <v>789</v>
      </c>
      <c r="D49" s="6" t="s">
        <v>1109</v>
      </c>
      <c r="E49" s="13" t="s">
        <v>790</v>
      </c>
      <c r="G49">
        <v>300</v>
      </c>
      <c r="H49">
        <v>6.7709156254100629</v>
      </c>
      <c r="I49">
        <v>34.776145995942805</v>
      </c>
      <c r="J49">
        <v>1.1502137127175232</v>
      </c>
      <c r="K49" t="s">
        <v>1021</v>
      </c>
      <c r="L49" t="s">
        <v>1076</v>
      </c>
    </row>
    <row r="50" spans="1:12" x14ac:dyDescent="0.2">
      <c r="A50">
        <v>49</v>
      </c>
      <c r="B50" s="15">
        <v>49</v>
      </c>
      <c r="C50" s="6" t="s">
        <v>801</v>
      </c>
      <c r="D50" s="6" t="s">
        <v>1109</v>
      </c>
      <c r="E50" s="13" t="s">
        <v>802</v>
      </c>
      <c r="G50">
        <v>300</v>
      </c>
      <c r="H50">
        <v>6.3199424089113094</v>
      </c>
      <c r="I50">
        <v>32.459899378075548</v>
      </c>
      <c r="J50">
        <v>1.2322897102699362</v>
      </c>
      <c r="K50" t="s">
        <v>13</v>
      </c>
      <c r="L50" t="s">
        <v>1077</v>
      </c>
    </row>
    <row r="51" spans="1:12" x14ac:dyDescent="0.2">
      <c r="A51">
        <v>50</v>
      </c>
      <c r="B51" s="15">
        <v>50</v>
      </c>
      <c r="C51" s="6" t="s">
        <v>804</v>
      </c>
      <c r="D51" s="6" t="s">
        <v>1109</v>
      </c>
      <c r="E51" s="13" t="s">
        <v>805</v>
      </c>
      <c r="G51">
        <v>300</v>
      </c>
      <c r="H51">
        <v>4.562527738492717</v>
      </c>
      <c r="I51">
        <v>23.43362988440019</v>
      </c>
      <c r="J51">
        <v>1.7069485264264617</v>
      </c>
      <c r="K51" t="s">
        <v>37</v>
      </c>
      <c r="L51" t="s">
        <v>1078</v>
      </c>
    </row>
    <row r="52" spans="1:12" x14ac:dyDescent="0.2">
      <c r="A52">
        <v>51</v>
      </c>
      <c r="B52" s="15">
        <v>51</v>
      </c>
      <c r="C52" s="6" t="s">
        <v>807</v>
      </c>
      <c r="D52" s="6" t="s">
        <v>1109</v>
      </c>
      <c r="E52" s="13" t="s">
        <v>808</v>
      </c>
      <c r="G52">
        <v>300</v>
      </c>
      <c r="H52">
        <v>6.0244738798897748</v>
      </c>
      <c r="I52">
        <v>30.942341447816005</v>
      </c>
      <c r="J52">
        <v>1.2927269924759786</v>
      </c>
      <c r="K52" t="s">
        <v>61</v>
      </c>
      <c r="L52" t="s">
        <v>1079</v>
      </c>
    </row>
    <row r="53" spans="1:12" x14ac:dyDescent="0.2">
      <c r="A53">
        <v>52</v>
      </c>
      <c r="B53" s="15">
        <v>52</v>
      </c>
      <c r="C53" s="6" t="s">
        <v>810</v>
      </c>
      <c r="D53" s="6" t="s">
        <v>1109</v>
      </c>
      <c r="E53" s="13" t="s">
        <v>811</v>
      </c>
      <c r="G53">
        <v>300</v>
      </c>
      <c r="H53">
        <v>4.4170259670199892</v>
      </c>
      <c r="I53">
        <v>22.686317242013303</v>
      </c>
      <c r="J53">
        <v>1.7631773184377011</v>
      </c>
      <c r="K53" t="s">
        <v>85</v>
      </c>
      <c r="L53" t="s">
        <v>1080</v>
      </c>
    </row>
    <row r="54" spans="1:12" x14ac:dyDescent="0.2">
      <c r="A54">
        <v>53</v>
      </c>
      <c r="B54" s="15">
        <v>53</v>
      </c>
      <c r="C54" s="15" t="s">
        <v>843</v>
      </c>
      <c r="D54" s="6" t="s">
        <v>1109</v>
      </c>
      <c r="E54" s="4" t="s">
        <v>845</v>
      </c>
      <c r="G54">
        <v>300</v>
      </c>
      <c r="H54">
        <v>4.5414056599647159</v>
      </c>
      <c r="I54">
        <v>23.325144632587136</v>
      </c>
      <c r="J54">
        <v>1.7148875443248797</v>
      </c>
      <c r="K54" t="s">
        <v>109</v>
      </c>
      <c r="L54" t="s">
        <v>1081</v>
      </c>
    </row>
    <row r="55" spans="1:12" x14ac:dyDescent="0.2">
      <c r="A55">
        <v>54</v>
      </c>
      <c r="B55" s="15">
        <v>54</v>
      </c>
      <c r="C55" s="15" t="s">
        <v>846</v>
      </c>
      <c r="D55" s="6" t="s">
        <v>1109</v>
      </c>
      <c r="E55" s="4" t="s">
        <v>848</v>
      </c>
      <c r="G55">
        <v>300</v>
      </c>
      <c r="H55">
        <v>3.5546629827809939</v>
      </c>
      <c r="I55">
        <v>18.257128827842802</v>
      </c>
      <c r="J55">
        <v>2.1909250012520318</v>
      </c>
      <c r="K55" t="s">
        <v>133</v>
      </c>
      <c r="L55" t="s">
        <v>1082</v>
      </c>
    </row>
    <row r="56" spans="1:12" x14ac:dyDescent="0.2">
      <c r="A56">
        <v>55</v>
      </c>
      <c r="B56" s="15">
        <v>55</v>
      </c>
      <c r="C56" s="15" t="s">
        <v>857</v>
      </c>
      <c r="D56" s="6" t="s">
        <v>1109</v>
      </c>
      <c r="E56" s="4" t="s">
        <v>859</v>
      </c>
      <c r="G56">
        <v>300</v>
      </c>
      <c r="H56">
        <v>3.767327190283873</v>
      </c>
      <c r="I56">
        <v>19.349394916712239</v>
      </c>
      <c r="J56">
        <v>2.0672481063194206</v>
      </c>
      <c r="K56" t="s">
        <v>1022</v>
      </c>
      <c r="L56" t="s">
        <v>1083</v>
      </c>
    </row>
    <row r="57" spans="1:12" x14ac:dyDescent="0.2">
      <c r="A57">
        <v>56</v>
      </c>
      <c r="B57" s="15">
        <v>56</v>
      </c>
      <c r="C57" s="15" t="s">
        <v>870</v>
      </c>
      <c r="D57" s="6" t="s">
        <v>1109</v>
      </c>
      <c r="E57" s="4" t="s">
        <v>270</v>
      </c>
      <c r="G57">
        <v>300</v>
      </c>
      <c r="H57">
        <v>5.5137910974382898</v>
      </c>
      <c r="I57">
        <v>28.319420120381562</v>
      </c>
      <c r="J57">
        <v>1.4124582999922337</v>
      </c>
      <c r="K57" t="s">
        <v>1023</v>
      </c>
      <c r="L57" t="s">
        <v>1084</v>
      </c>
    </row>
    <row r="58" spans="1:12" x14ac:dyDescent="0.2">
      <c r="A58">
        <v>57</v>
      </c>
      <c r="B58" s="15">
        <v>57</v>
      </c>
      <c r="C58" s="15" t="s">
        <v>873</v>
      </c>
      <c r="D58" s="6" t="s">
        <v>1109</v>
      </c>
      <c r="E58" s="4" t="s">
        <v>875</v>
      </c>
      <c r="G58">
        <v>300</v>
      </c>
      <c r="H58">
        <v>1.5320002332803593</v>
      </c>
      <c r="I58">
        <v>7.8685168632786819</v>
      </c>
      <c r="J58">
        <v>5.0835501397569169</v>
      </c>
      <c r="K58" t="s">
        <v>15</v>
      </c>
      <c r="L58" t="s">
        <v>1085</v>
      </c>
    </row>
    <row r="59" spans="1:12" x14ac:dyDescent="0.2">
      <c r="A59">
        <v>58</v>
      </c>
      <c r="B59" s="15">
        <v>58</v>
      </c>
      <c r="C59" s="15" t="s">
        <v>877</v>
      </c>
      <c r="D59" s="6" t="s">
        <v>1109</v>
      </c>
      <c r="E59" s="4" t="s">
        <v>879</v>
      </c>
      <c r="G59">
        <v>300</v>
      </c>
      <c r="H59">
        <v>1.7642516803475874</v>
      </c>
      <c r="I59">
        <v>9.0613851070754361</v>
      </c>
      <c r="J59">
        <v>4.4143361668589325</v>
      </c>
      <c r="K59" t="s">
        <v>39</v>
      </c>
      <c r="L59" t="s">
        <v>1086</v>
      </c>
    </row>
    <row r="60" spans="1:12" x14ac:dyDescent="0.2">
      <c r="A60">
        <v>59</v>
      </c>
      <c r="B60" s="15">
        <v>59</v>
      </c>
      <c r="C60" s="15" t="s">
        <v>881</v>
      </c>
      <c r="D60" s="6" t="s">
        <v>1109</v>
      </c>
      <c r="E60" s="4" t="s">
        <v>883</v>
      </c>
      <c r="G60">
        <v>300</v>
      </c>
      <c r="H60">
        <v>1.6420996690334901</v>
      </c>
      <c r="I60">
        <v>8.4339993273420131</v>
      </c>
      <c r="J60">
        <v>4.7427084645744282</v>
      </c>
      <c r="K60" t="s">
        <v>63</v>
      </c>
      <c r="L60" t="s">
        <v>1087</v>
      </c>
    </row>
    <row r="61" spans="1:12" x14ac:dyDescent="0.2">
      <c r="A61">
        <v>60</v>
      </c>
      <c r="B61" s="15">
        <v>60</v>
      </c>
      <c r="C61" s="15" t="s">
        <v>884</v>
      </c>
      <c r="D61" s="6" t="s">
        <v>1109</v>
      </c>
      <c r="E61" s="4" t="s">
        <v>885</v>
      </c>
      <c r="G61">
        <v>300</v>
      </c>
      <c r="H61">
        <v>1.2037852654293089</v>
      </c>
      <c r="I61">
        <v>6.1827697248552074</v>
      </c>
      <c r="J61">
        <v>6.4695923963004702</v>
      </c>
      <c r="K61" t="s">
        <v>87</v>
      </c>
      <c r="L61" t="s">
        <v>1088</v>
      </c>
    </row>
    <row r="62" spans="1:12" x14ac:dyDescent="0.2">
      <c r="A62">
        <v>61</v>
      </c>
      <c r="B62" s="15">
        <v>61</v>
      </c>
      <c r="C62" s="15" t="s">
        <v>923</v>
      </c>
      <c r="D62" s="15" t="s">
        <v>1111</v>
      </c>
      <c r="E62" s="4" t="s">
        <v>887</v>
      </c>
      <c r="G62">
        <v>300</v>
      </c>
      <c r="H62">
        <v>1.1779816874917988</v>
      </c>
      <c r="I62">
        <v>6.0502397919455513</v>
      </c>
      <c r="J62">
        <v>6.6113082085193451</v>
      </c>
      <c r="K62" t="s">
        <v>111</v>
      </c>
      <c r="L62" t="s">
        <v>1099</v>
      </c>
    </row>
    <row r="63" spans="1:12" x14ac:dyDescent="0.2">
      <c r="A63">
        <v>62</v>
      </c>
      <c r="B63" s="15">
        <v>62</v>
      </c>
      <c r="C63" s="15" t="s">
        <v>896</v>
      </c>
      <c r="D63" s="6" t="s">
        <v>1109</v>
      </c>
      <c r="E63" s="4" t="s">
        <v>897</v>
      </c>
      <c r="G63">
        <v>300</v>
      </c>
      <c r="H63">
        <v>1.6376972312537359</v>
      </c>
      <c r="I63">
        <v>8.4113879365882696</v>
      </c>
      <c r="J63">
        <v>4.755457755789152</v>
      </c>
      <c r="K63" t="s">
        <v>135</v>
      </c>
      <c r="L63" t="s">
        <v>1090</v>
      </c>
    </row>
    <row r="64" spans="1:12" x14ac:dyDescent="0.2">
      <c r="A64">
        <v>63</v>
      </c>
      <c r="B64" s="15">
        <v>63</v>
      </c>
      <c r="C64" s="15" t="s">
        <v>908</v>
      </c>
      <c r="D64" s="6" t="s">
        <v>1109</v>
      </c>
      <c r="E64" s="4" t="s">
        <v>909</v>
      </c>
      <c r="G64">
        <v>300</v>
      </c>
      <c r="H64">
        <v>1.6659065128960298</v>
      </c>
      <c r="I64">
        <v>8.55627382072948</v>
      </c>
      <c r="J64">
        <v>4.6749322004037657</v>
      </c>
      <c r="K64" t="s">
        <v>1024</v>
      </c>
      <c r="L64" t="s">
        <v>1091</v>
      </c>
    </row>
    <row r="65" spans="1:13" x14ac:dyDescent="0.2">
      <c r="A65">
        <v>64</v>
      </c>
      <c r="B65" s="15">
        <v>64</v>
      </c>
      <c r="C65" s="15" t="s">
        <v>911</v>
      </c>
      <c r="D65" s="6" t="s">
        <v>1109</v>
      </c>
      <c r="E65" s="4" t="s">
        <v>912</v>
      </c>
      <c r="G65">
        <v>300</v>
      </c>
      <c r="H65">
        <v>1.6208188140609736</v>
      </c>
      <c r="I65">
        <v>8.3246985827476845</v>
      </c>
      <c r="J65">
        <v>4.8049787751951776</v>
      </c>
      <c r="K65" t="s">
        <v>1025</v>
      </c>
      <c r="L65" t="s">
        <v>1092</v>
      </c>
    </row>
    <row r="66" spans="1:13" x14ac:dyDescent="0.2">
      <c r="A66">
        <v>65</v>
      </c>
      <c r="B66" s="15">
        <v>65</v>
      </c>
      <c r="C66" s="15" t="s">
        <v>914</v>
      </c>
      <c r="D66" s="6" t="s">
        <v>1109</v>
      </c>
      <c r="E66" s="4" t="s">
        <v>915</v>
      </c>
      <c r="G66">
        <v>300</v>
      </c>
      <c r="H66">
        <v>3.6668409465350575</v>
      </c>
      <c r="I66">
        <v>18.833286833770199</v>
      </c>
      <c r="J66">
        <v>2.1238990492236067</v>
      </c>
      <c r="K66" t="s">
        <v>17</v>
      </c>
      <c r="L66" t="s">
        <v>1093</v>
      </c>
    </row>
    <row r="67" spans="1:13" x14ac:dyDescent="0.2">
      <c r="A67">
        <v>66</v>
      </c>
      <c r="B67" s="15">
        <v>66</v>
      </c>
      <c r="C67" s="15" t="s">
        <v>916</v>
      </c>
      <c r="D67" s="6" t="s">
        <v>1109</v>
      </c>
      <c r="E67" s="4" t="s">
        <v>918</v>
      </c>
      <c r="G67">
        <v>300</v>
      </c>
      <c r="H67">
        <v>7.1592924315103446</v>
      </c>
      <c r="I67">
        <v>36.770890762764999</v>
      </c>
      <c r="J67">
        <v>1.0878169979092502</v>
      </c>
      <c r="K67" t="s">
        <v>41</v>
      </c>
      <c r="L67" t="s">
        <v>1094</v>
      </c>
    </row>
    <row r="68" spans="1:13" x14ac:dyDescent="0.2">
      <c r="A68">
        <v>67</v>
      </c>
      <c r="B68" s="15">
        <v>67</v>
      </c>
      <c r="C68" s="15" t="s">
        <v>788</v>
      </c>
      <c r="D68" s="6" t="s">
        <v>1109</v>
      </c>
      <c r="E68" s="4" t="s">
        <v>922</v>
      </c>
      <c r="G68">
        <v>300</v>
      </c>
      <c r="H68">
        <v>5.3911964366425122</v>
      </c>
      <c r="I68">
        <v>27.689760845621532</v>
      </c>
      <c r="J68">
        <v>1.4445773014440837</v>
      </c>
      <c r="K68" t="s">
        <v>65</v>
      </c>
      <c r="L68" t="s">
        <v>1095</v>
      </c>
    </row>
    <row r="69" spans="1:13" x14ac:dyDescent="0.2">
      <c r="A69">
        <v>68</v>
      </c>
      <c r="B69" s="15">
        <v>68</v>
      </c>
      <c r="C69" s="15" t="s">
        <v>925</v>
      </c>
      <c r="D69" s="6" t="s">
        <v>1109</v>
      </c>
      <c r="E69" s="4"/>
      <c r="G69">
        <v>300</v>
      </c>
      <c r="H69">
        <v>6.5457898727164041</v>
      </c>
      <c r="I69">
        <v>33.61987607969391</v>
      </c>
      <c r="J69">
        <v>1.1897723806352642</v>
      </c>
      <c r="K69" t="s">
        <v>89</v>
      </c>
      <c r="L69" s="30" t="s">
        <v>1114</v>
      </c>
    </row>
    <row r="70" spans="1:13" x14ac:dyDescent="0.2">
      <c r="A70">
        <v>69</v>
      </c>
      <c r="B70" s="15">
        <v>69</v>
      </c>
      <c r="C70" s="33" t="s">
        <v>926</v>
      </c>
      <c r="D70" s="6" t="s">
        <v>1109</v>
      </c>
      <c r="E70" s="4"/>
      <c r="G70">
        <v>300</v>
      </c>
      <c r="H70">
        <v>4.7800995815533556</v>
      </c>
      <c r="I70">
        <v>24.551102113782004</v>
      </c>
      <c r="J70">
        <v>1.6292547607280572</v>
      </c>
      <c r="K70" t="s">
        <v>113</v>
      </c>
      <c r="L70" s="30" t="s">
        <v>1116</v>
      </c>
    </row>
    <row r="71" spans="1:13" x14ac:dyDescent="0.2">
      <c r="A71">
        <v>70</v>
      </c>
      <c r="B71" s="15">
        <v>70</v>
      </c>
      <c r="C71" s="15" t="s">
        <v>1001</v>
      </c>
      <c r="D71" s="6" t="s">
        <v>1112</v>
      </c>
      <c r="E71" s="4"/>
      <c r="F71" t="s">
        <v>1004</v>
      </c>
      <c r="G71">
        <v>300</v>
      </c>
      <c r="H71">
        <v>6.705432370565851</v>
      </c>
      <c r="I71">
        <v>34.439817003419883</v>
      </c>
      <c r="J71">
        <v>1.1614463571635119</v>
      </c>
      <c r="K71" t="s">
        <v>136</v>
      </c>
      <c r="L71" t="s">
        <v>1097</v>
      </c>
    </row>
    <row r="72" spans="1:13" x14ac:dyDescent="0.2">
      <c r="A72">
        <v>71</v>
      </c>
      <c r="B72" s="15">
        <v>71</v>
      </c>
      <c r="C72" s="15" t="s">
        <v>924</v>
      </c>
      <c r="D72" s="15" t="s">
        <v>1110</v>
      </c>
      <c r="E72" s="4"/>
      <c r="G72">
        <v>300</v>
      </c>
      <c r="H72">
        <v>5.6085277093326713</v>
      </c>
      <c r="I72">
        <v>28.805997479880183</v>
      </c>
      <c r="J72">
        <v>1.3885997187890602</v>
      </c>
      <c r="K72" t="s">
        <v>1026</v>
      </c>
      <c r="L72" t="s">
        <v>1096</v>
      </c>
      <c r="M72" s="30"/>
    </row>
    <row r="73" spans="1:13" x14ac:dyDescent="0.2">
      <c r="A73">
        <v>72</v>
      </c>
      <c r="B73" s="15">
        <v>72</v>
      </c>
      <c r="C73" s="15" t="s">
        <v>1003</v>
      </c>
      <c r="D73" s="6" t="s">
        <v>1112</v>
      </c>
      <c r="E73" s="4"/>
      <c r="F73" t="s">
        <v>1004</v>
      </c>
      <c r="G73">
        <v>300</v>
      </c>
      <c r="H73">
        <v>6.4461937393383577</v>
      </c>
      <c r="I73">
        <v>33.108339698707539</v>
      </c>
      <c r="J73">
        <v>1.2081548142857037</v>
      </c>
      <c r="K73" t="s">
        <v>1027</v>
      </c>
      <c r="L73" t="s">
        <v>1098</v>
      </c>
    </row>
    <row r="74" spans="1:13" x14ac:dyDescent="0.2">
      <c r="A74">
        <v>73</v>
      </c>
      <c r="B74" s="15">
        <v>73</v>
      </c>
      <c r="C74" s="15" t="s">
        <v>886</v>
      </c>
      <c r="D74" s="6" t="s">
        <v>1109</v>
      </c>
      <c r="E74" s="4"/>
      <c r="F74" s="73"/>
      <c r="G74">
        <v>300</v>
      </c>
      <c r="H74">
        <v>3.6271372125913075</v>
      </c>
      <c r="I74">
        <v>18.629364214644625</v>
      </c>
      <c r="J74">
        <v>2.1471478864832019</v>
      </c>
      <c r="K74" t="s">
        <v>19</v>
      </c>
      <c r="L74" t="s">
        <v>1089</v>
      </c>
    </row>
    <row r="75" spans="1:13" x14ac:dyDescent="0.2">
      <c r="A75">
        <v>74</v>
      </c>
      <c r="B75" s="15">
        <v>74</v>
      </c>
      <c r="C75" s="15" t="s">
        <v>886</v>
      </c>
      <c r="D75" s="6" t="s">
        <v>1109</v>
      </c>
      <c r="E75" s="31"/>
      <c r="G75">
        <v>300</v>
      </c>
      <c r="H75">
        <v>2.0460510009185415</v>
      </c>
      <c r="I75">
        <v>10.508736522437298</v>
      </c>
      <c r="J75">
        <v>3.8063567313345081</v>
      </c>
      <c r="K75" t="s">
        <v>43</v>
      </c>
      <c r="L75" t="s">
        <v>1136</v>
      </c>
    </row>
    <row r="76" spans="1:13" x14ac:dyDescent="0.2">
      <c r="A76">
        <v>75</v>
      </c>
      <c r="B76" s="15">
        <v>75</v>
      </c>
      <c r="C76" s="15" t="s">
        <v>998</v>
      </c>
      <c r="D76" s="15" t="s">
        <v>1111</v>
      </c>
      <c r="E76" s="31"/>
      <c r="G76">
        <v>300</v>
      </c>
      <c r="H76">
        <v>0.15579577762549751</v>
      </c>
      <c r="I76">
        <v>0.80018375770671557</v>
      </c>
      <c r="J76">
        <v>49.988517780763118</v>
      </c>
      <c r="K76" t="s">
        <v>45</v>
      </c>
      <c r="L76" t="s">
        <v>1099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DDBA2-AB95-F542-AB7C-8613CF796D94}">
  <dimension ref="A1:J75"/>
  <sheetViews>
    <sheetView workbookViewId="0">
      <selection activeCell="J75" sqref="J2:J75"/>
    </sheetView>
  </sheetViews>
  <sheetFormatPr baseColWidth="10" defaultRowHeight="16" x14ac:dyDescent="0.2"/>
  <cols>
    <col min="2" max="2" width="10.83203125" style="15"/>
    <col min="4" max="4" width="10.83203125" style="33"/>
    <col min="5" max="5" width="10.83203125" style="15"/>
  </cols>
  <sheetData>
    <row r="1" spans="1:10" x14ac:dyDescent="0.2">
      <c r="A1" t="s">
        <v>1118</v>
      </c>
      <c r="B1" s="15" t="s">
        <v>1119</v>
      </c>
      <c r="C1" s="30" t="s">
        <v>1124</v>
      </c>
      <c r="D1" s="33" t="s">
        <v>1108</v>
      </c>
      <c r="E1" s="33" t="s">
        <v>1125</v>
      </c>
      <c r="F1" t="s">
        <v>1100</v>
      </c>
      <c r="G1" t="s">
        <v>1101</v>
      </c>
      <c r="H1" t="s">
        <v>1102</v>
      </c>
      <c r="I1" t="s">
        <v>1103</v>
      </c>
      <c r="J1" t="s">
        <v>1028</v>
      </c>
    </row>
    <row r="2" spans="1:10" x14ac:dyDescent="0.2">
      <c r="A2">
        <v>1</v>
      </c>
      <c r="B2" t="s">
        <v>1029</v>
      </c>
      <c r="C2" t="s">
        <v>178</v>
      </c>
      <c r="D2" s="33" t="s">
        <v>1109</v>
      </c>
      <c r="E2" t="s">
        <v>1029</v>
      </c>
      <c r="F2">
        <v>520</v>
      </c>
      <c r="G2" s="74">
        <v>2.65</v>
      </c>
      <c r="H2" s="75">
        <v>7.8523171743510725</v>
      </c>
      <c r="I2" s="85">
        <v>3.4419173890872008</v>
      </c>
      <c r="J2" t="s">
        <v>1</v>
      </c>
    </row>
    <row r="3" spans="1:10" x14ac:dyDescent="0.2">
      <c r="A3">
        <v>2</v>
      </c>
      <c r="B3" t="s">
        <v>1030</v>
      </c>
      <c r="C3" t="s">
        <v>182</v>
      </c>
      <c r="D3" s="33" t="s">
        <v>1109</v>
      </c>
      <c r="E3" t="s">
        <v>1030</v>
      </c>
      <c r="F3">
        <v>503</v>
      </c>
      <c r="G3" s="74">
        <v>1.1299999999999999</v>
      </c>
      <c r="H3" s="77">
        <v>3.4615113632534529</v>
      </c>
      <c r="I3" s="85">
        <v>7.8078689308777811</v>
      </c>
      <c r="J3" t="s">
        <v>25</v>
      </c>
    </row>
    <row r="4" spans="1:10" x14ac:dyDescent="0.2">
      <c r="A4">
        <v>3</v>
      </c>
      <c r="B4" t="s">
        <v>1031</v>
      </c>
      <c r="C4" t="s">
        <v>192</v>
      </c>
      <c r="D4" s="33" t="s">
        <v>1109</v>
      </c>
      <c r="E4" t="s">
        <v>1031</v>
      </c>
      <c r="F4">
        <v>544</v>
      </c>
      <c r="G4" s="74">
        <v>2.93</v>
      </c>
      <c r="H4" s="77">
        <v>8.2989667361551707</v>
      </c>
      <c r="I4" s="85">
        <v>3.2566737385850018</v>
      </c>
      <c r="J4" t="s">
        <v>49</v>
      </c>
    </row>
    <row r="5" spans="1:10" x14ac:dyDescent="0.2">
      <c r="A5">
        <v>4</v>
      </c>
      <c r="B5" t="s">
        <v>1032</v>
      </c>
      <c r="C5" t="s">
        <v>204</v>
      </c>
      <c r="D5" s="33" t="s">
        <v>1109</v>
      </c>
      <c r="E5" t="s">
        <v>1032</v>
      </c>
      <c r="F5">
        <v>498</v>
      </c>
      <c r="G5" s="74">
        <v>1.27</v>
      </c>
      <c r="H5" s="77">
        <v>3.9294311297578606</v>
      </c>
      <c r="I5" s="85">
        <v>6.8781017237710147</v>
      </c>
      <c r="J5" t="s">
        <v>73</v>
      </c>
    </row>
    <row r="6" spans="1:10" x14ac:dyDescent="0.2">
      <c r="A6">
        <v>5</v>
      </c>
      <c r="B6" t="s">
        <v>1033</v>
      </c>
      <c r="C6" t="s">
        <v>207</v>
      </c>
      <c r="D6" s="33" t="s">
        <v>1109</v>
      </c>
      <c r="E6" t="s">
        <v>1033</v>
      </c>
      <c r="F6">
        <v>537</v>
      </c>
      <c r="G6" s="74">
        <v>1.6</v>
      </c>
      <c r="H6" s="77">
        <v>4.5909334802432058</v>
      </c>
      <c r="I6" s="85">
        <v>5.8870439189189181</v>
      </c>
      <c r="J6" t="s">
        <v>97</v>
      </c>
    </row>
    <row r="7" spans="1:10" x14ac:dyDescent="0.2">
      <c r="A7">
        <v>6</v>
      </c>
      <c r="B7" t="s">
        <v>1034</v>
      </c>
      <c r="C7" t="s">
        <v>210</v>
      </c>
      <c r="D7" s="33" t="s">
        <v>1109</v>
      </c>
      <c r="E7" t="s">
        <v>1034</v>
      </c>
      <c r="F7">
        <v>544</v>
      </c>
      <c r="G7" s="74">
        <v>3.8</v>
      </c>
      <c r="H7" s="77">
        <v>10.763165050303634</v>
      </c>
      <c r="I7" s="85">
        <v>2.5110668563300145</v>
      </c>
      <c r="J7" t="s">
        <v>121</v>
      </c>
    </row>
    <row r="8" spans="1:10" x14ac:dyDescent="0.2">
      <c r="A8">
        <v>7</v>
      </c>
      <c r="B8" t="s">
        <v>1035</v>
      </c>
      <c r="C8" t="s">
        <v>213</v>
      </c>
      <c r="D8" s="33" t="s">
        <v>1109</v>
      </c>
      <c r="E8" t="s">
        <v>1035</v>
      </c>
      <c r="F8">
        <v>543</v>
      </c>
      <c r="G8" s="74">
        <v>2.77</v>
      </c>
      <c r="H8" s="77">
        <v>7.8602297911221974</v>
      </c>
      <c r="I8" s="85">
        <v>3.4384525319543369</v>
      </c>
      <c r="J8" t="s">
        <v>23</v>
      </c>
    </row>
    <row r="9" spans="1:10" x14ac:dyDescent="0.2">
      <c r="A9">
        <v>8</v>
      </c>
      <c r="B9" t="s">
        <v>1036</v>
      </c>
      <c r="C9" t="s">
        <v>244</v>
      </c>
      <c r="D9" s="33" t="s">
        <v>1109</v>
      </c>
      <c r="E9" t="s">
        <v>1036</v>
      </c>
      <c r="F9">
        <v>544</v>
      </c>
      <c r="G9" s="74">
        <v>4.6500000000000004</v>
      </c>
      <c r="H9" s="77">
        <v>13.170715127345236</v>
      </c>
      <c r="I9" s="85">
        <v>2.0520546352804421</v>
      </c>
      <c r="J9" t="s">
        <v>1013</v>
      </c>
    </row>
    <row r="10" spans="1:10" x14ac:dyDescent="0.2">
      <c r="A10">
        <v>9</v>
      </c>
      <c r="B10" t="s">
        <v>1037</v>
      </c>
      <c r="C10" t="s">
        <v>247</v>
      </c>
      <c r="D10" s="33" t="s">
        <v>1109</v>
      </c>
      <c r="E10" t="s">
        <v>1037</v>
      </c>
      <c r="F10">
        <v>517</v>
      </c>
      <c r="G10" s="74">
        <v>1.9</v>
      </c>
      <c r="H10" s="77">
        <v>5.662632289521448</v>
      </c>
      <c r="I10" s="85">
        <v>4.7728733997155048</v>
      </c>
      <c r="J10" t="s">
        <v>3</v>
      </c>
    </row>
    <row r="11" spans="1:10" x14ac:dyDescent="0.2">
      <c r="A11">
        <v>10</v>
      </c>
      <c r="B11" t="s">
        <v>1038</v>
      </c>
      <c r="C11" t="s">
        <v>250</v>
      </c>
      <c r="D11" s="33" t="s">
        <v>1109</v>
      </c>
      <c r="E11" t="s">
        <v>1038</v>
      </c>
      <c r="F11">
        <v>506</v>
      </c>
      <c r="G11" s="74">
        <v>1.37</v>
      </c>
      <c r="H11" s="77">
        <v>4.1718179991108242</v>
      </c>
      <c r="I11" s="85">
        <v>6.4784770171631489</v>
      </c>
      <c r="J11" t="s">
        <v>27</v>
      </c>
    </row>
    <row r="12" spans="1:10" x14ac:dyDescent="0.2">
      <c r="A12">
        <v>11</v>
      </c>
      <c r="B12" t="s">
        <v>1039</v>
      </c>
      <c r="C12" t="s">
        <v>253</v>
      </c>
      <c r="D12" s="33" t="s">
        <v>1109</v>
      </c>
      <c r="E12" t="s">
        <v>1039</v>
      </c>
      <c r="F12">
        <v>529</v>
      </c>
      <c r="G12" s="74">
        <v>1.63</v>
      </c>
      <c r="H12" s="77">
        <v>4.7477433655383745</v>
      </c>
      <c r="I12" s="85">
        <v>5.6926048748134628</v>
      </c>
      <c r="J12" t="s">
        <v>51</v>
      </c>
    </row>
    <row r="13" spans="1:10" x14ac:dyDescent="0.2">
      <c r="A13">
        <v>12</v>
      </c>
      <c r="B13" t="s">
        <v>1040</v>
      </c>
      <c r="C13" t="s">
        <v>255</v>
      </c>
      <c r="D13" s="33" t="s">
        <v>1109</v>
      </c>
      <c r="E13" t="s">
        <v>1040</v>
      </c>
      <c r="F13">
        <v>514</v>
      </c>
      <c r="G13" s="74">
        <v>4.09</v>
      </c>
      <c r="H13" s="77">
        <v>12.260706384560503</v>
      </c>
      <c r="I13" s="85">
        <v>2.2043613295447035</v>
      </c>
      <c r="J13" t="s">
        <v>75</v>
      </c>
    </row>
    <row r="14" spans="1:10" x14ac:dyDescent="0.2">
      <c r="A14">
        <v>13</v>
      </c>
      <c r="B14" t="s">
        <v>1041</v>
      </c>
      <c r="C14" t="s">
        <v>258</v>
      </c>
      <c r="D14" s="33" t="s">
        <v>1109</v>
      </c>
      <c r="E14" t="s">
        <v>1041</v>
      </c>
      <c r="F14">
        <v>518</v>
      </c>
      <c r="G14" s="74">
        <v>2.2799999999999998</v>
      </c>
      <c r="H14" s="77">
        <v>6.7820406803457658</v>
      </c>
      <c r="I14" s="85">
        <v>3.9850877192982455</v>
      </c>
      <c r="J14" t="s">
        <v>99</v>
      </c>
    </row>
    <row r="15" spans="1:10" x14ac:dyDescent="0.2">
      <c r="A15">
        <v>14</v>
      </c>
      <c r="B15" t="s">
        <v>1042</v>
      </c>
      <c r="C15" t="s">
        <v>261</v>
      </c>
      <c r="D15" s="33" t="s">
        <v>1109</v>
      </c>
      <c r="E15" t="s">
        <v>1042</v>
      </c>
      <c r="F15">
        <v>512</v>
      </c>
      <c r="G15" s="74">
        <v>3.15</v>
      </c>
      <c r="H15" s="77">
        <v>9.4797284283513115</v>
      </c>
      <c r="I15" s="85">
        <v>2.8510338910338908</v>
      </c>
      <c r="J15" t="s">
        <v>123</v>
      </c>
    </row>
    <row r="16" spans="1:10" x14ac:dyDescent="0.2">
      <c r="A16">
        <v>15</v>
      </c>
      <c r="B16" t="s">
        <v>1043</v>
      </c>
      <c r="C16" t="s">
        <v>264</v>
      </c>
      <c r="D16" s="33" t="s">
        <v>1109</v>
      </c>
      <c r="E16" t="s">
        <v>1043</v>
      </c>
      <c r="F16">
        <v>504</v>
      </c>
      <c r="G16" s="74">
        <v>3.12</v>
      </c>
      <c r="H16" s="77">
        <v>9.5384841147553008</v>
      </c>
      <c r="I16" s="85">
        <v>2.8334719334719338</v>
      </c>
      <c r="J16" t="s">
        <v>47</v>
      </c>
    </row>
    <row r="17" spans="1:10" x14ac:dyDescent="0.2">
      <c r="A17">
        <v>16</v>
      </c>
      <c r="B17" t="s">
        <v>1044</v>
      </c>
      <c r="C17" t="s">
        <v>268</v>
      </c>
      <c r="D17" s="33" t="s">
        <v>1109</v>
      </c>
      <c r="E17" t="s">
        <v>1044</v>
      </c>
      <c r="F17">
        <v>517</v>
      </c>
      <c r="G17" s="74">
        <v>2.72</v>
      </c>
      <c r="H17" s="77">
        <v>8.1065051723675481</v>
      </c>
      <c r="I17" s="85">
        <v>3.3339924483306831</v>
      </c>
      <c r="J17" t="s">
        <v>1014</v>
      </c>
    </row>
    <row r="18" spans="1:10" x14ac:dyDescent="0.2">
      <c r="A18">
        <v>17</v>
      </c>
      <c r="B18" t="s">
        <v>1045</v>
      </c>
      <c r="C18" t="s">
        <v>279</v>
      </c>
      <c r="D18" s="33" t="s">
        <v>1109</v>
      </c>
      <c r="E18" t="s">
        <v>1045</v>
      </c>
      <c r="F18">
        <v>520</v>
      </c>
      <c r="G18" s="74">
        <v>1.81</v>
      </c>
      <c r="H18" s="77">
        <v>5.3632807870096002</v>
      </c>
      <c r="I18" s="85">
        <v>5.0392713155144095</v>
      </c>
      <c r="J18" t="s">
        <v>5</v>
      </c>
    </row>
    <row r="19" spans="1:10" x14ac:dyDescent="0.2">
      <c r="A19">
        <v>18</v>
      </c>
      <c r="B19" t="s">
        <v>1046</v>
      </c>
      <c r="C19" t="s">
        <v>413</v>
      </c>
      <c r="D19" s="33" t="s">
        <v>1109</v>
      </c>
      <c r="E19" t="s">
        <v>1046</v>
      </c>
      <c r="F19">
        <v>527</v>
      </c>
      <c r="G19" s="74">
        <v>3.52</v>
      </c>
      <c r="H19" s="77">
        <v>10.291705528575564</v>
      </c>
      <c r="I19" s="85">
        <v>2.626097972972973</v>
      </c>
      <c r="J19" t="s">
        <v>29</v>
      </c>
    </row>
    <row r="20" spans="1:10" x14ac:dyDescent="0.2">
      <c r="A20">
        <v>19</v>
      </c>
      <c r="B20" t="s">
        <v>1047</v>
      </c>
      <c r="C20" t="s">
        <v>416</v>
      </c>
      <c r="D20" s="33" t="s">
        <v>1109</v>
      </c>
      <c r="E20" t="s">
        <v>1047</v>
      </c>
      <c r="F20">
        <v>526</v>
      </c>
      <c r="G20" s="74">
        <v>6.3</v>
      </c>
      <c r="H20" s="77">
        <v>18.454832529718143</v>
      </c>
      <c r="I20" s="85">
        <v>1.4644959244959244</v>
      </c>
      <c r="J20" t="s">
        <v>53</v>
      </c>
    </row>
    <row r="21" spans="1:10" x14ac:dyDescent="0.2">
      <c r="A21">
        <v>20</v>
      </c>
      <c r="B21" t="s">
        <v>1048</v>
      </c>
      <c r="C21" t="s">
        <v>426</v>
      </c>
      <c r="D21" s="33" t="s">
        <v>1109</v>
      </c>
      <c r="E21" t="s">
        <v>1048</v>
      </c>
      <c r="F21">
        <v>563</v>
      </c>
      <c r="G21" s="74">
        <v>1.31</v>
      </c>
      <c r="H21" s="77">
        <v>3.5852397594878855</v>
      </c>
      <c r="I21" s="85">
        <v>7.5384155147513932</v>
      </c>
      <c r="J21" t="s">
        <v>77</v>
      </c>
    </row>
    <row r="22" spans="1:10" x14ac:dyDescent="0.2">
      <c r="A22">
        <v>21</v>
      </c>
      <c r="B22" t="s">
        <v>1049</v>
      </c>
      <c r="C22" t="s">
        <v>438</v>
      </c>
      <c r="D22" s="33" t="s">
        <v>1109</v>
      </c>
      <c r="E22" t="s">
        <v>1049</v>
      </c>
      <c r="F22">
        <v>549</v>
      </c>
      <c r="G22" s="74">
        <v>1.94</v>
      </c>
      <c r="H22" s="77">
        <v>5.4448345640343421</v>
      </c>
      <c r="I22" s="85">
        <v>4.9637921426581215</v>
      </c>
      <c r="J22" t="s">
        <v>101</v>
      </c>
    </row>
    <row r="23" spans="1:10" x14ac:dyDescent="0.2">
      <c r="A23">
        <v>22</v>
      </c>
      <c r="B23" t="s">
        <v>1050</v>
      </c>
      <c r="C23" t="s">
        <v>441</v>
      </c>
      <c r="D23" s="33" t="s">
        <v>1109</v>
      </c>
      <c r="E23" t="s">
        <v>1050</v>
      </c>
      <c r="F23">
        <v>513</v>
      </c>
      <c r="G23" s="74">
        <v>0.54600000000000004</v>
      </c>
      <c r="H23" s="77">
        <v>1.6399499004316132</v>
      </c>
      <c r="I23" s="85">
        <v>16.480397980397981</v>
      </c>
      <c r="J23" t="s">
        <v>125</v>
      </c>
    </row>
    <row r="24" spans="1:10" x14ac:dyDescent="0.2">
      <c r="A24">
        <v>23</v>
      </c>
      <c r="B24" t="s">
        <v>1051</v>
      </c>
      <c r="C24" t="s">
        <v>498</v>
      </c>
      <c r="D24" s="33" t="s">
        <v>1109</v>
      </c>
      <c r="E24" t="s">
        <v>1051</v>
      </c>
      <c r="F24">
        <v>519</v>
      </c>
      <c r="G24" s="74">
        <v>3.26</v>
      </c>
      <c r="H24" s="77">
        <v>9.6784440862034682</v>
      </c>
      <c r="I24" s="85">
        <v>2.792497098325319</v>
      </c>
      <c r="J24" t="s">
        <v>71</v>
      </c>
    </row>
    <row r="25" spans="1:10" x14ac:dyDescent="0.2">
      <c r="A25">
        <v>24</v>
      </c>
      <c r="B25" t="s">
        <v>1052</v>
      </c>
      <c r="C25" t="s">
        <v>500</v>
      </c>
      <c r="D25" s="33" t="s">
        <v>1109</v>
      </c>
      <c r="E25" t="s">
        <v>1052</v>
      </c>
      <c r="F25">
        <v>523</v>
      </c>
      <c r="G25" s="74">
        <v>4.4000000000000004</v>
      </c>
      <c r="H25" s="77">
        <v>12.963022976958227</v>
      </c>
      <c r="I25" s="85">
        <v>2.0849324324324323</v>
      </c>
      <c r="J25" t="s">
        <v>1015</v>
      </c>
    </row>
    <row r="26" spans="1:10" x14ac:dyDescent="0.2">
      <c r="A26">
        <v>25</v>
      </c>
      <c r="B26" t="s">
        <v>1053</v>
      </c>
      <c r="C26" t="s">
        <v>511</v>
      </c>
      <c r="D26" s="33" t="s">
        <v>1109</v>
      </c>
      <c r="E26" t="s">
        <v>1053</v>
      </c>
      <c r="F26">
        <v>500</v>
      </c>
      <c r="G26" s="74">
        <v>1.79</v>
      </c>
      <c r="H26" s="77">
        <v>5.5161787365177197</v>
      </c>
      <c r="I26" s="85">
        <v>4.899592329759928</v>
      </c>
      <c r="J26" t="s">
        <v>7</v>
      </c>
    </row>
    <row r="27" spans="1:10" x14ac:dyDescent="0.2">
      <c r="A27">
        <v>26</v>
      </c>
      <c r="B27" t="s">
        <v>1054</v>
      </c>
      <c r="C27" t="s">
        <v>523</v>
      </c>
      <c r="D27" s="33" t="s">
        <v>1109</v>
      </c>
      <c r="E27" t="s">
        <v>1054</v>
      </c>
      <c r="G27" s="74"/>
      <c r="H27" s="77"/>
      <c r="I27" s="76"/>
      <c r="J27" t="s">
        <v>31</v>
      </c>
    </row>
    <row r="28" spans="1:10" x14ac:dyDescent="0.2">
      <c r="A28">
        <v>27</v>
      </c>
      <c r="B28" t="s">
        <v>1055</v>
      </c>
      <c r="C28" t="s">
        <v>526</v>
      </c>
      <c r="D28" s="33" t="s">
        <v>1109</v>
      </c>
      <c r="E28" t="s">
        <v>1055</v>
      </c>
      <c r="F28">
        <v>510</v>
      </c>
      <c r="G28" s="74">
        <v>1.01</v>
      </c>
      <c r="H28" s="77">
        <v>3.0514517054895918</v>
      </c>
      <c r="I28" s="85">
        <v>8.8571046293818583</v>
      </c>
      <c r="J28" t="s">
        <v>55</v>
      </c>
    </row>
    <row r="29" spans="1:10" x14ac:dyDescent="0.2">
      <c r="A29">
        <v>28</v>
      </c>
      <c r="B29" t="s">
        <v>1056</v>
      </c>
      <c r="C29" t="s">
        <v>530</v>
      </c>
      <c r="D29" s="33" t="s">
        <v>1109</v>
      </c>
      <c r="E29" t="s">
        <v>1056</v>
      </c>
      <c r="F29">
        <v>495</v>
      </c>
      <c r="G29" s="74">
        <v>1.86</v>
      </c>
      <c r="H29" s="77">
        <v>5.7897931549703507</v>
      </c>
      <c r="I29" s="85">
        <v>4.668047079337402</v>
      </c>
      <c r="J29" t="s">
        <v>79</v>
      </c>
    </row>
    <row r="30" spans="1:10" x14ac:dyDescent="0.2">
      <c r="A30">
        <v>29</v>
      </c>
      <c r="B30" t="s">
        <v>1057</v>
      </c>
      <c r="C30" t="s">
        <v>534</v>
      </c>
      <c r="D30" s="33" t="s">
        <v>1109</v>
      </c>
      <c r="E30" t="s">
        <v>1057</v>
      </c>
      <c r="F30">
        <v>485</v>
      </c>
      <c r="G30" s="74">
        <v>2.88</v>
      </c>
      <c r="H30" s="77">
        <v>9.1496830969135718</v>
      </c>
      <c r="I30" s="85">
        <v>2.9538757507507505</v>
      </c>
      <c r="J30" t="s">
        <v>103</v>
      </c>
    </row>
    <row r="31" spans="1:10" x14ac:dyDescent="0.2">
      <c r="A31">
        <v>30</v>
      </c>
      <c r="B31" t="s">
        <v>1058</v>
      </c>
      <c r="C31" t="s">
        <v>538</v>
      </c>
      <c r="D31" s="33" t="s">
        <v>1109</v>
      </c>
      <c r="E31" t="s">
        <v>1058</v>
      </c>
      <c r="F31">
        <v>590</v>
      </c>
      <c r="G31" s="74">
        <v>1.82</v>
      </c>
      <c r="H31" s="77">
        <v>4.7530751351492517</v>
      </c>
      <c r="I31" s="85">
        <v>5.6862191862191862</v>
      </c>
      <c r="J31" t="s">
        <v>127</v>
      </c>
    </row>
    <row r="32" spans="1:10" x14ac:dyDescent="0.2">
      <c r="A32">
        <v>31</v>
      </c>
      <c r="B32" t="s">
        <v>1059</v>
      </c>
      <c r="C32" t="s">
        <v>609</v>
      </c>
      <c r="D32" s="33" t="s">
        <v>1109</v>
      </c>
      <c r="E32" t="s">
        <v>1059</v>
      </c>
      <c r="F32">
        <v>534</v>
      </c>
      <c r="G32" s="74">
        <v>5.7</v>
      </c>
      <c r="H32" s="77">
        <v>16.447083672374095</v>
      </c>
      <c r="I32" s="85">
        <v>1.6432716927453768</v>
      </c>
      <c r="J32" t="s">
        <v>1016</v>
      </c>
    </row>
    <row r="33" spans="1:10" x14ac:dyDescent="0.2">
      <c r="A33">
        <v>32</v>
      </c>
      <c r="B33" t="s">
        <v>1060</v>
      </c>
      <c r="C33" t="s">
        <v>611</v>
      </c>
      <c r="D33" s="33" t="s">
        <v>1109</v>
      </c>
      <c r="E33" t="s">
        <v>1060</v>
      </c>
      <c r="F33">
        <v>535</v>
      </c>
      <c r="G33" s="74">
        <v>6.09</v>
      </c>
      <c r="H33" s="77">
        <v>17.539564822948318</v>
      </c>
      <c r="I33" s="85">
        <v>1.540917765055696</v>
      </c>
      <c r="J33" t="s">
        <v>1017</v>
      </c>
    </row>
    <row r="34" spans="1:10" x14ac:dyDescent="0.2">
      <c r="A34">
        <v>33</v>
      </c>
      <c r="B34" t="s">
        <v>1061</v>
      </c>
      <c r="C34" t="s">
        <v>621</v>
      </c>
      <c r="D34" s="33" t="s">
        <v>1109</v>
      </c>
      <c r="E34" t="s">
        <v>1061</v>
      </c>
      <c r="F34">
        <v>486</v>
      </c>
      <c r="G34" s="74">
        <v>0.94299999999999995</v>
      </c>
      <c r="H34" s="77">
        <v>2.9897214454653249</v>
      </c>
      <c r="I34" s="85">
        <v>9.0399816571608724</v>
      </c>
      <c r="J34" t="s">
        <v>9</v>
      </c>
    </row>
    <row r="35" spans="1:10" x14ac:dyDescent="0.2">
      <c r="A35">
        <v>34</v>
      </c>
      <c r="B35" t="s">
        <v>1062</v>
      </c>
      <c r="C35" t="s">
        <v>627</v>
      </c>
      <c r="D35" s="33" t="s">
        <v>1109</v>
      </c>
      <c r="E35" t="s">
        <v>1062</v>
      </c>
      <c r="F35">
        <v>515</v>
      </c>
      <c r="G35" s="74">
        <v>1.34E-2</v>
      </c>
      <c r="H35" s="77">
        <v>4.009155235089084E-2</v>
      </c>
      <c r="I35" s="76"/>
      <c r="J35" t="s">
        <v>33</v>
      </c>
    </row>
    <row r="36" spans="1:10" x14ac:dyDescent="0.2">
      <c r="A36">
        <v>35</v>
      </c>
      <c r="B36" t="s">
        <v>1063</v>
      </c>
      <c r="C36" t="s">
        <v>629</v>
      </c>
      <c r="D36" s="33" t="s">
        <v>1109</v>
      </c>
      <c r="E36" t="s">
        <v>1063</v>
      </c>
      <c r="F36">
        <v>613</v>
      </c>
      <c r="G36" s="74">
        <v>4.2</v>
      </c>
      <c r="H36" s="77">
        <v>10.557087450387975</v>
      </c>
      <c r="I36" s="85">
        <v>2.5600836550836545</v>
      </c>
      <c r="J36" t="s">
        <v>57</v>
      </c>
    </row>
    <row r="37" spans="1:10" x14ac:dyDescent="0.2">
      <c r="A37">
        <v>36</v>
      </c>
      <c r="B37" t="s">
        <v>1064</v>
      </c>
      <c r="C37" t="s">
        <v>632</v>
      </c>
      <c r="D37" s="33" t="s">
        <v>1109</v>
      </c>
      <c r="E37" t="s">
        <v>1064</v>
      </c>
      <c r="F37">
        <v>490</v>
      </c>
      <c r="G37" s="74">
        <v>3.3</v>
      </c>
      <c r="H37" s="77">
        <v>10.377032168799724</v>
      </c>
      <c r="I37" s="85">
        <v>2.6045045045045043</v>
      </c>
      <c r="J37" t="s">
        <v>81</v>
      </c>
    </row>
    <row r="38" spans="1:10" x14ac:dyDescent="0.2">
      <c r="A38">
        <v>37</v>
      </c>
      <c r="B38" t="s">
        <v>1065</v>
      </c>
      <c r="C38" t="s">
        <v>643</v>
      </c>
      <c r="D38" s="33" t="s">
        <v>1109</v>
      </c>
      <c r="E38" t="s">
        <v>1065</v>
      </c>
      <c r="F38">
        <v>542</v>
      </c>
      <c r="G38" s="74">
        <v>1.67</v>
      </c>
      <c r="H38" s="77">
        <v>4.7475821445425552</v>
      </c>
      <c r="I38" s="85">
        <v>5.6927981874089655</v>
      </c>
      <c r="J38" t="s">
        <v>105</v>
      </c>
    </row>
    <row r="39" spans="1:10" x14ac:dyDescent="0.2">
      <c r="A39">
        <v>38</v>
      </c>
      <c r="B39" t="s">
        <v>1066</v>
      </c>
      <c r="C39" t="s">
        <v>680</v>
      </c>
      <c r="D39" s="33" t="s">
        <v>1109</v>
      </c>
      <c r="E39" t="s">
        <v>1066</v>
      </c>
      <c r="F39">
        <v>505</v>
      </c>
      <c r="G39" s="74">
        <v>3.79</v>
      </c>
      <c r="H39" s="77">
        <v>11.563868251231902</v>
      </c>
      <c r="I39" s="85">
        <v>2.3371960350852174</v>
      </c>
      <c r="J39" t="s">
        <v>129</v>
      </c>
    </row>
    <row r="40" spans="1:10" x14ac:dyDescent="0.2">
      <c r="A40">
        <v>39</v>
      </c>
      <c r="B40" t="s">
        <v>1067</v>
      </c>
      <c r="C40" t="s">
        <v>682</v>
      </c>
      <c r="D40" s="33" t="s">
        <v>1109</v>
      </c>
      <c r="E40" t="s">
        <v>1067</v>
      </c>
      <c r="F40">
        <v>534</v>
      </c>
      <c r="G40" s="74">
        <v>3.23</v>
      </c>
      <c r="H40" s="77">
        <v>9.3200140810119869</v>
      </c>
      <c r="I40" s="85">
        <v>2.8998912224918416</v>
      </c>
      <c r="J40" t="s">
        <v>1018</v>
      </c>
    </row>
    <row r="41" spans="1:10" x14ac:dyDescent="0.2">
      <c r="A41">
        <v>40</v>
      </c>
      <c r="B41" t="s">
        <v>1068</v>
      </c>
      <c r="C41" t="s">
        <v>693</v>
      </c>
      <c r="D41" s="33" t="s">
        <v>1109</v>
      </c>
      <c r="E41" t="s">
        <v>1068</v>
      </c>
      <c r="F41">
        <v>532</v>
      </c>
      <c r="G41" s="74">
        <v>2.5</v>
      </c>
      <c r="H41" s="77">
        <v>7.2407521114033147</v>
      </c>
      <c r="I41" s="85">
        <v>3.7326270270270276</v>
      </c>
      <c r="J41" t="s">
        <v>1019</v>
      </c>
    </row>
    <row r="42" spans="1:10" x14ac:dyDescent="0.2">
      <c r="A42">
        <v>41</v>
      </c>
      <c r="B42" t="s">
        <v>1069</v>
      </c>
      <c r="C42" t="s">
        <v>706</v>
      </c>
      <c r="D42" s="33" t="s">
        <v>1109</v>
      </c>
      <c r="E42" t="s">
        <v>1069</v>
      </c>
      <c r="F42">
        <v>497</v>
      </c>
      <c r="G42" s="74">
        <v>1.78</v>
      </c>
      <c r="H42" s="77">
        <v>5.5184729331303695</v>
      </c>
      <c r="I42" s="85">
        <v>4.8975554205891285</v>
      </c>
      <c r="J42" t="s">
        <v>11</v>
      </c>
    </row>
    <row r="43" spans="1:10" x14ac:dyDescent="0.2">
      <c r="A43">
        <v>42</v>
      </c>
      <c r="B43" t="s">
        <v>1070</v>
      </c>
      <c r="C43" t="s">
        <v>709</v>
      </c>
      <c r="D43" s="33" t="s">
        <v>1109</v>
      </c>
      <c r="E43" t="s">
        <v>1070</v>
      </c>
      <c r="F43">
        <v>520</v>
      </c>
      <c r="G43" s="74">
        <v>0.85599999999999998</v>
      </c>
      <c r="H43" s="77">
        <v>2.5364466042432143</v>
      </c>
      <c r="I43" s="85">
        <v>10.655468552664814</v>
      </c>
      <c r="J43" t="s">
        <v>35</v>
      </c>
    </row>
    <row r="44" spans="1:10" x14ac:dyDescent="0.2">
      <c r="A44">
        <v>43</v>
      </c>
      <c r="B44" t="s">
        <v>1071</v>
      </c>
      <c r="C44" t="s">
        <v>712</v>
      </c>
      <c r="D44" s="33" t="s">
        <v>1109</v>
      </c>
      <c r="E44" t="s">
        <v>1071</v>
      </c>
      <c r="F44">
        <v>530</v>
      </c>
      <c r="G44" s="74">
        <v>4.07</v>
      </c>
      <c r="H44" s="77">
        <v>11.832427246562203</v>
      </c>
      <c r="I44" s="85">
        <v>2.2841490138787433</v>
      </c>
      <c r="J44" t="s">
        <v>59</v>
      </c>
    </row>
    <row r="45" spans="1:10" x14ac:dyDescent="0.2">
      <c r="A45">
        <v>44</v>
      </c>
      <c r="B45" t="s">
        <v>1072</v>
      </c>
      <c r="C45" t="s">
        <v>715</v>
      </c>
      <c r="D45" s="33" t="s">
        <v>1109</v>
      </c>
      <c r="E45" t="s">
        <v>1072</v>
      </c>
      <c r="G45" s="74"/>
      <c r="H45" s="77"/>
      <c r="I45" s="76"/>
      <c r="J45" t="s">
        <v>83</v>
      </c>
    </row>
    <row r="46" spans="1:10" x14ac:dyDescent="0.2">
      <c r="A46">
        <v>45</v>
      </c>
      <c r="B46" t="s">
        <v>1073</v>
      </c>
      <c r="C46" t="s">
        <v>718</v>
      </c>
      <c r="D46" s="33" t="s">
        <v>1109</v>
      </c>
      <c r="E46" t="s">
        <v>1073</v>
      </c>
      <c r="G46" s="74"/>
      <c r="H46" s="77"/>
      <c r="I46" s="76"/>
      <c r="J46" t="s">
        <v>107</v>
      </c>
    </row>
    <row r="47" spans="1:10" x14ac:dyDescent="0.2">
      <c r="A47">
        <v>46</v>
      </c>
      <c r="B47" t="s">
        <v>1074</v>
      </c>
      <c r="C47" t="s">
        <v>776</v>
      </c>
      <c r="D47" s="33" t="s">
        <v>1109</v>
      </c>
      <c r="E47" t="s">
        <v>1074</v>
      </c>
      <c r="F47">
        <v>499</v>
      </c>
      <c r="G47" s="74">
        <v>5.0199999999999996</v>
      </c>
      <c r="H47" s="78">
        <v>15.500955686411343</v>
      </c>
      <c r="I47" s="85">
        <v>1.7435716593087112</v>
      </c>
      <c r="J47" t="s">
        <v>131</v>
      </c>
    </row>
    <row r="48" spans="1:10" x14ac:dyDescent="0.2">
      <c r="A48">
        <v>47</v>
      </c>
      <c r="B48" t="s">
        <v>1075</v>
      </c>
      <c r="C48" t="s">
        <v>779</v>
      </c>
      <c r="D48" s="33" t="s">
        <v>1109</v>
      </c>
      <c r="E48" t="s">
        <v>1075</v>
      </c>
      <c r="F48">
        <v>533</v>
      </c>
      <c r="G48" s="74">
        <v>4.8499999999999996</v>
      </c>
      <c r="H48" s="77">
        <v>14.020704388625017</v>
      </c>
      <c r="I48" s="85">
        <v>1.9276511563109502</v>
      </c>
      <c r="J48" t="s">
        <v>1020</v>
      </c>
    </row>
    <row r="49" spans="1:10" x14ac:dyDescent="0.2">
      <c r="A49">
        <v>48</v>
      </c>
      <c r="B49" t="s">
        <v>1076</v>
      </c>
      <c r="C49" t="s">
        <v>789</v>
      </c>
      <c r="D49" s="33" t="s">
        <v>1109</v>
      </c>
      <c r="E49" t="s">
        <v>1076</v>
      </c>
      <c r="F49">
        <v>530</v>
      </c>
      <c r="G49" s="74">
        <v>4.1900000000000004</v>
      </c>
      <c r="H49" s="77">
        <v>12.181294880367474</v>
      </c>
      <c r="I49" s="85">
        <v>2.2187318583499969</v>
      </c>
      <c r="J49" t="s">
        <v>1021</v>
      </c>
    </row>
    <row r="50" spans="1:10" x14ac:dyDescent="0.2">
      <c r="A50">
        <v>49</v>
      </c>
      <c r="B50" t="s">
        <v>1077</v>
      </c>
      <c r="C50" t="s">
        <v>801</v>
      </c>
      <c r="D50" s="33" t="s">
        <v>1109</v>
      </c>
      <c r="E50" t="s">
        <v>1077</v>
      </c>
      <c r="F50">
        <v>538</v>
      </c>
      <c r="G50" s="74">
        <v>3.21</v>
      </c>
      <c r="H50" s="77">
        <v>9.1934402941900899</v>
      </c>
      <c r="I50" s="85">
        <v>2.9398164519659846</v>
      </c>
      <c r="J50" t="s">
        <v>13</v>
      </c>
    </row>
    <row r="51" spans="1:10" x14ac:dyDescent="0.2">
      <c r="A51">
        <v>50</v>
      </c>
      <c r="B51" t="s">
        <v>1078</v>
      </c>
      <c r="C51" t="s">
        <v>804</v>
      </c>
      <c r="D51" s="33" t="s">
        <v>1109</v>
      </c>
      <c r="E51" t="s">
        <v>1078</v>
      </c>
      <c r="F51">
        <v>576</v>
      </c>
      <c r="G51" s="74">
        <v>1.78</v>
      </c>
      <c r="H51" s="77">
        <v>4.761599041260058</v>
      </c>
      <c r="I51" s="85">
        <v>5.6760400850288493</v>
      </c>
      <c r="J51" t="s">
        <v>37</v>
      </c>
    </row>
    <row r="52" spans="1:10" x14ac:dyDescent="0.2">
      <c r="A52">
        <v>51</v>
      </c>
      <c r="B52" t="s">
        <v>1079</v>
      </c>
      <c r="C52" t="s">
        <v>807</v>
      </c>
      <c r="D52" s="33" t="s">
        <v>1109</v>
      </c>
      <c r="E52" t="s">
        <v>1079</v>
      </c>
      <c r="F52">
        <v>519</v>
      </c>
      <c r="G52" s="74">
        <v>4.2300000000000004</v>
      </c>
      <c r="H52" s="77">
        <v>12.558226529030881</v>
      </c>
      <c r="I52" s="85">
        <v>2.1521372436266053</v>
      </c>
      <c r="J52" t="s">
        <v>61</v>
      </c>
    </row>
    <row r="53" spans="1:10" x14ac:dyDescent="0.2">
      <c r="A53">
        <v>52</v>
      </c>
      <c r="B53" t="s">
        <v>1080</v>
      </c>
      <c r="C53" t="s">
        <v>810</v>
      </c>
      <c r="D53" s="33" t="s">
        <v>1109</v>
      </c>
      <c r="E53" t="s">
        <v>1080</v>
      </c>
      <c r="F53">
        <v>564</v>
      </c>
      <c r="G53" s="74">
        <v>4.82</v>
      </c>
      <c r="H53" s="77">
        <v>13.168103683790665</v>
      </c>
      <c r="I53" s="85">
        <v>2.0524615902209264</v>
      </c>
      <c r="J53" t="s">
        <v>85</v>
      </c>
    </row>
    <row r="54" spans="1:10" x14ac:dyDescent="0.2">
      <c r="A54">
        <v>53</v>
      </c>
      <c r="B54" t="s">
        <v>1081</v>
      </c>
      <c r="C54" t="s">
        <v>843</v>
      </c>
      <c r="D54" s="33" t="s">
        <v>1109</v>
      </c>
      <c r="E54" t="s">
        <v>1081</v>
      </c>
      <c r="F54">
        <v>529</v>
      </c>
      <c r="G54" s="74">
        <v>4.37</v>
      </c>
      <c r="H54" s="77">
        <v>12.728612581228647</v>
      </c>
      <c r="I54" s="85">
        <v>2.1233285917496443</v>
      </c>
      <c r="J54" t="s">
        <v>109</v>
      </c>
    </row>
    <row r="55" spans="1:10" x14ac:dyDescent="0.2">
      <c r="A55">
        <v>54</v>
      </c>
      <c r="B55" t="s">
        <v>1082</v>
      </c>
      <c r="C55" t="s">
        <v>846</v>
      </c>
      <c r="D55" s="33" t="s">
        <v>1109</v>
      </c>
      <c r="E55" t="s">
        <v>1082</v>
      </c>
      <c r="F55">
        <v>536</v>
      </c>
      <c r="G55" s="74">
        <v>3.93</v>
      </c>
      <c r="H55" s="77">
        <v>11.29751857047582</v>
      </c>
      <c r="I55" s="85">
        <v>2.3922976411526027</v>
      </c>
      <c r="J55" t="s">
        <v>133</v>
      </c>
    </row>
    <row r="56" spans="1:10" x14ac:dyDescent="0.2">
      <c r="A56">
        <v>55</v>
      </c>
      <c r="B56" t="s">
        <v>1083</v>
      </c>
      <c r="C56" t="s">
        <v>857</v>
      </c>
      <c r="D56" s="33" t="s">
        <v>1109</v>
      </c>
      <c r="E56" t="s">
        <v>1083</v>
      </c>
      <c r="F56">
        <v>535</v>
      </c>
      <c r="G56" s="74">
        <v>3.47</v>
      </c>
      <c r="H56" s="77">
        <v>9.9938078712037228</v>
      </c>
      <c r="I56" s="85">
        <v>2.7043772879507748</v>
      </c>
      <c r="J56" t="s">
        <v>1022</v>
      </c>
    </row>
    <row r="57" spans="1:10" x14ac:dyDescent="0.2">
      <c r="A57">
        <v>56</v>
      </c>
      <c r="B57" t="s">
        <v>1084</v>
      </c>
      <c r="C57" t="s">
        <v>870</v>
      </c>
      <c r="D57" s="33" t="s">
        <v>1109</v>
      </c>
      <c r="E57" t="s">
        <v>1084</v>
      </c>
      <c r="F57">
        <v>535</v>
      </c>
      <c r="G57" s="74">
        <v>3.16</v>
      </c>
      <c r="H57" s="78">
        <v>9.1009893005774529</v>
      </c>
      <c r="I57" s="85">
        <v>2.9696801231611358</v>
      </c>
      <c r="J57" t="s">
        <v>1023</v>
      </c>
    </row>
    <row r="58" spans="1:10" x14ac:dyDescent="0.2">
      <c r="A58">
        <v>57</v>
      </c>
      <c r="B58" t="s">
        <v>1085</v>
      </c>
      <c r="C58" t="s">
        <v>873</v>
      </c>
      <c r="D58" s="33" t="s">
        <v>1109</v>
      </c>
      <c r="E58" t="s">
        <v>1085</v>
      </c>
      <c r="G58" s="74"/>
      <c r="H58" s="77"/>
      <c r="I58" s="76"/>
      <c r="J58" t="s">
        <v>15</v>
      </c>
    </row>
    <row r="59" spans="1:10" x14ac:dyDescent="0.2">
      <c r="A59">
        <v>58</v>
      </c>
      <c r="B59" t="s">
        <v>1086</v>
      </c>
      <c r="C59" t="s">
        <v>877</v>
      </c>
      <c r="D59" s="33" t="s">
        <v>1109</v>
      </c>
      <c r="E59" t="s">
        <v>1086</v>
      </c>
      <c r="F59">
        <v>565</v>
      </c>
      <c r="G59" s="74">
        <v>1.62</v>
      </c>
      <c r="H59" s="77">
        <v>4.4179609201358119</v>
      </c>
      <c r="I59" s="85">
        <v>6.1175342008675342</v>
      </c>
      <c r="J59" t="s">
        <v>39</v>
      </c>
    </row>
    <row r="60" spans="1:10" x14ac:dyDescent="0.2">
      <c r="A60">
        <v>59</v>
      </c>
      <c r="B60" t="s">
        <v>1087</v>
      </c>
      <c r="C60" t="s">
        <v>881</v>
      </c>
      <c r="D60" s="33" t="s">
        <v>1109</v>
      </c>
      <c r="E60" t="s">
        <v>1087</v>
      </c>
      <c r="F60">
        <v>583</v>
      </c>
      <c r="G60" s="74">
        <v>0.60299999999999998</v>
      </c>
      <c r="H60" s="77">
        <v>1.5936907817013641</v>
      </c>
      <c r="I60" s="85">
        <v>16.958764734884138</v>
      </c>
      <c r="J60" t="s">
        <v>63</v>
      </c>
    </row>
    <row r="61" spans="1:10" x14ac:dyDescent="0.2">
      <c r="A61">
        <v>60</v>
      </c>
      <c r="B61" t="s">
        <v>1088</v>
      </c>
      <c r="C61" t="s">
        <v>884</v>
      </c>
      <c r="D61" s="33" t="s">
        <v>1109</v>
      </c>
      <c r="E61" t="s">
        <v>1088</v>
      </c>
      <c r="F61">
        <v>605</v>
      </c>
      <c r="G61" s="74">
        <v>3.96</v>
      </c>
      <c r="H61" s="77">
        <v>10.085446140916096</v>
      </c>
      <c r="I61" s="85">
        <v>2.6798048048048044</v>
      </c>
      <c r="J61" t="s">
        <v>87</v>
      </c>
    </row>
    <row r="62" spans="1:10" x14ac:dyDescent="0.2">
      <c r="A62">
        <v>61</v>
      </c>
      <c r="B62" t="s">
        <v>1089</v>
      </c>
      <c r="C62" t="s">
        <v>886</v>
      </c>
      <c r="D62" s="33" t="s">
        <v>1109</v>
      </c>
      <c r="E62" t="s">
        <v>1089</v>
      </c>
      <c r="F62">
        <v>495</v>
      </c>
      <c r="G62" s="74">
        <v>3.7</v>
      </c>
      <c r="H62" s="77">
        <v>11.517330469564676</v>
      </c>
      <c r="I62" s="85">
        <v>2.3466398831263695</v>
      </c>
      <c r="J62" t="s">
        <v>111</v>
      </c>
    </row>
    <row r="63" spans="1:10" x14ac:dyDescent="0.2">
      <c r="A63">
        <v>62</v>
      </c>
      <c r="B63" t="s">
        <v>1090</v>
      </c>
      <c r="C63" t="s">
        <v>896</v>
      </c>
      <c r="D63" s="33" t="s">
        <v>1109</v>
      </c>
      <c r="E63" t="s">
        <v>1090</v>
      </c>
      <c r="F63">
        <v>489</v>
      </c>
      <c r="G63" s="74">
        <v>3.36</v>
      </c>
      <c r="H63" s="77">
        <v>10.587312240634484</v>
      </c>
      <c r="I63" s="85">
        <v>2.5527750965250964</v>
      </c>
      <c r="J63" t="s">
        <v>135</v>
      </c>
    </row>
    <row r="64" spans="1:10" x14ac:dyDescent="0.2">
      <c r="A64">
        <v>63</v>
      </c>
      <c r="B64" t="s">
        <v>1091</v>
      </c>
      <c r="C64" t="s">
        <v>908</v>
      </c>
      <c r="D64" s="33" t="s">
        <v>1109</v>
      </c>
      <c r="E64" t="s">
        <v>1091</v>
      </c>
      <c r="F64">
        <v>499</v>
      </c>
      <c r="G64" s="74">
        <v>3.43</v>
      </c>
      <c r="H64" s="77">
        <v>10.591290439121694</v>
      </c>
      <c r="I64" s="85">
        <v>2.5518162477346151</v>
      </c>
      <c r="J64" t="s">
        <v>1024</v>
      </c>
    </row>
    <row r="65" spans="1:10" x14ac:dyDescent="0.2">
      <c r="A65">
        <v>64</v>
      </c>
      <c r="B65" t="s">
        <v>1092</v>
      </c>
      <c r="C65" t="s">
        <v>911</v>
      </c>
      <c r="D65" s="33" t="s">
        <v>1109</v>
      </c>
      <c r="E65" t="s">
        <v>1092</v>
      </c>
      <c r="F65">
        <v>551</v>
      </c>
      <c r="G65" s="74">
        <v>1.1100000000000001</v>
      </c>
      <c r="H65" s="77">
        <v>3.1040355258264145</v>
      </c>
      <c r="I65" s="85">
        <v>8.707061115169223</v>
      </c>
      <c r="J65" t="s">
        <v>1025</v>
      </c>
    </row>
    <row r="66" spans="1:10" x14ac:dyDescent="0.2">
      <c r="A66">
        <v>65</v>
      </c>
      <c r="B66" t="s">
        <v>1093</v>
      </c>
      <c r="C66" t="s">
        <v>914</v>
      </c>
      <c r="D66" s="33" t="s">
        <v>1109</v>
      </c>
      <c r="E66" t="s">
        <v>1093</v>
      </c>
      <c r="F66">
        <v>527</v>
      </c>
      <c r="G66" s="74">
        <v>1.629</v>
      </c>
      <c r="H66" s="77">
        <v>4.7628375869459072</v>
      </c>
      <c r="I66" s="85">
        <v>5.6745640668292605</v>
      </c>
      <c r="J66" t="s">
        <v>17</v>
      </c>
    </row>
    <row r="67" spans="1:10" x14ac:dyDescent="0.2">
      <c r="A67">
        <v>66</v>
      </c>
      <c r="B67" t="s">
        <v>1094</v>
      </c>
      <c r="C67" t="s">
        <v>916</v>
      </c>
      <c r="D67" s="33" t="s">
        <v>1109</v>
      </c>
      <c r="E67" t="s">
        <v>1094</v>
      </c>
      <c r="F67">
        <v>482</v>
      </c>
      <c r="G67" s="74">
        <v>1.18</v>
      </c>
      <c r="H67" s="77">
        <v>3.7721614485099964</v>
      </c>
      <c r="I67" s="85">
        <v>7.1648648648648647</v>
      </c>
      <c r="J67" t="s">
        <v>41</v>
      </c>
    </row>
    <row r="68" spans="1:10" x14ac:dyDescent="0.2">
      <c r="A68">
        <v>67</v>
      </c>
      <c r="B68" t="s">
        <v>1095</v>
      </c>
      <c r="C68" t="s">
        <v>788</v>
      </c>
      <c r="D68" s="33" t="s">
        <v>1109</v>
      </c>
      <c r="E68" t="s">
        <v>1095</v>
      </c>
      <c r="F68">
        <v>483</v>
      </c>
      <c r="G68" s="74">
        <v>0.66100000000000003</v>
      </c>
      <c r="H68" s="77">
        <v>2.1086749163388809</v>
      </c>
      <c r="I68" s="85">
        <v>12.817066688473648</v>
      </c>
      <c r="J68" t="s">
        <v>65</v>
      </c>
    </row>
    <row r="69" spans="1:10" x14ac:dyDescent="0.2">
      <c r="A69">
        <v>68</v>
      </c>
      <c r="B69" s="30" t="s">
        <v>1114</v>
      </c>
      <c r="C69" t="s">
        <v>244</v>
      </c>
      <c r="D69" s="33" t="s">
        <v>1109</v>
      </c>
      <c r="E69" s="30" t="s">
        <v>1114</v>
      </c>
      <c r="F69">
        <v>499</v>
      </c>
      <c r="G69" s="74">
        <v>4.68</v>
      </c>
      <c r="H69" s="77">
        <v>14.451090161833681</v>
      </c>
      <c r="I69" s="85">
        <v>1.8702413952413954</v>
      </c>
      <c r="J69" t="s">
        <v>89</v>
      </c>
    </row>
    <row r="70" spans="1:10" x14ac:dyDescent="0.2">
      <c r="A70">
        <v>69</v>
      </c>
      <c r="B70" s="30" t="s">
        <v>1116</v>
      </c>
      <c r="C70" t="s">
        <v>261</v>
      </c>
      <c r="D70" s="33" t="s">
        <v>1109</v>
      </c>
      <c r="E70" s="30" t="s">
        <v>1116</v>
      </c>
      <c r="F70">
        <v>497</v>
      </c>
      <c r="G70" s="74">
        <v>1.35</v>
      </c>
      <c r="H70" s="77">
        <v>4.1853586852393256</v>
      </c>
      <c r="I70" s="85">
        <v>6.457517517517517</v>
      </c>
      <c r="J70" t="s">
        <v>113</v>
      </c>
    </row>
    <row r="71" spans="1:10" x14ac:dyDescent="0.2">
      <c r="A71">
        <v>70</v>
      </c>
      <c r="B71" s="30" t="s">
        <v>1115</v>
      </c>
      <c r="C71" t="s">
        <v>255</v>
      </c>
      <c r="D71" s="33" t="s">
        <v>1109</v>
      </c>
      <c r="E71" s="30" t="s">
        <v>1115</v>
      </c>
      <c r="F71">
        <v>503</v>
      </c>
      <c r="G71" s="74">
        <v>5.03</v>
      </c>
      <c r="H71" s="77">
        <v>15.408320493066254</v>
      </c>
      <c r="I71" s="85">
        <v>1.7540540540540543</v>
      </c>
      <c r="J71" t="s">
        <v>136</v>
      </c>
    </row>
    <row r="72" spans="1:10" x14ac:dyDescent="0.2">
      <c r="A72">
        <v>71</v>
      </c>
      <c r="B72" t="s">
        <v>1096</v>
      </c>
      <c r="C72" t="s">
        <v>924</v>
      </c>
      <c r="D72" s="33" t="s">
        <v>1110</v>
      </c>
      <c r="E72" t="s">
        <v>1096</v>
      </c>
      <c r="F72">
        <v>487</v>
      </c>
      <c r="G72" s="74">
        <v>0.36699999999999999</v>
      </c>
      <c r="H72" s="77">
        <v>1.1611609077936995</v>
      </c>
      <c r="I72" s="85">
        <v>23.275867147801751</v>
      </c>
      <c r="J72" t="s">
        <v>1026</v>
      </c>
    </row>
    <row r="73" spans="1:10" x14ac:dyDescent="0.2">
      <c r="A73">
        <v>72</v>
      </c>
      <c r="B73" t="s">
        <v>1097</v>
      </c>
      <c r="C73" t="s">
        <v>1106</v>
      </c>
      <c r="D73" s="33" t="s">
        <v>1112</v>
      </c>
      <c r="E73" t="s">
        <v>1097</v>
      </c>
      <c r="F73">
        <v>583</v>
      </c>
      <c r="G73" s="74">
        <v>4.5999999999999996</v>
      </c>
      <c r="H73" s="77">
        <v>12.157508450789841</v>
      </c>
      <c r="I73" s="85">
        <v>2.2230728554641601</v>
      </c>
      <c r="J73" t="s">
        <v>1027</v>
      </c>
    </row>
    <row r="74" spans="1:10" x14ac:dyDescent="0.2">
      <c r="A74">
        <v>73</v>
      </c>
      <c r="B74" t="s">
        <v>1098</v>
      </c>
      <c r="C74" t="s">
        <v>1107</v>
      </c>
      <c r="D74" s="33" t="s">
        <v>1112</v>
      </c>
      <c r="E74" t="s">
        <v>1098</v>
      </c>
      <c r="F74">
        <v>494</v>
      </c>
      <c r="G74" s="74">
        <v>7.86</v>
      </c>
      <c r="H74" s="77">
        <v>24.516072687348334</v>
      </c>
      <c r="I74" s="85">
        <v>1.102420741352039</v>
      </c>
      <c r="J74" t="s">
        <v>19</v>
      </c>
    </row>
    <row r="75" spans="1:10" x14ac:dyDescent="0.2">
      <c r="A75">
        <v>74</v>
      </c>
      <c r="B75" t="s">
        <v>1099</v>
      </c>
      <c r="C75" t="s">
        <v>923</v>
      </c>
      <c r="D75" s="33" t="s">
        <v>1111</v>
      </c>
      <c r="E75" t="s">
        <v>1099</v>
      </c>
      <c r="F75">
        <v>592</v>
      </c>
      <c r="G75" s="74">
        <v>0.253</v>
      </c>
      <c r="H75" s="77">
        <v>0.65849748053137891</v>
      </c>
      <c r="I75" s="85">
        <v>5</v>
      </c>
      <c r="J75" t="s"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DD141-7AD7-AF49-8E69-9139C99B7F21}">
  <dimension ref="A1:H79"/>
  <sheetViews>
    <sheetView topLeftCell="A54" workbookViewId="0">
      <selection activeCell="D71" sqref="D2:D71"/>
    </sheetView>
  </sheetViews>
  <sheetFormatPr baseColWidth="10" defaultRowHeight="16" x14ac:dyDescent="0.2"/>
  <cols>
    <col min="1" max="3" width="10.83203125" style="64"/>
    <col min="4" max="4" width="10.83203125" style="15"/>
    <col min="5" max="5" width="10.83203125" style="64"/>
    <col min="8" max="8" width="10.83203125" style="64"/>
  </cols>
  <sheetData>
    <row r="1" spans="1:8" ht="17" x14ac:dyDescent="0.2">
      <c r="A1" s="79" t="s">
        <v>1028</v>
      </c>
      <c r="B1" t="s">
        <v>1118</v>
      </c>
      <c r="C1" t="s">
        <v>1120</v>
      </c>
      <c r="D1" s="15" t="s">
        <v>1108</v>
      </c>
      <c r="E1" t="s">
        <v>1101</v>
      </c>
      <c r="F1" s="30" t="s">
        <v>1124</v>
      </c>
      <c r="G1" s="33" t="s">
        <v>1125</v>
      </c>
      <c r="H1" t="s">
        <v>1119</v>
      </c>
    </row>
    <row r="2" spans="1:8" x14ac:dyDescent="0.2">
      <c r="A2" s="80" t="s">
        <v>1</v>
      </c>
      <c r="B2" s="81">
        <v>1</v>
      </c>
      <c r="C2" s="82" t="s">
        <v>2</v>
      </c>
      <c r="D2" s="6" t="s">
        <v>1109</v>
      </c>
      <c r="E2" s="81">
        <v>58.66</v>
      </c>
      <c r="F2" s="6" t="s">
        <v>178</v>
      </c>
      <c r="G2" t="s">
        <v>1029</v>
      </c>
      <c r="H2" s="81">
        <v>1</v>
      </c>
    </row>
    <row r="3" spans="1:8" x14ac:dyDescent="0.2">
      <c r="A3" s="80" t="s">
        <v>3</v>
      </c>
      <c r="B3" s="81">
        <v>2</v>
      </c>
      <c r="C3" s="83" t="s">
        <v>4</v>
      </c>
      <c r="D3" s="6" t="s">
        <v>1109</v>
      </c>
      <c r="E3" s="81">
        <v>22.85</v>
      </c>
      <c r="F3" s="6" t="s">
        <v>182</v>
      </c>
      <c r="G3" t="s">
        <v>1030</v>
      </c>
      <c r="H3" s="81">
        <v>2</v>
      </c>
    </row>
    <row r="4" spans="1:8" x14ac:dyDescent="0.2">
      <c r="A4" s="80" t="s">
        <v>5</v>
      </c>
      <c r="B4" s="81">
        <v>3</v>
      </c>
      <c r="C4" s="82" t="s">
        <v>6</v>
      </c>
      <c r="D4" s="6" t="s">
        <v>1109</v>
      </c>
      <c r="E4" s="81">
        <v>31.54</v>
      </c>
      <c r="F4" s="6" t="s">
        <v>192</v>
      </c>
      <c r="G4" t="s">
        <v>1031</v>
      </c>
      <c r="H4" s="81">
        <v>3</v>
      </c>
    </row>
    <row r="5" spans="1:8" x14ac:dyDescent="0.2">
      <c r="A5" s="80" t="s">
        <v>7</v>
      </c>
      <c r="B5" s="81">
        <v>4</v>
      </c>
      <c r="C5" s="82" t="s">
        <v>8</v>
      </c>
      <c r="D5" s="6" t="s">
        <v>1109</v>
      </c>
      <c r="E5" s="81">
        <v>21.2</v>
      </c>
      <c r="F5" s="6" t="s">
        <v>204</v>
      </c>
      <c r="G5" t="s">
        <v>1032</v>
      </c>
      <c r="H5" s="81">
        <v>4</v>
      </c>
    </row>
    <row r="6" spans="1:8" x14ac:dyDescent="0.2">
      <c r="A6" s="80" t="s">
        <v>9</v>
      </c>
      <c r="B6" s="81">
        <v>5</v>
      </c>
      <c r="C6" s="82" t="s">
        <v>10</v>
      </c>
      <c r="D6" s="6" t="s">
        <v>1109</v>
      </c>
      <c r="E6" s="81">
        <v>20.32</v>
      </c>
      <c r="F6" s="6" t="s">
        <v>207</v>
      </c>
      <c r="G6" t="s">
        <v>1033</v>
      </c>
      <c r="H6" s="81">
        <v>5</v>
      </c>
    </row>
    <row r="7" spans="1:8" x14ac:dyDescent="0.2">
      <c r="A7" s="80" t="s">
        <v>11</v>
      </c>
      <c r="B7" s="81">
        <v>6</v>
      </c>
      <c r="C7" s="82" t="s">
        <v>12</v>
      </c>
      <c r="D7" s="6" t="s">
        <v>1109</v>
      </c>
      <c r="E7" s="81">
        <v>28.22</v>
      </c>
      <c r="F7" s="6" t="s">
        <v>210</v>
      </c>
      <c r="G7" t="s">
        <v>1034</v>
      </c>
      <c r="H7" s="81">
        <v>6</v>
      </c>
    </row>
    <row r="8" spans="1:8" x14ac:dyDescent="0.2">
      <c r="A8" s="80" t="s">
        <v>13</v>
      </c>
      <c r="B8" s="81">
        <v>7</v>
      </c>
      <c r="C8" s="82" t="s">
        <v>14</v>
      </c>
      <c r="D8" s="6" t="s">
        <v>1109</v>
      </c>
      <c r="E8" s="81">
        <v>44.25</v>
      </c>
      <c r="F8" s="6" t="s">
        <v>213</v>
      </c>
      <c r="G8" t="s">
        <v>1035</v>
      </c>
      <c r="H8" s="81">
        <v>7</v>
      </c>
    </row>
    <row r="9" spans="1:8" x14ac:dyDescent="0.2">
      <c r="A9" s="80" t="s">
        <v>15</v>
      </c>
      <c r="B9" s="81">
        <v>8</v>
      </c>
      <c r="C9" s="82" t="s">
        <v>16</v>
      </c>
      <c r="D9" s="6" t="s">
        <v>1109</v>
      </c>
      <c r="E9" s="81">
        <v>33.35</v>
      </c>
      <c r="F9" s="15" t="s">
        <v>244</v>
      </c>
      <c r="G9" t="s">
        <v>1036</v>
      </c>
      <c r="H9" s="81">
        <v>8</v>
      </c>
    </row>
    <row r="10" spans="1:8" x14ac:dyDescent="0.2">
      <c r="A10" s="80" t="s">
        <v>17</v>
      </c>
      <c r="B10" s="81">
        <v>9</v>
      </c>
      <c r="C10" s="84" t="s">
        <v>18</v>
      </c>
      <c r="D10" s="6" t="s">
        <v>1109</v>
      </c>
      <c r="E10" s="81">
        <v>28.3</v>
      </c>
      <c r="F10" s="15" t="s">
        <v>247</v>
      </c>
      <c r="G10" t="s">
        <v>1037</v>
      </c>
      <c r="H10" s="81">
        <v>9</v>
      </c>
    </row>
    <row r="11" spans="1:8" x14ac:dyDescent="0.2">
      <c r="A11" s="80" t="s">
        <v>19</v>
      </c>
      <c r="B11" s="81">
        <v>10</v>
      </c>
      <c r="C11" s="84" t="s">
        <v>20</v>
      </c>
      <c r="D11" s="6" t="s">
        <v>1109</v>
      </c>
      <c r="E11" s="81">
        <v>39.51</v>
      </c>
      <c r="F11" s="15" t="s">
        <v>250</v>
      </c>
      <c r="G11" t="s">
        <v>1038</v>
      </c>
      <c r="H11" s="81">
        <v>10</v>
      </c>
    </row>
    <row r="12" spans="1:8" x14ac:dyDescent="0.2">
      <c r="A12" s="80" t="s">
        <v>21</v>
      </c>
      <c r="B12" s="81">
        <v>11</v>
      </c>
      <c r="C12" s="83" t="s">
        <v>22</v>
      </c>
      <c r="D12" s="6" t="s">
        <v>1109</v>
      </c>
      <c r="E12" s="81">
        <v>23.69</v>
      </c>
      <c r="F12" s="15" t="s">
        <v>253</v>
      </c>
      <c r="G12" t="s">
        <v>1039</v>
      </c>
      <c r="H12" s="81">
        <v>11</v>
      </c>
    </row>
    <row r="13" spans="1:8" x14ac:dyDescent="0.2">
      <c r="A13" s="80" t="s">
        <v>23</v>
      </c>
      <c r="B13" s="81">
        <v>12</v>
      </c>
      <c r="C13" s="84" t="s">
        <v>24</v>
      </c>
      <c r="D13" s="6" t="s">
        <v>1109</v>
      </c>
      <c r="E13" s="81">
        <v>29.35</v>
      </c>
      <c r="F13" s="15" t="s">
        <v>255</v>
      </c>
      <c r="G13" t="s">
        <v>1040</v>
      </c>
      <c r="H13" s="81">
        <v>12</v>
      </c>
    </row>
    <row r="14" spans="1:8" x14ac:dyDescent="0.2">
      <c r="A14" s="80" t="s">
        <v>25</v>
      </c>
      <c r="B14" s="81">
        <v>13</v>
      </c>
      <c r="C14" s="82" t="s">
        <v>26</v>
      </c>
      <c r="D14" s="6" t="s">
        <v>1109</v>
      </c>
      <c r="E14" s="81">
        <v>41.35</v>
      </c>
      <c r="F14" s="15" t="s">
        <v>258</v>
      </c>
      <c r="G14" t="s">
        <v>1041</v>
      </c>
      <c r="H14" s="81">
        <v>13</v>
      </c>
    </row>
    <row r="15" spans="1:8" x14ac:dyDescent="0.2">
      <c r="A15" s="80" t="s">
        <v>27</v>
      </c>
      <c r="B15" s="81">
        <v>14</v>
      </c>
      <c r="C15" s="82" t="s">
        <v>28</v>
      </c>
      <c r="D15" s="6" t="s">
        <v>1109</v>
      </c>
      <c r="E15" s="81">
        <v>46.24</v>
      </c>
      <c r="F15" s="33" t="s">
        <v>261</v>
      </c>
      <c r="G15" t="s">
        <v>1042</v>
      </c>
      <c r="H15" s="81">
        <v>14</v>
      </c>
    </row>
    <row r="16" spans="1:8" x14ac:dyDescent="0.2">
      <c r="A16" s="80" t="s">
        <v>29</v>
      </c>
      <c r="B16" s="81">
        <v>15</v>
      </c>
      <c r="C16" s="83" t="s">
        <v>30</v>
      </c>
      <c r="D16" s="6" t="s">
        <v>1109</v>
      </c>
      <c r="E16" s="81">
        <v>31.71</v>
      </c>
      <c r="F16" s="33" t="s">
        <v>264</v>
      </c>
      <c r="G16" t="s">
        <v>1043</v>
      </c>
      <c r="H16" s="81">
        <v>15</v>
      </c>
    </row>
    <row r="17" spans="1:8" x14ac:dyDescent="0.2">
      <c r="A17" s="80" t="s">
        <v>31</v>
      </c>
      <c r="B17" s="81">
        <v>16</v>
      </c>
      <c r="C17" s="82" t="s">
        <v>32</v>
      </c>
      <c r="D17" s="6" t="s">
        <v>1109</v>
      </c>
      <c r="E17" s="81">
        <v>41.88</v>
      </c>
      <c r="F17" s="33" t="s">
        <v>268</v>
      </c>
      <c r="G17" t="s">
        <v>1044</v>
      </c>
      <c r="H17" s="81">
        <v>16</v>
      </c>
    </row>
    <row r="18" spans="1:8" x14ac:dyDescent="0.2">
      <c r="A18" s="80" t="s">
        <v>33</v>
      </c>
      <c r="B18" s="81">
        <v>17</v>
      </c>
      <c r="C18" s="82" t="s">
        <v>34</v>
      </c>
      <c r="D18" s="6" t="s">
        <v>1109</v>
      </c>
      <c r="E18" s="81">
        <v>39.15</v>
      </c>
      <c r="F18" s="33" t="s">
        <v>279</v>
      </c>
      <c r="G18" t="s">
        <v>1045</v>
      </c>
      <c r="H18" s="81">
        <v>17</v>
      </c>
    </row>
    <row r="19" spans="1:8" x14ac:dyDescent="0.2">
      <c r="A19" s="80" t="s">
        <v>35</v>
      </c>
      <c r="B19" s="81">
        <v>18</v>
      </c>
      <c r="C19" s="82" t="s">
        <v>36</v>
      </c>
      <c r="D19" s="6" t="s">
        <v>1109</v>
      </c>
      <c r="E19" s="81">
        <v>69.69</v>
      </c>
      <c r="F19" s="15" t="s">
        <v>413</v>
      </c>
      <c r="G19" t="s">
        <v>1046</v>
      </c>
      <c r="H19" s="81">
        <v>18</v>
      </c>
    </row>
    <row r="20" spans="1:8" x14ac:dyDescent="0.2">
      <c r="A20" s="80" t="s">
        <v>37</v>
      </c>
      <c r="B20" s="81">
        <v>19</v>
      </c>
      <c r="C20" s="82" t="s">
        <v>38</v>
      </c>
      <c r="D20" s="6" t="s">
        <v>1109</v>
      </c>
      <c r="E20" s="81">
        <v>59.94</v>
      </c>
      <c r="F20" s="15" t="s">
        <v>416</v>
      </c>
      <c r="G20" t="s">
        <v>1047</v>
      </c>
      <c r="H20" s="81">
        <v>19</v>
      </c>
    </row>
    <row r="21" spans="1:8" x14ac:dyDescent="0.2">
      <c r="A21" s="80" t="s">
        <v>39</v>
      </c>
      <c r="B21" s="81">
        <v>20</v>
      </c>
      <c r="C21" s="83" t="s">
        <v>40</v>
      </c>
      <c r="D21" s="6" t="s">
        <v>1109</v>
      </c>
      <c r="E21" s="81">
        <v>47.73</v>
      </c>
      <c r="F21" s="15" t="s">
        <v>426</v>
      </c>
      <c r="G21" t="s">
        <v>1048</v>
      </c>
      <c r="H21" s="81">
        <v>20</v>
      </c>
    </row>
    <row r="22" spans="1:8" x14ac:dyDescent="0.2">
      <c r="A22" s="80" t="s">
        <v>41</v>
      </c>
      <c r="B22" s="81">
        <v>21</v>
      </c>
      <c r="C22" s="82" t="s">
        <v>42</v>
      </c>
      <c r="D22" s="6" t="s">
        <v>1109</v>
      </c>
      <c r="E22" s="81">
        <v>41.96</v>
      </c>
      <c r="F22" s="15" t="s">
        <v>438</v>
      </c>
      <c r="G22" t="s">
        <v>1049</v>
      </c>
      <c r="H22" s="81">
        <v>21</v>
      </c>
    </row>
    <row r="23" spans="1:8" x14ac:dyDescent="0.2">
      <c r="A23" s="80" t="s">
        <v>43</v>
      </c>
      <c r="B23" s="81">
        <v>22</v>
      </c>
      <c r="C23" s="82" t="s">
        <v>44</v>
      </c>
      <c r="D23" s="6" t="s">
        <v>1109</v>
      </c>
      <c r="E23" s="81">
        <v>40.51</v>
      </c>
      <c r="F23" s="42" t="s">
        <v>441</v>
      </c>
      <c r="G23" t="s">
        <v>1050</v>
      </c>
      <c r="H23" s="81">
        <v>22</v>
      </c>
    </row>
    <row r="24" spans="1:8" x14ac:dyDescent="0.2">
      <c r="A24" s="80" t="s">
        <v>45</v>
      </c>
      <c r="B24" s="81">
        <v>23</v>
      </c>
      <c r="C24" s="82" t="s">
        <v>46</v>
      </c>
      <c r="D24" s="6" t="s">
        <v>1109</v>
      </c>
      <c r="E24" s="81">
        <v>41.32</v>
      </c>
      <c r="F24" s="6" t="s">
        <v>498</v>
      </c>
      <c r="G24" t="s">
        <v>1051</v>
      </c>
      <c r="H24" s="81">
        <v>23</v>
      </c>
    </row>
    <row r="25" spans="1:8" x14ac:dyDescent="0.2">
      <c r="A25" s="80" t="s">
        <v>47</v>
      </c>
      <c r="B25" s="81">
        <v>24</v>
      </c>
      <c r="C25" s="83" t="s">
        <v>48</v>
      </c>
      <c r="D25" s="6" t="s">
        <v>1109</v>
      </c>
      <c r="E25" s="81">
        <v>42</v>
      </c>
      <c r="F25" s="6" t="s">
        <v>500</v>
      </c>
      <c r="G25" t="s">
        <v>1052</v>
      </c>
      <c r="H25" s="81">
        <v>24</v>
      </c>
    </row>
    <row r="26" spans="1:8" x14ac:dyDescent="0.2">
      <c r="A26" s="80" t="s">
        <v>49</v>
      </c>
      <c r="B26" s="81">
        <v>25</v>
      </c>
      <c r="C26" s="82" t="s">
        <v>50</v>
      </c>
      <c r="D26" s="6" t="s">
        <v>1109</v>
      </c>
      <c r="E26" s="81">
        <v>45.51</v>
      </c>
      <c r="F26" s="6" t="s">
        <v>511</v>
      </c>
      <c r="G26" t="s">
        <v>1053</v>
      </c>
      <c r="H26" s="81">
        <v>25</v>
      </c>
    </row>
    <row r="27" spans="1:8" x14ac:dyDescent="0.2">
      <c r="A27" s="80" t="s">
        <v>51</v>
      </c>
      <c r="B27" s="81">
        <v>26</v>
      </c>
      <c r="C27" s="82" t="s">
        <v>52</v>
      </c>
      <c r="D27" s="6" t="s">
        <v>1109</v>
      </c>
      <c r="E27" s="81">
        <v>38.049999999999997</v>
      </c>
      <c r="F27" s="46" t="s">
        <v>523</v>
      </c>
      <c r="G27" t="s">
        <v>1054</v>
      </c>
      <c r="H27" s="81">
        <v>26</v>
      </c>
    </row>
    <row r="28" spans="1:8" x14ac:dyDescent="0.2">
      <c r="A28" s="80" t="s">
        <v>53</v>
      </c>
      <c r="B28" s="81">
        <v>27</v>
      </c>
      <c r="C28" s="82" t="s">
        <v>54</v>
      </c>
      <c r="D28" s="6" t="s">
        <v>1109</v>
      </c>
      <c r="E28" s="81">
        <v>24.65</v>
      </c>
      <c r="F28" s="46" t="s">
        <v>526</v>
      </c>
      <c r="G28" t="s">
        <v>1055</v>
      </c>
      <c r="H28" s="81">
        <v>27</v>
      </c>
    </row>
    <row r="29" spans="1:8" x14ac:dyDescent="0.2">
      <c r="A29" s="80" t="s">
        <v>55</v>
      </c>
      <c r="B29" s="81">
        <v>28</v>
      </c>
      <c r="C29" s="82" t="s">
        <v>56</v>
      </c>
      <c r="D29" s="6" t="s">
        <v>1109</v>
      </c>
      <c r="E29" s="81">
        <v>35.840000000000003</v>
      </c>
      <c r="F29" s="46" t="s">
        <v>530</v>
      </c>
      <c r="G29" t="s">
        <v>1056</v>
      </c>
      <c r="H29" s="81">
        <v>28</v>
      </c>
    </row>
    <row r="30" spans="1:8" x14ac:dyDescent="0.2">
      <c r="A30" s="80" t="s">
        <v>57</v>
      </c>
      <c r="B30" s="81">
        <v>29</v>
      </c>
      <c r="C30" s="82" t="s">
        <v>58</v>
      </c>
      <c r="D30" s="6" t="s">
        <v>1109</v>
      </c>
      <c r="E30" s="81">
        <v>33.49</v>
      </c>
      <c r="F30" s="46" t="s">
        <v>534</v>
      </c>
      <c r="G30" t="s">
        <v>1057</v>
      </c>
      <c r="H30" s="81">
        <v>29</v>
      </c>
    </row>
    <row r="31" spans="1:8" x14ac:dyDescent="0.2">
      <c r="A31" s="80" t="s">
        <v>59</v>
      </c>
      <c r="B31" s="81">
        <v>30</v>
      </c>
      <c r="C31" s="83" t="s">
        <v>60</v>
      </c>
      <c r="D31" s="6" t="s">
        <v>1109</v>
      </c>
      <c r="E31" s="81">
        <v>49.69</v>
      </c>
      <c r="F31" s="46" t="s">
        <v>538</v>
      </c>
      <c r="G31" t="s">
        <v>1058</v>
      </c>
      <c r="H31" s="81">
        <v>30</v>
      </c>
    </row>
    <row r="32" spans="1:8" x14ac:dyDescent="0.2">
      <c r="A32" s="80" t="s">
        <v>61</v>
      </c>
      <c r="B32" s="81">
        <v>31</v>
      </c>
      <c r="C32" s="84" t="s">
        <v>62</v>
      </c>
      <c r="D32" s="6" t="s">
        <v>1109</v>
      </c>
      <c r="E32" s="81">
        <v>102.6</v>
      </c>
      <c r="F32" s="15" t="s">
        <v>609</v>
      </c>
      <c r="G32" t="s">
        <v>1059</v>
      </c>
      <c r="H32" s="81">
        <v>31</v>
      </c>
    </row>
    <row r="33" spans="1:8" x14ac:dyDescent="0.2">
      <c r="A33" s="80" t="s">
        <v>63</v>
      </c>
      <c r="B33" s="81">
        <v>32</v>
      </c>
      <c r="C33" s="84" t="s">
        <v>64</v>
      </c>
      <c r="D33" s="6" t="s">
        <v>1109</v>
      </c>
      <c r="E33" s="81">
        <v>52.56</v>
      </c>
      <c r="F33" s="15" t="s">
        <v>611</v>
      </c>
      <c r="G33" t="s">
        <v>1060</v>
      </c>
      <c r="H33" s="81">
        <v>32</v>
      </c>
    </row>
    <row r="34" spans="1:8" x14ac:dyDescent="0.2">
      <c r="A34" s="80" t="s">
        <v>65</v>
      </c>
      <c r="B34" s="81">
        <v>33</v>
      </c>
      <c r="C34" s="83" t="s">
        <v>66</v>
      </c>
      <c r="D34" s="6" t="s">
        <v>1109</v>
      </c>
      <c r="E34" s="81">
        <v>47.86</v>
      </c>
      <c r="F34" s="15" t="s">
        <v>621</v>
      </c>
      <c r="G34" t="s">
        <v>1061</v>
      </c>
      <c r="H34" s="81">
        <v>33</v>
      </c>
    </row>
    <row r="35" spans="1:8" x14ac:dyDescent="0.2">
      <c r="A35" s="80" t="s">
        <v>67</v>
      </c>
      <c r="B35" s="81">
        <v>34</v>
      </c>
      <c r="C35" s="82" t="s">
        <v>68</v>
      </c>
      <c r="D35" s="6" t="s">
        <v>1109</v>
      </c>
      <c r="E35" s="81">
        <v>36.19</v>
      </c>
      <c r="F35" s="15" t="s">
        <v>627</v>
      </c>
      <c r="G35" t="s">
        <v>1062</v>
      </c>
      <c r="H35" s="81">
        <v>34</v>
      </c>
    </row>
    <row r="36" spans="1:8" x14ac:dyDescent="0.2">
      <c r="A36" s="80" t="s">
        <v>69</v>
      </c>
      <c r="B36" s="81">
        <v>35</v>
      </c>
      <c r="C36" s="83" t="s">
        <v>70</v>
      </c>
      <c r="D36" s="6" t="s">
        <v>1109</v>
      </c>
      <c r="E36" s="81">
        <v>14.62</v>
      </c>
      <c r="F36" s="15" t="s">
        <v>629</v>
      </c>
      <c r="G36" t="s">
        <v>1063</v>
      </c>
      <c r="H36" s="81">
        <v>35</v>
      </c>
    </row>
    <row r="37" spans="1:8" x14ac:dyDescent="0.2">
      <c r="A37" s="80" t="s">
        <v>71</v>
      </c>
      <c r="B37" s="81">
        <v>36</v>
      </c>
      <c r="C37" s="82" t="s">
        <v>72</v>
      </c>
      <c r="D37" s="6" t="s">
        <v>1109</v>
      </c>
      <c r="E37" s="81">
        <v>40.159999999999997</v>
      </c>
      <c r="F37" s="15" t="s">
        <v>632</v>
      </c>
      <c r="G37" t="s">
        <v>1064</v>
      </c>
      <c r="H37" s="81">
        <v>36</v>
      </c>
    </row>
    <row r="38" spans="1:8" x14ac:dyDescent="0.2">
      <c r="A38" s="80" t="s">
        <v>73</v>
      </c>
      <c r="B38" s="81">
        <v>37</v>
      </c>
      <c r="C38" s="82" t="s">
        <v>74</v>
      </c>
      <c r="D38" s="6" t="s">
        <v>1109</v>
      </c>
      <c r="E38" s="81">
        <v>16.97</v>
      </c>
      <c r="F38" s="15" t="s">
        <v>643</v>
      </c>
      <c r="G38" t="s">
        <v>1065</v>
      </c>
      <c r="H38" s="81">
        <v>37</v>
      </c>
    </row>
    <row r="39" spans="1:8" x14ac:dyDescent="0.2">
      <c r="A39" s="80" t="s">
        <v>75</v>
      </c>
      <c r="B39" s="81">
        <v>38</v>
      </c>
      <c r="C39" s="84" t="s">
        <v>76</v>
      </c>
      <c r="D39" s="6" t="s">
        <v>1109</v>
      </c>
      <c r="E39" s="81">
        <v>34.72</v>
      </c>
      <c r="F39" s="15" t="s">
        <v>680</v>
      </c>
      <c r="G39" t="s">
        <v>1066</v>
      </c>
      <c r="H39" s="81">
        <v>38</v>
      </c>
    </row>
    <row r="40" spans="1:8" x14ac:dyDescent="0.2">
      <c r="A40" s="80" t="s">
        <v>77</v>
      </c>
      <c r="B40" s="81">
        <v>39</v>
      </c>
      <c r="C40" s="82" t="s">
        <v>78</v>
      </c>
      <c r="D40" s="6" t="s">
        <v>1109</v>
      </c>
      <c r="E40" s="81">
        <v>30.75</v>
      </c>
      <c r="F40" s="15" t="s">
        <v>682</v>
      </c>
      <c r="G40" t="s">
        <v>1067</v>
      </c>
      <c r="H40" s="81">
        <v>39</v>
      </c>
    </row>
    <row r="41" spans="1:8" x14ac:dyDescent="0.2">
      <c r="A41" s="80" t="s">
        <v>79</v>
      </c>
      <c r="B41" s="81">
        <v>40</v>
      </c>
      <c r="C41" s="83" t="s">
        <v>80</v>
      </c>
      <c r="D41" s="6" t="s">
        <v>1109</v>
      </c>
      <c r="E41" s="81">
        <v>27.59</v>
      </c>
      <c r="F41" s="15" t="s">
        <v>693</v>
      </c>
      <c r="G41" t="s">
        <v>1068</v>
      </c>
      <c r="H41" s="81">
        <v>40</v>
      </c>
    </row>
    <row r="42" spans="1:8" x14ac:dyDescent="0.2">
      <c r="A42" s="80" t="s">
        <v>81</v>
      </c>
      <c r="B42" s="81">
        <v>41</v>
      </c>
      <c r="C42" s="82" t="s">
        <v>82</v>
      </c>
      <c r="D42" s="6" t="s">
        <v>1109</v>
      </c>
      <c r="E42" s="81">
        <v>22.58</v>
      </c>
      <c r="F42" s="15" t="s">
        <v>706</v>
      </c>
      <c r="G42" t="s">
        <v>1069</v>
      </c>
      <c r="H42" s="81">
        <v>41</v>
      </c>
    </row>
    <row r="43" spans="1:8" x14ac:dyDescent="0.2">
      <c r="A43" s="80" t="s">
        <v>83</v>
      </c>
      <c r="B43" s="81">
        <v>42</v>
      </c>
      <c r="C43" s="82" t="s">
        <v>84</v>
      </c>
      <c r="D43" s="6" t="s">
        <v>1109</v>
      </c>
      <c r="E43" s="81">
        <v>18.600000000000001</v>
      </c>
      <c r="F43" s="15" t="s">
        <v>709</v>
      </c>
      <c r="G43" t="s">
        <v>1070</v>
      </c>
      <c r="H43" s="81">
        <v>42</v>
      </c>
    </row>
    <row r="44" spans="1:8" x14ac:dyDescent="0.2">
      <c r="A44" s="80" t="s">
        <v>85</v>
      </c>
      <c r="B44" s="81">
        <v>43</v>
      </c>
      <c r="C44" s="82" t="s">
        <v>86</v>
      </c>
      <c r="D44" s="6" t="s">
        <v>1109</v>
      </c>
      <c r="E44" s="81">
        <v>14.26</v>
      </c>
      <c r="F44" s="15" t="s">
        <v>712</v>
      </c>
      <c r="G44" t="s">
        <v>1071</v>
      </c>
      <c r="H44" s="81">
        <v>43</v>
      </c>
    </row>
    <row r="45" spans="1:8" x14ac:dyDescent="0.2">
      <c r="A45" s="80" t="s">
        <v>87</v>
      </c>
      <c r="B45" s="81">
        <v>44</v>
      </c>
      <c r="C45" s="83" t="s">
        <v>88</v>
      </c>
      <c r="D45" s="6" t="s">
        <v>1109</v>
      </c>
      <c r="E45" s="81">
        <v>22.06</v>
      </c>
      <c r="F45" s="15" t="s">
        <v>715</v>
      </c>
      <c r="G45" t="s">
        <v>1072</v>
      </c>
      <c r="H45" s="81">
        <v>44</v>
      </c>
    </row>
    <row r="46" spans="1:8" x14ac:dyDescent="0.2">
      <c r="A46" s="80" t="s">
        <v>89</v>
      </c>
      <c r="B46" s="81">
        <v>45</v>
      </c>
      <c r="C46" s="83" t="s">
        <v>90</v>
      </c>
      <c r="D46" s="6" t="s">
        <v>1109</v>
      </c>
      <c r="E46" s="81">
        <v>12.8</v>
      </c>
      <c r="F46" s="42" t="s">
        <v>718</v>
      </c>
      <c r="G46" t="s">
        <v>1073</v>
      </c>
      <c r="H46" s="81">
        <v>45</v>
      </c>
    </row>
    <row r="47" spans="1:8" x14ac:dyDescent="0.2">
      <c r="A47" s="80" t="s">
        <v>91</v>
      </c>
      <c r="B47" s="81">
        <v>46</v>
      </c>
      <c r="C47" s="83" t="s">
        <v>92</v>
      </c>
      <c r="D47" s="6" t="s">
        <v>1109</v>
      </c>
      <c r="E47" s="81">
        <v>70.66</v>
      </c>
      <c r="F47" s="6" t="s">
        <v>776</v>
      </c>
      <c r="G47" t="s">
        <v>1074</v>
      </c>
      <c r="H47" s="81">
        <v>46</v>
      </c>
    </row>
    <row r="48" spans="1:8" x14ac:dyDescent="0.2">
      <c r="A48" s="80" t="s">
        <v>93</v>
      </c>
      <c r="B48" s="81">
        <v>47</v>
      </c>
      <c r="C48" s="84" t="s">
        <v>94</v>
      </c>
      <c r="D48" s="6" t="s">
        <v>1109</v>
      </c>
      <c r="E48" s="81">
        <v>36.450000000000003</v>
      </c>
      <c r="F48" s="6" t="s">
        <v>779</v>
      </c>
      <c r="G48" t="s">
        <v>1075</v>
      </c>
      <c r="H48" s="81">
        <v>47</v>
      </c>
    </row>
    <row r="49" spans="1:8" x14ac:dyDescent="0.2">
      <c r="A49" s="80" t="s">
        <v>95</v>
      </c>
      <c r="B49" s="81">
        <v>48</v>
      </c>
      <c r="C49" s="83" t="s">
        <v>96</v>
      </c>
      <c r="D49" s="6" t="s">
        <v>1109</v>
      </c>
      <c r="E49" s="81">
        <v>28.04</v>
      </c>
      <c r="F49" s="6" t="s">
        <v>789</v>
      </c>
      <c r="G49" t="s">
        <v>1076</v>
      </c>
      <c r="H49" s="81">
        <v>48</v>
      </c>
    </row>
    <row r="50" spans="1:8" x14ac:dyDescent="0.2">
      <c r="A50" s="80" t="s">
        <v>97</v>
      </c>
      <c r="B50" s="81">
        <v>49</v>
      </c>
      <c r="C50" s="83" t="s">
        <v>98</v>
      </c>
      <c r="D50" s="6" t="s">
        <v>1109</v>
      </c>
      <c r="E50" s="81">
        <v>29.05</v>
      </c>
      <c r="F50" s="6" t="s">
        <v>801</v>
      </c>
      <c r="G50" t="s">
        <v>1077</v>
      </c>
      <c r="H50" s="81">
        <v>49</v>
      </c>
    </row>
    <row r="51" spans="1:8" x14ac:dyDescent="0.2">
      <c r="A51" s="80" t="s">
        <v>99</v>
      </c>
      <c r="B51" s="81">
        <v>50</v>
      </c>
      <c r="C51" s="83" t="s">
        <v>100</v>
      </c>
      <c r="D51" s="6" t="s">
        <v>1109</v>
      </c>
      <c r="E51" s="81">
        <v>27.75</v>
      </c>
      <c r="F51" s="6" t="s">
        <v>804</v>
      </c>
      <c r="G51" t="s">
        <v>1078</v>
      </c>
      <c r="H51" s="81">
        <v>50</v>
      </c>
    </row>
    <row r="52" spans="1:8" x14ac:dyDescent="0.2">
      <c r="A52" s="80" t="s">
        <v>101</v>
      </c>
      <c r="B52" s="81">
        <v>51</v>
      </c>
      <c r="C52" s="83" t="s">
        <v>102</v>
      </c>
      <c r="D52" s="6" t="s">
        <v>1109</v>
      </c>
      <c r="E52" s="81">
        <v>22.3</v>
      </c>
      <c r="F52" s="6" t="s">
        <v>807</v>
      </c>
      <c r="G52" t="s">
        <v>1079</v>
      </c>
      <c r="H52" s="81">
        <v>51</v>
      </c>
    </row>
    <row r="53" spans="1:8" x14ac:dyDescent="0.2">
      <c r="A53" s="80" t="s">
        <v>103</v>
      </c>
      <c r="B53" s="81">
        <v>52</v>
      </c>
      <c r="C53" s="83" t="s">
        <v>104</v>
      </c>
      <c r="D53" s="6" t="s">
        <v>1109</v>
      </c>
      <c r="E53" s="81">
        <v>34.72</v>
      </c>
      <c r="F53" s="6" t="s">
        <v>810</v>
      </c>
      <c r="G53" t="s">
        <v>1080</v>
      </c>
      <c r="H53" s="81">
        <v>52</v>
      </c>
    </row>
    <row r="54" spans="1:8" x14ac:dyDescent="0.2">
      <c r="A54" s="80" t="s">
        <v>105</v>
      </c>
      <c r="B54" s="81">
        <v>53</v>
      </c>
      <c r="C54" s="83" t="s">
        <v>106</v>
      </c>
      <c r="D54" s="6" t="s">
        <v>1109</v>
      </c>
      <c r="E54" s="81">
        <v>39.17</v>
      </c>
      <c r="F54" s="15" t="s">
        <v>843</v>
      </c>
      <c r="G54" t="s">
        <v>1081</v>
      </c>
      <c r="H54" s="81">
        <v>53</v>
      </c>
    </row>
    <row r="55" spans="1:8" x14ac:dyDescent="0.2">
      <c r="A55" s="80" t="s">
        <v>107</v>
      </c>
      <c r="B55" s="81">
        <v>54</v>
      </c>
      <c r="C55" s="83" t="s">
        <v>108</v>
      </c>
      <c r="D55" s="6" t="s">
        <v>1109</v>
      </c>
      <c r="E55" s="81">
        <v>43.76</v>
      </c>
      <c r="F55" s="15" t="s">
        <v>846</v>
      </c>
      <c r="G55" t="s">
        <v>1082</v>
      </c>
      <c r="H55" s="81">
        <v>54</v>
      </c>
    </row>
    <row r="56" spans="1:8" x14ac:dyDescent="0.2">
      <c r="A56" s="80" t="s">
        <v>109</v>
      </c>
      <c r="B56" s="81">
        <v>55</v>
      </c>
      <c r="C56" s="83" t="s">
        <v>110</v>
      </c>
      <c r="D56" s="6" t="s">
        <v>1109</v>
      </c>
      <c r="E56" s="81">
        <v>43.23</v>
      </c>
      <c r="F56" s="15" t="s">
        <v>857</v>
      </c>
      <c r="G56" t="s">
        <v>1083</v>
      </c>
      <c r="H56" s="81">
        <v>55</v>
      </c>
    </row>
    <row r="57" spans="1:8" x14ac:dyDescent="0.2">
      <c r="A57" s="80" t="s">
        <v>111</v>
      </c>
      <c r="B57" s="81">
        <v>56</v>
      </c>
      <c r="C57" s="83" t="s">
        <v>112</v>
      </c>
      <c r="D57" s="6" t="s">
        <v>1109</v>
      </c>
      <c r="E57" s="81">
        <v>22.41</v>
      </c>
      <c r="F57" s="15" t="s">
        <v>870</v>
      </c>
      <c r="G57" t="s">
        <v>1084</v>
      </c>
      <c r="H57" s="81">
        <v>56</v>
      </c>
    </row>
    <row r="58" spans="1:8" x14ac:dyDescent="0.2">
      <c r="A58" s="80" t="s">
        <v>113</v>
      </c>
      <c r="B58" s="81">
        <v>57</v>
      </c>
      <c r="C58" s="83" t="s">
        <v>114</v>
      </c>
      <c r="D58" s="6" t="s">
        <v>1109</v>
      </c>
      <c r="E58" s="81">
        <v>40.22</v>
      </c>
      <c r="F58" s="15" t="s">
        <v>873</v>
      </c>
      <c r="G58" t="s">
        <v>1085</v>
      </c>
      <c r="H58" s="81">
        <v>57</v>
      </c>
    </row>
    <row r="59" spans="1:8" x14ac:dyDescent="0.2">
      <c r="A59" s="80" t="s">
        <v>115</v>
      </c>
      <c r="B59" s="81">
        <v>58</v>
      </c>
      <c r="C59" s="83" t="s">
        <v>116</v>
      </c>
      <c r="D59" s="6" t="s">
        <v>1109</v>
      </c>
      <c r="E59" s="81">
        <v>28.09</v>
      </c>
      <c r="F59" s="15" t="s">
        <v>877</v>
      </c>
      <c r="G59" t="s">
        <v>1086</v>
      </c>
      <c r="H59" s="81">
        <v>58</v>
      </c>
    </row>
    <row r="60" spans="1:8" x14ac:dyDescent="0.2">
      <c r="A60" s="80" t="s">
        <v>117</v>
      </c>
      <c r="B60" s="81">
        <v>59</v>
      </c>
      <c r="C60" s="83" t="s">
        <v>118</v>
      </c>
      <c r="D60" s="6" t="s">
        <v>1109</v>
      </c>
      <c r="E60" s="81">
        <v>34.71</v>
      </c>
      <c r="F60" s="15" t="s">
        <v>881</v>
      </c>
      <c r="G60" t="s">
        <v>1087</v>
      </c>
      <c r="H60" s="81">
        <v>59</v>
      </c>
    </row>
    <row r="61" spans="1:8" x14ac:dyDescent="0.2">
      <c r="A61" s="80" t="s">
        <v>119</v>
      </c>
      <c r="B61" s="81">
        <v>60</v>
      </c>
      <c r="C61" s="83" t="s">
        <v>120</v>
      </c>
      <c r="D61" s="6" t="s">
        <v>1109</v>
      </c>
      <c r="E61" s="81">
        <v>40.299999999999997</v>
      </c>
      <c r="F61" s="15" t="s">
        <v>884</v>
      </c>
      <c r="G61" t="s">
        <v>1088</v>
      </c>
      <c r="H61" s="81">
        <v>60</v>
      </c>
    </row>
    <row r="62" spans="1:8" x14ac:dyDescent="0.2">
      <c r="A62" s="80" t="s">
        <v>121</v>
      </c>
      <c r="B62" s="81">
        <v>61</v>
      </c>
      <c r="C62" s="83" t="s">
        <v>122</v>
      </c>
      <c r="D62" s="6" t="s">
        <v>1109</v>
      </c>
      <c r="E62" s="81">
        <v>36.06</v>
      </c>
      <c r="F62" s="15" t="s">
        <v>886</v>
      </c>
      <c r="G62" t="s">
        <v>1089</v>
      </c>
      <c r="H62" s="81">
        <v>61</v>
      </c>
    </row>
    <row r="63" spans="1:8" x14ac:dyDescent="0.2">
      <c r="A63" s="80" t="s">
        <v>123</v>
      </c>
      <c r="B63" s="81">
        <v>62</v>
      </c>
      <c r="C63" s="83" t="s">
        <v>124</v>
      </c>
      <c r="D63" s="6" t="s">
        <v>1109</v>
      </c>
      <c r="E63" s="81">
        <v>24.54</v>
      </c>
      <c r="F63" s="15" t="s">
        <v>896</v>
      </c>
      <c r="G63" t="s">
        <v>1090</v>
      </c>
      <c r="H63" s="81">
        <v>62</v>
      </c>
    </row>
    <row r="64" spans="1:8" x14ac:dyDescent="0.2">
      <c r="A64" s="80" t="s">
        <v>125</v>
      </c>
      <c r="B64" s="81">
        <v>63</v>
      </c>
      <c r="C64" s="83" t="s">
        <v>126</v>
      </c>
      <c r="D64" s="6" t="s">
        <v>1109</v>
      </c>
      <c r="E64" s="81">
        <v>24.29</v>
      </c>
      <c r="F64" s="15" t="s">
        <v>908</v>
      </c>
      <c r="G64" t="s">
        <v>1091</v>
      </c>
      <c r="H64" s="81">
        <v>63</v>
      </c>
    </row>
    <row r="65" spans="1:8" x14ac:dyDescent="0.2">
      <c r="A65" s="80" t="s">
        <v>127</v>
      </c>
      <c r="B65" s="81">
        <v>64</v>
      </c>
      <c r="C65" s="83" t="s">
        <v>128</v>
      </c>
      <c r="D65" s="6" t="s">
        <v>1109</v>
      </c>
      <c r="E65" s="81">
        <v>26.28</v>
      </c>
      <c r="F65" s="15" t="s">
        <v>911</v>
      </c>
      <c r="G65" t="s">
        <v>1092</v>
      </c>
      <c r="H65" s="81">
        <v>64</v>
      </c>
    </row>
    <row r="66" spans="1:8" x14ac:dyDescent="0.2">
      <c r="A66" s="80" t="s">
        <v>129</v>
      </c>
      <c r="B66" s="81">
        <v>65</v>
      </c>
      <c r="C66" s="83" t="s">
        <v>130</v>
      </c>
      <c r="D66" s="6" t="s">
        <v>1109</v>
      </c>
      <c r="E66" s="81">
        <v>22.46</v>
      </c>
      <c r="F66" s="15" t="s">
        <v>914</v>
      </c>
      <c r="G66" t="s">
        <v>1093</v>
      </c>
      <c r="H66" s="81">
        <v>65</v>
      </c>
    </row>
    <row r="67" spans="1:8" x14ac:dyDescent="0.2">
      <c r="A67" s="80" t="s">
        <v>131</v>
      </c>
      <c r="B67" s="81">
        <v>66</v>
      </c>
      <c r="C67" s="83" t="s">
        <v>132</v>
      </c>
      <c r="D67" s="6" t="s">
        <v>1109</v>
      </c>
      <c r="E67" s="81">
        <v>46.99</v>
      </c>
      <c r="F67" s="15" t="s">
        <v>916</v>
      </c>
      <c r="G67" t="s">
        <v>1094</v>
      </c>
      <c r="H67" s="81">
        <v>66</v>
      </c>
    </row>
    <row r="68" spans="1:8" x14ac:dyDescent="0.2">
      <c r="A68" s="80" t="s">
        <v>133</v>
      </c>
      <c r="B68" s="81">
        <v>67</v>
      </c>
      <c r="C68" s="83" t="s">
        <v>134</v>
      </c>
      <c r="D68" s="6" t="s">
        <v>1109</v>
      </c>
      <c r="E68" s="81">
        <v>44.41</v>
      </c>
      <c r="F68" s="15" t="s">
        <v>788</v>
      </c>
      <c r="G68" t="s">
        <v>1095</v>
      </c>
      <c r="H68" s="81">
        <v>67</v>
      </c>
    </row>
    <row r="69" spans="1:8" x14ac:dyDescent="0.2">
      <c r="A69" s="80" t="s">
        <v>135</v>
      </c>
      <c r="B69" s="81">
        <v>68</v>
      </c>
      <c r="C69" s="83" t="s">
        <v>16</v>
      </c>
      <c r="D69" s="6" t="s">
        <v>1109</v>
      </c>
      <c r="E69" s="81">
        <v>52.32</v>
      </c>
      <c r="F69" s="15" t="s">
        <v>244</v>
      </c>
      <c r="G69" t="s">
        <v>1114</v>
      </c>
      <c r="H69" s="81">
        <v>68</v>
      </c>
    </row>
    <row r="70" spans="1:8" x14ac:dyDescent="0.2">
      <c r="A70" s="80" t="s">
        <v>136</v>
      </c>
      <c r="B70" s="81">
        <v>69</v>
      </c>
      <c r="C70" s="83" t="s">
        <v>28</v>
      </c>
      <c r="D70" s="6" t="s">
        <v>1109</v>
      </c>
      <c r="E70" s="81">
        <v>29.35</v>
      </c>
      <c r="F70" s="33" t="s">
        <v>261</v>
      </c>
      <c r="G70" t="s">
        <v>1116</v>
      </c>
      <c r="H70" s="81">
        <v>69</v>
      </c>
    </row>
    <row r="71" spans="1:8" x14ac:dyDescent="0.2">
      <c r="A71" s="80" t="s">
        <v>137</v>
      </c>
      <c r="B71" s="81">
        <v>70</v>
      </c>
      <c r="C71" s="83" t="s">
        <v>24</v>
      </c>
      <c r="D71" s="6" t="s">
        <v>1109</v>
      </c>
      <c r="E71" s="81">
        <v>64.33</v>
      </c>
      <c r="F71" s="15" t="s">
        <v>255</v>
      </c>
      <c r="G71" t="s">
        <v>1115</v>
      </c>
      <c r="H71" s="81">
        <v>70</v>
      </c>
    </row>
    <row r="72" spans="1:8" x14ac:dyDescent="0.2">
      <c r="A72" s="80" t="s">
        <v>138</v>
      </c>
      <c r="B72" s="81">
        <v>71</v>
      </c>
      <c r="C72" s="83" t="s">
        <v>139</v>
      </c>
      <c r="D72" s="15" t="s">
        <v>1110</v>
      </c>
      <c r="E72" s="81">
        <v>18.82</v>
      </c>
      <c r="F72" s="15" t="s">
        <v>924</v>
      </c>
      <c r="G72" t="s">
        <v>1096</v>
      </c>
      <c r="H72" s="81">
        <v>71</v>
      </c>
    </row>
    <row r="73" spans="1:8" x14ac:dyDescent="0.2">
      <c r="A73" s="82" t="s">
        <v>140</v>
      </c>
      <c r="B73" s="81">
        <v>72</v>
      </c>
      <c r="C73" s="83" t="s">
        <v>141</v>
      </c>
      <c r="D73" s="6" t="s">
        <v>1113</v>
      </c>
      <c r="E73" s="81">
        <v>40.93</v>
      </c>
      <c r="F73" s="15" t="s">
        <v>1105</v>
      </c>
      <c r="G73" t="s">
        <v>141</v>
      </c>
      <c r="H73" s="81">
        <v>72</v>
      </c>
    </row>
    <row r="74" spans="1:8" x14ac:dyDescent="0.2">
      <c r="A74" s="80" t="s">
        <v>142</v>
      </c>
      <c r="B74" s="81">
        <v>73</v>
      </c>
      <c r="C74" s="83" t="s">
        <v>143</v>
      </c>
      <c r="D74" s="15" t="s">
        <v>1111</v>
      </c>
      <c r="E74" s="81">
        <v>14.52</v>
      </c>
      <c r="F74" s="15" t="s">
        <v>923</v>
      </c>
      <c r="G74" t="s">
        <v>1099</v>
      </c>
      <c r="H74" s="81">
        <v>73</v>
      </c>
    </row>
    <row r="75" spans="1:8" x14ac:dyDescent="0.2">
      <c r="A75" s="81" t="s">
        <v>144</v>
      </c>
      <c r="B75" s="83">
        <v>74</v>
      </c>
      <c r="C75" s="81" t="s">
        <v>145</v>
      </c>
      <c r="D75" s="6" t="s">
        <v>1112</v>
      </c>
      <c r="E75" s="81">
        <v>20.5</v>
      </c>
      <c r="F75" s="15" t="s">
        <v>1003</v>
      </c>
      <c r="G75" t="s">
        <v>1097</v>
      </c>
      <c r="H75" s="83">
        <v>74</v>
      </c>
    </row>
    <row r="76" spans="1:8" x14ac:dyDescent="0.2">
      <c r="A76" s="80" t="s">
        <v>146</v>
      </c>
      <c r="B76" s="83">
        <v>75</v>
      </c>
      <c r="C76" s="81" t="s">
        <v>0</v>
      </c>
      <c r="D76" s="6" t="s">
        <v>1112</v>
      </c>
      <c r="E76" s="81">
        <v>19.899999999999999</v>
      </c>
      <c r="F76" s="15" t="s">
        <v>1005</v>
      </c>
      <c r="G76" t="s">
        <v>1098</v>
      </c>
      <c r="H76" s="83">
        <v>75</v>
      </c>
    </row>
    <row r="77" spans="1:8" x14ac:dyDescent="0.2">
      <c r="F77" s="15"/>
    </row>
    <row r="78" spans="1:8" x14ac:dyDescent="0.2">
      <c r="F78" s="15"/>
    </row>
    <row r="79" spans="1:8" x14ac:dyDescent="0.2">
      <c r="D79" s="6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424AA-34EC-3649-87F1-1A0B88790577}">
  <dimension ref="A1:G79"/>
  <sheetViews>
    <sheetView workbookViewId="0">
      <selection activeCell="G1" sqref="G1"/>
    </sheetView>
  </sheetViews>
  <sheetFormatPr baseColWidth="10" defaultRowHeight="16" x14ac:dyDescent="0.2"/>
  <cols>
    <col min="1" max="2" width="10.83203125" style="64"/>
    <col min="3" max="3" width="10.83203125" style="88"/>
    <col min="4" max="4" width="10.83203125" style="64"/>
    <col min="5" max="5" width="10.83203125" style="15"/>
    <col min="6" max="6" width="10.83203125" style="64"/>
  </cols>
  <sheetData>
    <row r="1" spans="1:7" ht="17" x14ac:dyDescent="0.2">
      <c r="A1" s="79" t="s">
        <v>1028</v>
      </c>
      <c r="B1" t="s">
        <v>1118</v>
      </c>
      <c r="C1" s="15" t="s">
        <v>1119</v>
      </c>
      <c r="D1" t="s">
        <v>1117</v>
      </c>
      <c r="E1" s="15" t="s">
        <v>1108</v>
      </c>
      <c r="F1" t="s">
        <v>1101</v>
      </c>
      <c r="G1" s="30" t="s">
        <v>1124</v>
      </c>
    </row>
    <row r="2" spans="1:7" x14ac:dyDescent="0.2">
      <c r="A2" s="80" t="s">
        <v>1</v>
      </c>
      <c r="B2" s="81">
        <v>1</v>
      </c>
      <c r="C2" s="86">
        <v>1</v>
      </c>
      <c r="D2" s="82" t="s">
        <v>2</v>
      </c>
      <c r="E2" s="6" t="s">
        <v>1109</v>
      </c>
      <c r="F2" s="81">
        <v>31.3</v>
      </c>
      <c r="G2" s="6" t="s">
        <v>178</v>
      </c>
    </row>
    <row r="3" spans="1:7" x14ac:dyDescent="0.2">
      <c r="A3" s="80" t="s">
        <v>3</v>
      </c>
      <c r="B3" s="81">
        <v>2</v>
      </c>
      <c r="C3" s="86">
        <v>2</v>
      </c>
      <c r="D3" s="83" t="s">
        <v>4</v>
      </c>
      <c r="E3" s="6" t="s">
        <v>1109</v>
      </c>
      <c r="F3" s="81">
        <v>28.29</v>
      </c>
      <c r="G3" s="6" t="s">
        <v>182</v>
      </c>
    </row>
    <row r="4" spans="1:7" x14ac:dyDescent="0.2">
      <c r="A4" s="80" t="s">
        <v>5</v>
      </c>
      <c r="B4" s="81">
        <v>3</v>
      </c>
      <c r="C4" s="86">
        <v>3</v>
      </c>
      <c r="D4" s="82" t="s">
        <v>6</v>
      </c>
      <c r="E4" s="6" t="s">
        <v>1109</v>
      </c>
      <c r="F4" s="81">
        <v>15.89</v>
      </c>
      <c r="G4" s="6" t="s">
        <v>192</v>
      </c>
    </row>
    <row r="5" spans="1:7" x14ac:dyDescent="0.2">
      <c r="A5" s="80" t="s">
        <v>7</v>
      </c>
      <c r="B5" s="81">
        <v>4</v>
      </c>
      <c r="C5" s="86">
        <v>4</v>
      </c>
      <c r="D5" s="82" t="s">
        <v>8</v>
      </c>
      <c r="E5" s="6" t="s">
        <v>1109</v>
      </c>
      <c r="F5" s="81">
        <v>22.35</v>
      </c>
      <c r="G5" s="6" t="s">
        <v>204</v>
      </c>
    </row>
    <row r="6" spans="1:7" x14ac:dyDescent="0.2">
      <c r="A6" s="80" t="s">
        <v>9</v>
      </c>
      <c r="B6" s="81">
        <v>5</v>
      </c>
      <c r="C6" s="86">
        <v>5</v>
      </c>
      <c r="D6" s="82" t="s">
        <v>10</v>
      </c>
      <c r="E6" s="6" t="s">
        <v>1109</v>
      </c>
      <c r="F6" s="81">
        <v>30.7</v>
      </c>
      <c r="G6" s="6" t="s">
        <v>207</v>
      </c>
    </row>
    <row r="7" spans="1:7" x14ac:dyDescent="0.2">
      <c r="A7" s="80" t="s">
        <v>11</v>
      </c>
      <c r="B7" s="81">
        <v>6</v>
      </c>
      <c r="C7" s="86">
        <v>6</v>
      </c>
      <c r="D7" s="82" t="s">
        <v>12</v>
      </c>
      <c r="E7" s="6" t="s">
        <v>1109</v>
      </c>
      <c r="F7" s="81">
        <v>30.27</v>
      </c>
      <c r="G7" s="6" t="s">
        <v>210</v>
      </c>
    </row>
    <row r="8" spans="1:7" x14ac:dyDescent="0.2">
      <c r="A8" s="80" t="s">
        <v>13</v>
      </c>
      <c r="B8" s="81">
        <v>7</v>
      </c>
      <c r="C8" s="86">
        <v>7</v>
      </c>
      <c r="D8" s="82" t="s">
        <v>14</v>
      </c>
      <c r="E8" s="6" t="s">
        <v>1109</v>
      </c>
      <c r="F8" s="81">
        <v>35.119999999999997</v>
      </c>
      <c r="G8" s="6" t="s">
        <v>213</v>
      </c>
    </row>
    <row r="9" spans="1:7" x14ac:dyDescent="0.2">
      <c r="A9" s="80" t="s">
        <v>15</v>
      </c>
      <c r="B9" s="81">
        <v>8</v>
      </c>
      <c r="C9" s="86">
        <v>8</v>
      </c>
      <c r="D9" s="82" t="s">
        <v>16</v>
      </c>
      <c r="E9" s="6" t="s">
        <v>1109</v>
      </c>
      <c r="F9" s="81">
        <v>20.07</v>
      </c>
      <c r="G9" s="15" t="s">
        <v>244</v>
      </c>
    </row>
    <row r="10" spans="1:7" x14ac:dyDescent="0.2">
      <c r="A10" s="80" t="s">
        <v>17</v>
      </c>
      <c r="B10" s="81">
        <v>9</v>
      </c>
      <c r="C10" s="86">
        <v>9</v>
      </c>
      <c r="D10" s="84" t="s">
        <v>18</v>
      </c>
      <c r="E10" s="6" t="s">
        <v>1109</v>
      </c>
      <c r="F10" s="81">
        <v>28.13</v>
      </c>
      <c r="G10" s="15" t="s">
        <v>247</v>
      </c>
    </row>
    <row r="11" spans="1:7" x14ac:dyDescent="0.2">
      <c r="A11" s="80" t="s">
        <v>19</v>
      </c>
      <c r="B11" s="81">
        <v>10</v>
      </c>
      <c r="C11" s="86">
        <v>10</v>
      </c>
      <c r="D11" s="84" t="s">
        <v>20</v>
      </c>
      <c r="E11" s="6" t="s">
        <v>1109</v>
      </c>
      <c r="F11" s="81">
        <v>7.9119999999999999</v>
      </c>
      <c r="G11" s="15" t="s">
        <v>250</v>
      </c>
    </row>
    <row r="12" spans="1:7" x14ac:dyDescent="0.2">
      <c r="A12" s="80" t="s">
        <v>21</v>
      </c>
      <c r="B12" s="81">
        <v>11</v>
      </c>
      <c r="C12" s="86">
        <v>11</v>
      </c>
      <c r="D12" s="83" t="s">
        <v>22</v>
      </c>
      <c r="E12" s="6" t="s">
        <v>1109</v>
      </c>
      <c r="F12" s="81">
        <v>36.47</v>
      </c>
      <c r="G12" s="15" t="s">
        <v>253</v>
      </c>
    </row>
    <row r="13" spans="1:7" x14ac:dyDescent="0.2">
      <c r="A13" s="80" t="s">
        <v>23</v>
      </c>
      <c r="B13" s="81">
        <v>12</v>
      </c>
      <c r="C13" s="86">
        <v>12</v>
      </c>
      <c r="D13" s="84" t="s">
        <v>24</v>
      </c>
      <c r="E13" s="6" t="s">
        <v>1109</v>
      </c>
      <c r="F13" s="81">
        <v>30.16</v>
      </c>
      <c r="G13" s="15" t="s">
        <v>255</v>
      </c>
    </row>
    <row r="14" spans="1:7" x14ac:dyDescent="0.2">
      <c r="A14" s="80" t="s">
        <v>25</v>
      </c>
      <c r="B14" s="81">
        <v>13</v>
      </c>
      <c r="C14" s="86">
        <v>13</v>
      </c>
      <c r="D14" s="82" t="s">
        <v>26</v>
      </c>
      <c r="E14" s="6" t="s">
        <v>1109</v>
      </c>
      <c r="F14" s="81">
        <v>47.37</v>
      </c>
      <c r="G14" s="15" t="s">
        <v>258</v>
      </c>
    </row>
    <row r="15" spans="1:7" x14ac:dyDescent="0.2">
      <c r="A15" s="80" t="s">
        <v>27</v>
      </c>
      <c r="B15" s="81">
        <v>14</v>
      </c>
      <c r="C15" s="86">
        <v>14</v>
      </c>
      <c r="D15" s="82" t="s">
        <v>28</v>
      </c>
      <c r="E15" s="6" t="s">
        <v>1109</v>
      </c>
      <c r="F15" s="81">
        <v>29.87</v>
      </c>
      <c r="G15" s="33" t="s">
        <v>261</v>
      </c>
    </row>
    <row r="16" spans="1:7" x14ac:dyDescent="0.2">
      <c r="A16" s="80" t="s">
        <v>29</v>
      </c>
      <c r="B16" s="81">
        <v>15</v>
      </c>
      <c r="C16" s="86">
        <v>15</v>
      </c>
      <c r="D16" s="83" t="s">
        <v>30</v>
      </c>
      <c r="E16" s="6" t="s">
        <v>1109</v>
      </c>
      <c r="F16" s="81">
        <v>42.35</v>
      </c>
      <c r="G16" s="33" t="s">
        <v>264</v>
      </c>
    </row>
    <row r="17" spans="1:7" x14ac:dyDescent="0.2">
      <c r="A17" s="80" t="s">
        <v>31</v>
      </c>
      <c r="B17" s="81">
        <v>16</v>
      </c>
      <c r="C17" s="86">
        <v>16</v>
      </c>
      <c r="D17" s="82" t="s">
        <v>32</v>
      </c>
      <c r="E17" s="6" t="s">
        <v>1109</v>
      </c>
      <c r="F17" s="81">
        <v>41.87</v>
      </c>
      <c r="G17" s="33" t="s">
        <v>268</v>
      </c>
    </row>
    <row r="18" spans="1:7" x14ac:dyDescent="0.2">
      <c r="A18" s="80" t="s">
        <v>33</v>
      </c>
      <c r="B18" s="81">
        <v>17</v>
      </c>
      <c r="C18" s="86">
        <v>17</v>
      </c>
      <c r="D18" s="82" t="s">
        <v>34</v>
      </c>
      <c r="E18" s="6" t="s">
        <v>1109</v>
      </c>
      <c r="F18" s="81">
        <v>36.130000000000003</v>
      </c>
      <c r="G18" s="33" t="s">
        <v>279</v>
      </c>
    </row>
    <row r="19" spans="1:7" x14ac:dyDescent="0.2">
      <c r="A19" s="80" t="s">
        <v>35</v>
      </c>
      <c r="B19" s="81">
        <v>18</v>
      </c>
      <c r="C19" s="86">
        <v>18</v>
      </c>
      <c r="D19" s="82" t="s">
        <v>36</v>
      </c>
      <c r="E19" s="6" t="s">
        <v>1109</v>
      </c>
      <c r="F19" s="81">
        <v>37.39</v>
      </c>
      <c r="G19" s="15" t="s">
        <v>413</v>
      </c>
    </row>
    <row r="20" spans="1:7" x14ac:dyDescent="0.2">
      <c r="A20" s="80" t="s">
        <v>37</v>
      </c>
      <c r="B20" s="81">
        <v>19</v>
      </c>
      <c r="C20" s="86">
        <v>19</v>
      </c>
      <c r="D20" s="82" t="s">
        <v>38</v>
      </c>
      <c r="E20" s="6" t="s">
        <v>1109</v>
      </c>
      <c r="F20" s="81">
        <v>35.97</v>
      </c>
      <c r="G20" s="15" t="s">
        <v>416</v>
      </c>
    </row>
    <row r="21" spans="1:7" x14ac:dyDescent="0.2">
      <c r="A21" s="80" t="s">
        <v>39</v>
      </c>
      <c r="B21" s="81">
        <v>20</v>
      </c>
      <c r="C21" s="86">
        <v>20</v>
      </c>
      <c r="D21" s="83" t="s">
        <v>40</v>
      </c>
      <c r="E21" s="6" t="s">
        <v>1109</v>
      </c>
      <c r="F21" s="81">
        <v>29</v>
      </c>
      <c r="G21" s="15" t="s">
        <v>426</v>
      </c>
    </row>
    <row r="22" spans="1:7" x14ac:dyDescent="0.2">
      <c r="A22" s="80" t="s">
        <v>41</v>
      </c>
      <c r="B22" s="81">
        <v>21</v>
      </c>
      <c r="C22" s="86">
        <v>21</v>
      </c>
      <c r="D22" s="82" t="s">
        <v>42</v>
      </c>
      <c r="E22" s="6" t="s">
        <v>1109</v>
      </c>
      <c r="F22" s="81">
        <v>59.79</v>
      </c>
      <c r="G22" s="15" t="s">
        <v>438</v>
      </c>
    </row>
    <row r="23" spans="1:7" x14ac:dyDescent="0.2">
      <c r="A23" s="80" t="s">
        <v>43</v>
      </c>
      <c r="B23" s="81">
        <v>22</v>
      </c>
      <c r="C23" s="86">
        <v>22</v>
      </c>
      <c r="D23" s="82" t="s">
        <v>44</v>
      </c>
      <c r="E23" s="6" t="s">
        <v>1109</v>
      </c>
      <c r="F23" s="81">
        <v>26.83</v>
      </c>
      <c r="G23" s="42" t="s">
        <v>441</v>
      </c>
    </row>
    <row r="24" spans="1:7" x14ac:dyDescent="0.2">
      <c r="A24" s="80" t="s">
        <v>45</v>
      </c>
      <c r="B24" s="81">
        <v>23</v>
      </c>
      <c r="C24" s="86">
        <v>23</v>
      </c>
      <c r="D24" s="82" t="s">
        <v>46</v>
      </c>
      <c r="E24" s="6" t="s">
        <v>1109</v>
      </c>
      <c r="F24" s="81">
        <v>24.89</v>
      </c>
      <c r="G24" s="6" t="s">
        <v>498</v>
      </c>
    </row>
    <row r="25" spans="1:7" x14ac:dyDescent="0.2">
      <c r="A25" s="80" t="s">
        <v>47</v>
      </c>
      <c r="B25" s="81">
        <v>24</v>
      </c>
      <c r="C25" s="86">
        <v>24</v>
      </c>
      <c r="D25" s="83" t="s">
        <v>48</v>
      </c>
      <c r="E25" s="6" t="s">
        <v>1109</v>
      </c>
      <c r="F25" s="81">
        <v>21.76</v>
      </c>
      <c r="G25" s="6" t="s">
        <v>500</v>
      </c>
    </row>
    <row r="26" spans="1:7" x14ac:dyDescent="0.2">
      <c r="A26" s="80" t="s">
        <v>49</v>
      </c>
      <c r="B26" s="81">
        <v>25</v>
      </c>
      <c r="C26" s="86">
        <v>25</v>
      </c>
      <c r="D26" s="82" t="s">
        <v>50</v>
      </c>
      <c r="E26" s="6" t="s">
        <v>1109</v>
      </c>
      <c r="F26" s="81">
        <v>42.77</v>
      </c>
      <c r="G26" s="6" t="s">
        <v>511</v>
      </c>
    </row>
    <row r="27" spans="1:7" x14ac:dyDescent="0.2">
      <c r="A27" s="80" t="s">
        <v>51</v>
      </c>
      <c r="B27" s="81">
        <v>26</v>
      </c>
      <c r="C27" s="86">
        <v>26</v>
      </c>
      <c r="D27" s="82" t="s">
        <v>52</v>
      </c>
      <c r="E27" s="6" t="s">
        <v>1109</v>
      </c>
      <c r="F27" s="81">
        <v>50.83</v>
      </c>
      <c r="G27" s="46" t="s">
        <v>523</v>
      </c>
    </row>
    <row r="28" spans="1:7" x14ac:dyDescent="0.2">
      <c r="A28" s="80" t="s">
        <v>53</v>
      </c>
      <c r="B28" s="81">
        <v>27</v>
      </c>
      <c r="C28" s="86">
        <v>27</v>
      </c>
      <c r="D28" s="82" t="s">
        <v>54</v>
      </c>
      <c r="E28" s="6" t="s">
        <v>1109</v>
      </c>
      <c r="F28" s="81">
        <v>98.51</v>
      </c>
      <c r="G28" s="46" t="s">
        <v>526</v>
      </c>
    </row>
    <row r="29" spans="1:7" x14ac:dyDescent="0.2">
      <c r="A29" s="80" t="s">
        <v>55</v>
      </c>
      <c r="B29" s="81">
        <v>28</v>
      </c>
      <c r="C29" s="86">
        <v>28</v>
      </c>
      <c r="D29" s="82" t="s">
        <v>56</v>
      </c>
      <c r="E29" s="6" t="s">
        <v>1109</v>
      </c>
      <c r="F29" s="81">
        <v>29.42</v>
      </c>
      <c r="G29" s="46" t="s">
        <v>530</v>
      </c>
    </row>
    <row r="30" spans="1:7" x14ac:dyDescent="0.2">
      <c r="A30" s="80" t="s">
        <v>57</v>
      </c>
      <c r="B30" s="81">
        <v>29</v>
      </c>
      <c r="C30" s="86">
        <v>29</v>
      </c>
      <c r="D30" s="82" t="s">
        <v>58</v>
      </c>
      <c r="E30" s="6" t="s">
        <v>1109</v>
      </c>
      <c r="F30" s="81">
        <v>42.23</v>
      </c>
      <c r="G30" s="46" t="s">
        <v>534</v>
      </c>
    </row>
    <row r="31" spans="1:7" x14ac:dyDescent="0.2">
      <c r="A31" s="80" t="s">
        <v>59</v>
      </c>
      <c r="B31" s="81">
        <v>30</v>
      </c>
      <c r="C31" s="86">
        <v>30</v>
      </c>
      <c r="D31" s="83" t="s">
        <v>60</v>
      </c>
      <c r="E31" s="6" t="s">
        <v>1109</v>
      </c>
      <c r="F31" s="81">
        <v>89.57</v>
      </c>
      <c r="G31" s="46" t="s">
        <v>538</v>
      </c>
    </row>
    <row r="32" spans="1:7" x14ac:dyDescent="0.2">
      <c r="A32" s="80" t="s">
        <v>61</v>
      </c>
      <c r="B32" s="81">
        <v>31</v>
      </c>
      <c r="C32" s="86">
        <v>31</v>
      </c>
      <c r="D32" s="84" t="s">
        <v>62</v>
      </c>
      <c r="E32" s="6" t="s">
        <v>1109</v>
      </c>
      <c r="F32" s="81">
        <v>38.619999999999997</v>
      </c>
      <c r="G32" s="15" t="s">
        <v>609</v>
      </c>
    </row>
    <row r="33" spans="1:7" x14ac:dyDescent="0.2">
      <c r="A33" s="80" t="s">
        <v>63</v>
      </c>
      <c r="B33" s="81">
        <v>32</v>
      </c>
      <c r="C33" s="86">
        <v>32</v>
      </c>
      <c r="D33" s="84" t="s">
        <v>64</v>
      </c>
      <c r="E33" s="6" t="s">
        <v>1109</v>
      </c>
      <c r="F33" s="81">
        <v>27.04</v>
      </c>
      <c r="G33" s="15" t="s">
        <v>611</v>
      </c>
    </row>
    <row r="34" spans="1:7" x14ac:dyDescent="0.2">
      <c r="A34" s="80" t="s">
        <v>65</v>
      </c>
      <c r="B34" s="81">
        <v>33</v>
      </c>
      <c r="C34" s="86">
        <v>33</v>
      </c>
      <c r="D34" s="83" t="s">
        <v>66</v>
      </c>
      <c r="E34" s="6" t="s">
        <v>1109</v>
      </c>
      <c r="F34" s="81">
        <v>49.18</v>
      </c>
      <c r="G34" s="15" t="s">
        <v>621</v>
      </c>
    </row>
    <row r="35" spans="1:7" x14ac:dyDescent="0.2">
      <c r="A35" s="80" t="s">
        <v>67</v>
      </c>
      <c r="B35" s="81">
        <v>34</v>
      </c>
      <c r="C35" s="86">
        <v>34</v>
      </c>
      <c r="D35" s="82" t="s">
        <v>68</v>
      </c>
      <c r="E35" s="6" t="s">
        <v>1109</v>
      </c>
      <c r="F35" s="81">
        <v>39.72</v>
      </c>
      <c r="G35" s="15" t="s">
        <v>627</v>
      </c>
    </row>
    <row r="36" spans="1:7" x14ac:dyDescent="0.2">
      <c r="A36" s="80" t="s">
        <v>69</v>
      </c>
      <c r="B36" s="81">
        <v>35</v>
      </c>
      <c r="C36" s="86">
        <v>35</v>
      </c>
      <c r="D36" s="83" t="s">
        <v>70</v>
      </c>
      <c r="E36" s="6" t="s">
        <v>1109</v>
      </c>
      <c r="F36" s="81">
        <v>36.979999999999997</v>
      </c>
      <c r="G36" s="15" t="s">
        <v>629</v>
      </c>
    </row>
    <row r="37" spans="1:7" x14ac:dyDescent="0.2">
      <c r="A37" s="80" t="s">
        <v>71</v>
      </c>
      <c r="B37" s="81">
        <v>36</v>
      </c>
      <c r="C37" s="86">
        <v>36</v>
      </c>
      <c r="D37" s="82" t="s">
        <v>72</v>
      </c>
      <c r="E37" s="6" t="s">
        <v>1109</v>
      </c>
      <c r="F37" s="81">
        <v>69.61</v>
      </c>
      <c r="G37" s="15" t="s">
        <v>632</v>
      </c>
    </row>
    <row r="38" spans="1:7" x14ac:dyDescent="0.2">
      <c r="A38" s="80" t="s">
        <v>73</v>
      </c>
      <c r="B38" s="81">
        <v>37</v>
      </c>
      <c r="C38" s="86">
        <v>37</v>
      </c>
      <c r="D38" s="82" t="s">
        <v>74</v>
      </c>
      <c r="E38" s="6" t="s">
        <v>1109</v>
      </c>
      <c r="F38" s="81">
        <v>27.63</v>
      </c>
      <c r="G38" s="15" t="s">
        <v>643</v>
      </c>
    </row>
    <row r="39" spans="1:7" x14ac:dyDescent="0.2">
      <c r="A39" s="80" t="s">
        <v>75</v>
      </c>
      <c r="B39" s="81">
        <v>38</v>
      </c>
      <c r="C39" s="86">
        <v>38</v>
      </c>
      <c r="D39" s="84" t="s">
        <v>76</v>
      </c>
      <c r="E39" s="6" t="s">
        <v>1109</v>
      </c>
      <c r="F39" s="81">
        <v>42.89</v>
      </c>
      <c r="G39" s="15" t="s">
        <v>680</v>
      </c>
    </row>
    <row r="40" spans="1:7" x14ac:dyDescent="0.2">
      <c r="A40" s="80" t="s">
        <v>77</v>
      </c>
      <c r="B40" s="81">
        <v>39</v>
      </c>
      <c r="C40" s="86">
        <v>39</v>
      </c>
      <c r="D40" s="82" t="s">
        <v>78</v>
      </c>
      <c r="E40" s="6" t="s">
        <v>1109</v>
      </c>
      <c r="F40" s="81">
        <v>58.2</v>
      </c>
      <c r="G40" s="15" t="s">
        <v>682</v>
      </c>
    </row>
    <row r="41" spans="1:7" x14ac:dyDescent="0.2">
      <c r="A41" s="80" t="s">
        <v>79</v>
      </c>
      <c r="B41" s="81">
        <v>40</v>
      </c>
      <c r="C41" s="86">
        <v>40</v>
      </c>
      <c r="D41" s="83" t="s">
        <v>80</v>
      </c>
      <c r="E41" s="6" t="s">
        <v>1109</v>
      </c>
      <c r="F41" s="81">
        <v>17.079999999999998</v>
      </c>
      <c r="G41" s="15" t="s">
        <v>693</v>
      </c>
    </row>
    <row r="42" spans="1:7" x14ac:dyDescent="0.2">
      <c r="A42" s="80" t="s">
        <v>81</v>
      </c>
      <c r="B42" s="81">
        <v>41</v>
      </c>
      <c r="C42" s="86">
        <v>41</v>
      </c>
      <c r="D42" s="82" t="s">
        <v>82</v>
      </c>
      <c r="E42" s="6" t="s">
        <v>1109</v>
      </c>
      <c r="F42" s="81">
        <v>16.8</v>
      </c>
      <c r="G42" s="15" t="s">
        <v>706</v>
      </c>
    </row>
    <row r="43" spans="1:7" x14ac:dyDescent="0.2">
      <c r="A43" s="80" t="s">
        <v>83</v>
      </c>
      <c r="B43" s="81">
        <v>42</v>
      </c>
      <c r="C43" s="86">
        <v>42</v>
      </c>
      <c r="D43" s="82" t="s">
        <v>84</v>
      </c>
      <c r="E43" s="6" t="s">
        <v>1109</v>
      </c>
      <c r="F43" s="81">
        <v>60.09</v>
      </c>
      <c r="G43" s="15" t="s">
        <v>709</v>
      </c>
    </row>
    <row r="44" spans="1:7" x14ac:dyDescent="0.2">
      <c r="A44" s="80" t="s">
        <v>85</v>
      </c>
      <c r="B44" s="81">
        <v>43</v>
      </c>
      <c r="C44" s="86">
        <v>43</v>
      </c>
      <c r="D44" s="82" t="s">
        <v>86</v>
      </c>
      <c r="E44" s="6" t="s">
        <v>1109</v>
      </c>
      <c r="F44" s="81">
        <v>62.96</v>
      </c>
      <c r="G44" s="15" t="s">
        <v>712</v>
      </c>
    </row>
    <row r="45" spans="1:7" x14ac:dyDescent="0.2">
      <c r="A45" s="80" t="s">
        <v>87</v>
      </c>
      <c r="B45" s="81">
        <v>44</v>
      </c>
      <c r="C45" s="86">
        <v>44</v>
      </c>
      <c r="D45" s="83" t="s">
        <v>88</v>
      </c>
      <c r="E45" s="6" t="s">
        <v>1109</v>
      </c>
      <c r="F45" s="81">
        <v>31.21</v>
      </c>
      <c r="G45" s="15" t="s">
        <v>715</v>
      </c>
    </row>
    <row r="46" spans="1:7" x14ac:dyDescent="0.2">
      <c r="A46" s="80" t="s">
        <v>89</v>
      </c>
      <c r="B46" s="81">
        <v>45</v>
      </c>
      <c r="C46" s="86">
        <v>45</v>
      </c>
      <c r="D46" s="83" t="s">
        <v>90</v>
      </c>
      <c r="E46" s="6" t="s">
        <v>1109</v>
      </c>
      <c r="F46" s="81">
        <v>24.28</v>
      </c>
      <c r="G46" s="42" t="s">
        <v>718</v>
      </c>
    </row>
    <row r="47" spans="1:7" x14ac:dyDescent="0.2">
      <c r="A47" s="80" t="s">
        <v>91</v>
      </c>
      <c r="B47" s="81">
        <v>46</v>
      </c>
      <c r="C47" s="86">
        <v>46</v>
      </c>
      <c r="D47" s="83" t="s">
        <v>92</v>
      </c>
      <c r="E47" s="6" t="s">
        <v>1109</v>
      </c>
      <c r="F47" s="81">
        <v>33.47</v>
      </c>
      <c r="G47" s="6" t="s">
        <v>776</v>
      </c>
    </row>
    <row r="48" spans="1:7" x14ac:dyDescent="0.2">
      <c r="A48" s="80" t="s">
        <v>93</v>
      </c>
      <c r="B48" s="81">
        <v>47</v>
      </c>
      <c r="C48" s="86">
        <v>47</v>
      </c>
      <c r="D48" s="84" t="s">
        <v>94</v>
      </c>
      <c r="E48" s="6" t="s">
        <v>1109</v>
      </c>
      <c r="F48" s="81">
        <v>30.88</v>
      </c>
      <c r="G48" s="6" t="s">
        <v>779</v>
      </c>
    </row>
    <row r="49" spans="1:7" x14ac:dyDescent="0.2">
      <c r="A49" s="80" t="s">
        <v>95</v>
      </c>
      <c r="B49" s="81">
        <v>48</v>
      </c>
      <c r="C49" s="86">
        <v>48</v>
      </c>
      <c r="D49" s="83" t="s">
        <v>96</v>
      </c>
      <c r="E49" s="6" t="s">
        <v>1109</v>
      </c>
      <c r="F49" s="81">
        <v>36.97</v>
      </c>
      <c r="G49" s="6" t="s">
        <v>789</v>
      </c>
    </row>
    <row r="50" spans="1:7" x14ac:dyDescent="0.2">
      <c r="A50" s="80" t="s">
        <v>97</v>
      </c>
      <c r="B50" s="81">
        <v>49</v>
      </c>
      <c r="C50" s="86">
        <v>49</v>
      </c>
      <c r="D50" s="83" t="s">
        <v>98</v>
      </c>
      <c r="E50" s="6" t="s">
        <v>1109</v>
      </c>
      <c r="F50" s="81">
        <v>37.369999999999997</v>
      </c>
      <c r="G50" s="6" t="s">
        <v>801</v>
      </c>
    </row>
    <row r="51" spans="1:7" x14ac:dyDescent="0.2">
      <c r="A51" s="80" t="s">
        <v>99</v>
      </c>
      <c r="B51" s="81">
        <v>50</v>
      </c>
      <c r="C51" s="86">
        <v>50</v>
      </c>
      <c r="D51" s="83" t="s">
        <v>100</v>
      </c>
      <c r="E51" s="6" t="s">
        <v>1109</v>
      </c>
      <c r="F51" s="81">
        <v>43.67</v>
      </c>
      <c r="G51" s="6" t="s">
        <v>804</v>
      </c>
    </row>
    <row r="52" spans="1:7" x14ac:dyDescent="0.2">
      <c r="A52" s="80" t="s">
        <v>101</v>
      </c>
      <c r="B52" s="81">
        <v>51</v>
      </c>
      <c r="C52" s="86">
        <v>51</v>
      </c>
      <c r="D52" s="83" t="s">
        <v>102</v>
      </c>
      <c r="E52" s="6" t="s">
        <v>1109</v>
      </c>
      <c r="F52" s="81">
        <v>41.3</v>
      </c>
      <c r="G52" s="6" t="s">
        <v>807</v>
      </c>
    </row>
    <row r="53" spans="1:7" x14ac:dyDescent="0.2">
      <c r="A53" s="80" t="s">
        <v>103</v>
      </c>
      <c r="B53" s="81">
        <v>52</v>
      </c>
      <c r="C53" s="86">
        <v>52</v>
      </c>
      <c r="D53" s="83" t="s">
        <v>104</v>
      </c>
      <c r="E53" s="6" t="s">
        <v>1109</v>
      </c>
      <c r="F53" s="81">
        <v>32.03</v>
      </c>
      <c r="G53" s="6" t="s">
        <v>810</v>
      </c>
    </row>
    <row r="54" spans="1:7" x14ac:dyDescent="0.2">
      <c r="A54" s="80" t="s">
        <v>105</v>
      </c>
      <c r="B54" s="81">
        <v>53</v>
      </c>
      <c r="C54" s="86">
        <v>53</v>
      </c>
      <c r="D54" s="83" t="s">
        <v>106</v>
      </c>
      <c r="E54" s="6" t="s">
        <v>1109</v>
      </c>
      <c r="F54" s="81">
        <v>37.479999999999997</v>
      </c>
      <c r="G54" s="15" t="s">
        <v>843</v>
      </c>
    </row>
    <row r="55" spans="1:7" x14ac:dyDescent="0.2">
      <c r="A55" s="80" t="s">
        <v>107</v>
      </c>
      <c r="B55" s="81">
        <v>54</v>
      </c>
      <c r="C55" s="86">
        <v>54</v>
      </c>
      <c r="D55" s="83" t="s">
        <v>108</v>
      </c>
      <c r="E55" s="6" t="s">
        <v>1109</v>
      </c>
      <c r="F55" s="81">
        <v>46.01</v>
      </c>
      <c r="G55" s="15" t="s">
        <v>846</v>
      </c>
    </row>
    <row r="56" spans="1:7" x14ac:dyDescent="0.2">
      <c r="A56" s="80" t="s">
        <v>109</v>
      </c>
      <c r="B56" s="81">
        <v>55</v>
      </c>
      <c r="C56" s="86">
        <v>55</v>
      </c>
      <c r="D56" s="83" t="s">
        <v>110</v>
      </c>
      <c r="E56" s="6" t="s">
        <v>1109</v>
      </c>
      <c r="F56" s="81">
        <v>59.09</v>
      </c>
      <c r="G56" s="15" t="s">
        <v>857</v>
      </c>
    </row>
    <row r="57" spans="1:7" x14ac:dyDescent="0.2">
      <c r="A57" s="80" t="s">
        <v>111</v>
      </c>
      <c r="B57" s="81">
        <v>56</v>
      </c>
      <c r="C57" s="86">
        <v>56</v>
      </c>
      <c r="D57" s="83" t="s">
        <v>112</v>
      </c>
      <c r="E57" s="6" t="s">
        <v>1109</v>
      </c>
      <c r="F57" s="81">
        <v>32.67</v>
      </c>
      <c r="G57" s="15" t="s">
        <v>870</v>
      </c>
    </row>
    <row r="58" spans="1:7" x14ac:dyDescent="0.2">
      <c r="A58" s="80" t="s">
        <v>113</v>
      </c>
      <c r="B58" s="81">
        <v>57</v>
      </c>
      <c r="C58" s="86">
        <v>57</v>
      </c>
      <c r="D58" s="83" t="s">
        <v>114</v>
      </c>
      <c r="E58" s="6" t="s">
        <v>1109</v>
      </c>
      <c r="F58" s="81">
        <v>33.130000000000003</v>
      </c>
      <c r="G58" s="15" t="s">
        <v>873</v>
      </c>
    </row>
    <row r="59" spans="1:7" x14ac:dyDescent="0.2">
      <c r="A59" s="80" t="s">
        <v>115</v>
      </c>
      <c r="B59" s="81">
        <v>58</v>
      </c>
      <c r="C59" s="86">
        <v>58</v>
      </c>
      <c r="D59" s="83" t="s">
        <v>116</v>
      </c>
      <c r="E59" s="6" t="s">
        <v>1109</v>
      </c>
      <c r="F59" s="81">
        <v>30.67</v>
      </c>
      <c r="G59" s="15" t="s">
        <v>877</v>
      </c>
    </row>
    <row r="60" spans="1:7" x14ac:dyDescent="0.2">
      <c r="A60" s="80" t="s">
        <v>117</v>
      </c>
      <c r="B60" s="81">
        <v>59</v>
      </c>
      <c r="C60" s="86">
        <v>59</v>
      </c>
      <c r="D60" s="83" t="s">
        <v>118</v>
      </c>
      <c r="E60" s="6" t="s">
        <v>1109</v>
      </c>
      <c r="F60" s="81">
        <v>22.91</v>
      </c>
      <c r="G60" s="15" t="s">
        <v>881</v>
      </c>
    </row>
    <row r="61" spans="1:7" x14ac:dyDescent="0.2">
      <c r="A61" s="80" t="s">
        <v>119</v>
      </c>
      <c r="B61" s="81">
        <v>60</v>
      </c>
      <c r="C61" s="86">
        <v>60</v>
      </c>
      <c r="D61" s="83" t="s">
        <v>120</v>
      </c>
      <c r="E61" s="6" t="s">
        <v>1109</v>
      </c>
      <c r="F61" s="81">
        <v>16.57</v>
      </c>
      <c r="G61" s="15" t="s">
        <v>884</v>
      </c>
    </row>
    <row r="62" spans="1:7" x14ac:dyDescent="0.2">
      <c r="A62" s="80" t="s">
        <v>121</v>
      </c>
      <c r="B62" s="81">
        <v>61</v>
      </c>
      <c r="C62" s="86">
        <v>61</v>
      </c>
      <c r="D62" s="83" t="s">
        <v>122</v>
      </c>
      <c r="E62" s="6" t="s">
        <v>1109</v>
      </c>
      <c r="F62" s="81">
        <v>49.81</v>
      </c>
      <c r="G62" s="15" t="s">
        <v>886</v>
      </c>
    </row>
    <row r="63" spans="1:7" x14ac:dyDescent="0.2">
      <c r="A63" s="80" t="s">
        <v>123</v>
      </c>
      <c r="B63" s="81">
        <v>62</v>
      </c>
      <c r="C63" s="86">
        <v>62</v>
      </c>
      <c r="D63" s="83" t="s">
        <v>124</v>
      </c>
      <c r="E63" s="6" t="s">
        <v>1109</v>
      </c>
      <c r="F63" s="81">
        <v>28.49</v>
      </c>
      <c r="G63" s="15" t="s">
        <v>896</v>
      </c>
    </row>
    <row r="64" spans="1:7" x14ac:dyDescent="0.2">
      <c r="A64" s="80" t="s">
        <v>125</v>
      </c>
      <c r="B64" s="81">
        <v>63</v>
      </c>
      <c r="C64" s="86">
        <v>63</v>
      </c>
      <c r="D64" s="83" t="s">
        <v>126</v>
      </c>
      <c r="E64" s="6" t="s">
        <v>1109</v>
      </c>
      <c r="F64" s="81">
        <v>58.8</v>
      </c>
      <c r="G64" s="15" t="s">
        <v>908</v>
      </c>
    </row>
    <row r="65" spans="1:7" x14ac:dyDescent="0.2">
      <c r="A65" s="80" t="s">
        <v>127</v>
      </c>
      <c r="B65" s="81">
        <v>64</v>
      </c>
      <c r="C65" s="86">
        <v>64</v>
      </c>
      <c r="D65" s="83" t="s">
        <v>128</v>
      </c>
      <c r="E65" s="6" t="s">
        <v>1109</v>
      </c>
      <c r="F65" s="81">
        <v>35.79</v>
      </c>
      <c r="G65" s="15" t="s">
        <v>911</v>
      </c>
    </row>
    <row r="66" spans="1:7" x14ac:dyDescent="0.2">
      <c r="A66" s="80" t="s">
        <v>129</v>
      </c>
      <c r="B66" s="81">
        <v>65</v>
      </c>
      <c r="C66" s="86">
        <v>65</v>
      </c>
      <c r="D66" s="83" t="s">
        <v>130</v>
      </c>
      <c r="E66" s="6" t="s">
        <v>1109</v>
      </c>
      <c r="F66" s="81">
        <v>14.61</v>
      </c>
      <c r="G66" s="15" t="s">
        <v>914</v>
      </c>
    </row>
    <row r="67" spans="1:7" x14ac:dyDescent="0.2">
      <c r="A67" s="80" t="s">
        <v>131</v>
      </c>
      <c r="B67" s="81">
        <v>66</v>
      </c>
      <c r="C67" s="86">
        <v>66</v>
      </c>
      <c r="D67" s="83" t="s">
        <v>132</v>
      </c>
      <c r="E67" s="6" t="s">
        <v>1109</v>
      </c>
      <c r="F67" s="81">
        <v>38.46</v>
      </c>
      <c r="G67" s="15" t="s">
        <v>916</v>
      </c>
    </row>
    <row r="68" spans="1:7" x14ac:dyDescent="0.2">
      <c r="A68" s="80" t="s">
        <v>133</v>
      </c>
      <c r="B68" s="81">
        <v>67</v>
      </c>
      <c r="C68" s="86">
        <v>67</v>
      </c>
      <c r="D68" s="83" t="s">
        <v>134</v>
      </c>
      <c r="E68" s="6" t="s">
        <v>1109</v>
      </c>
      <c r="F68" s="81">
        <v>41.46</v>
      </c>
      <c r="G68" s="15" t="s">
        <v>788</v>
      </c>
    </row>
    <row r="69" spans="1:7" x14ac:dyDescent="0.2">
      <c r="A69" s="80" t="s">
        <v>135</v>
      </c>
      <c r="B69" s="81">
        <v>68</v>
      </c>
      <c r="C69" s="86">
        <v>68</v>
      </c>
      <c r="D69" s="30" t="s">
        <v>1114</v>
      </c>
      <c r="E69" s="6" t="s">
        <v>1109</v>
      </c>
      <c r="F69" s="81">
        <v>23.41</v>
      </c>
      <c r="G69" s="15" t="s">
        <v>1121</v>
      </c>
    </row>
    <row r="70" spans="1:7" x14ac:dyDescent="0.2">
      <c r="A70" s="80" t="s">
        <v>136</v>
      </c>
      <c r="B70" s="81">
        <v>69</v>
      </c>
      <c r="C70" s="86">
        <v>69</v>
      </c>
      <c r="D70" s="30" t="s">
        <v>1116</v>
      </c>
      <c r="E70" s="6" t="s">
        <v>1109</v>
      </c>
      <c r="F70" s="81">
        <v>33.99</v>
      </c>
      <c r="G70" s="33" t="s">
        <v>1122</v>
      </c>
    </row>
    <row r="71" spans="1:7" x14ac:dyDescent="0.2">
      <c r="A71" s="80" t="s">
        <v>137</v>
      </c>
      <c r="B71" s="81">
        <v>70</v>
      </c>
      <c r="C71" s="86">
        <v>70</v>
      </c>
      <c r="D71" s="30" t="s">
        <v>1115</v>
      </c>
      <c r="E71" s="6" t="s">
        <v>1109</v>
      </c>
      <c r="F71" s="81">
        <v>21.75</v>
      </c>
      <c r="G71" s="15" t="s">
        <v>1123</v>
      </c>
    </row>
    <row r="72" spans="1:7" x14ac:dyDescent="0.2">
      <c r="A72" s="80" t="s">
        <v>138</v>
      </c>
      <c r="B72" s="81">
        <v>71</v>
      </c>
      <c r="C72" s="86">
        <v>71</v>
      </c>
      <c r="D72" s="83" t="s">
        <v>139</v>
      </c>
      <c r="E72" s="15" t="s">
        <v>1110</v>
      </c>
      <c r="F72" s="81">
        <v>23.47</v>
      </c>
      <c r="G72" s="15" t="s">
        <v>924</v>
      </c>
    </row>
    <row r="73" spans="1:7" x14ac:dyDescent="0.2">
      <c r="A73" s="82" t="s">
        <v>140</v>
      </c>
      <c r="B73" s="81">
        <v>72</v>
      </c>
      <c r="C73" s="86">
        <v>72</v>
      </c>
      <c r="D73" s="83" t="s">
        <v>141</v>
      </c>
      <c r="E73" s="6" t="s">
        <v>1113</v>
      </c>
      <c r="F73" s="81">
        <v>42.12</v>
      </c>
      <c r="G73" s="15" t="s">
        <v>1105</v>
      </c>
    </row>
    <row r="74" spans="1:7" x14ac:dyDescent="0.2">
      <c r="A74" s="80" t="s">
        <v>142</v>
      </c>
      <c r="B74" s="81">
        <v>73</v>
      </c>
      <c r="C74" s="86">
        <v>73</v>
      </c>
      <c r="D74" s="83" t="s">
        <v>143</v>
      </c>
      <c r="E74" s="15" t="s">
        <v>1111</v>
      </c>
      <c r="F74" s="81">
        <v>17.45</v>
      </c>
      <c r="G74" s="15" t="s">
        <v>923</v>
      </c>
    </row>
    <row r="75" spans="1:7" x14ac:dyDescent="0.2">
      <c r="A75" s="81" t="s">
        <v>144</v>
      </c>
      <c r="B75" s="83">
        <v>74</v>
      </c>
      <c r="C75" s="87">
        <v>74</v>
      </c>
      <c r="D75" s="81" t="s">
        <v>145</v>
      </c>
      <c r="E75" s="6" t="s">
        <v>1112</v>
      </c>
      <c r="F75" s="81">
        <v>10.1</v>
      </c>
      <c r="G75" s="15" t="s">
        <v>1003</v>
      </c>
    </row>
    <row r="76" spans="1:7" x14ac:dyDescent="0.2">
      <c r="A76" s="80" t="s">
        <v>146</v>
      </c>
      <c r="B76" s="83">
        <v>75</v>
      </c>
      <c r="C76" s="87">
        <v>75</v>
      </c>
      <c r="D76" s="81" t="s">
        <v>0</v>
      </c>
      <c r="E76" s="6" t="s">
        <v>1112</v>
      </c>
      <c r="F76" s="81">
        <v>9.3000000000000007</v>
      </c>
      <c r="G76" s="15" t="s">
        <v>1005</v>
      </c>
    </row>
    <row r="77" spans="1:7" x14ac:dyDescent="0.2">
      <c r="G77" s="15"/>
    </row>
    <row r="78" spans="1:7" x14ac:dyDescent="0.2">
      <c r="G78" s="15"/>
    </row>
    <row r="79" spans="1:7" x14ac:dyDescent="0.2">
      <c r="E79" s="6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5CBB2-4865-784A-B52E-30356C657D94}">
  <dimension ref="A1:M79"/>
  <sheetViews>
    <sheetView workbookViewId="0"/>
  </sheetViews>
  <sheetFormatPr baseColWidth="10" defaultRowHeight="16" x14ac:dyDescent="0.2"/>
  <cols>
    <col min="1" max="1" width="10.83203125" style="97"/>
    <col min="2" max="2" width="10.83203125" style="98"/>
    <col min="3" max="3" width="10.83203125" style="97"/>
    <col min="4" max="4" width="10.83203125" style="98"/>
    <col min="5" max="13" width="10.83203125" style="97"/>
  </cols>
  <sheetData>
    <row r="1" spans="1:12" x14ac:dyDescent="0.2">
      <c r="A1" s="97" t="s">
        <v>1118</v>
      </c>
      <c r="B1" s="98" t="s">
        <v>1119</v>
      </c>
      <c r="C1" s="97" t="s">
        <v>1124</v>
      </c>
      <c r="D1" s="98" t="s">
        <v>1108</v>
      </c>
      <c r="E1" s="99" t="s">
        <v>1104</v>
      </c>
      <c r="F1" s="97" t="s">
        <v>999</v>
      </c>
      <c r="G1" s="97" t="s">
        <v>1008</v>
      </c>
      <c r="H1" s="97" t="s">
        <v>1009</v>
      </c>
      <c r="I1" s="97" t="s">
        <v>1010</v>
      </c>
      <c r="J1" s="97" t="s">
        <v>1011</v>
      </c>
      <c r="K1" s="97" t="s">
        <v>1012</v>
      </c>
      <c r="L1" s="97" t="s">
        <v>1103</v>
      </c>
    </row>
    <row r="2" spans="1:12" x14ac:dyDescent="0.2">
      <c r="A2" s="97">
        <v>1</v>
      </c>
      <c r="B2" s="98">
        <v>1</v>
      </c>
      <c r="C2" s="98" t="s">
        <v>178</v>
      </c>
      <c r="D2" s="98" t="s">
        <v>1109</v>
      </c>
      <c r="E2" s="100">
        <v>16.600000000000001</v>
      </c>
      <c r="F2" s="97" t="s">
        <v>1000</v>
      </c>
      <c r="G2" s="97">
        <v>3090.19</v>
      </c>
      <c r="H2" s="97">
        <v>0.44261078558647071</v>
      </c>
      <c r="I2" s="97">
        <v>3.3</v>
      </c>
      <c r="J2" s="97">
        <v>1.4606155924353532</v>
      </c>
      <c r="K2" s="97">
        <v>1</v>
      </c>
      <c r="L2" s="101">
        <v>1.4606155924353532</v>
      </c>
    </row>
    <row r="3" spans="1:12" x14ac:dyDescent="0.2">
      <c r="A3" s="97">
        <v>2</v>
      </c>
      <c r="B3" s="98">
        <v>2</v>
      </c>
      <c r="C3" s="98" t="s">
        <v>182</v>
      </c>
      <c r="D3" s="98" t="s">
        <v>1109</v>
      </c>
      <c r="E3" s="99"/>
      <c r="F3" s="97" t="s">
        <v>1006</v>
      </c>
      <c r="G3" s="97">
        <v>7807.1</v>
      </c>
      <c r="H3" s="97">
        <v>1.2701098207080455</v>
      </c>
      <c r="I3" s="97">
        <v>3.3</v>
      </c>
      <c r="J3" s="97">
        <v>4.1913624083365502</v>
      </c>
      <c r="K3" s="97">
        <v>0.95</v>
      </c>
      <c r="L3" s="101">
        <v>3.9817942879197226</v>
      </c>
    </row>
    <row r="4" spans="1:12" x14ac:dyDescent="0.2">
      <c r="A4" s="97">
        <v>3</v>
      </c>
      <c r="B4" s="98">
        <v>3</v>
      </c>
      <c r="C4" s="98" t="s">
        <v>192</v>
      </c>
      <c r="D4" s="98" t="s">
        <v>1109</v>
      </c>
      <c r="E4" s="100">
        <v>5.04</v>
      </c>
      <c r="F4" s="97" t="s">
        <v>1007</v>
      </c>
      <c r="G4" s="97">
        <v>8104.04</v>
      </c>
      <c r="H4" s="97">
        <v>1.3222027297287815</v>
      </c>
      <c r="I4" s="97">
        <v>3.3</v>
      </c>
      <c r="J4" s="97">
        <v>4.3632690081049788</v>
      </c>
      <c r="K4" s="97">
        <v>0.8</v>
      </c>
      <c r="L4" s="101">
        <v>3.4906152064839833</v>
      </c>
    </row>
    <row r="5" spans="1:12" x14ac:dyDescent="0.2">
      <c r="A5" s="97">
        <v>4</v>
      </c>
      <c r="B5" s="98">
        <v>4</v>
      </c>
      <c r="C5" s="98" t="s">
        <v>204</v>
      </c>
      <c r="D5" s="98" t="s">
        <v>1109</v>
      </c>
      <c r="E5" s="100">
        <v>9.2799999999999994E-2</v>
      </c>
      <c r="G5" s="97">
        <v>5275.1</v>
      </c>
      <c r="H5" s="97">
        <v>0.82591488017964287</v>
      </c>
      <c r="I5" s="97">
        <v>3.3</v>
      </c>
      <c r="J5" s="97">
        <v>2.7255191045928213</v>
      </c>
      <c r="K5" s="97">
        <v>0.9</v>
      </c>
      <c r="L5" s="101">
        <v>2.4529671941335391</v>
      </c>
    </row>
    <row r="6" spans="1:12" x14ac:dyDescent="0.2">
      <c r="A6" s="97">
        <v>5</v>
      </c>
      <c r="B6" s="98">
        <v>5</v>
      </c>
      <c r="C6" s="98" t="s">
        <v>207</v>
      </c>
      <c r="D6" s="98" t="s">
        <v>1109</v>
      </c>
      <c r="E6" s="100">
        <v>0.11600000000000001</v>
      </c>
      <c r="G6" s="97">
        <v>5846.16</v>
      </c>
      <c r="H6" s="97">
        <v>0.92609732991824845</v>
      </c>
      <c r="I6" s="97">
        <v>3.3</v>
      </c>
      <c r="J6" s="97">
        <v>3.0561211887302195</v>
      </c>
      <c r="K6" s="97">
        <v>0.85</v>
      </c>
      <c r="L6" s="101">
        <v>2.5977030104206866</v>
      </c>
    </row>
    <row r="7" spans="1:12" x14ac:dyDescent="0.2">
      <c r="A7" s="97">
        <v>6</v>
      </c>
      <c r="B7" s="98">
        <v>6</v>
      </c>
      <c r="C7" s="98" t="s">
        <v>210</v>
      </c>
      <c r="D7" s="98" t="s">
        <v>1109</v>
      </c>
      <c r="E7" s="100">
        <v>0.27900000000000003</v>
      </c>
      <c r="G7" s="97">
        <v>7256.8</v>
      </c>
      <c r="H7" s="97">
        <v>1.1735693484439143</v>
      </c>
      <c r="I7" s="97">
        <v>3.3</v>
      </c>
      <c r="J7" s="97">
        <v>3.8727788498649169</v>
      </c>
      <c r="K7" s="97">
        <v>0.95</v>
      </c>
      <c r="L7" s="101">
        <v>3.6791399073716708</v>
      </c>
    </row>
    <row r="8" spans="1:12" x14ac:dyDescent="0.2">
      <c r="A8" s="97">
        <v>7</v>
      </c>
      <c r="B8" s="98">
        <v>7</v>
      </c>
      <c r="C8" s="98" t="s">
        <v>213</v>
      </c>
      <c r="D8" s="98" t="s">
        <v>1109</v>
      </c>
      <c r="E8" s="100">
        <v>8.48E-2</v>
      </c>
      <c r="G8" s="97">
        <v>11611.4</v>
      </c>
      <c r="H8" s="97">
        <v>1.9375074558787413</v>
      </c>
      <c r="I8" s="97">
        <v>3.3</v>
      </c>
      <c r="J8" s="97">
        <v>6.3937746043998462</v>
      </c>
      <c r="K8" s="97">
        <v>0.8</v>
      </c>
      <c r="L8" s="101">
        <v>5.1150196835198773</v>
      </c>
    </row>
    <row r="9" spans="1:12" x14ac:dyDescent="0.2">
      <c r="A9" s="97">
        <v>8</v>
      </c>
      <c r="B9" s="98">
        <v>8</v>
      </c>
      <c r="C9" s="98" t="s">
        <v>244</v>
      </c>
      <c r="D9" s="98" t="s">
        <v>1109</v>
      </c>
      <c r="E9" s="100">
        <v>0.60399999999999998</v>
      </c>
      <c r="G9" s="97">
        <v>6695.89</v>
      </c>
      <c r="H9" s="97">
        <v>1.0751675379811234</v>
      </c>
      <c r="I9" s="97">
        <v>3.3</v>
      </c>
      <c r="J9" s="97">
        <v>3.548052875337707</v>
      </c>
      <c r="K9" s="97">
        <v>0.8</v>
      </c>
      <c r="L9" s="101">
        <v>2.8384423002701658</v>
      </c>
    </row>
    <row r="10" spans="1:12" x14ac:dyDescent="0.2">
      <c r="A10" s="97">
        <v>9</v>
      </c>
      <c r="B10" s="98">
        <v>9</v>
      </c>
      <c r="C10" s="98" t="s">
        <v>247</v>
      </c>
      <c r="D10" s="98" t="s">
        <v>1109</v>
      </c>
      <c r="E10" s="100">
        <v>1.54</v>
      </c>
      <c r="G10" s="97">
        <v>18042.5</v>
      </c>
      <c r="H10" s="97">
        <v>3.0657310269815095</v>
      </c>
      <c r="I10" s="97">
        <v>3.3</v>
      </c>
      <c r="J10" s="97">
        <v>10.11691238903898</v>
      </c>
      <c r="K10" s="97">
        <v>0.9</v>
      </c>
      <c r="L10" s="101">
        <v>9.1052211501350815</v>
      </c>
    </row>
    <row r="11" spans="1:12" x14ac:dyDescent="0.2">
      <c r="A11" s="97">
        <v>10</v>
      </c>
      <c r="B11" s="98">
        <v>10</v>
      </c>
      <c r="C11" s="98" t="s">
        <v>250</v>
      </c>
      <c r="D11" s="98" t="s">
        <v>1109</v>
      </c>
      <c r="E11" s="100">
        <v>2.66</v>
      </c>
      <c r="G11" s="97">
        <v>4937.47</v>
      </c>
      <c r="H11" s="97">
        <v>0.76668362513596011</v>
      </c>
      <c r="I11" s="97">
        <v>3.3</v>
      </c>
      <c r="J11" s="97">
        <v>2.5300559629486683</v>
      </c>
      <c r="K11" s="97">
        <v>1</v>
      </c>
      <c r="L11" s="101">
        <v>2.5300559629486683</v>
      </c>
    </row>
    <row r="12" spans="1:12" x14ac:dyDescent="0.2">
      <c r="A12" s="97">
        <v>11</v>
      </c>
      <c r="B12" s="98">
        <v>11</v>
      </c>
      <c r="C12" s="98" t="s">
        <v>253</v>
      </c>
      <c r="D12" s="98" t="s">
        <v>1109</v>
      </c>
      <c r="E12" s="100">
        <v>0.60399999999999998</v>
      </c>
      <c r="G12" s="97">
        <v>6317.34</v>
      </c>
      <c r="H12" s="97">
        <v>1.0087575874530719</v>
      </c>
      <c r="I12" s="97">
        <v>3.3</v>
      </c>
      <c r="J12" s="97">
        <v>3.3289000385951368</v>
      </c>
      <c r="K12" s="97">
        <v>0.95</v>
      </c>
      <c r="L12" s="101">
        <v>3.1624550366653796</v>
      </c>
    </row>
    <row r="13" spans="1:12" x14ac:dyDescent="0.2">
      <c r="A13" s="97">
        <v>12</v>
      </c>
      <c r="B13" s="98">
        <v>12</v>
      </c>
      <c r="C13" s="98" t="s">
        <v>255</v>
      </c>
      <c r="D13" s="98" t="s">
        <v>1109</v>
      </c>
      <c r="E13" s="100">
        <v>1.23</v>
      </c>
      <c r="G13" s="97">
        <v>2882.42</v>
      </c>
      <c r="H13" s="97">
        <v>0.40616118732676043</v>
      </c>
      <c r="I13" s="97">
        <v>3.3</v>
      </c>
      <c r="J13" s="97">
        <v>1.3403319181783093</v>
      </c>
      <c r="K13" s="97">
        <v>1</v>
      </c>
      <c r="L13" s="101">
        <v>1.3403319181783093</v>
      </c>
    </row>
    <row r="14" spans="1:12" x14ac:dyDescent="0.2">
      <c r="A14" s="97">
        <v>13</v>
      </c>
      <c r="B14" s="98">
        <v>13</v>
      </c>
      <c r="C14" s="98" t="s">
        <v>258</v>
      </c>
      <c r="D14" s="98" t="s">
        <v>1109</v>
      </c>
      <c r="E14" s="100">
        <v>0.89200000000000002</v>
      </c>
      <c r="G14" s="97">
        <v>5412.33</v>
      </c>
      <c r="H14" s="97">
        <v>0.84998947405354197</v>
      </c>
      <c r="I14" s="97">
        <v>3.3</v>
      </c>
      <c r="J14" s="97">
        <v>2.8049652643766882</v>
      </c>
      <c r="K14" s="97">
        <v>0.95</v>
      </c>
      <c r="L14" s="101">
        <v>2.6647170011578538</v>
      </c>
    </row>
    <row r="15" spans="1:12" x14ac:dyDescent="0.2">
      <c r="A15" s="97">
        <v>14</v>
      </c>
      <c r="B15" s="98">
        <v>14</v>
      </c>
      <c r="C15" s="98" t="s">
        <v>261</v>
      </c>
      <c r="D15" s="98" t="s">
        <v>1109</v>
      </c>
      <c r="E15" s="100">
        <v>0.255</v>
      </c>
      <c r="G15" s="97">
        <v>3722.48</v>
      </c>
      <c r="H15" s="97">
        <v>0.55353496368548483</v>
      </c>
      <c r="I15" s="97">
        <v>3.3</v>
      </c>
      <c r="J15" s="97">
        <v>1.8266653801620998</v>
      </c>
      <c r="K15" s="97">
        <v>1</v>
      </c>
      <c r="L15" s="101">
        <v>1.8266653801620998</v>
      </c>
    </row>
    <row r="16" spans="1:12" x14ac:dyDescent="0.2">
      <c r="A16" s="97">
        <v>15</v>
      </c>
      <c r="B16" s="98">
        <v>15</v>
      </c>
      <c r="C16" s="98" t="s">
        <v>264</v>
      </c>
      <c r="D16" s="98" t="s">
        <v>1109</v>
      </c>
      <c r="E16" s="100">
        <v>0.114</v>
      </c>
      <c r="G16" s="97">
        <v>4830.71</v>
      </c>
      <c r="H16" s="97">
        <v>0.74795445773832492</v>
      </c>
      <c r="I16" s="97">
        <v>3.3</v>
      </c>
      <c r="J16" s="97">
        <v>2.468249710536472</v>
      </c>
      <c r="K16" s="97">
        <v>1</v>
      </c>
      <c r="L16" s="101">
        <v>2.468249710536472</v>
      </c>
    </row>
    <row r="17" spans="1:12" x14ac:dyDescent="0.2">
      <c r="A17" s="97">
        <v>16</v>
      </c>
      <c r="B17" s="98">
        <v>16</v>
      </c>
      <c r="C17" s="98" t="s">
        <v>268</v>
      </c>
      <c r="D17" s="98" t="s">
        <v>1109</v>
      </c>
      <c r="E17" s="100">
        <v>0.20599999999999999</v>
      </c>
      <c r="G17" s="97">
        <v>2503.3000000000002</v>
      </c>
      <c r="H17" s="97">
        <v>0.33965124030735766</v>
      </c>
      <c r="I17" s="97">
        <v>3.3</v>
      </c>
      <c r="J17" s="97">
        <v>1.1208490930142803</v>
      </c>
      <c r="K17" s="97">
        <v>1</v>
      </c>
      <c r="L17" s="101">
        <v>1.1208490930142803</v>
      </c>
    </row>
    <row r="18" spans="1:12" x14ac:dyDescent="0.2">
      <c r="A18" s="97">
        <v>17</v>
      </c>
      <c r="B18" s="98">
        <v>17</v>
      </c>
      <c r="C18" s="98" t="s">
        <v>279</v>
      </c>
      <c r="D18" s="98" t="s">
        <v>1109</v>
      </c>
      <c r="E18" s="100">
        <v>0.66</v>
      </c>
      <c r="G18" s="97">
        <v>3483.46</v>
      </c>
      <c r="H18" s="97">
        <v>0.51160310164555622</v>
      </c>
      <c r="I18" s="97">
        <v>3.3</v>
      </c>
      <c r="J18" s="97">
        <v>1.6882902354303355</v>
      </c>
      <c r="K18" s="97">
        <v>1</v>
      </c>
      <c r="L18" s="101">
        <v>1.6882902354303355</v>
      </c>
    </row>
    <row r="19" spans="1:12" x14ac:dyDescent="0.2">
      <c r="A19" s="97">
        <v>18</v>
      </c>
      <c r="B19" s="98">
        <v>18</v>
      </c>
      <c r="C19" s="98" t="s">
        <v>413</v>
      </c>
      <c r="D19" s="98" t="s">
        <v>1109</v>
      </c>
      <c r="E19" s="100">
        <v>2.61</v>
      </c>
      <c r="G19" s="97">
        <v>8140.15</v>
      </c>
      <c r="H19" s="97">
        <v>1.3285375951720992</v>
      </c>
      <c r="I19" s="97">
        <v>3.3</v>
      </c>
      <c r="J19" s="97">
        <v>4.3841740640679276</v>
      </c>
      <c r="K19" s="97">
        <v>0.85</v>
      </c>
      <c r="L19" s="101">
        <v>3.7265479544577382</v>
      </c>
    </row>
    <row r="20" spans="1:12" x14ac:dyDescent="0.2">
      <c r="A20" s="97">
        <v>19</v>
      </c>
      <c r="B20" s="98">
        <v>19</v>
      </c>
      <c r="C20" s="98" t="s">
        <v>416</v>
      </c>
      <c r="D20" s="98" t="s">
        <v>1109</v>
      </c>
      <c r="E20" s="100">
        <v>1.55</v>
      </c>
      <c r="G20" s="97">
        <v>8619.39</v>
      </c>
      <c r="H20" s="97">
        <v>1.4126118381811164</v>
      </c>
      <c r="I20" s="97">
        <v>3.3</v>
      </c>
      <c r="J20" s="97">
        <v>4.6616190659976837</v>
      </c>
      <c r="K20" s="97">
        <v>0.95</v>
      </c>
      <c r="L20" s="101">
        <v>4.4285381126977992</v>
      </c>
    </row>
    <row r="21" spans="1:12" x14ac:dyDescent="0.2">
      <c r="A21" s="97">
        <v>20</v>
      </c>
      <c r="B21" s="98">
        <v>20</v>
      </c>
      <c r="C21" s="98" t="s">
        <v>426</v>
      </c>
      <c r="D21" s="98" t="s">
        <v>1109</v>
      </c>
      <c r="E21" s="100">
        <v>1.78</v>
      </c>
      <c r="G21" s="97">
        <v>6335.44</v>
      </c>
      <c r="H21" s="97">
        <v>1.0119329146345741</v>
      </c>
      <c r="I21" s="97">
        <v>3.3</v>
      </c>
      <c r="J21" s="97">
        <v>3.3393786182940945</v>
      </c>
      <c r="K21" s="97">
        <v>0.95</v>
      </c>
      <c r="L21" s="101">
        <v>3.1724096873793899</v>
      </c>
    </row>
    <row r="22" spans="1:12" x14ac:dyDescent="0.2">
      <c r="A22" s="97">
        <v>21</v>
      </c>
      <c r="B22" s="98">
        <v>21</v>
      </c>
      <c r="C22" s="98" t="s">
        <v>438</v>
      </c>
      <c r="D22" s="98" t="s">
        <v>1109</v>
      </c>
      <c r="E22" s="100">
        <v>2.56</v>
      </c>
      <c r="G22" s="97">
        <v>8112.31</v>
      </c>
      <c r="H22" s="97">
        <v>1.3236535560155784</v>
      </c>
      <c r="I22" s="97">
        <v>3.3</v>
      </c>
      <c r="J22" s="97">
        <v>4.3680567348514083</v>
      </c>
      <c r="K22" s="97">
        <v>0.95</v>
      </c>
      <c r="L22" s="101">
        <v>4.1496538981088378</v>
      </c>
    </row>
    <row r="23" spans="1:12" x14ac:dyDescent="0.2">
      <c r="A23" s="97">
        <v>22</v>
      </c>
      <c r="B23" s="98">
        <v>22</v>
      </c>
      <c r="C23" s="90" t="s">
        <v>441</v>
      </c>
      <c r="D23" s="98" t="s">
        <v>1109</v>
      </c>
      <c r="E23" s="100">
        <v>0.76400000000000001</v>
      </c>
      <c r="G23" s="97">
        <v>9629.86</v>
      </c>
      <c r="H23" s="97">
        <v>1.5898810568050246</v>
      </c>
      <c r="I23" s="97">
        <v>3.3</v>
      </c>
      <c r="J23" s="97">
        <v>5.2466074874565809</v>
      </c>
      <c r="K23" s="97">
        <v>0.95</v>
      </c>
      <c r="L23" s="101">
        <v>4.9842771130837518</v>
      </c>
    </row>
    <row r="24" spans="1:12" x14ac:dyDescent="0.2">
      <c r="A24" s="97">
        <v>23</v>
      </c>
      <c r="B24" s="98">
        <v>23</v>
      </c>
      <c r="C24" s="98" t="s">
        <v>498</v>
      </c>
      <c r="D24" s="98" t="s">
        <v>1109</v>
      </c>
      <c r="E24" s="100">
        <v>2.2400000000000002</v>
      </c>
      <c r="G24" s="97">
        <v>13397.9</v>
      </c>
      <c r="H24" s="97">
        <v>2.2509175116662576</v>
      </c>
      <c r="I24" s="97">
        <v>3.3</v>
      </c>
      <c r="J24" s="97">
        <v>7.4280277884986496</v>
      </c>
      <c r="K24" s="97">
        <v>0.9</v>
      </c>
      <c r="L24" s="101">
        <v>6.6852250096487849</v>
      </c>
    </row>
    <row r="25" spans="1:12" x14ac:dyDescent="0.2">
      <c r="A25" s="97">
        <v>24</v>
      </c>
      <c r="B25" s="98">
        <v>24</v>
      </c>
      <c r="C25" s="98" t="s">
        <v>500</v>
      </c>
      <c r="D25" s="98" t="s">
        <v>1109</v>
      </c>
      <c r="E25" s="100">
        <v>2.77</v>
      </c>
      <c r="G25" s="97">
        <v>2740.61</v>
      </c>
      <c r="H25" s="97">
        <v>0.38128311287323258</v>
      </c>
      <c r="I25" s="97">
        <v>3.3</v>
      </c>
      <c r="J25" s="97">
        <v>1.2582342724816675</v>
      </c>
      <c r="K25" s="97">
        <v>1</v>
      </c>
      <c r="L25" s="101">
        <v>1.2582342724816675</v>
      </c>
    </row>
    <row r="26" spans="1:12" x14ac:dyDescent="0.2">
      <c r="A26" s="97">
        <v>25</v>
      </c>
      <c r="B26" s="98">
        <v>25</v>
      </c>
      <c r="C26" s="98" t="s">
        <v>511</v>
      </c>
      <c r="D26" s="98" t="s">
        <v>1109</v>
      </c>
      <c r="E26" s="100">
        <v>4.32</v>
      </c>
      <c r="G26" s="97">
        <v>4900.0200000000004</v>
      </c>
      <c r="H26" s="97">
        <v>0.76011368022174663</v>
      </c>
      <c r="I26" s="97">
        <v>3.3</v>
      </c>
      <c r="J26" s="97">
        <v>2.5083751447317639</v>
      </c>
      <c r="K26" s="97">
        <v>1</v>
      </c>
      <c r="L26" s="101">
        <v>2.5083751447317639</v>
      </c>
    </row>
    <row r="27" spans="1:12" x14ac:dyDescent="0.2">
      <c r="A27" s="97">
        <v>26</v>
      </c>
      <c r="B27" s="98">
        <v>26</v>
      </c>
      <c r="C27" s="90" t="s">
        <v>523</v>
      </c>
      <c r="D27" s="98" t="s">
        <v>1109</v>
      </c>
      <c r="E27" s="100">
        <v>0.80800000000000005</v>
      </c>
      <c r="G27" s="97">
        <v>3589</v>
      </c>
      <c r="H27" s="97">
        <v>0.53011824146521169</v>
      </c>
      <c r="I27" s="97">
        <v>3.3</v>
      </c>
      <c r="J27" s="97">
        <v>1.7493901968351986</v>
      </c>
      <c r="K27" s="97">
        <v>1</v>
      </c>
      <c r="L27" s="101">
        <v>1.7493901968351986</v>
      </c>
    </row>
    <row r="28" spans="1:12" x14ac:dyDescent="0.2">
      <c r="A28" s="97">
        <v>27</v>
      </c>
      <c r="B28" s="98">
        <v>27</v>
      </c>
      <c r="C28" s="90" t="s">
        <v>526</v>
      </c>
      <c r="D28" s="98" t="s">
        <v>1109</v>
      </c>
      <c r="E28" s="100">
        <v>0.624</v>
      </c>
      <c r="G28" s="97">
        <v>1145.78</v>
      </c>
      <c r="H28" s="97">
        <v>0.10149819304585804</v>
      </c>
      <c r="I28" s="97">
        <v>3.3</v>
      </c>
      <c r="J28" s="97">
        <v>0.33494403705133152</v>
      </c>
      <c r="K28" s="97">
        <v>1</v>
      </c>
      <c r="L28" s="101">
        <v>0.33494403705133152</v>
      </c>
    </row>
    <row r="29" spans="1:12" x14ac:dyDescent="0.2">
      <c r="A29" s="97">
        <v>28</v>
      </c>
      <c r="B29" s="98">
        <v>28</v>
      </c>
      <c r="C29" s="90" t="s">
        <v>530</v>
      </c>
      <c r="D29" s="98" t="s">
        <v>1109</v>
      </c>
      <c r="E29" s="100">
        <v>9.6000000000000002E-2</v>
      </c>
      <c r="G29" s="97">
        <v>2223.9699999999998</v>
      </c>
      <c r="H29" s="97">
        <v>0.29064769657205008</v>
      </c>
      <c r="I29" s="97">
        <v>3.3</v>
      </c>
      <c r="J29" s="97">
        <v>0.95913739868776526</v>
      </c>
      <c r="K29" s="97">
        <v>1</v>
      </c>
      <c r="L29" s="101">
        <v>0.95913739868776526</v>
      </c>
    </row>
    <row r="30" spans="1:12" x14ac:dyDescent="0.2">
      <c r="A30" s="97">
        <v>29</v>
      </c>
      <c r="B30" s="98">
        <v>29</v>
      </c>
      <c r="C30" s="90" t="s">
        <v>534</v>
      </c>
      <c r="D30" s="98" t="s">
        <v>1109</v>
      </c>
      <c r="E30" s="100">
        <v>8.1600000000000006E-2</v>
      </c>
      <c r="G30" s="97">
        <v>1710.16</v>
      </c>
      <c r="H30" s="97">
        <v>0.20050875407880428</v>
      </c>
      <c r="I30" s="97">
        <v>3.3</v>
      </c>
      <c r="J30" s="97">
        <v>0.66167888846005407</v>
      </c>
      <c r="K30" s="97">
        <v>1</v>
      </c>
      <c r="L30" s="101">
        <v>0.66167888846005407</v>
      </c>
    </row>
    <row r="31" spans="1:12" x14ac:dyDescent="0.2">
      <c r="A31" s="97">
        <v>30</v>
      </c>
      <c r="B31" s="98">
        <v>30</v>
      </c>
      <c r="C31" s="90" t="s">
        <v>538</v>
      </c>
      <c r="D31" s="98" t="s">
        <v>1109</v>
      </c>
      <c r="E31" s="100">
        <v>0.159</v>
      </c>
      <c r="G31" s="97">
        <v>5999.92</v>
      </c>
      <c r="H31" s="97">
        <v>0.9530718220413319</v>
      </c>
      <c r="I31" s="97">
        <v>3.3</v>
      </c>
      <c r="J31" s="97">
        <v>3.1451370127363951</v>
      </c>
      <c r="K31" s="97">
        <v>0.95</v>
      </c>
      <c r="L31" s="101">
        <v>2.9878801620995752</v>
      </c>
    </row>
    <row r="32" spans="1:12" x14ac:dyDescent="0.2">
      <c r="A32" s="97">
        <v>31</v>
      </c>
      <c r="B32" s="98">
        <v>31</v>
      </c>
      <c r="C32" s="98" t="s">
        <v>609</v>
      </c>
      <c r="D32" s="98" t="s">
        <v>1109</v>
      </c>
      <c r="E32" s="100">
        <v>4.88</v>
      </c>
      <c r="G32" s="97">
        <v>6401.4</v>
      </c>
      <c r="H32" s="97">
        <v>1.0235044384407563</v>
      </c>
      <c r="I32" s="97">
        <v>3.3</v>
      </c>
      <c r="J32" s="97">
        <v>3.3775646468544958</v>
      </c>
      <c r="K32" s="97">
        <v>0.95</v>
      </c>
      <c r="L32" s="101">
        <v>3.2086864145117708</v>
      </c>
    </row>
    <row r="33" spans="1:12" x14ac:dyDescent="0.2">
      <c r="A33" s="97">
        <v>32</v>
      </c>
      <c r="B33" s="98">
        <v>32</v>
      </c>
      <c r="C33" s="98" t="s">
        <v>611</v>
      </c>
      <c r="D33" s="98" t="s">
        <v>1109</v>
      </c>
      <c r="E33" s="100">
        <v>1.21</v>
      </c>
      <c r="G33" s="97">
        <v>6506.32</v>
      </c>
      <c r="H33" s="97">
        <v>1.0419108101470123</v>
      </c>
      <c r="I33" s="97">
        <v>3.3</v>
      </c>
      <c r="J33" s="97">
        <v>3.4383056734851403</v>
      </c>
      <c r="K33" s="97">
        <v>0.95</v>
      </c>
      <c r="L33" s="101">
        <v>3.266390389810883</v>
      </c>
    </row>
    <row r="34" spans="1:12" x14ac:dyDescent="0.2">
      <c r="A34" s="97">
        <v>33</v>
      </c>
      <c r="B34" s="98">
        <v>33</v>
      </c>
      <c r="C34" s="98" t="s">
        <v>621</v>
      </c>
      <c r="D34" s="98" t="s">
        <v>1109</v>
      </c>
      <c r="E34" s="100">
        <v>2.2400000000000002</v>
      </c>
      <c r="G34" s="97">
        <v>6011.67</v>
      </c>
      <c r="H34" s="97">
        <v>0.95513315322269399</v>
      </c>
      <c r="I34" s="97">
        <v>3.3</v>
      </c>
      <c r="J34" s="97">
        <v>3.1519394056348902</v>
      </c>
      <c r="K34" s="97">
        <v>0.95</v>
      </c>
      <c r="L34" s="101">
        <v>2.9943424353531456</v>
      </c>
    </row>
    <row r="35" spans="1:12" x14ac:dyDescent="0.2">
      <c r="A35" s="97">
        <v>34</v>
      </c>
      <c r="B35" s="98">
        <v>34</v>
      </c>
      <c r="C35" s="98" t="s">
        <v>627</v>
      </c>
      <c r="D35" s="98" t="s">
        <v>1109</v>
      </c>
      <c r="E35" s="100">
        <v>3.6799999999999999E-2</v>
      </c>
      <c r="G35" s="97">
        <v>822.38099999999997</v>
      </c>
      <c r="H35" s="97">
        <v>4.47635170695765E-2</v>
      </c>
      <c r="I35" s="97">
        <v>3.3</v>
      </c>
      <c r="J35" s="97">
        <v>0.14771960632960243</v>
      </c>
      <c r="K35" s="97">
        <v>1</v>
      </c>
      <c r="L35" s="101">
        <v>0.14771960632960243</v>
      </c>
    </row>
    <row r="36" spans="1:12" x14ac:dyDescent="0.2">
      <c r="A36" s="97">
        <v>35</v>
      </c>
      <c r="B36" s="98">
        <v>35</v>
      </c>
      <c r="C36" s="98" t="s">
        <v>629</v>
      </c>
      <c r="D36" s="98" t="s">
        <v>1109</v>
      </c>
      <c r="E36" s="100">
        <v>7.04</v>
      </c>
      <c r="G36" s="97">
        <v>3376.6</v>
      </c>
      <c r="H36" s="97">
        <v>0.49285639100382445</v>
      </c>
      <c r="I36" s="97">
        <v>3.3</v>
      </c>
      <c r="J36" s="97">
        <v>1.6264260903126206</v>
      </c>
      <c r="K36" s="97">
        <v>1</v>
      </c>
      <c r="L36" s="101">
        <v>1.6264260903126206</v>
      </c>
    </row>
    <row r="37" spans="1:12" x14ac:dyDescent="0.2">
      <c r="A37" s="97">
        <v>36</v>
      </c>
      <c r="B37" s="98">
        <v>36</v>
      </c>
      <c r="C37" s="98" t="s">
        <v>632</v>
      </c>
      <c r="D37" s="98" t="s">
        <v>1109</v>
      </c>
      <c r="E37" s="100">
        <v>5.16</v>
      </c>
      <c r="F37" s="97" t="s">
        <v>635</v>
      </c>
      <c r="G37" s="97">
        <v>4562.8500000000004</v>
      </c>
      <c r="H37" s="97">
        <v>0.70096312410090877</v>
      </c>
      <c r="I37" s="97">
        <v>3.3</v>
      </c>
      <c r="J37" s="97">
        <v>2.313178309532999</v>
      </c>
      <c r="K37" s="97">
        <v>1</v>
      </c>
      <c r="L37" s="101">
        <v>2.313178309532999</v>
      </c>
    </row>
    <row r="38" spans="1:12" x14ac:dyDescent="0.2">
      <c r="A38" s="97">
        <v>37</v>
      </c>
      <c r="B38" s="98">
        <v>37</v>
      </c>
      <c r="C38" s="98" t="s">
        <v>643</v>
      </c>
      <c r="D38" s="98" t="s">
        <v>1109</v>
      </c>
      <c r="E38" s="100">
        <v>0.10100000000000001</v>
      </c>
      <c r="G38" s="97">
        <v>5706.86</v>
      </c>
      <c r="H38" s="97">
        <v>0.90165959089154757</v>
      </c>
      <c r="I38" s="97">
        <v>3.3</v>
      </c>
      <c r="J38" s="97">
        <v>2.9754766499421068</v>
      </c>
      <c r="K38" s="97">
        <v>0.95</v>
      </c>
      <c r="L38" s="101">
        <v>2.8267028174450015</v>
      </c>
    </row>
    <row r="39" spans="1:12" x14ac:dyDescent="0.2">
      <c r="A39" s="97">
        <v>38</v>
      </c>
      <c r="B39" s="98">
        <v>38</v>
      </c>
      <c r="C39" s="98" t="s">
        <v>680</v>
      </c>
      <c r="D39" s="98" t="s">
        <v>1109</v>
      </c>
      <c r="E39" s="99" t="s">
        <v>681</v>
      </c>
      <c r="G39" s="97">
        <v>7334.86</v>
      </c>
      <c r="H39" s="97">
        <v>1.187263604785797</v>
      </c>
      <c r="I39" s="97">
        <v>3.3</v>
      </c>
      <c r="J39" s="97">
        <v>3.9179698957931297</v>
      </c>
      <c r="K39" s="97">
        <v>0.95</v>
      </c>
      <c r="L39" s="101">
        <v>3.7220714010034732</v>
      </c>
    </row>
    <row r="40" spans="1:12" x14ac:dyDescent="0.2">
      <c r="A40" s="97">
        <v>39</v>
      </c>
      <c r="B40" s="98">
        <v>39</v>
      </c>
      <c r="C40" s="98" t="s">
        <v>682</v>
      </c>
      <c r="D40" s="98" t="s">
        <v>1109</v>
      </c>
      <c r="E40" s="99" t="s">
        <v>684</v>
      </c>
      <c r="G40" s="97">
        <v>23597.4</v>
      </c>
      <c r="H40" s="97">
        <v>4.0402406933090065</v>
      </c>
      <c r="I40" s="97">
        <v>3.3</v>
      </c>
      <c r="J40" s="97">
        <v>13.33279428791972</v>
      </c>
      <c r="K40" s="97">
        <v>0.95</v>
      </c>
      <c r="L40" s="101">
        <v>12.666154573523734</v>
      </c>
    </row>
    <row r="41" spans="1:12" x14ac:dyDescent="0.2">
      <c r="A41" s="97">
        <v>40</v>
      </c>
      <c r="B41" s="98">
        <v>40</v>
      </c>
      <c r="C41" s="98" t="s">
        <v>693</v>
      </c>
      <c r="D41" s="98" t="s">
        <v>1109</v>
      </c>
      <c r="E41" s="99" t="s">
        <v>695</v>
      </c>
      <c r="G41" s="97">
        <v>14954.9</v>
      </c>
      <c r="H41" s="97">
        <v>2.5240658222518508</v>
      </c>
      <c r="I41" s="97">
        <v>3.3</v>
      </c>
      <c r="J41" s="97">
        <v>8.3294172134311069</v>
      </c>
      <c r="K41" s="97">
        <v>0.9</v>
      </c>
      <c r="L41" s="101">
        <v>7.4964754920879964</v>
      </c>
    </row>
    <row r="42" spans="1:12" x14ac:dyDescent="0.2">
      <c r="A42" s="97">
        <v>41</v>
      </c>
      <c r="B42" s="98">
        <v>41</v>
      </c>
      <c r="C42" s="98" t="s">
        <v>706</v>
      </c>
      <c r="D42" s="98" t="s">
        <v>1109</v>
      </c>
      <c r="E42" s="99" t="s">
        <v>707</v>
      </c>
      <c r="G42" s="97">
        <v>5060.3500000000004</v>
      </c>
      <c r="H42" s="97">
        <v>0.78824076348198313</v>
      </c>
      <c r="I42" s="97">
        <v>3.3</v>
      </c>
      <c r="J42" s="97">
        <v>2.6011945194905444</v>
      </c>
      <c r="K42" s="97">
        <v>0.95</v>
      </c>
      <c r="L42" s="101">
        <v>2.4711347935160171</v>
      </c>
    </row>
    <row r="43" spans="1:12" x14ac:dyDescent="0.2">
      <c r="A43" s="97">
        <v>42</v>
      </c>
      <c r="B43" s="98">
        <v>42</v>
      </c>
      <c r="C43" s="98" t="s">
        <v>709</v>
      </c>
      <c r="D43" s="98" t="s">
        <v>1109</v>
      </c>
      <c r="E43" s="99" t="s">
        <v>710</v>
      </c>
      <c r="G43" s="97">
        <v>4061.8</v>
      </c>
      <c r="H43" s="97">
        <v>0.61306269955440162</v>
      </c>
      <c r="I43" s="97">
        <v>3.3</v>
      </c>
      <c r="J43" s="97">
        <v>2.0231069085295252</v>
      </c>
      <c r="K43" s="97">
        <v>1</v>
      </c>
      <c r="L43" s="101">
        <v>2.0231069085295252</v>
      </c>
    </row>
    <row r="44" spans="1:12" x14ac:dyDescent="0.2">
      <c r="A44" s="97">
        <v>43</v>
      </c>
      <c r="B44" s="98">
        <v>43</v>
      </c>
      <c r="C44" s="98" t="s">
        <v>712</v>
      </c>
      <c r="D44" s="98" t="s">
        <v>1109</v>
      </c>
      <c r="E44" s="99" t="s">
        <v>713</v>
      </c>
      <c r="G44" s="97">
        <v>5478.92</v>
      </c>
      <c r="H44" s="97">
        <v>0.86167152029753347</v>
      </c>
      <c r="I44" s="97">
        <v>3.3</v>
      </c>
      <c r="J44" s="97">
        <v>2.8435160169818601</v>
      </c>
      <c r="K44" s="97">
        <v>0.95</v>
      </c>
      <c r="L44" s="101">
        <v>2.7013402161327669</v>
      </c>
    </row>
    <row r="45" spans="1:12" x14ac:dyDescent="0.2">
      <c r="A45" s="97">
        <v>44</v>
      </c>
      <c r="B45" s="98">
        <v>44</v>
      </c>
      <c r="C45" s="98" t="s">
        <v>715</v>
      </c>
      <c r="D45" s="98" t="s">
        <v>1109</v>
      </c>
      <c r="E45" s="99" t="s">
        <v>716</v>
      </c>
      <c r="G45" s="97">
        <v>6707.15</v>
      </c>
      <c r="H45" s="97">
        <v>1.0771429072664116</v>
      </c>
      <c r="I45" s="97">
        <v>3.3</v>
      </c>
      <c r="J45" s="97">
        <v>3.554571593979158</v>
      </c>
      <c r="K45" s="97">
        <v>0.95</v>
      </c>
      <c r="L45" s="101">
        <v>3.3768430142801997</v>
      </c>
    </row>
    <row r="46" spans="1:12" x14ac:dyDescent="0.2">
      <c r="A46" s="97">
        <v>45</v>
      </c>
      <c r="B46" s="98">
        <v>45</v>
      </c>
      <c r="C46" s="90" t="s">
        <v>718</v>
      </c>
      <c r="D46" s="98" t="s">
        <v>1109</v>
      </c>
      <c r="E46" s="99" t="s">
        <v>719</v>
      </c>
      <c r="G46" s="97">
        <v>4877.24</v>
      </c>
      <c r="H46" s="97">
        <v>0.75611732921651864</v>
      </c>
      <c r="I46" s="97">
        <v>3.3</v>
      </c>
      <c r="J46" s="97">
        <v>2.4951871864145114</v>
      </c>
      <c r="K46" s="97">
        <v>1</v>
      </c>
      <c r="L46" s="101">
        <v>2.4951871864145114</v>
      </c>
    </row>
    <row r="47" spans="1:12" x14ac:dyDescent="0.2">
      <c r="A47" s="97">
        <v>46</v>
      </c>
      <c r="B47" s="98">
        <v>46</v>
      </c>
      <c r="C47" s="98" t="s">
        <v>776</v>
      </c>
      <c r="D47" s="98" t="s">
        <v>1109</v>
      </c>
      <c r="E47" s="99" t="s">
        <v>778</v>
      </c>
      <c r="G47" s="97">
        <v>756.11699999999996</v>
      </c>
      <c r="H47" s="97">
        <v>3.3138661801340293E-2</v>
      </c>
      <c r="I47" s="97">
        <v>3.3</v>
      </c>
      <c r="J47" s="97">
        <v>0.10935758394442296</v>
      </c>
      <c r="K47" s="97">
        <v>1</v>
      </c>
      <c r="L47" s="101">
        <v>0.10935758394442296</v>
      </c>
    </row>
    <row r="48" spans="1:12" x14ac:dyDescent="0.2">
      <c r="A48" s="97">
        <v>47</v>
      </c>
      <c r="B48" s="98">
        <v>47</v>
      </c>
      <c r="C48" s="98" t="s">
        <v>779</v>
      </c>
      <c r="D48" s="98" t="s">
        <v>1109</v>
      </c>
      <c r="E48" s="99" t="s">
        <v>780</v>
      </c>
      <c r="G48" s="97">
        <v>20658.3</v>
      </c>
      <c r="H48" s="97">
        <v>3.5246272060629451</v>
      </c>
      <c r="I48" s="97">
        <v>3.3</v>
      </c>
      <c r="J48" s="97">
        <v>11.631269780007718</v>
      </c>
      <c r="K48" s="97">
        <v>0.95</v>
      </c>
      <c r="L48" s="101">
        <v>11.049706291007332</v>
      </c>
    </row>
    <row r="49" spans="1:12" x14ac:dyDescent="0.2">
      <c r="A49" s="97">
        <v>48</v>
      </c>
      <c r="B49" s="98">
        <v>48</v>
      </c>
      <c r="C49" s="98" t="s">
        <v>789</v>
      </c>
      <c r="D49" s="98" t="s">
        <v>1109</v>
      </c>
      <c r="E49" s="99" t="s">
        <v>790</v>
      </c>
      <c r="G49" s="97">
        <v>18482.2</v>
      </c>
      <c r="H49" s="97">
        <v>3.1428686712746923</v>
      </c>
      <c r="I49" s="97">
        <v>3.3</v>
      </c>
      <c r="J49" s="97">
        <v>10.371466615206485</v>
      </c>
      <c r="K49" s="97">
        <v>0.95</v>
      </c>
      <c r="L49" s="101">
        <v>9.8528932844461607</v>
      </c>
    </row>
    <row r="50" spans="1:12" x14ac:dyDescent="0.2">
      <c r="A50" s="97">
        <v>49</v>
      </c>
      <c r="B50" s="98">
        <v>49</v>
      </c>
      <c r="C50" s="98" t="s">
        <v>801</v>
      </c>
      <c r="D50" s="98" t="s">
        <v>1109</v>
      </c>
      <c r="E50" s="99" t="s">
        <v>802</v>
      </c>
      <c r="G50" s="97">
        <v>19384.599999999999</v>
      </c>
      <c r="H50" s="97">
        <v>3.3011789060032979</v>
      </c>
      <c r="I50" s="97">
        <v>3.3</v>
      </c>
      <c r="J50" s="97">
        <v>10.893890389810883</v>
      </c>
      <c r="K50" s="97">
        <v>0.95</v>
      </c>
      <c r="L50" s="101">
        <v>10.349195870320338</v>
      </c>
    </row>
    <row r="51" spans="1:12" x14ac:dyDescent="0.2">
      <c r="A51" s="97">
        <v>50</v>
      </c>
      <c r="B51" s="98">
        <v>50</v>
      </c>
      <c r="C51" s="98" t="s">
        <v>804</v>
      </c>
      <c r="D51" s="98" t="s">
        <v>1109</v>
      </c>
      <c r="E51" s="99" t="s">
        <v>805</v>
      </c>
      <c r="G51" s="97">
        <v>3949.02</v>
      </c>
      <c r="H51" s="97">
        <v>0.59327742886214518</v>
      </c>
      <c r="I51" s="97">
        <v>3.3</v>
      </c>
      <c r="J51" s="97">
        <v>1.9578155152450789</v>
      </c>
      <c r="K51" s="97">
        <v>1</v>
      </c>
      <c r="L51" s="101">
        <v>1.9578155152450789</v>
      </c>
    </row>
    <row r="52" spans="1:12" x14ac:dyDescent="0.2">
      <c r="A52" s="97">
        <v>51</v>
      </c>
      <c r="B52" s="98">
        <v>51</v>
      </c>
      <c r="C52" s="98" t="s">
        <v>807</v>
      </c>
      <c r="D52" s="98" t="s">
        <v>1109</v>
      </c>
      <c r="E52" s="99" t="s">
        <v>808</v>
      </c>
      <c r="G52" s="97">
        <v>7363.84</v>
      </c>
      <c r="H52" s="97">
        <v>1.1923476369250201</v>
      </c>
      <c r="I52" s="97">
        <v>3.3</v>
      </c>
      <c r="J52" s="97">
        <v>3.934747201852566</v>
      </c>
      <c r="K52" s="97">
        <v>1</v>
      </c>
      <c r="L52" s="101">
        <v>3.934747201852566</v>
      </c>
    </row>
    <row r="53" spans="1:12" x14ac:dyDescent="0.2">
      <c r="A53" s="97">
        <v>52</v>
      </c>
      <c r="B53" s="98">
        <v>52</v>
      </c>
      <c r="C53" s="98" t="s">
        <v>810</v>
      </c>
      <c r="D53" s="98" t="s">
        <v>1109</v>
      </c>
      <c r="E53" s="99" t="s">
        <v>811</v>
      </c>
      <c r="G53" s="97">
        <v>7105.83</v>
      </c>
      <c r="H53" s="97">
        <v>1.1470843128311288</v>
      </c>
      <c r="I53" s="97">
        <v>3.3</v>
      </c>
      <c r="J53" s="97">
        <v>3.7853782323427247</v>
      </c>
      <c r="K53" s="97">
        <v>1</v>
      </c>
      <c r="L53" s="101">
        <v>3.7853782323427247</v>
      </c>
    </row>
    <row r="54" spans="1:12" x14ac:dyDescent="0.2">
      <c r="A54" s="97">
        <v>53</v>
      </c>
      <c r="B54" s="98">
        <v>53</v>
      </c>
      <c r="C54" s="98" t="s">
        <v>843</v>
      </c>
      <c r="D54" s="98" t="s">
        <v>1109</v>
      </c>
      <c r="E54" s="99" t="s">
        <v>845</v>
      </c>
      <c r="G54" s="97">
        <v>8696.61</v>
      </c>
      <c r="H54" s="97">
        <v>1.426158731272587</v>
      </c>
      <c r="I54" s="97">
        <v>3.3</v>
      </c>
      <c r="J54" s="97">
        <v>4.7063238131995364</v>
      </c>
      <c r="K54" s="97">
        <v>0.95</v>
      </c>
      <c r="L54" s="101">
        <v>4.4710076225395596</v>
      </c>
    </row>
    <row r="55" spans="1:12" x14ac:dyDescent="0.2">
      <c r="A55" s="97">
        <v>54</v>
      </c>
      <c r="B55" s="98">
        <v>54</v>
      </c>
      <c r="C55" s="98" t="s">
        <v>846</v>
      </c>
      <c r="D55" s="98" t="s">
        <v>1109</v>
      </c>
      <c r="E55" s="99" t="s">
        <v>848</v>
      </c>
      <c r="G55" s="97">
        <v>11042.1</v>
      </c>
      <c r="H55" s="97">
        <v>1.8376337672362375</v>
      </c>
      <c r="I55" s="97">
        <v>3.3</v>
      </c>
      <c r="J55" s="97">
        <v>6.0641914318795838</v>
      </c>
      <c r="K55" s="97">
        <v>1</v>
      </c>
      <c r="L55" s="101">
        <v>6.0641914318795838</v>
      </c>
    </row>
    <row r="56" spans="1:12" x14ac:dyDescent="0.2">
      <c r="A56" s="97">
        <v>55</v>
      </c>
      <c r="B56" s="98">
        <v>55</v>
      </c>
      <c r="C56" s="98" t="s">
        <v>857</v>
      </c>
      <c r="D56" s="98" t="s">
        <v>1109</v>
      </c>
      <c r="E56" s="99" t="s">
        <v>859</v>
      </c>
      <c r="G56" s="97">
        <v>13541</v>
      </c>
      <c r="H56" s="97">
        <v>2.276021893968633</v>
      </c>
      <c r="I56" s="97">
        <v>3.3</v>
      </c>
      <c r="J56" s="97">
        <v>7.5108722500964884</v>
      </c>
      <c r="K56" s="97">
        <v>0.95</v>
      </c>
      <c r="L56" s="101">
        <v>7.1353286375916634</v>
      </c>
    </row>
    <row r="57" spans="1:12" x14ac:dyDescent="0.2">
      <c r="A57" s="97">
        <v>56</v>
      </c>
      <c r="B57" s="98">
        <v>56</v>
      </c>
      <c r="C57" s="98" t="s">
        <v>870</v>
      </c>
      <c r="D57" s="98" t="s">
        <v>1109</v>
      </c>
      <c r="E57" s="99" t="s">
        <v>270</v>
      </c>
      <c r="G57" s="97">
        <v>11322.2</v>
      </c>
      <c r="H57" s="97">
        <v>1.8867723939510896</v>
      </c>
      <c r="I57" s="97">
        <v>3.3</v>
      </c>
      <c r="J57" s="97">
        <v>6.2263489000385954</v>
      </c>
      <c r="K57" s="97">
        <v>0.95</v>
      </c>
      <c r="L57" s="101">
        <v>5.9150314550366652</v>
      </c>
    </row>
    <row r="58" spans="1:12" x14ac:dyDescent="0.2">
      <c r="A58" s="97">
        <v>57</v>
      </c>
      <c r="B58" s="98">
        <v>57</v>
      </c>
      <c r="C58" s="98" t="s">
        <v>873</v>
      </c>
      <c r="D58" s="98" t="s">
        <v>1109</v>
      </c>
      <c r="E58" s="99" t="s">
        <v>875</v>
      </c>
      <c r="G58" s="97">
        <v>7952.87</v>
      </c>
      <c r="H58" s="97">
        <v>1.2956826076278025</v>
      </c>
      <c r="I58" s="97">
        <v>3.3</v>
      </c>
      <c r="J58" s="97">
        <v>4.275752605171748</v>
      </c>
      <c r="K58" s="97">
        <v>0.95</v>
      </c>
      <c r="L58" s="101">
        <v>4.0619649749131606</v>
      </c>
    </row>
    <row r="59" spans="1:12" x14ac:dyDescent="0.2">
      <c r="A59" s="97">
        <v>58</v>
      </c>
      <c r="B59" s="98">
        <v>58</v>
      </c>
      <c r="C59" s="98" t="s">
        <v>877</v>
      </c>
      <c r="D59" s="98" t="s">
        <v>1109</v>
      </c>
      <c r="E59" s="99" t="s">
        <v>879</v>
      </c>
      <c r="G59" s="97">
        <v>3265.85</v>
      </c>
      <c r="H59" s="97">
        <v>0.47342724816673104</v>
      </c>
      <c r="I59" s="97">
        <v>3.3</v>
      </c>
      <c r="J59" s="97">
        <v>1.5623099189502123</v>
      </c>
      <c r="K59" s="97">
        <v>1</v>
      </c>
      <c r="L59" s="101">
        <v>1.5623099189502123</v>
      </c>
    </row>
    <row r="60" spans="1:12" x14ac:dyDescent="0.2">
      <c r="A60" s="97">
        <v>59</v>
      </c>
      <c r="B60" s="98">
        <v>59</v>
      </c>
      <c r="C60" s="98" t="s">
        <v>881</v>
      </c>
      <c r="D60" s="98" t="s">
        <v>1109</v>
      </c>
      <c r="E60" s="99" t="s">
        <v>883</v>
      </c>
      <c r="G60" s="97">
        <v>4621.68</v>
      </c>
      <c r="H60" s="97">
        <v>0.71128381460299639</v>
      </c>
      <c r="I60" s="97">
        <v>3.3</v>
      </c>
      <c r="J60" s="97">
        <v>2.347236588189888</v>
      </c>
      <c r="K60" s="97">
        <v>1</v>
      </c>
      <c r="L60" s="101">
        <v>2.347236588189888</v>
      </c>
    </row>
    <row r="61" spans="1:12" x14ac:dyDescent="0.2">
      <c r="A61" s="97">
        <v>60</v>
      </c>
      <c r="B61" s="98">
        <v>60</v>
      </c>
      <c r="C61" s="98" t="s">
        <v>884</v>
      </c>
      <c r="D61" s="98" t="s">
        <v>1109</v>
      </c>
      <c r="E61" s="99" t="s">
        <v>885</v>
      </c>
      <c r="G61" s="97">
        <v>2184.39</v>
      </c>
      <c r="H61" s="97">
        <v>0.28370408055857688</v>
      </c>
      <c r="I61" s="97">
        <v>3.3</v>
      </c>
      <c r="J61" s="97">
        <v>0.93622346584330363</v>
      </c>
      <c r="K61" s="97">
        <v>1</v>
      </c>
      <c r="L61" s="101">
        <v>0.93622346584330363</v>
      </c>
    </row>
    <row r="62" spans="1:12" x14ac:dyDescent="0.2">
      <c r="A62" s="97">
        <v>61</v>
      </c>
      <c r="B62" s="98">
        <v>61</v>
      </c>
      <c r="C62" s="98" t="s">
        <v>923</v>
      </c>
      <c r="D62" s="98" t="s">
        <v>1111</v>
      </c>
      <c r="E62" s="99" t="s">
        <v>887</v>
      </c>
      <c r="G62" s="97">
        <v>4074.1</v>
      </c>
      <c r="H62" s="97">
        <v>0.61522051857829552</v>
      </c>
      <c r="I62" s="97">
        <v>3.3</v>
      </c>
      <c r="J62" s="97">
        <v>2.0302277113083753</v>
      </c>
      <c r="K62" s="97">
        <v>1</v>
      </c>
      <c r="L62" s="101">
        <v>2.0302277113083753</v>
      </c>
    </row>
    <row r="63" spans="1:12" x14ac:dyDescent="0.2">
      <c r="A63" s="97">
        <v>62</v>
      </c>
      <c r="B63" s="98">
        <v>62</v>
      </c>
      <c r="C63" s="98" t="s">
        <v>896</v>
      </c>
      <c r="D63" s="98" t="s">
        <v>1109</v>
      </c>
      <c r="E63" s="99" t="s">
        <v>897</v>
      </c>
      <c r="G63" s="97">
        <v>7316.53</v>
      </c>
      <c r="H63" s="97">
        <v>1.1840479281428722</v>
      </c>
      <c r="I63" s="97">
        <v>3.3</v>
      </c>
      <c r="J63" s="97">
        <v>3.907358162871478</v>
      </c>
      <c r="K63" s="97">
        <v>0.95</v>
      </c>
      <c r="L63" s="101">
        <v>3.7119902547279038</v>
      </c>
    </row>
    <row r="64" spans="1:12" x14ac:dyDescent="0.2">
      <c r="A64" s="97">
        <v>63</v>
      </c>
      <c r="B64" s="98">
        <v>63</v>
      </c>
      <c r="C64" s="98" t="s">
        <v>908</v>
      </c>
      <c r="D64" s="98" t="s">
        <v>1109</v>
      </c>
      <c r="E64" s="99" t="s">
        <v>909</v>
      </c>
      <c r="G64" s="97">
        <v>5506.03</v>
      </c>
      <c r="H64" s="97">
        <v>0.86642749377214834</v>
      </c>
      <c r="I64" s="97">
        <v>3.3</v>
      </c>
      <c r="J64" s="97">
        <v>2.8592107294480895</v>
      </c>
      <c r="K64" s="97">
        <v>0.95</v>
      </c>
      <c r="L64" s="101">
        <v>2.7162501929756848</v>
      </c>
    </row>
    <row r="65" spans="1:12" x14ac:dyDescent="0.2">
      <c r="A65" s="97">
        <v>64</v>
      </c>
      <c r="B65" s="98">
        <v>64</v>
      </c>
      <c r="C65" s="98" t="s">
        <v>911</v>
      </c>
      <c r="D65" s="98" t="s">
        <v>1109</v>
      </c>
      <c r="E65" s="99" t="s">
        <v>912</v>
      </c>
      <c r="G65" s="97">
        <v>5098.88</v>
      </c>
      <c r="H65" s="97">
        <v>0.79500017543244095</v>
      </c>
      <c r="I65" s="97">
        <v>3.3</v>
      </c>
      <c r="J65" s="97">
        <v>2.6235005789270551</v>
      </c>
      <c r="K65" s="97">
        <v>1</v>
      </c>
      <c r="L65" s="101">
        <v>2.6235005789270551</v>
      </c>
    </row>
    <row r="66" spans="1:12" x14ac:dyDescent="0.2">
      <c r="A66" s="97">
        <v>65</v>
      </c>
      <c r="B66" s="98">
        <v>65</v>
      </c>
      <c r="C66" s="98" t="s">
        <v>914</v>
      </c>
      <c r="D66" s="98" t="s">
        <v>1109</v>
      </c>
      <c r="E66" s="99" t="s">
        <v>915</v>
      </c>
      <c r="G66" s="97">
        <v>5793.41</v>
      </c>
      <c r="H66" s="97">
        <v>0.91684326865724008</v>
      </c>
      <c r="I66" s="97">
        <v>3.3</v>
      </c>
      <c r="J66" s="97">
        <v>3.0255827865688922</v>
      </c>
      <c r="K66" s="97">
        <v>1</v>
      </c>
      <c r="L66" s="101">
        <v>3.0255827865688922</v>
      </c>
    </row>
    <row r="67" spans="1:12" x14ac:dyDescent="0.2">
      <c r="A67" s="97">
        <v>66</v>
      </c>
      <c r="B67" s="98">
        <v>66</v>
      </c>
      <c r="C67" s="98" t="s">
        <v>916</v>
      </c>
      <c r="D67" s="98" t="s">
        <v>1109</v>
      </c>
      <c r="E67" s="99" t="s">
        <v>918</v>
      </c>
      <c r="G67" s="97">
        <v>6254.08</v>
      </c>
      <c r="H67" s="97">
        <v>0.9976597312375004</v>
      </c>
      <c r="I67" s="97">
        <v>3.3</v>
      </c>
      <c r="J67" s="97">
        <v>3.2922771130837511</v>
      </c>
      <c r="K67" s="97">
        <v>1</v>
      </c>
      <c r="L67" s="101">
        <v>3.2922771130837511</v>
      </c>
    </row>
    <row r="68" spans="1:12" x14ac:dyDescent="0.2">
      <c r="A68" s="97">
        <v>67</v>
      </c>
      <c r="B68" s="98">
        <v>67</v>
      </c>
      <c r="C68" s="98" t="s">
        <v>788</v>
      </c>
      <c r="D68" s="98" t="s">
        <v>1109</v>
      </c>
      <c r="E68" s="99" t="s">
        <v>922</v>
      </c>
      <c r="G68" s="97">
        <v>5819.53</v>
      </c>
      <c r="H68" s="97">
        <v>0.92142556401529763</v>
      </c>
      <c r="I68" s="97">
        <v>3.3</v>
      </c>
      <c r="J68" s="97">
        <v>3.0407043612504818</v>
      </c>
      <c r="K68" s="97">
        <v>0.95</v>
      </c>
      <c r="L68" s="101">
        <v>2.8886691431879576</v>
      </c>
    </row>
    <row r="69" spans="1:12" x14ac:dyDescent="0.2">
      <c r="A69" s="97">
        <v>68</v>
      </c>
      <c r="B69" s="98">
        <v>68</v>
      </c>
      <c r="C69" s="98" t="s">
        <v>925</v>
      </c>
      <c r="D69" s="98" t="s">
        <v>1109</v>
      </c>
      <c r="E69" s="99"/>
      <c r="G69" s="97">
        <v>6362.16</v>
      </c>
      <c r="H69" s="97">
        <v>1.0166204694572121</v>
      </c>
      <c r="I69" s="97">
        <v>3.3</v>
      </c>
      <c r="J69" s="97">
        <v>3.3548475492087997</v>
      </c>
      <c r="K69" s="97">
        <v>1</v>
      </c>
      <c r="L69" s="101">
        <v>3.3548475492087997</v>
      </c>
    </row>
    <row r="70" spans="1:12" x14ac:dyDescent="0.2">
      <c r="A70" s="97">
        <v>69</v>
      </c>
      <c r="B70" s="98">
        <v>69</v>
      </c>
      <c r="C70" s="98" t="s">
        <v>926</v>
      </c>
      <c r="D70" s="98" t="s">
        <v>1109</v>
      </c>
      <c r="E70" s="99"/>
      <c r="G70" s="97">
        <v>10071.799999999999</v>
      </c>
      <c r="H70" s="97">
        <v>1.6674116697659731</v>
      </c>
      <c r="I70" s="97">
        <v>3.3</v>
      </c>
      <c r="J70" s="97">
        <v>5.5024585102277106</v>
      </c>
      <c r="K70" s="97">
        <v>0.95</v>
      </c>
      <c r="L70" s="101">
        <v>5.2273355847163252</v>
      </c>
    </row>
    <row r="71" spans="1:12" x14ac:dyDescent="0.2">
      <c r="A71" s="97">
        <v>70</v>
      </c>
      <c r="B71" s="98">
        <v>70</v>
      </c>
      <c r="C71" s="98" t="s">
        <v>1001</v>
      </c>
      <c r="D71" s="98" t="s">
        <v>1112</v>
      </c>
      <c r="E71" s="99"/>
      <c r="F71" s="98"/>
      <c r="G71" s="97">
        <v>10832.4</v>
      </c>
      <c r="H71" s="97">
        <v>1.8008455843654609</v>
      </c>
      <c r="I71" s="97">
        <v>3.3</v>
      </c>
      <c r="J71" s="97">
        <v>5.9427904284060205</v>
      </c>
      <c r="K71" s="97">
        <v>0.85</v>
      </c>
      <c r="L71" s="101">
        <v>5.0513718641451169</v>
      </c>
    </row>
    <row r="72" spans="1:12" x14ac:dyDescent="0.2">
      <c r="A72" s="97">
        <v>71</v>
      </c>
      <c r="B72" s="98">
        <v>71</v>
      </c>
      <c r="C72" s="98" t="s">
        <v>924</v>
      </c>
      <c r="D72" s="98" t="s">
        <v>1110</v>
      </c>
      <c r="E72" s="99"/>
      <c r="F72" s="98"/>
      <c r="G72" s="97">
        <v>15052.1</v>
      </c>
      <c r="H72" s="97">
        <v>2.5411178555138418</v>
      </c>
      <c r="I72" s="97">
        <v>3.3</v>
      </c>
      <c r="J72" s="97">
        <v>8.3856889231956782</v>
      </c>
      <c r="K72" s="97">
        <v>0.95</v>
      </c>
      <c r="L72" s="101">
        <v>7.9664044770358942</v>
      </c>
    </row>
    <row r="73" spans="1:12" x14ac:dyDescent="0.2">
      <c r="A73" s="97">
        <v>72</v>
      </c>
      <c r="B73" s="98">
        <v>72</v>
      </c>
      <c r="C73" s="98" t="s">
        <v>1002</v>
      </c>
      <c r="D73" s="98" t="s">
        <v>1112</v>
      </c>
      <c r="E73" s="99"/>
      <c r="F73" s="98"/>
      <c r="G73" s="97">
        <v>11289.4</v>
      </c>
      <c r="H73" s="97">
        <v>1.8810182098873724</v>
      </c>
      <c r="I73" s="97">
        <v>3.3</v>
      </c>
      <c r="J73" s="97">
        <v>6.2073600926283286</v>
      </c>
      <c r="K73" s="97">
        <v>0.95</v>
      </c>
      <c r="L73" s="101">
        <v>5.896992087996912</v>
      </c>
    </row>
    <row r="74" spans="1:12" x14ac:dyDescent="0.2">
      <c r="A74" s="97">
        <v>73</v>
      </c>
      <c r="B74" s="98">
        <v>73</v>
      </c>
      <c r="C74" s="98" t="s">
        <v>886</v>
      </c>
      <c r="D74" s="98" t="s">
        <v>1109</v>
      </c>
      <c r="E74" s="99"/>
      <c r="F74" s="98"/>
      <c r="G74" s="97">
        <v>5074.16</v>
      </c>
      <c r="H74" s="97">
        <v>0.79066348549173704</v>
      </c>
      <c r="I74" s="97">
        <v>3.3</v>
      </c>
      <c r="J74" s="97">
        <v>2.609189502122732</v>
      </c>
      <c r="K74" s="97">
        <v>0.85</v>
      </c>
      <c r="L74" s="101">
        <v>2.2178110768043222</v>
      </c>
    </row>
    <row r="75" spans="1:12" x14ac:dyDescent="0.2">
      <c r="A75" s="97">
        <v>74</v>
      </c>
      <c r="B75" s="98">
        <v>74</v>
      </c>
      <c r="C75" s="98" t="s">
        <v>886</v>
      </c>
      <c r="D75" s="98" t="s">
        <v>1109</v>
      </c>
      <c r="E75" s="99"/>
      <c r="F75" s="98"/>
      <c r="G75" s="97">
        <v>6489.46</v>
      </c>
      <c r="H75" s="97">
        <v>1.0389530191923091</v>
      </c>
      <c r="I75" s="97">
        <v>3.3</v>
      </c>
      <c r="J75" s="97">
        <v>3.4285449633346197</v>
      </c>
      <c r="K75" s="97">
        <v>1</v>
      </c>
      <c r="L75" s="101">
        <v>3.4285449633346197</v>
      </c>
    </row>
    <row r="76" spans="1:12" x14ac:dyDescent="0.2">
      <c r="A76" s="97">
        <v>75</v>
      </c>
      <c r="B76" s="98">
        <v>75</v>
      </c>
      <c r="C76" s="98" t="s">
        <v>998</v>
      </c>
      <c r="D76" s="98" t="s">
        <v>1111</v>
      </c>
      <c r="E76" s="99"/>
      <c r="F76" s="98"/>
      <c r="G76" s="97">
        <v>755.75</v>
      </c>
      <c r="H76" s="97">
        <v>3.3074278095505415E-2</v>
      </c>
      <c r="I76" s="97">
        <v>3.3</v>
      </c>
      <c r="J76" s="97">
        <v>0.10914511771516787</v>
      </c>
      <c r="K76" s="97">
        <v>0.95</v>
      </c>
      <c r="L76" s="101">
        <v>0.10368786182940948</v>
      </c>
    </row>
    <row r="77" spans="1:12" x14ac:dyDescent="0.2">
      <c r="F77" s="98"/>
    </row>
    <row r="78" spans="1:12" x14ac:dyDescent="0.2">
      <c r="F78" s="98"/>
    </row>
    <row r="79" spans="1:12" x14ac:dyDescent="0.2">
      <c r="F79" s="98"/>
    </row>
  </sheetData>
  <pageMargins left="0.7" right="0.7" top="0.75" bottom="0.75" header="0.3" footer="0.3"/>
  <ignoredErrors>
    <ignoredError sqref="C2" twoDigitTextYear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B2E5D-0F67-EA4B-887E-9D7919B09258}">
  <dimension ref="A1:U12"/>
  <sheetViews>
    <sheetView workbookViewId="0">
      <selection activeCell="J9" sqref="J9"/>
    </sheetView>
  </sheetViews>
  <sheetFormatPr baseColWidth="10" defaultRowHeight="16" x14ac:dyDescent="0.2"/>
  <sheetData>
    <row r="1" spans="1:21" x14ac:dyDescent="0.2">
      <c r="A1" t="s">
        <v>946</v>
      </c>
      <c r="B1" s="30" t="s">
        <v>148</v>
      </c>
      <c r="C1" s="30" t="s">
        <v>927</v>
      </c>
      <c r="D1" s="30" t="s">
        <v>930</v>
      </c>
      <c r="E1" s="30" t="s">
        <v>928</v>
      </c>
      <c r="F1" s="30" t="s">
        <v>931</v>
      </c>
      <c r="G1" s="30" t="s">
        <v>929</v>
      </c>
      <c r="H1" s="30" t="s">
        <v>932</v>
      </c>
      <c r="I1" s="30" t="s">
        <v>944</v>
      </c>
      <c r="J1" t="s">
        <v>945</v>
      </c>
      <c r="K1" t="s">
        <v>952</v>
      </c>
      <c r="L1" t="s">
        <v>953</v>
      </c>
      <c r="M1" t="s">
        <v>954</v>
      </c>
      <c r="N1" t="s">
        <v>955</v>
      </c>
      <c r="O1" t="s">
        <v>956</v>
      </c>
      <c r="P1" t="s">
        <v>957</v>
      </c>
      <c r="Q1" t="s">
        <v>958</v>
      </c>
      <c r="R1" t="s">
        <v>959</v>
      </c>
      <c r="S1" t="s">
        <v>960</v>
      </c>
      <c r="T1" t="s">
        <v>961</v>
      </c>
      <c r="U1" t="s">
        <v>962</v>
      </c>
    </row>
    <row r="2" spans="1:21" x14ac:dyDescent="0.2">
      <c r="A2">
        <v>1</v>
      </c>
      <c r="B2" s="30" t="s">
        <v>592</v>
      </c>
      <c r="C2" s="49">
        <v>0.25</v>
      </c>
      <c r="D2" s="49">
        <v>0.02</v>
      </c>
      <c r="E2" s="49">
        <v>1.59</v>
      </c>
      <c r="F2" s="49">
        <v>0.1</v>
      </c>
      <c r="G2" s="30">
        <v>4.53E-2</v>
      </c>
      <c r="H2" s="30">
        <v>8.8000000000000005E-3</v>
      </c>
      <c r="I2">
        <v>27.28603</v>
      </c>
      <c r="J2">
        <v>49.566850000000002</v>
      </c>
      <c r="K2" t="s">
        <v>963</v>
      </c>
      <c r="L2" t="s">
        <v>934</v>
      </c>
      <c r="M2" t="s">
        <v>964</v>
      </c>
      <c r="N2" t="s">
        <v>1134</v>
      </c>
      <c r="O2" t="s">
        <v>179</v>
      </c>
      <c r="P2" t="s">
        <v>965</v>
      </c>
      <c r="Q2">
        <v>50.5</v>
      </c>
      <c r="R2">
        <v>107</v>
      </c>
      <c r="S2">
        <v>17.5</v>
      </c>
      <c r="T2">
        <v>1000</v>
      </c>
      <c r="U2" t="s">
        <v>966</v>
      </c>
    </row>
    <row r="3" spans="1:21" x14ac:dyDescent="0.2">
      <c r="A3">
        <v>3</v>
      </c>
      <c r="B3" s="30" t="s">
        <v>592</v>
      </c>
      <c r="C3" s="49">
        <v>0.37</v>
      </c>
      <c r="D3" s="49">
        <v>0.02</v>
      </c>
      <c r="E3" s="49">
        <v>2.6</v>
      </c>
      <c r="F3" s="49">
        <v>0.2</v>
      </c>
      <c r="G3" s="49">
        <v>9.7199999999999995E-2</v>
      </c>
      <c r="H3" s="49">
        <v>1.77E-2</v>
      </c>
      <c r="I3">
        <v>27.282830000000001</v>
      </c>
      <c r="J3">
        <v>49.56523</v>
      </c>
      <c r="K3" t="s">
        <v>968</v>
      </c>
      <c r="L3" t="s">
        <v>935</v>
      </c>
      <c r="M3" t="s">
        <v>964</v>
      </c>
      <c r="N3" t="s">
        <v>1134</v>
      </c>
      <c r="O3" t="s">
        <v>179</v>
      </c>
      <c r="P3" t="s">
        <v>965</v>
      </c>
      <c r="Q3">
        <v>50.5</v>
      </c>
      <c r="R3">
        <v>73</v>
      </c>
      <c r="S3">
        <v>19.5</v>
      </c>
      <c r="T3">
        <v>599</v>
      </c>
      <c r="U3" t="s">
        <v>966</v>
      </c>
    </row>
    <row r="4" spans="1:21" x14ac:dyDescent="0.2">
      <c r="A4">
        <v>4</v>
      </c>
      <c r="B4" t="s">
        <v>933</v>
      </c>
      <c r="C4" s="50">
        <v>0.20899999999999999</v>
      </c>
      <c r="D4" s="50">
        <v>6.2E-2</v>
      </c>
      <c r="E4" s="51">
        <v>1.6</v>
      </c>
      <c r="F4" s="51">
        <v>0.5</v>
      </c>
      <c r="G4" s="30"/>
      <c r="H4" s="30"/>
      <c r="I4">
        <v>27.269780000000001</v>
      </c>
      <c r="J4">
        <v>49.545459999999999</v>
      </c>
      <c r="K4" t="s">
        <v>969</v>
      </c>
      <c r="L4" t="s">
        <v>938</v>
      </c>
      <c r="M4" t="s">
        <v>964</v>
      </c>
      <c r="N4" t="s">
        <v>1134</v>
      </c>
      <c r="O4" t="s">
        <v>265</v>
      </c>
      <c r="P4" t="s">
        <v>970</v>
      </c>
      <c r="Q4">
        <v>17.5</v>
      </c>
      <c r="R4">
        <v>94</v>
      </c>
      <c r="S4">
        <v>15.5</v>
      </c>
      <c r="U4" t="s">
        <v>967</v>
      </c>
    </row>
    <row r="5" spans="1:21" x14ac:dyDescent="0.2">
      <c r="A5">
        <v>10</v>
      </c>
      <c r="B5" t="s">
        <v>592</v>
      </c>
      <c r="C5" s="49">
        <v>0.5</v>
      </c>
      <c r="D5" s="49">
        <v>0.05</v>
      </c>
      <c r="E5" s="49">
        <v>3.6</v>
      </c>
      <c r="F5" s="49">
        <v>0.4</v>
      </c>
      <c r="G5" s="49">
        <v>1.1599999999999999E-2</v>
      </c>
      <c r="H5" s="49">
        <v>2.3999999999999998E-3</v>
      </c>
      <c r="I5">
        <v>26.716740000000001</v>
      </c>
      <c r="J5">
        <v>50.02111</v>
      </c>
      <c r="K5" t="s">
        <v>971</v>
      </c>
      <c r="L5" t="s">
        <v>972</v>
      </c>
      <c r="M5" t="s">
        <v>973</v>
      </c>
      <c r="N5" t="s">
        <v>1135</v>
      </c>
      <c r="O5" t="s">
        <v>179</v>
      </c>
      <c r="P5" t="s">
        <v>974</v>
      </c>
      <c r="Q5">
        <v>30.5</v>
      </c>
      <c r="R5">
        <v>52</v>
      </c>
      <c r="S5">
        <v>19.5</v>
      </c>
      <c r="T5">
        <v>2125</v>
      </c>
      <c r="U5" t="s">
        <v>975</v>
      </c>
    </row>
    <row r="6" spans="1:21" x14ac:dyDescent="0.2">
      <c r="A6">
        <v>13</v>
      </c>
      <c r="B6" t="s">
        <v>933</v>
      </c>
      <c r="C6" s="50">
        <v>0.10103309998038731</v>
      </c>
      <c r="D6" s="50">
        <v>5.0981239853584673E-2</v>
      </c>
      <c r="E6" s="51">
        <v>0.8</v>
      </c>
      <c r="F6" s="51">
        <v>0.4</v>
      </c>
      <c r="G6" s="51">
        <v>0.1167</v>
      </c>
      <c r="H6" s="51">
        <v>2.46E-2</v>
      </c>
      <c r="I6">
        <v>26.720469999999999</v>
      </c>
      <c r="J6">
        <v>49.998849999999997</v>
      </c>
      <c r="K6" t="s">
        <v>977</v>
      </c>
      <c r="L6" t="s">
        <v>939</v>
      </c>
      <c r="M6" t="s">
        <v>973</v>
      </c>
      <c r="N6" t="s">
        <v>1135</v>
      </c>
      <c r="O6" t="s">
        <v>265</v>
      </c>
      <c r="P6" t="s">
        <v>978</v>
      </c>
      <c r="Q6">
        <v>61.5</v>
      </c>
      <c r="R6">
        <v>160</v>
      </c>
      <c r="S6">
        <v>13.5</v>
      </c>
      <c r="T6">
        <v>649</v>
      </c>
      <c r="U6" t="s">
        <v>966</v>
      </c>
    </row>
    <row r="7" spans="1:21" x14ac:dyDescent="0.2">
      <c r="A7">
        <v>17</v>
      </c>
      <c r="B7" t="s">
        <v>592</v>
      </c>
      <c r="C7" s="49">
        <v>0.44</v>
      </c>
      <c r="D7" s="49">
        <v>0.06</v>
      </c>
      <c r="E7" s="49">
        <v>2.7</v>
      </c>
      <c r="F7" s="49">
        <v>0.4</v>
      </c>
      <c r="I7">
        <v>26.636990000000001</v>
      </c>
      <c r="J7">
        <v>50.010669999999998</v>
      </c>
      <c r="K7" t="s">
        <v>979</v>
      </c>
      <c r="L7" t="s">
        <v>936</v>
      </c>
      <c r="M7" t="s">
        <v>980</v>
      </c>
      <c r="N7" t="s">
        <v>1135</v>
      </c>
      <c r="O7" t="s">
        <v>179</v>
      </c>
      <c r="P7" t="s">
        <v>982</v>
      </c>
      <c r="Q7">
        <v>16.5</v>
      </c>
      <c r="R7">
        <v>52</v>
      </c>
      <c r="S7">
        <v>14.5</v>
      </c>
      <c r="U7" t="s">
        <v>976</v>
      </c>
    </row>
    <row r="8" spans="1:21" x14ac:dyDescent="0.2">
      <c r="A8">
        <v>18</v>
      </c>
      <c r="B8" t="s">
        <v>592</v>
      </c>
      <c r="C8" s="49">
        <v>0.28000000000000003</v>
      </c>
      <c r="D8" s="49">
        <v>0.09</v>
      </c>
      <c r="E8" s="49">
        <v>1.5</v>
      </c>
      <c r="F8" s="49">
        <v>0.5</v>
      </c>
      <c r="G8" s="49">
        <v>8.6999999999999994E-3</v>
      </c>
      <c r="I8">
        <v>26.64246</v>
      </c>
      <c r="J8">
        <v>50.014620000000001</v>
      </c>
      <c r="K8" t="s">
        <v>983</v>
      </c>
      <c r="L8" t="s">
        <v>937</v>
      </c>
      <c r="M8" t="s">
        <v>980</v>
      </c>
      <c r="N8" t="s">
        <v>1135</v>
      </c>
      <c r="O8" t="s">
        <v>179</v>
      </c>
      <c r="P8" t="s">
        <v>984</v>
      </c>
      <c r="Q8">
        <v>20.5</v>
      </c>
      <c r="R8">
        <v>86</v>
      </c>
      <c r="S8">
        <v>13.5</v>
      </c>
      <c r="T8">
        <v>2309</v>
      </c>
      <c r="U8" t="s">
        <v>985</v>
      </c>
    </row>
    <row r="9" spans="1:21" x14ac:dyDescent="0.2">
      <c r="A9">
        <v>20</v>
      </c>
      <c r="B9" t="s">
        <v>933</v>
      </c>
      <c r="C9" s="50">
        <v>0.34168223819903398</v>
      </c>
      <c r="D9" s="50">
        <v>4.1214457510805803E-2</v>
      </c>
      <c r="E9" s="51">
        <v>2.4</v>
      </c>
      <c r="F9" s="51">
        <v>0.3</v>
      </c>
      <c r="G9" s="51">
        <v>6.7000000000000004E-2</v>
      </c>
      <c r="I9">
        <v>27.97364</v>
      </c>
      <c r="J9" s="96">
        <v>48.774039999999999</v>
      </c>
      <c r="K9" t="s">
        <v>986</v>
      </c>
      <c r="L9" t="s">
        <v>940</v>
      </c>
      <c r="M9" t="s">
        <v>987</v>
      </c>
      <c r="N9" t="s">
        <v>981</v>
      </c>
      <c r="O9" t="s">
        <v>265</v>
      </c>
      <c r="P9" t="s">
        <v>988</v>
      </c>
      <c r="Q9">
        <v>50.5</v>
      </c>
      <c r="R9">
        <v>76</v>
      </c>
      <c r="S9">
        <v>19.5</v>
      </c>
      <c r="T9">
        <v>790</v>
      </c>
      <c r="U9" t="s">
        <v>989</v>
      </c>
    </row>
    <row r="10" spans="1:21" x14ac:dyDescent="0.2">
      <c r="A10">
        <v>22</v>
      </c>
      <c r="B10" t="s">
        <v>933</v>
      </c>
      <c r="C10" s="50">
        <v>0.2311506894397721</v>
      </c>
      <c r="D10" s="50">
        <v>2.8144792431006087E-2</v>
      </c>
      <c r="E10" s="51">
        <v>1.7</v>
      </c>
      <c r="F10" s="51">
        <v>0.2</v>
      </c>
      <c r="G10" s="51">
        <v>3.6400000000000002E-2</v>
      </c>
      <c r="H10" s="51">
        <v>3.5000000000000001E-3</v>
      </c>
      <c r="I10">
        <v>27.98142</v>
      </c>
      <c r="J10">
        <v>48.784619999999997</v>
      </c>
      <c r="K10" t="s">
        <v>990</v>
      </c>
      <c r="L10" t="s">
        <v>941</v>
      </c>
      <c r="M10" t="s">
        <v>987</v>
      </c>
      <c r="N10" t="s">
        <v>981</v>
      </c>
      <c r="O10" t="s">
        <v>265</v>
      </c>
      <c r="P10" t="s">
        <v>991</v>
      </c>
      <c r="Q10">
        <v>59.5</v>
      </c>
      <c r="R10">
        <v>86</v>
      </c>
      <c r="S10">
        <v>15.5</v>
      </c>
      <c r="T10">
        <v>1649</v>
      </c>
      <c r="U10" t="s">
        <v>966</v>
      </c>
    </row>
    <row r="11" spans="1:21" x14ac:dyDescent="0.2">
      <c r="A11">
        <v>24</v>
      </c>
      <c r="B11" t="s">
        <v>933</v>
      </c>
      <c r="C11" s="50">
        <v>0.15612453266847232</v>
      </c>
      <c r="D11" s="50">
        <v>5.7467065161539953E-2</v>
      </c>
      <c r="E11" s="51">
        <v>1.3</v>
      </c>
      <c r="F11" s="51">
        <v>0.5</v>
      </c>
      <c r="G11" s="51">
        <v>0.3125</v>
      </c>
      <c r="I11">
        <v>25.728909999999999</v>
      </c>
      <c r="J11">
        <v>50.229900000000001</v>
      </c>
      <c r="K11" t="s">
        <v>994</v>
      </c>
      <c r="L11" t="s">
        <v>942</v>
      </c>
      <c r="M11" t="s">
        <v>992</v>
      </c>
      <c r="N11" t="s">
        <v>993</v>
      </c>
      <c r="O11" t="s">
        <v>265</v>
      </c>
      <c r="P11" t="s">
        <v>995</v>
      </c>
      <c r="Q11">
        <v>50.5</v>
      </c>
      <c r="R11">
        <v>122</v>
      </c>
      <c r="S11">
        <v>15.5</v>
      </c>
      <c r="T11">
        <v>212</v>
      </c>
      <c r="U11" t="s">
        <v>989</v>
      </c>
    </row>
    <row r="12" spans="1:21" x14ac:dyDescent="0.2">
      <c r="A12">
        <v>25</v>
      </c>
      <c r="B12" t="s">
        <v>933</v>
      </c>
      <c r="C12" s="50">
        <v>0.16396493753740654</v>
      </c>
      <c r="D12" s="50">
        <v>6.2959180082741775E-2</v>
      </c>
      <c r="E12" s="51">
        <v>1.3</v>
      </c>
      <c r="F12" s="51">
        <v>0.5</v>
      </c>
      <c r="I12">
        <v>25.734030000000001</v>
      </c>
      <c r="J12">
        <v>50.226770000000002</v>
      </c>
      <c r="K12" t="s">
        <v>996</v>
      </c>
      <c r="L12" t="s">
        <v>943</v>
      </c>
      <c r="M12" t="s">
        <v>992</v>
      </c>
      <c r="N12" t="s">
        <v>993</v>
      </c>
      <c r="O12" t="s">
        <v>265</v>
      </c>
      <c r="P12" t="s">
        <v>997</v>
      </c>
      <c r="Q12">
        <v>41.5</v>
      </c>
      <c r="R12">
        <v>109</v>
      </c>
      <c r="S12">
        <v>14.5</v>
      </c>
      <c r="U12" t="s">
        <v>989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4D693-1367-1647-BF1C-A9CBEDED40A0}">
  <dimension ref="A1:AF666"/>
  <sheetViews>
    <sheetView topLeftCell="M1" workbookViewId="0">
      <selection activeCell="Z1" sqref="Z1"/>
    </sheetView>
  </sheetViews>
  <sheetFormatPr baseColWidth="10" defaultColWidth="11" defaultRowHeight="16" x14ac:dyDescent="0.2"/>
  <cols>
    <col min="8" max="9" width="10.83203125" style="2" customWidth="1"/>
    <col min="10" max="27" width="10.83203125" customWidth="1"/>
    <col min="28" max="28" width="10.83203125" style="2" customWidth="1"/>
    <col min="30" max="30" width="26" style="4" customWidth="1"/>
    <col min="31" max="31" width="15.33203125" style="4" customWidth="1"/>
    <col min="32" max="32" width="0" hidden="1" customWidth="1"/>
  </cols>
  <sheetData>
    <row r="1" spans="1:32" x14ac:dyDescent="0.2">
      <c r="A1" t="s">
        <v>946</v>
      </c>
      <c r="B1" t="s">
        <v>147</v>
      </c>
      <c r="C1" t="s">
        <v>148</v>
      </c>
      <c r="D1" s="1" t="s">
        <v>149</v>
      </c>
      <c r="E1" s="1" t="s">
        <v>150</v>
      </c>
      <c r="F1" s="1" t="s">
        <v>151</v>
      </c>
      <c r="G1" t="s">
        <v>152</v>
      </c>
      <c r="H1" s="2" t="s">
        <v>153</v>
      </c>
      <c r="I1" s="2" t="s">
        <v>154</v>
      </c>
      <c r="J1" t="s">
        <v>155</v>
      </c>
      <c r="K1" t="s">
        <v>156</v>
      </c>
      <c r="L1" t="s">
        <v>157</v>
      </c>
      <c r="M1" t="s">
        <v>158</v>
      </c>
      <c r="N1" t="s">
        <v>159</v>
      </c>
      <c r="O1" t="s">
        <v>160</v>
      </c>
      <c r="P1" t="s">
        <v>161</v>
      </c>
      <c r="Q1" t="s">
        <v>162</v>
      </c>
      <c r="R1" t="s">
        <v>163</v>
      </c>
      <c r="S1" t="s">
        <v>164</v>
      </c>
      <c r="T1" t="s">
        <v>165</v>
      </c>
      <c r="U1" t="s">
        <v>166</v>
      </c>
      <c r="V1" t="s">
        <v>167</v>
      </c>
      <c r="W1" t="s">
        <v>168</v>
      </c>
      <c r="X1" t="s">
        <v>169</v>
      </c>
      <c r="Y1" t="s">
        <v>170</v>
      </c>
      <c r="Z1" t="s">
        <v>171</v>
      </c>
      <c r="AA1" t="s">
        <v>172</v>
      </c>
      <c r="AB1" s="3" t="s">
        <v>173</v>
      </c>
      <c r="AC1" t="s">
        <v>174</v>
      </c>
      <c r="AD1" s="4" t="s">
        <v>175</v>
      </c>
      <c r="AE1" s="4" t="s">
        <v>176</v>
      </c>
      <c r="AF1" t="s">
        <v>177</v>
      </c>
    </row>
    <row r="2" spans="1:32" s="5" customFormat="1" x14ac:dyDescent="0.2">
      <c r="A2" s="5">
        <v>1</v>
      </c>
      <c r="B2" s="6" t="s">
        <v>178</v>
      </c>
      <c r="C2" s="6" t="s">
        <v>179</v>
      </c>
      <c r="D2" s="7">
        <f t="shared" ref="D2:D33" si="0">+SUM(G2:K2)</f>
        <v>50.955600000000004</v>
      </c>
      <c r="E2" s="7">
        <f t="shared" ref="E2:E65" si="1">+D2*O2</f>
        <v>36.501383330458964</v>
      </c>
      <c r="F2" s="8">
        <f t="shared" ref="F2:F65" si="2">+D2*P2</f>
        <v>28.121386047089178</v>
      </c>
      <c r="G2" s="7">
        <v>10.924899999999999</v>
      </c>
      <c r="H2" s="7">
        <v>10.1639</v>
      </c>
      <c r="I2" s="9">
        <v>0.875</v>
      </c>
      <c r="J2" s="10"/>
      <c r="K2" s="11">
        <v>28.991800000000001</v>
      </c>
      <c r="L2" s="10">
        <v>16</v>
      </c>
      <c r="M2" s="10"/>
      <c r="N2" s="8">
        <v>20.767900000000001</v>
      </c>
      <c r="O2" s="7">
        <f t="shared" ref="O2:O65" si="3">+N2/K2</f>
        <v>0.7163370332300858</v>
      </c>
      <c r="P2" s="8">
        <f t="shared" ref="P2:P65" si="4">+L2/K2</f>
        <v>0.55188018681144324</v>
      </c>
      <c r="Q2" s="8">
        <f t="shared" ref="Q2:Q65" si="5">+N2/L2</f>
        <v>1.2979937500000001</v>
      </c>
      <c r="R2" s="8">
        <v>20.767900000000001</v>
      </c>
      <c r="S2" s="8">
        <v>20.6097</v>
      </c>
      <c r="T2" s="12">
        <v>7.9229000000000003</v>
      </c>
      <c r="U2" s="8">
        <v>12.540100000000001</v>
      </c>
      <c r="V2" s="13"/>
      <c r="Y2" s="13"/>
      <c r="AB2" s="5" t="s">
        <v>180</v>
      </c>
      <c r="AC2" s="5" t="s">
        <v>180</v>
      </c>
      <c r="AD2" s="13"/>
      <c r="AE2" s="13" t="s">
        <v>181</v>
      </c>
    </row>
    <row r="3" spans="1:32" s="5" customFormat="1" x14ac:dyDescent="0.2">
      <c r="A3" s="5">
        <v>1</v>
      </c>
      <c r="B3" s="6" t="s">
        <v>182</v>
      </c>
      <c r="C3" s="6" t="s">
        <v>179</v>
      </c>
      <c r="D3" s="7">
        <f t="shared" si="0"/>
        <v>68.020499999999998</v>
      </c>
      <c r="E3" s="7">
        <f t="shared" si="1"/>
        <v>-23.453399485982462</v>
      </c>
      <c r="F3" s="8">
        <f t="shared" si="2"/>
        <v>43.915795485585157</v>
      </c>
      <c r="G3" s="7">
        <v>6.9948999999999995</v>
      </c>
      <c r="H3" s="7">
        <v>9.6436000000000011</v>
      </c>
      <c r="I3" s="9">
        <v>0.84499999999999997</v>
      </c>
      <c r="J3" s="10">
        <v>10.266</v>
      </c>
      <c r="K3" s="8">
        <v>40.271000000000001</v>
      </c>
      <c r="L3" s="10">
        <v>26</v>
      </c>
      <c r="M3" s="8">
        <v>41.234000000000002</v>
      </c>
      <c r="N3" s="8">
        <f>+M3-$M$15</f>
        <v>-13.885399999999997</v>
      </c>
      <c r="O3" s="7">
        <f t="shared" si="3"/>
        <v>-0.34479898686399635</v>
      </c>
      <c r="P3" s="8">
        <f t="shared" si="4"/>
        <v>0.64562588463162074</v>
      </c>
      <c r="Q3" s="8">
        <f t="shared" si="5"/>
        <v>-0.53405384615384599</v>
      </c>
      <c r="R3" s="8">
        <v>29.430599999999998</v>
      </c>
      <c r="S3" s="8">
        <v>28.153300000000002</v>
      </c>
      <c r="T3" s="8">
        <v>6.1509999999999998</v>
      </c>
      <c r="U3" s="7">
        <v>27.687799999999999</v>
      </c>
      <c r="V3" s="14"/>
      <c r="W3" s="13">
        <v>4.1694068908691397</v>
      </c>
      <c r="X3" s="5">
        <f>+(E3/100)*W3</f>
        <v>-0.97786765431162015</v>
      </c>
      <c r="Y3" s="5">
        <v>4.5056484360000004</v>
      </c>
      <c r="Z3" s="5">
        <f>+(E3/100)*Y3</f>
        <v>-1.056727727129001</v>
      </c>
      <c r="AA3" s="5">
        <f>+X3-Z3</f>
        <v>7.8860072817380833E-2</v>
      </c>
      <c r="AB3" s="5" t="s">
        <v>180</v>
      </c>
      <c r="AC3" s="5" t="s">
        <v>180</v>
      </c>
      <c r="AD3" s="13"/>
      <c r="AE3" s="13" t="s">
        <v>183</v>
      </c>
    </row>
    <row r="4" spans="1:32" x14ac:dyDescent="0.2">
      <c r="A4">
        <v>1</v>
      </c>
      <c r="B4" s="15" t="s">
        <v>184</v>
      </c>
      <c r="C4" s="15"/>
      <c r="D4" s="16">
        <f t="shared" si="0"/>
        <v>66.060100000000006</v>
      </c>
      <c r="E4" s="16">
        <f t="shared" si="1"/>
        <v>1.6774329040879148</v>
      </c>
      <c r="F4" s="17">
        <f t="shared" si="2"/>
        <v>37.167880439560442</v>
      </c>
      <c r="G4" s="16">
        <v>8.3351000000000006</v>
      </c>
      <c r="H4" s="18"/>
      <c r="I4" s="9">
        <v>0.85</v>
      </c>
      <c r="J4" s="19"/>
      <c r="K4" s="17">
        <v>56.875</v>
      </c>
      <c r="L4" s="19">
        <v>32</v>
      </c>
      <c r="M4" s="17">
        <v>56.563600000000001</v>
      </c>
      <c r="N4" s="17">
        <f>+M4-$M$15</f>
        <v>1.4442000000000021</v>
      </c>
      <c r="O4" s="16">
        <f t="shared" si="3"/>
        <v>2.5392527472527512E-2</v>
      </c>
      <c r="P4" s="17">
        <f t="shared" si="4"/>
        <v>0.56263736263736264</v>
      </c>
      <c r="Q4" s="17">
        <f t="shared" si="5"/>
        <v>4.5131250000000067E-2</v>
      </c>
      <c r="R4" s="17">
        <v>37.402700000000003</v>
      </c>
      <c r="S4" s="17">
        <v>37.148099999999999</v>
      </c>
      <c r="T4" s="17">
        <v>6.1</v>
      </c>
      <c r="U4" s="16">
        <v>42.780700000000003</v>
      </c>
      <c r="V4" s="20"/>
      <c r="AC4" s="5" t="s">
        <v>180</v>
      </c>
      <c r="AD4" s="5"/>
      <c r="AE4"/>
      <c r="AF4" s="5"/>
    </row>
    <row r="5" spans="1:32" x14ac:dyDescent="0.2">
      <c r="A5">
        <v>1</v>
      </c>
      <c r="B5" s="15" t="s">
        <v>185</v>
      </c>
      <c r="C5" s="15"/>
      <c r="D5" s="16">
        <f t="shared" si="0"/>
        <v>75.975300000000004</v>
      </c>
      <c r="E5" s="16">
        <f t="shared" si="1"/>
        <v>0.56950419821406273</v>
      </c>
      <c r="F5" s="17">
        <f t="shared" si="2"/>
        <v>39.586821064735794</v>
      </c>
      <c r="G5" s="16">
        <v>7.9733000000000001</v>
      </c>
      <c r="H5" s="18"/>
      <c r="I5" s="9">
        <v>0.89900000000000002</v>
      </c>
      <c r="J5" s="19">
        <v>11.446</v>
      </c>
      <c r="K5" s="17">
        <v>55.656999999999996</v>
      </c>
      <c r="L5" s="19">
        <v>29</v>
      </c>
      <c r="M5" s="17">
        <v>55.5366</v>
      </c>
      <c r="N5" s="17">
        <f>+M5-$M$15</f>
        <v>0.41720000000000113</v>
      </c>
      <c r="O5" s="16">
        <f t="shared" si="3"/>
        <v>7.4959124638410467E-3</v>
      </c>
      <c r="P5" s="17">
        <f t="shared" si="4"/>
        <v>0.52104856531972621</v>
      </c>
      <c r="Q5" s="17">
        <f t="shared" si="5"/>
        <v>1.4386206896551764E-2</v>
      </c>
      <c r="R5" s="17">
        <f>16.8427+14.1377</f>
        <v>30.980400000000003</v>
      </c>
      <c r="S5" s="17">
        <v>30.797899999999998</v>
      </c>
      <c r="T5" s="17">
        <v>5.8662999999999998</v>
      </c>
      <c r="U5" s="16">
        <v>42.229100000000003</v>
      </c>
      <c r="V5" s="20"/>
      <c r="AC5" s="5" t="s">
        <v>180</v>
      </c>
      <c r="AD5" s="5"/>
      <c r="AE5"/>
      <c r="AF5" s="5"/>
    </row>
    <row r="6" spans="1:32" x14ac:dyDescent="0.2">
      <c r="A6">
        <v>1</v>
      </c>
      <c r="B6" s="15" t="s">
        <v>186</v>
      </c>
      <c r="C6" s="15"/>
      <c r="D6" s="16">
        <f t="shared" si="0"/>
        <v>64.606899999999996</v>
      </c>
      <c r="E6" s="16">
        <f t="shared" si="1"/>
        <v>1.4241619389145468</v>
      </c>
      <c r="F6" s="17">
        <f t="shared" si="2"/>
        <v>38.870920705703305</v>
      </c>
      <c r="G6" s="16">
        <v>7.2258999999999993</v>
      </c>
      <c r="H6" s="18"/>
      <c r="I6" s="9">
        <v>0.87</v>
      </c>
      <c r="J6" s="19"/>
      <c r="K6" s="17">
        <v>56.511000000000003</v>
      </c>
      <c r="L6" s="19">
        <v>34</v>
      </c>
      <c r="M6" s="17">
        <v>56.365099999999998</v>
      </c>
      <c r="N6" s="17">
        <f>+M6-$M$15</f>
        <v>1.2456999999999994</v>
      </c>
      <c r="O6" s="16">
        <f t="shared" si="3"/>
        <v>2.2043495956539424E-2</v>
      </c>
      <c r="P6" s="17">
        <f t="shared" si="4"/>
        <v>0.60165277556581898</v>
      </c>
      <c r="Q6" s="17">
        <f t="shared" si="5"/>
        <v>3.6638235294117631E-2</v>
      </c>
      <c r="R6" s="17">
        <v>49.5563</v>
      </c>
      <c r="S6" s="17">
        <v>49.4</v>
      </c>
      <c r="T6" s="17">
        <v>5.2923</v>
      </c>
      <c r="U6" s="16">
        <v>44.028700000000001</v>
      </c>
      <c r="V6" s="20"/>
      <c r="AC6" s="5" t="s">
        <v>180</v>
      </c>
      <c r="AD6" s="5"/>
      <c r="AE6"/>
      <c r="AF6" s="5"/>
    </row>
    <row r="7" spans="1:32" x14ac:dyDescent="0.2">
      <c r="A7">
        <v>1</v>
      </c>
      <c r="B7" s="15" t="s">
        <v>187</v>
      </c>
      <c r="C7" s="15"/>
      <c r="D7" s="16">
        <f t="shared" si="0"/>
        <v>66.880399999999995</v>
      </c>
      <c r="E7" s="16">
        <f t="shared" si="1"/>
        <v>-11.32322367918413</v>
      </c>
      <c r="F7" s="17">
        <f t="shared" si="2"/>
        <v>40.461760511645998</v>
      </c>
      <c r="G7" s="16">
        <v>8.4724000000000004</v>
      </c>
      <c r="H7" s="18"/>
      <c r="I7" s="9">
        <v>0.88500000000000001</v>
      </c>
      <c r="J7" s="19">
        <v>11.241</v>
      </c>
      <c r="K7" s="17">
        <v>46.281999999999996</v>
      </c>
      <c r="L7" s="19">
        <v>28</v>
      </c>
      <c r="M7" s="17">
        <v>47.2836</v>
      </c>
      <c r="N7" s="17">
        <f>+M7-$M$15</f>
        <v>-7.835799999999999</v>
      </c>
      <c r="O7" s="16">
        <f t="shared" si="3"/>
        <v>-0.16930556155740892</v>
      </c>
      <c r="P7" s="17">
        <f t="shared" si="4"/>
        <v>0.60498681992999448</v>
      </c>
      <c r="Q7" s="17">
        <f t="shared" si="5"/>
        <v>-0.27984999999999999</v>
      </c>
      <c r="R7" s="17">
        <v>40.395600000000002</v>
      </c>
      <c r="S7" s="17">
        <v>40.332999999999998</v>
      </c>
      <c r="T7" s="17">
        <v>5.3118999999999996</v>
      </c>
      <c r="U7" s="16">
        <v>34.822000000000003</v>
      </c>
      <c r="V7" s="20"/>
      <c r="AC7" s="5" t="s">
        <v>180</v>
      </c>
      <c r="AD7" s="5"/>
      <c r="AE7"/>
      <c r="AF7" s="5"/>
    </row>
    <row r="8" spans="1:32" x14ac:dyDescent="0.2">
      <c r="A8">
        <v>1</v>
      </c>
      <c r="B8" s="15" t="s">
        <v>188</v>
      </c>
      <c r="C8" s="15"/>
      <c r="D8" s="16">
        <f t="shared" si="0"/>
        <v>65.289100000000005</v>
      </c>
      <c r="E8" s="16">
        <f t="shared" si="1"/>
        <v>56.898403168905887</v>
      </c>
      <c r="F8" s="17">
        <f t="shared" si="2"/>
        <v>34.993800471664407</v>
      </c>
      <c r="G8" s="16">
        <v>8.3801000000000005</v>
      </c>
      <c r="H8" s="18"/>
      <c r="I8" s="9">
        <v>0.93700000000000006</v>
      </c>
      <c r="J8" s="19"/>
      <c r="K8" s="17">
        <v>55.972000000000001</v>
      </c>
      <c r="L8" s="19">
        <v>30</v>
      </c>
      <c r="M8" s="17"/>
      <c r="N8" s="17">
        <f>+U8</f>
        <v>48.778700000000001</v>
      </c>
      <c r="O8" s="16">
        <f t="shared" si="3"/>
        <v>0.87148395626384623</v>
      </c>
      <c r="P8" s="17">
        <f t="shared" si="4"/>
        <v>0.53598227685271205</v>
      </c>
      <c r="Q8" s="17">
        <f t="shared" si="5"/>
        <v>1.6259566666666667</v>
      </c>
      <c r="R8" s="17"/>
      <c r="S8" s="17"/>
      <c r="T8" s="17"/>
      <c r="U8" s="16">
        <v>48.778700000000001</v>
      </c>
      <c r="V8" s="20"/>
      <c r="W8">
        <v>4.1614561080932599</v>
      </c>
      <c r="X8">
        <f>+(E8/100)*W8</f>
        <v>2.3678020740799628</v>
      </c>
      <c r="Y8">
        <v>4.6638679439999997</v>
      </c>
      <c r="Z8">
        <f>+(E8/100)*Y8</f>
        <v>2.6536663860424818</v>
      </c>
      <c r="AA8">
        <f>+X8-Z8</f>
        <v>-0.28586431196251905</v>
      </c>
      <c r="AC8" s="5" t="s">
        <v>180</v>
      </c>
      <c r="AD8" s="5"/>
      <c r="AE8"/>
      <c r="AF8" s="5"/>
    </row>
    <row r="9" spans="1:32" x14ac:dyDescent="0.2">
      <c r="A9">
        <v>1</v>
      </c>
      <c r="B9" s="15" t="s">
        <v>189</v>
      </c>
      <c r="C9" s="15"/>
      <c r="D9" s="16">
        <f t="shared" si="0"/>
        <v>77.606799999999993</v>
      </c>
      <c r="E9" s="16">
        <f t="shared" si="1"/>
        <v>2.4243480174733589</v>
      </c>
      <c r="F9" s="17">
        <f t="shared" si="2"/>
        <v>46.105734754499387</v>
      </c>
      <c r="G9" s="16">
        <v>8.9537999999999993</v>
      </c>
      <c r="H9" s="18"/>
      <c r="I9" s="9">
        <v>0.89200000000000002</v>
      </c>
      <c r="J9" s="19">
        <v>10.531000000000001</v>
      </c>
      <c r="K9" s="17">
        <v>57.23</v>
      </c>
      <c r="L9" s="19">
        <v>34</v>
      </c>
      <c r="M9" s="17">
        <v>56.907200000000003</v>
      </c>
      <c r="N9" s="17">
        <f>+M9-$M$15</f>
        <v>1.7878000000000043</v>
      </c>
      <c r="O9" s="16">
        <f t="shared" si="3"/>
        <v>3.1238860737375578E-2</v>
      </c>
      <c r="P9" s="17">
        <f t="shared" si="4"/>
        <v>0.59409400663987422</v>
      </c>
      <c r="Q9" s="17">
        <f t="shared" si="5"/>
        <v>5.2582352941176594E-2</v>
      </c>
      <c r="R9" s="17">
        <v>50.0244</v>
      </c>
      <c r="S9" s="17">
        <v>49.948399999999999</v>
      </c>
      <c r="T9" s="17">
        <v>7.6412000000000004</v>
      </c>
      <c r="U9" s="16">
        <v>42.1218</v>
      </c>
      <c r="V9" s="20"/>
      <c r="AC9" s="5" t="s">
        <v>180</v>
      </c>
      <c r="AD9" s="5"/>
      <c r="AE9"/>
      <c r="AF9" s="5"/>
    </row>
    <row r="10" spans="1:32" x14ac:dyDescent="0.2">
      <c r="A10">
        <v>1</v>
      </c>
      <c r="B10" s="15" t="s">
        <v>190</v>
      </c>
      <c r="C10" s="15"/>
      <c r="D10" s="16">
        <f t="shared" si="0"/>
        <v>58.653100000000002</v>
      </c>
      <c r="E10" s="16">
        <f t="shared" si="1"/>
        <v>-7.4095834273627705</v>
      </c>
      <c r="F10" s="17">
        <f t="shared" si="2"/>
        <v>29.048171687990095</v>
      </c>
      <c r="G10" s="16">
        <v>9.2830999999999992</v>
      </c>
      <c r="H10" s="18"/>
      <c r="I10" s="9">
        <v>0.91</v>
      </c>
      <c r="J10" s="19"/>
      <c r="K10" s="17">
        <v>48.46</v>
      </c>
      <c r="L10" s="19">
        <v>24</v>
      </c>
      <c r="M10" s="17">
        <v>48.997500000000002</v>
      </c>
      <c r="N10" s="17">
        <f>+M10-$M$15</f>
        <v>-6.1218999999999966</v>
      </c>
      <c r="O10" s="16">
        <f t="shared" si="3"/>
        <v>-0.12632893107717699</v>
      </c>
      <c r="P10" s="17">
        <f t="shared" si="4"/>
        <v>0.49525381758151049</v>
      </c>
      <c r="Q10" s="17">
        <f t="shared" si="5"/>
        <v>-0.25507916666666652</v>
      </c>
      <c r="R10" s="17"/>
      <c r="S10" s="17"/>
      <c r="T10" s="17"/>
      <c r="U10" s="16">
        <v>41.821800000000003</v>
      </c>
      <c r="V10" s="20"/>
      <c r="AC10" s="5" t="s">
        <v>180</v>
      </c>
      <c r="AD10" s="5"/>
      <c r="AE10"/>
      <c r="AF10" s="5"/>
    </row>
    <row r="11" spans="1:32" x14ac:dyDescent="0.2">
      <c r="A11">
        <v>1</v>
      </c>
      <c r="B11" s="15" t="s">
        <v>191</v>
      </c>
      <c r="C11" s="15"/>
      <c r="D11" s="16">
        <f t="shared" si="0"/>
        <v>59.894500000000001</v>
      </c>
      <c r="E11" s="16">
        <f t="shared" si="1"/>
        <v>-25.520659674461857</v>
      </c>
      <c r="F11" s="17">
        <f t="shared" si="2"/>
        <v>30.24170874302418</v>
      </c>
      <c r="G11" s="16">
        <v>9.3125</v>
      </c>
      <c r="H11" s="18"/>
      <c r="I11" s="9">
        <v>0.95499999999999996</v>
      </c>
      <c r="J11" s="19">
        <v>11.997</v>
      </c>
      <c r="K11" s="17">
        <v>37.630000000000003</v>
      </c>
      <c r="L11" s="19">
        <v>19</v>
      </c>
      <c r="M11" s="17">
        <v>39.085500000000003</v>
      </c>
      <c r="N11" s="17">
        <f>+M11-$M$15</f>
        <v>-16.033899999999996</v>
      </c>
      <c r="O11" s="16">
        <f t="shared" si="3"/>
        <v>-0.42609354238639369</v>
      </c>
      <c r="P11" s="17">
        <f t="shared" si="4"/>
        <v>0.50491629019399409</v>
      </c>
      <c r="Q11" s="17">
        <f t="shared" si="5"/>
        <v>-0.8438894736842103</v>
      </c>
      <c r="R11" s="17">
        <v>32.0655</v>
      </c>
      <c r="S11" s="17">
        <v>31.863299999999999</v>
      </c>
      <c r="T11" s="17">
        <v>5.6321000000000003</v>
      </c>
      <c r="U11" s="16">
        <v>26.021599999999999</v>
      </c>
      <c r="V11" s="20"/>
      <c r="AC11" s="5" t="s">
        <v>180</v>
      </c>
      <c r="AD11" s="5"/>
      <c r="AE11"/>
      <c r="AF11" s="5"/>
    </row>
    <row r="12" spans="1:32" s="5" customFormat="1" x14ac:dyDescent="0.2">
      <c r="A12" s="5">
        <v>1</v>
      </c>
      <c r="B12" s="6" t="s">
        <v>192</v>
      </c>
      <c r="C12" s="6" t="s">
        <v>179</v>
      </c>
      <c r="D12" s="7">
        <f t="shared" si="0"/>
        <v>67.602699999999999</v>
      </c>
      <c r="E12" s="7">
        <f t="shared" si="1"/>
        <v>-8.3595809435907746</v>
      </c>
      <c r="F12" s="8">
        <f t="shared" si="2"/>
        <v>32.803574605742014</v>
      </c>
      <c r="G12" s="7">
        <v>7.6234999999999999</v>
      </c>
      <c r="H12" s="7">
        <v>9.6692000000000018</v>
      </c>
      <c r="I12" s="9">
        <v>0.85</v>
      </c>
      <c r="J12" s="10"/>
      <c r="K12" s="8">
        <v>49.46</v>
      </c>
      <c r="L12" s="10">
        <v>24</v>
      </c>
      <c r="M12" s="8">
        <v>49.003300000000003</v>
      </c>
      <c r="N12" s="8">
        <f>+M12-$M$15</f>
        <v>-6.1160999999999959</v>
      </c>
      <c r="O12" s="7">
        <f t="shared" si="3"/>
        <v>-0.12365750101091783</v>
      </c>
      <c r="P12" s="8">
        <f t="shared" si="4"/>
        <v>0.48524059846340478</v>
      </c>
      <c r="Q12" s="8">
        <f t="shared" si="5"/>
        <v>-0.25483749999999983</v>
      </c>
      <c r="R12" s="8"/>
      <c r="S12" s="8"/>
      <c r="T12" s="8"/>
      <c r="U12" s="7">
        <v>41.710099999999997</v>
      </c>
      <c r="V12" s="14"/>
      <c r="W12" s="5">
        <v>4.7857651710510298</v>
      </c>
      <c r="X12" s="5">
        <f>+(E12/100)*W12</f>
        <v>-0.40006991324418634</v>
      </c>
      <c r="Y12" s="5">
        <v>4.5056484360000004</v>
      </c>
      <c r="Z12" s="5">
        <f>+(E12/100)*Y12</f>
        <v>-0.37665332804105184</v>
      </c>
      <c r="AA12" s="5">
        <f>+X12-Z12</f>
        <v>-2.3416585203134499E-2</v>
      </c>
      <c r="AB12" s="5" t="s">
        <v>180</v>
      </c>
      <c r="AC12" s="5" t="s">
        <v>180</v>
      </c>
      <c r="AD12" s="13"/>
      <c r="AE12" s="13" t="s">
        <v>193</v>
      </c>
    </row>
    <row r="13" spans="1:32" x14ac:dyDescent="0.2">
      <c r="A13">
        <v>1</v>
      </c>
      <c r="B13" s="15" t="s">
        <v>194</v>
      </c>
      <c r="C13" s="15"/>
      <c r="D13" s="16">
        <f t="shared" si="0"/>
        <v>80.590100000000007</v>
      </c>
      <c r="E13" s="16">
        <f t="shared" si="1"/>
        <v>2.9477422779688482</v>
      </c>
      <c r="F13" s="17">
        <f t="shared" si="2"/>
        <v>43.477024748803025</v>
      </c>
      <c r="G13" s="16">
        <v>8.9631000000000007</v>
      </c>
      <c r="H13" s="18"/>
      <c r="I13" s="9">
        <v>0.89200000000000002</v>
      </c>
      <c r="J13" s="19">
        <v>11.419</v>
      </c>
      <c r="K13" s="17">
        <v>59.316000000000003</v>
      </c>
      <c r="L13" s="19">
        <v>32</v>
      </c>
      <c r="M13" s="17">
        <v>57.289000000000001</v>
      </c>
      <c r="N13" s="17">
        <f>+M13-$M$15</f>
        <v>2.1696000000000026</v>
      </c>
      <c r="O13" s="16">
        <f t="shared" si="3"/>
        <v>3.657697754400166E-2</v>
      </c>
      <c r="P13" s="17">
        <f t="shared" si="4"/>
        <v>0.53948344460179376</v>
      </c>
      <c r="Q13" s="17">
        <f t="shared" si="5"/>
        <v>6.7800000000000082E-2</v>
      </c>
      <c r="R13" s="17">
        <v>50.156300000000002</v>
      </c>
      <c r="S13" s="17">
        <v>50.123199999999997</v>
      </c>
      <c r="T13" s="17">
        <v>7.1646000000000001</v>
      </c>
      <c r="U13" s="16">
        <v>42.860399999999998</v>
      </c>
      <c r="V13" s="20"/>
      <c r="AC13" s="5" t="s">
        <v>180</v>
      </c>
      <c r="AD13" s="5"/>
      <c r="AE13"/>
      <c r="AF13" s="5"/>
    </row>
    <row r="14" spans="1:32" x14ac:dyDescent="0.2">
      <c r="A14">
        <v>1</v>
      </c>
      <c r="B14" s="15" t="s">
        <v>195</v>
      </c>
      <c r="C14" s="15"/>
      <c r="D14" s="16">
        <f t="shared" si="0"/>
        <v>77.140999999999991</v>
      </c>
      <c r="E14" s="16">
        <f t="shared" si="1"/>
        <v>66.130694190310166</v>
      </c>
      <c r="F14" s="17">
        <f t="shared" si="2"/>
        <v>41.732928588603023</v>
      </c>
      <c r="G14" s="16">
        <v>9.61</v>
      </c>
      <c r="H14" s="18"/>
      <c r="I14" s="9">
        <v>0.98699999999999999</v>
      </c>
      <c r="J14" s="19"/>
      <c r="K14" s="17">
        <v>66.543999999999997</v>
      </c>
      <c r="L14" s="19">
        <v>36</v>
      </c>
      <c r="M14" s="17"/>
      <c r="N14" s="17">
        <f>+U14</f>
        <v>57.046199999999999</v>
      </c>
      <c r="O14" s="16">
        <f t="shared" si="3"/>
        <v>0.85727037749459012</v>
      </c>
      <c r="P14" s="17">
        <f t="shared" si="4"/>
        <v>0.54099543159413321</v>
      </c>
      <c r="Q14" s="17">
        <f t="shared" si="5"/>
        <v>1.5846166666666666</v>
      </c>
      <c r="R14" s="17"/>
      <c r="S14" s="17"/>
      <c r="T14" s="17"/>
      <c r="U14" s="16">
        <v>57.046199999999999</v>
      </c>
      <c r="V14" s="20"/>
      <c r="AC14" s="5" t="s">
        <v>180</v>
      </c>
      <c r="AD14" s="5"/>
      <c r="AE14"/>
      <c r="AF14" s="5"/>
    </row>
    <row r="15" spans="1:32" x14ac:dyDescent="0.2">
      <c r="A15">
        <v>1</v>
      </c>
      <c r="B15" s="15" t="s">
        <v>196</v>
      </c>
      <c r="C15" s="15"/>
      <c r="D15" s="16">
        <f t="shared" si="0"/>
        <v>79.298900000000003</v>
      </c>
      <c r="E15" s="16">
        <f t="shared" si="1"/>
        <v>0</v>
      </c>
      <c r="F15" s="17">
        <f t="shared" si="2"/>
        <v>39.143381989986601</v>
      </c>
      <c r="G15" s="16">
        <v>10.180899999999999</v>
      </c>
      <c r="H15" s="18"/>
      <c r="I15" s="9">
        <v>0.96699999999999997</v>
      </c>
      <c r="J15" s="19">
        <v>11.427</v>
      </c>
      <c r="K15" s="17">
        <v>56.723999999999997</v>
      </c>
      <c r="L15" s="19">
        <v>28</v>
      </c>
      <c r="M15" s="17">
        <v>55.119399999999999</v>
      </c>
      <c r="N15" s="17">
        <f>+M15-$M$15</f>
        <v>0</v>
      </c>
      <c r="O15" s="16">
        <f t="shared" si="3"/>
        <v>0</v>
      </c>
      <c r="P15" s="17">
        <f t="shared" si="4"/>
        <v>0.4936182215640646</v>
      </c>
      <c r="Q15" s="17">
        <f t="shared" si="5"/>
        <v>0</v>
      </c>
      <c r="R15" s="17">
        <v>34.53</v>
      </c>
      <c r="S15" s="17">
        <v>33.950000000000003</v>
      </c>
      <c r="T15" s="17">
        <v>7.2199</v>
      </c>
      <c r="U15" s="16">
        <v>40.142600000000002</v>
      </c>
      <c r="V15" s="20"/>
      <c r="AC15" s="5" t="s">
        <v>180</v>
      </c>
      <c r="AD15" s="5"/>
      <c r="AE15"/>
      <c r="AF15" s="5"/>
    </row>
    <row r="16" spans="1:32" x14ac:dyDescent="0.2">
      <c r="A16">
        <v>1</v>
      </c>
      <c r="B16" s="15" t="s">
        <v>197</v>
      </c>
      <c r="C16" s="15"/>
      <c r="D16" s="16">
        <f t="shared" si="0"/>
        <v>82.2072</v>
      </c>
      <c r="E16" s="16">
        <f t="shared" si="1"/>
        <v>70.428982878043982</v>
      </c>
      <c r="F16" s="17">
        <f t="shared" si="2"/>
        <v>43.946845237257854</v>
      </c>
      <c r="G16" s="16">
        <v>10.1602</v>
      </c>
      <c r="H16" s="18"/>
      <c r="I16" s="9">
        <v>0.96399999999999997</v>
      </c>
      <c r="J16" s="19"/>
      <c r="K16" s="17">
        <v>71.082999999999998</v>
      </c>
      <c r="L16" s="19">
        <v>38</v>
      </c>
      <c r="M16" s="17"/>
      <c r="N16" s="17">
        <f>+U16</f>
        <v>60.898600000000002</v>
      </c>
      <c r="O16" s="16">
        <f t="shared" si="3"/>
        <v>0.85672523669513112</v>
      </c>
      <c r="P16" s="17">
        <f t="shared" si="4"/>
        <v>0.53458632865804767</v>
      </c>
      <c r="Q16" s="17">
        <f t="shared" si="5"/>
        <v>1.6025947368421054</v>
      </c>
      <c r="R16" s="17"/>
      <c r="S16" s="17"/>
      <c r="T16" s="17"/>
      <c r="U16" s="16">
        <v>60.898600000000002</v>
      </c>
      <c r="V16" s="20"/>
      <c r="W16">
        <v>5.3888030052185103</v>
      </c>
      <c r="X16">
        <f>+(E16/100)*W16</f>
        <v>3.7952791458768638</v>
      </c>
      <c r="Y16">
        <v>4.5056484360000004</v>
      </c>
      <c r="Z16">
        <f>+(E16/100)*Y16</f>
        <v>3.1732823655352966</v>
      </c>
      <c r="AA16">
        <f>+X16-Z16</f>
        <v>0.62199678034156713</v>
      </c>
      <c r="AC16" s="5" t="s">
        <v>180</v>
      </c>
      <c r="AD16" s="5"/>
      <c r="AE16"/>
      <c r="AF16" s="5"/>
    </row>
    <row r="17" spans="1:32" x14ac:dyDescent="0.2">
      <c r="A17">
        <v>1</v>
      </c>
      <c r="B17" s="15" t="s">
        <v>198</v>
      </c>
      <c r="C17" s="15"/>
      <c r="D17" s="16">
        <f t="shared" si="0"/>
        <v>72.670600000000007</v>
      </c>
      <c r="E17" s="16">
        <f t="shared" si="1"/>
        <v>-2.4749133203183074</v>
      </c>
      <c r="F17" s="17">
        <f t="shared" si="2"/>
        <v>36.481224899598402</v>
      </c>
      <c r="G17" s="16">
        <v>8.7715999999999994</v>
      </c>
      <c r="H17" s="18"/>
      <c r="I17" s="18"/>
      <c r="J17" s="19">
        <v>10.115</v>
      </c>
      <c r="K17" s="17">
        <v>53.783999999999999</v>
      </c>
      <c r="L17" s="19">
        <v>27</v>
      </c>
      <c r="M17" s="17">
        <v>53.287700000000001</v>
      </c>
      <c r="N17" s="17">
        <f>+M17-$M$15</f>
        <v>-1.8316999999999979</v>
      </c>
      <c r="O17" s="16">
        <f t="shared" si="3"/>
        <v>-3.4056596757399929E-2</v>
      </c>
      <c r="P17" s="17">
        <f t="shared" si="4"/>
        <v>0.50200803212851408</v>
      </c>
      <c r="Q17" s="17">
        <f t="shared" si="5"/>
        <v>-6.784074074074066E-2</v>
      </c>
      <c r="R17" s="17">
        <v>46.446800000000003</v>
      </c>
      <c r="S17" s="17">
        <v>46.1877</v>
      </c>
      <c r="T17" s="17">
        <v>5.093</v>
      </c>
      <c r="U17" s="16">
        <v>40.936700000000002</v>
      </c>
      <c r="V17" s="20"/>
      <c r="AD17"/>
      <c r="AE17"/>
    </row>
    <row r="18" spans="1:32" x14ac:dyDescent="0.2">
      <c r="A18">
        <v>1</v>
      </c>
      <c r="B18" s="15" t="s">
        <v>199</v>
      </c>
      <c r="C18" s="15"/>
      <c r="D18" s="16">
        <f t="shared" si="0"/>
        <v>70.952399999999997</v>
      </c>
      <c r="E18" s="16">
        <f t="shared" si="1"/>
        <v>61.937413826980688</v>
      </c>
      <c r="F18" s="17">
        <f t="shared" si="2"/>
        <v>42.274811737640889</v>
      </c>
      <c r="G18" s="16">
        <v>10.5314</v>
      </c>
      <c r="H18" s="18"/>
      <c r="I18" s="18"/>
      <c r="J18" s="19"/>
      <c r="K18" s="17">
        <v>60.420999999999999</v>
      </c>
      <c r="L18" s="19">
        <v>36</v>
      </c>
      <c r="M18" s="17"/>
      <c r="N18" s="17">
        <f>+U18</f>
        <v>52.744100000000003</v>
      </c>
      <c r="O18" s="16">
        <f t="shared" si="3"/>
        <v>0.8729431820062562</v>
      </c>
      <c r="P18" s="17">
        <f t="shared" si="4"/>
        <v>0.59581933433739931</v>
      </c>
      <c r="Q18" s="17">
        <f t="shared" si="5"/>
        <v>1.465113888888889</v>
      </c>
      <c r="R18" s="17"/>
      <c r="S18" s="17"/>
      <c r="T18" s="17"/>
      <c r="U18" s="16">
        <v>52.744100000000003</v>
      </c>
      <c r="V18" s="20"/>
      <c r="AD18"/>
      <c r="AE18"/>
    </row>
    <row r="19" spans="1:32" x14ac:dyDescent="0.2">
      <c r="A19">
        <v>1</v>
      </c>
      <c r="B19" s="15" t="s">
        <v>200</v>
      </c>
      <c r="C19" s="15"/>
      <c r="D19" s="16">
        <f t="shared" si="0"/>
        <v>64.617000000000004</v>
      </c>
      <c r="E19" s="16">
        <f t="shared" si="1"/>
        <v>2.298470777267692</v>
      </c>
      <c r="F19" s="17">
        <f t="shared" si="2"/>
        <v>38.643132288533586</v>
      </c>
      <c r="G19" s="16">
        <v>7.7639999999999993</v>
      </c>
      <c r="H19" s="18"/>
      <c r="I19" s="18"/>
      <c r="J19" s="19"/>
      <c r="K19" s="17">
        <v>56.853000000000002</v>
      </c>
      <c r="L19" s="19">
        <v>34</v>
      </c>
      <c r="M19" s="17">
        <v>57.1417</v>
      </c>
      <c r="N19" s="17">
        <f>+M19-$M$15</f>
        <v>2.0223000000000013</v>
      </c>
      <c r="O19" s="16">
        <f t="shared" si="3"/>
        <v>3.5570682285895223E-2</v>
      </c>
      <c r="P19" s="17">
        <f t="shared" si="4"/>
        <v>0.59803352505584573</v>
      </c>
      <c r="Q19" s="17">
        <f t="shared" si="5"/>
        <v>5.947941176470592E-2</v>
      </c>
      <c r="R19" s="17">
        <v>50.342599999999997</v>
      </c>
      <c r="S19" s="17">
        <v>50.2547</v>
      </c>
      <c r="T19" s="17">
        <v>5.7382999999999997</v>
      </c>
      <c r="U19" s="16">
        <v>44.065399999999997</v>
      </c>
      <c r="V19" s="20"/>
      <c r="AD19"/>
      <c r="AE19"/>
    </row>
    <row r="20" spans="1:32" x14ac:dyDescent="0.2">
      <c r="A20">
        <v>1</v>
      </c>
      <c r="B20" s="15" t="s">
        <v>201</v>
      </c>
      <c r="C20" s="15"/>
      <c r="D20" s="16">
        <f t="shared" si="0"/>
        <v>68.211600000000004</v>
      </c>
      <c r="E20" s="16">
        <f t="shared" si="1"/>
        <v>61.740468552294544</v>
      </c>
      <c r="F20" s="17">
        <f t="shared" si="2"/>
        <v>37.686597800063623</v>
      </c>
      <c r="G20" s="16">
        <v>8.4825999999999997</v>
      </c>
      <c r="H20" s="18"/>
      <c r="I20" s="18"/>
      <c r="J20" s="19"/>
      <c r="K20" s="17">
        <v>59.728999999999999</v>
      </c>
      <c r="L20" s="19">
        <v>33</v>
      </c>
      <c r="M20" s="17"/>
      <c r="N20" s="17">
        <f>+U20</f>
        <v>54.062600000000003</v>
      </c>
      <c r="O20" s="16">
        <f t="shared" si="3"/>
        <v>0.90513151065646513</v>
      </c>
      <c r="P20" s="17">
        <f t="shared" si="4"/>
        <v>0.55249543772706722</v>
      </c>
      <c r="Q20" s="17">
        <f t="shared" si="5"/>
        <v>1.6382606060606062</v>
      </c>
      <c r="R20" s="17"/>
      <c r="S20" s="17"/>
      <c r="T20" s="17"/>
      <c r="U20" s="16">
        <v>54.062600000000003</v>
      </c>
      <c r="V20" s="20"/>
      <c r="AD20"/>
      <c r="AE20"/>
    </row>
    <row r="21" spans="1:32" x14ac:dyDescent="0.2">
      <c r="A21">
        <v>1</v>
      </c>
      <c r="B21" s="15" t="s">
        <v>202</v>
      </c>
      <c r="C21" s="15"/>
      <c r="D21" s="16">
        <f t="shared" si="0"/>
        <v>58.695299999999996</v>
      </c>
      <c r="E21" s="16">
        <f t="shared" si="1"/>
        <v>-2.0349165948284353</v>
      </c>
      <c r="F21" s="17">
        <f t="shared" si="2"/>
        <v>34.625090944843187</v>
      </c>
      <c r="G21" s="16">
        <v>7.8402999999999992</v>
      </c>
      <c r="H21" s="18"/>
      <c r="I21" s="18"/>
      <c r="J21" s="19"/>
      <c r="K21" s="17">
        <v>50.854999999999997</v>
      </c>
      <c r="L21" s="19">
        <v>30</v>
      </c>
      <c r="M21" s="17">
        <v>53.356299999999997</v>
      </c>
      <c r="N21" s="17">
        <f>+M21-$M$15</f>
        <v>-1.7631000000000014</v>
      </c>
      <c r="O21" s="16">
        <f t="shared" si="3"/>
        <v>-3.4669157408317795E-2</v>
      </c>
      <c r="P21" s="17">
        <f t="shared" si="4"/>
        <v>0.58991249631304699</v>
      </c>
      <c r="Q21" s="17">
        <f t="shared" si="5"/>
        <v>-5.8770000000000051E-2</v>
      </c>
      <c r="R21" s="17">
        <v>46.522199999999998</v>
      </c>
      <c r="S21" s="17">
        <v>46.401400000000002</v>
      </c>
      <c r="T21" s="17">
        <v>5.5839999999999996</v>
      </c>
      <c r="U21" s="16">
        <v>40.196599999999997</v>
      </c>
      <c r="V21" s="20"/>
      <c r="AD21"/>
      <c r="AE21"/>
    </row>
    <row r="22" spans="1:32" x14ac:dyDescent="0.2">
      <c r="A22">
        <v>1</v>
      </c>
      <c r="B22" s="15" t="s">
        <v>203</v>
      </c>
      <c r="C22" s="15"/>
      <c r="D22" s="16">
        <f t="shared" si="0"/>
        <v>68.030600000000007</v>
      </c>
      <c r="E22" s="16">
        <f t="shared" si="1"/>
        <v>63.104241369925155</v>
      </c>
      <c r="F22" s="17">
        <f t="shared" si="2"/>
        <v>39.27620775686097</v>
      </c>
      <c r="G22" s="16">
        <v>7.9966000000000008</v>
      </c>
      <c r="H22" s="18"/>
      <c r="I22" s="18"/>
      <c r="J22" s="19">
        <v>11.535</v>
      </c>
      <c r="K22" s="17">
        <v>48.499000000000002</v>
      </c>
      <c r="L22" s="19">
        <v>28</v>
      </c>
      <c r="M22" s="17"/>
      <c r="N22" s="17">
        <f t="shared" ref="N22:N29" si="6">+U22</f>
        <v>44.987000000000002</v>
      </c>
      <c r="O22" s="16">
        <f t="shared" si="3"/>
        <v>0.92758613579661431</v>
      </c>
      <c r="P22" s="17">
        <f t="shared" si="4"/>
        <v>0.57733149137095607</v>
      </c>
      <c r="Q22" s="17">
        <f t="shared" si="5"/>
        <v>1.6066785714285714</v>
      </c>
      <c r="R22" s="19"/>
      <c r="S22" s="19"/>
      <c r="T22" s="19"/>
      <c r="U22" s="16">
        <v>44.987000000000002</v>
      </c>
      <c r="V22">
        <v>6.8719999999999999</v>
      </c>
      <c r="W22">
        <v>4.5274829864501998</v>
      </c>
      <c r="X22">
        <f>+(E22/100)*W22</f>
        <v>2.8570337917518298</v>
      </c>
      <c r="Y22">
        <v>4.5056484360000004</v>
      </c>
      <c r="Z22">
        <f>+(E22/100)*Y22</f>
        <v>2.8432552643336977</v>
      </c>
      <c r="AA22">
        <f>+X22-Z22</f>
        <v>1.3778527418132125E-2</v>
      </c>
      <c r="AD22"/>
      <c r="AE22"/>
    </row>
    <row r="23" spans="1:32" s="5" customFormat="1" x14ac:dyDescent="0.2">
      <c r="A23" s="5">
        <v>1</v>
      </c>
      <c r="B23" s="6" t="s">
        <v>204</v>
      </c>
      <c r="C23" s="6" t="s">
        <v>179</v>
      </c>
      <c r="D23" s="7">
        <f t="shared" si="0"/>
        <v>60.004300000000001</v>
      </c>
      <c r="E23" s="7">
        <f t="shared" si="1"/>
        <v>56.226553831350337</v>
      </c>
      <c r="F23" s="8">
        <f t="shared" si="2"/>
        <v>35.622311821307548</v>
      </c>
      <c r="G23" s="7">
        <v>7.1458999999999993</v>
      </c>
      <c r="H23" s="7">
        <v>11.532400000000001</v>
      </c>
      <c r="I23" s="9">
        <v>0.89900000000000002</v>
      </c>
      <c r="J23" s="10"/>
      <c r="K23" s="8">
        <v>40.427</v>
      </c>
      <c r="L23" s="10">
        <v>24</v>
      </c>
      <c r="M23" s="8"/>
      <c r="N23" s="8">
        <f t="shared" si="6"/>
        <v>37.881799999999998</v>
      </c>
      <c r="O23" s="7">
        <f t="shared" si="3"/>
        <v>0.93704207584040367</v>
      </c>
      <c r="P23" s="8">
        <f t="shared" si="4"/>
        <v>0.59366265119845651</v>
      </c>
      <c r="Q23" s="8">
        <f t="shared" si="5"/>
        <v>1.5784083333333332</v>
      </c>
      <c r="R23" s="10"/>
      <c r="S23" s="10"/>
      <c r="T23" s="10"/>
      <c r="U23" s="7">
        <v>37.881799999999998</v>
      </c>
      <c r="AB23" s="5" t="s">
        <v>180</v>
      </c>
      <c r="AC23" s="5" t="s">
        <v>180</v>
      </c>
      <c r="AD23" s="13"/>
      <c r="AE23" s="13" t="s">
        <v>205</v>
      </c>
    </row>
    <row r="24" spans="1:32" x14ac:dyDescent="0.2">
      <c r="A24">
        <v>1</v>
      </c>
      <c r="B24" s="15" t="s">
        <v>206</v>
      </c>
      <c r="C24" s="15"/>
      <c r="D24" s="16">
        <f t="shared" si="0"/>
        <v>67.507999999999996</v>
      </c>
      <c r="E24" s="16">
        <f t="shared" si="1"/>
        <v>64.637146333587637</v>
      </c>
      <c r="F24" s="17">
        <f t="shared" si="2"/>
        <v>45.513971931941164</v>
      </c>
      <c r="G24" s="16"/>
      <c r="H24" s="18"/>
      <c r="I24" s="9">
        <v>0.87</v>
      </c>
      <c r="J24" s="19">
        <v>10.275</v>
      </c>
      <c r="K24" s="17">
        <v>56.363</v>
      </c>
      <c r="L24" s="19">
        <v>38</v>
      </c>
      <c r="M24" s="17"/>
      <c r="N24" s="17">
        <f t="shared" si="6"/>
        <v>53.966099999999997</v>
      </c>
      <c r="O24" s="16">
        <f t="shared" si="3"/>
        <v>0.95747387470503698</v>
      </c>
      <c r="P24" s="17">
        <f t="shared" si="4"/>
        <v>0.67420116033568123</v>
      </c>
      <c r="Q24" s="17">
        <f t="shared" si="5"/>
        <v>1.4201605263157895</v>
      </c>
      <c r="R24" s="19"/>
      <c r="S24" s="19"/>
      <c r="T24" s="19"/>
      <c r="U24" s="16">
        <v>53.966099999999997</v>
      </c>
      <c r="V24" s="20"/>
      <c r="AC24" s="5" t="s">
        <v>180</v>
      </c>
      <c r="AD24" s="5"/>
      <c r="AE24"/>
      <c r="AF24" s="5"/>
    </row>
    <row r="25" spans="1:32" s="5" customFormat="1" x14ac:dyDescent="0.2">
      <c r="A25" s="5">
        <v>1</v>
      </c>
      <c r="B25" s="6" t="s">
        <v>207</v>
      </c>
      <c r="C25" s="6" t="s">
        <v>179</v>
      </c>
      <c r="D25" s="7">
        <f t="shared" si="0"/>
        <v>51.5428</v>
      </c>
      <c r="E25" s="7">
        <f t="shared" si="1"/>
        <v>49.190571083805921</v>
      </c>
      <c r="F25" s="8">
        <f t="shared" si="2"/>
        <v>32.478134845620666</v>
      </c>
      <c r="G25" s="7">
        <v>6.8080999999999996</v>
      </c>
      <c r="H25" s="7">
        <v>12.124699999999999</v>
      </c>
      <c r="I25" s="9">
        <v>0.87</v>
      </c>
      <c r="J25" s="10"/>
      <c r="K25" s="8">
        <v>31.74</v>
      </c>
      <c r="L25" s="10">
        <v>20</v>
      </c>
      <c r="M25" s="8"/>
      <c r="N25" s="8">
        <f t="shared" si="6"/>
        <v>30.291499999999999</v>
      </c>
      <c r="O25" s="7">
        <f t="shared" si="3"/>
        <v>0.95436357908002523</v>
      </c>
      <c r="P25" s="8">
        <f t="shared" si="4"/>
        <v>0.63011972274732198</v>
      </c>
      <c r="Q25" s="8">
        <f t="shared" si="5"/>
        <v>1.514575</v>
      </c>
      <c r="R25" s="10"/>
      <c r="S25" s="10"/>
      <c r="T25" s="10"/>
      <c r="U25" s="7">
        <v>30.291499999999999</v>
      </c>
      <c r="V25" s="14"/>
      <c r="AB25" s="5" t="s">
        <v>180</v>
      </c>
      <c r="AC25" s="5" t="s">
        <v>180</v>
      </c>
      <c r="AD25" s="13"/>
      <c r="AE25" s="13" t="s">
        <v>208</v>
      </c>
    </row>
    <row r="26" spans="1:32" x14ac:dyDescent="0.2">
      <c r="A26">
        <v>1</v>
      </c>
      <c r="B26" s="15" t="s">
        <v>209</v>
      </c>
      <c r="C26" s="15"/>
      <c r="D26" s="16">
        <f t="shared" si="0"/>
        <v>82.757000000000005</v>
      </c>
      <c r="E26" s="16">
        <f t="shared" si="1"/>
        <v>73.330069504479297</v>
      </c>
      <c r="F26" s="17">
        <f t="shared" si="2"/>
        <v>50.97015677491602</v>
      </c>
      <c r="G26" s="16"/>
      <c r="H26" s="18"/>
      <c r="I26" s="9">
        <v>0.93700000000000006</v>
      </c>
      <c r="J26" s="19">
        <v>10.38</v>
      </c>
      <c r="K26" s="17">
        <v>71.44</v>
      </c>
      <c r="L26" s="19">
        <v>44</v>
      </c>
      <c r="M26" s="17"/>
      <c r="N26" s="17">
        <f t="shared" si="6"/>
        <v>63.302199999999999</v>
      </c>
      <c r="O26" s="16">
        <f t="shared" si="3"/>
        <v>0.88608902575587911</v>
      </c>
      <c r="P26" s="17">
        <f t="shared" si="4"/>
        <v>0.61590145576707733</v>
      </c>
      <c r="Q26" s="17">
        <f t="shared" si="5"/>
        <v>1.4386863636363636</v>
      </c>
      <c r="R26" s="19"/>
      <c r="S26" s="19"/>
      <c r="T26" s="19"/>
      <c r="U26" s="16">
        <v>63.302199999999999</v>
      </c>
      <c r="V26" s="20"/>
      <c r="AC26" s="5" t="s">
        <v>180</v>
      </c>
      <c r="AD26" s="5"/>
      <c r="AE26"/>
      <c r="AF26" s="5"/>
    </row>
    <row r="27" spans="1:32" s="5" customFormat="1" x14ac:dyDescent="0.2">
      <c r="A27" s="5">
        <v>1</v>
      </c>
      <c r="B27" s="6" t="s">
        <v>210</v>
      </c>
      <c r="C27" s="6" t="s">
        <v>179</v>
      </c>
      <c r="D27" s="7">
        <f t="shared" si="0"/>
        <v>80.106999999999999</v>
      </c>
      <c r="E27" s="7">
        <f t="shared" si="1"/>
        <v>70.373695495038632</v>
      </c>
      <c r="F27" s="8">
        <f t="shared" si="2"/>
        <v>51.457409943032943</v>
      </c>
      <c r="G27" s="7">
        <v>8.7759</v>
      </c>
      <c r="H27" s="7">
        <v>11.289099999999999</v>
      </c>
      <c r="I27" s="9">
        <v>0.88500000000000001</v>
      </c>
      <c r="J27" s="10"/>
      <c r="K27" s="8">
        <v>59.156999999999996</v>
      </c>
      <c r="L27" s="10">
        <v>38</v>
      </c>
      <c r="M27" s="8"/>
      <c r="N27" s="8">
        <f t="shared" si="6"/>
        <v>51.969200000000001</v>
      </c>
      <c r="O27" s="7">
        <f t="shared" si="3"/>
        <v>0.87849620501377701</v>
      </c>
      <c r="P27" s="8">
        <f t="shared" si="4"/>
        <v>0.64235846983450817</v>
      </c>
      <c r="Q27" s="8">
        <f t="shared" si="5"/>
        <v>1.3676105263157894</v>
      </c>
      <c r="R27" s="10"/>
      <c r="S27" s="10"/>
      <c r="T27" s="10"/>
      <c r="U27" s="7">
        <v>51.969200000000001</v>
      </c>
      <c r="V27" s="14"/>
      <c r="AB27" s="5" t="s">
        <v>180</v>
      </c>
      <c r="AC27" s="5" t="s">
        <v>180</v>
      </c>
      <c r="AD27" s="13"/>
      <c r="AE27" s="13" t="s">
        <v>211</v>
      </c>
    </row>
    <row r="28" spans="1:32" x14ac:dyDescent="0.2">
      <c r="A28">
        <v>1</v>
      </c>
      <c r="B28" s="15" t="s">
        <v>212</v>
      </c>
      <c r="C28" s="15"/>
      <c r="D28" s="16">
        <f t="shared" si="0"/>
        <v>62.375999999999998</v>
      </c>
      <c r="E28" s="16">
        <f t="shared" si="1"/>
        <v>53.126682491123695</v>
      </c>
      <c r="F28" s="17">
        <f t="shared" si="2"/>
        <v>33.519393532290572</v>
      </c>
      <c r="G28" s="16"/>
      <c r="H28" s="18"/>
      <c r="I28" s="18"/>
      <c r="J28" s="19">
        <v>10.271000000000001</v>
      </c>
      <c r="K28" s="17">
        <v>52.104999999999997</v>
      </c>
      <c r="L28" s="19">
        <v>28</v>
      </c>
      <c r="M28" s="17"/>
      <c r="N28" s="17">
        <f t="shared" si="6"/>
        <v>44.378700000000002</v>
      </c>
      <c r="O28" s="16">
        <f t="shared" si="3"/>
        <v>0.85171672584204983</v>
      </c>
      <c r="P28" s="17">
        <f t="shared" si="4"/>
        <v>0.53737645139621926</v>
      </c>
      <c r="Q28" s="17">
        <f t="shared" si="5"/>
        <v>1.5849535714285714</v>
      </c>
      <c r="R28" s="19"/>
      <c r="S28" s="19"/>
      <c r="T28" s="19"/>
      <c r="U28" s="16">
        <v>44.378700000000002</v>
      </c>
      <c r="V28">
        <v>7.2687999999999997</v>
      </c>
      <c r="AC28" s="5" t="s">
        <v>180</v>
      </c>
      <c r="AD28" s="5"/>
      <c r="AE28"/>
      <c r="AF28" s="5"/>
    </row>
    <row r="29" spans="1:32" s="5" customFormat="1" x14ac:dyDescent="0.2">
      <c r="A29" s="5">
        <v>1</v>
      </c>
      <c r="B29" s="6" t="s">
        <v>213</v>
      </c>
      <c r="C29" s="6" t="s">
        <v>179</v>
      </c>
      <c r="D29" s="7">
        <f t="shared" si="0"/>
        <v>75.365499999999997</v>
      </c>
      <c r="E29" s="7">
        <f t="shared" si="1"/>
        <v>63.74239379340996</v>
      </c>
      <c r="F29" s="8">
        <f t="shared" si="2"/>
        <v>40.505684637010091</v>
      </c>
      <c r="G29" s="7">
        <v>10.3552</v>
      </c>
      <c r="H29" s="7">
        <v>15.742300000000002</v>
      </c>
      <c r="I29" s="21">
        <v>0.89200000000000002</v>
      </c>
      <c r="J29" s="10"/>
      <c r="K29" s="8">
        <v>48.375999999999998</v>
      </c>
      <c r="L29" s="10">
        <v>26</v>
      </c>
      <c r="M29" s="8"/>
      <c r="N29" s="8">
        <f t="shared" si="6"/>
        <v>40.915300000000002</v>
      </c>
      <c r="O29" s="7">
        <f t="shared" si="3"/>
        <v>0.8457768314866877</v>
      </c>
      <c r="P29" s="8">
        <f t="shared" si="4"/>
        <v>0.5374565900446503</v>
      </c>
      <c r="Q29" s="8">
        <f t="shared" si="5"/>
        <v>1.5736653846153847</v>
      </c>
      <c r="R29" s="10"/>
      <c r="S29" s="10"/>
      <c r="T29" s="10"/>
      <c r="U29" s="7">
        <v>40.915300000000002</v>
      </c>
      <c r="V29" s="14"/>
      <c r="AB29" s="5" t="s">
        <v>180</v>
      </c>
      <c r="AC29" s="5" t="s">
        <v>180</v>
      </c>
      <c r="AD29" s="13"/>
      <c r="AE29" s="13" t="s">
        <v>214</v>
      </c>
    </row>
    <row r="30" spans="1:32" s="5" customFormat="1" x14ac:dyDescent="0.2">
      <c r="A30" s="5">
        <v>2</v>
      </c>
      <c r="B30" s="6" t="s">
        <v>215</v>
      </c>
      <c r="C30" s="6" t="s">
        <v>179</v>
      </c>
      <c r="D30" s="8">
        <f t="shared" si="0"/>
        <v>54.191000000000003</v>
      </c>
      <c r="E30" s="7">
        <f t="shared" si="1"/>
        <v>35.540304544003071</v>
      </c>
      <c r="F30" s="8">
        <f t="shared" si="2"/>
        <v>34.609145484736246</v>
      </c>
      <c r="G30" s="8">
        <v>12.1412</v>
      </c>
      <c r="H30" s="8">
        <v>9.8238000000000003</v>
      </c>
      <c r="I30" s="22">
        <v>0.91</v>
      </c>
      <c r="J30" s="8"/>
      <c r="K30" s="8">
        <v>31.315999999999999</v>
      </c>
      <c r="L30" s="23">
        <v>20</v>
      </c>
      <c r="M30" s="8"/>
      <c r="N30" s="8">
        <v>20.5381</v>
      </c>
      <c r="O30" s="8">
        <f t="shared" si="3"/>
        <v>0.65583407842636354</v>
      </c>
      <c r="P30" s="8">
        <f t="shared" si="4"/>
        <v>0.63865116873163885</v>
      </c>
      <c r="Q30" s="8">
        <f t="shared" si="5"/>
        <v>1.026905</v>
      </c>
      <c r="R30" s="8">
        <v>20.5381</v>
      </c>
      <c r="S30" s="8">
        <v>20.530100000000001</v>
      </c>
      <c r="T30" s="12">
        <v>6.1159999999999997</v>
      </c>
      <c r="U30" s="8">
        <v>14.207800000000001</v>
      </c>
      <c r="V30" s="13"/>
      <c r="Y30" s="13"/>
      <c r="AB30" s="5" t="s">
        <v>180</v>
      </c>
      <c r="AC30" s="5" t="s">
        <v>180</v>
      </c>
      <c r="AD30" s="13"/>
      <c r="AE30" s="13"/>
    </row>
    <row r="31" spans="1:32" s="5" customFormat="1" x14ac:dyDescent="0.2">
      <c r="A31" s="5">
        <v>2</v>
      </c>
      <c r="B31" s="6" t="s">
        <v>216</v>
      </c>
      <c r="C31" s="6" t="s">
        <v>179</v>
      </c>
      <c r="D31" s="8">
        <f t="shared" si="0"/>
        <v>45.994700000000002</v>
      </c>
      <c r="E31" s="7">
        <f t="shared" si="1"/>
        <v>53.534453320754722</v>
      </c>
      <c r="F31" s="8">
        <f t="shared" si="2"/>
        <v>30.4911320754717</v>
      </c>
      <c r="G31" s="8">
        <v>7.3879999999999999</v>
      </c>
      <c r="H31" s="8">
        <v>7.2857000000000003</v>
      </c>
      <c r="I31" s="22">
        <v>0.95499999999999996</v>
      </c>
      <c r="J31" s="8">
        <v>10.756</v>
      </c>
      <c r="K31" s="8">
        <v>19.61</v>
      </c>
      <c r="L31" s="10">
        <v>13</v>
      </c>
      <c r="M31" s="8">
        <v>22.8246</v>
      </c>
      <c r="N31" s="8">
        <f>+M31-$N$15</f>
        <v>22.8246</v>
      </c>
      <c r="O31" s="7">
        <f t="shared" si="3"/>
        <v>1.1639265680775115</v>
      </c>
      <c r="P31" s="8">
        <f t="shared" si="4"/>
        <v>0.6629270780214177</v>
      </c>
      <c r="Q31" s="8">
        <f t="shared" si="5"/>
        <v>1.7557384615384615</v>
      </c>
      <c r="R31" s="8">
        <v>15.222799999999999</v>
      </c>
      <c r="S31" s="8">
        <v>15.2203</v>
      </c>
      <c r="T31" s="8">
        <v>6.1037999999999997</v>
      </c>
      <c r="U31" s="7">
        <v>8.6845999999999997</v>
      </c>
      <c r="V31" s="13"/>
      <c r="W31" s="5">
        <v>3.4587278366088898</v>
      </c>
      <c r="X31" s="5">
        <f>+(E31/100)*W31</f>
        <v>1.8516110391813358</v>
      </c>
      <c r="Y31" s="5">
        <v>4.4712191039999993</v>
      </c>
      <c r="Z31" s="5">
        <f>+(E31/100)*Y31</f>
        <v>2.3936427040995474</v>
      </c>
      <c r="AA31" s="5">
        <f>+X31-Z31</f>
        <v>-0.54203166491821153</v>
      </c>
      <c r="AB31" s="5" t="s">
        <v>180</v>
      </c>
      <c r="AC31" s="5" t="s">
        <v>180</v>
      </c>
      <c r="AD31" s="13"/>
      <c r="AE31" s="13"/>
    </row>
    <row r="32" spans="1:32" x14ac:dyDescent="0.2">
      <c r="A32">
        <v>2</v>
      </c>
      <c r="B32" s="15" t="s">
        <v>217</v>
      </c>
      <c r="C32" s="15"/>
      <c r="D32" s="17">
        <f t="shared" si="0"/>
        <v>45.453400000000002</v>
      </c>
      <c r="E32" s="16">
        <f t="shared" si="1"/>
        <v>46.809359233152385</v>
      </c>
      <c r="F32" s="17">
        <f t="shared" si="2"/>
        <v>26.478877267311002</v>
      </c>
      <c r="G32" s="17">
        <v>7.6883999999999997</v>
      </c>
      <c r="H32" s="24"/>
      <c r="I32" s="24"/>
      <c r="J32" s="17"/>
      <c r="K32" s="17">
        <v>37.765000000000001</v>
      </c>
      <c r="L32" s="19">
        <v>22</v>
      </c>
      <c r="M32" s="17">
        <v>38.891599999999997</v>
      </c>
      <c r="N32" s="17">
        <f>+M32-$N$15</f>
        <v>38.891599999999997</v>
      </c>
      <c r="O32" s="16">
        <f t="shared" si="3"/>
        <v>1.0298318548920957</v>
      </c>
      <c r="P32" s="17">
        <f t="shared" si="4"/>
        <v>0.58254998014034154</v>
      </c>
      <c r="Q32" s="17">
        <f t="shared" si="5"/>
        <v>1.7677999999999998</v>
      </c>
      <c r="R32" s="17">
        <v>31.251000000000001</v>
      </c>
      <c r="S32" s="17">
        <v>31.5427</v>
      </c>
      <c r="T32" s="17">
        <v>6.7</v>
      </c>
      <c r="U32" s="16">
        <v>23.8704</v>
      </c>
      <c r="V32" s="4"/>
      <c r="AC32" s="5" t="s">
        <v>180</v>
      </c>
      <c r="AD32" s="5"/>
      <c r="AE32"/>
      <c r="AF32" s="5"/>
    </row>
    <row r="33" spans="1:32" x14ac:dyDescent="0.2">
      <c r="A33">
        <v>2</v>
      </c>
      <c r="B33" s="15" t="s">
        <v>218</v>
      </c>
      <c r="C33" s="15"/>
      <c r="D33" s="17">
        <f t="shared" si="0"/>
        <v>47.521299999999997</v>
      </c>
      <c r="E33" s="16">
        <f t="shared" si="1"/>
        <v>49.972276942264031</v>
      </c>
      <c r="F33" s="17">
        <f t="shared" si="2"/>
        <v>30.827959779435616</v>
      </c>
      <c r="G33" s="17">
        <v>6.5023</v>
      </c>
      <c r="H33" s="24"/>
      <c r="I33" s="24"/>
      <c r="J33" s="17">
        <v>10.189</v>
      </c>
      <c r="K33" s="17">
        <v>30.83</v>
      </c>
      <c r="L33" s="19">
        <v>20</v>
      </c>
      <c r="M33" s="17">
        <v>32.420099999999998</v>
      </c>
      <c r="N33" s="17">
        <f>+M33-$N$15</f>
        <v>32.420099999999998</v>
      </c>
      <c r="O33" s="16">
        <f t="shared" si="3"/>
        <v>1.0515763866363932</v>
      </c>
      <c r="P33" s="17">
        <f t="shared" si="4"/>
        <v>0.64871878040869291</v>
      </c>
      <c r="Q33" s="17">
        <f t="shared" si="5"/>
        <v>1.6210049999999998</v>
      </c>
      <c r="R33" s="17">
        <v>24.7866</v>
      </c>
      <c r="S33" s="17">
        <v>24.613</v>
      </c>
      <c r="T33" s="17">
        <v>5.8456999999999999</v>
      </c>
      <c r="U33" s="16">
        <v>18.596800000000002</v>
      </c>
      <c r="V33" s="4"/>
      <c r="AC33" s="5" t="s">
        <v>180</v>
      </c>
      <c r="AD33" s="5"/>
      <c r="AE33"/>
      <c r="AF33" s="5"/>
    </row>
    <row r="34" spans="1:32" x14ac:dyDescent="0.2">
      <c r="A34">
        <v>2</v>
      </c>
      <c r="B34" s="15" t="s">
        <v>219</v>
      </c>
      <c r="C34" s="15"/>
      <c r="D34" s="17">
        <f t="shared" ref="D34:D86" si="7">+SUM(G34:K34)</f>
        <v>58.477499999999999</v>
      </c>
      <c r="E34" s="16">
        <f t="shared" si="1"/>
        <v>56.350462270803952</v>
      </c>
      <c r="F34" s="17">
        <f t="shared" si="2"/>
        <v>36.657263751763047</v>
      </c>
      <c r="G34" s="17">
        <v>7.4294999999999991</v>
      </c>
      <c r="H34" s="24"/>
      <c r="I34" s="24"/>
      <c r="J34" s="17"/>
      <c r="K34" s="17">
        <v>51.048000000000002</v>
      </c>
      <c r="L34" s="19">
        <v>32</v>
      </c>
      <c r="M34" s="17">
        <v>49.191200000000002</v>
      </c>
      <c r="N34" s="17">
        <f>+M34-$N$15</f>
        <v>49.191200000000002</v>
      </c>
      <c r="O34" s="16">
        <f t="shared" si="3"/>
        <v>0.96362639084782953</v>
      </c>
      <c r="P34" s="17">
        <f t="shared" si="4"/>
        <v>0.62686099357467484</v>
      </c>
      <c r="Q34" s="17">
        <f t="shared" si="5"/>
        <v>1.5372250000000001</v>
      </c>
      <c r="R34" s="17">
        <v>23.234999999999999</v>
      </c>
      <c r="S34" s="17">
        <v>23.211600000000001</v>
      </c>
      <c r="T34" s="17">
        <v>5.2838000000000003</v>
      </c>
      <c r="U34" s="16">
        <v>36.0379</v>
      </c>
      <c r="V34" s="4"/>
      <c r="AC34" s="5" t="s">
        <v>180</v>
      </c>
      <c r="AD34" s="5"/>
      <c r="AE34"/>
      <c r="AF34" s="5"/>
    </row>
    <row r="35" spans="1:32" x14ac:dyDescent="0.2">
      <c r="A35">
        <v>2</v>
      </c>
      <c r="B35" s="15" t="s">
        <v>220</v>
      </c>
      <c r="C35" s="15"/>
      <c r="D35" s="17">
        <f t="shared" si="7"/>
        <v>65.742099999999994</v>
      </c>
      <c r="E35" s="16">
        <f t="shared" si="1"/>
        <v>65.009803080422344</v>
      </c>
      <c r="F35" s="17">
        <f t="shared" si="2"/>
        <v>35.668265097450025</v>
      </c>
      <c r="G35" s="17">
        <v>6.1931000000000003</v>
      </c>
      <c r="H35" s="24"/>
      <c r="I35" s="24"/>
      <c r="J35" s="17">
        <v>11.627000000000001</v>
      </c>
      <c r="K35" s="17">
        <v>47.921999999999997</v>
      </c>
      <c r="L35" s="19">
        <v>26</v>
      </c>
      <c r="M35" s="17">
        <v>47.388199999999998</v>
      </c>
      <c r="N35" s="17">
        <f>+M35-$N$15</f>
        <v>47.388199999999998</v>
      </c>
      <c r="O35" s="16">
        <f t="shared" si="3"/>
        <v>0.98886106589875211</v>
      </c>
      <c r="P35" s="17">
        <f t="shared" si="4"/>
        <v>0.54254830766662498</v>
      </c>
      <c r="Q35" s="17">
        <f t="shared" si="5"/>
        <v>1.8226230769230769</v>
      </c>
      <c r="R35" s="17">
        <v>24</v>
      </c>
      <c r="S35" s="17">
        <v>23.861799999999999</v>
      </c>
      <c r="T35" s="17">
        <v>5.6207000000000003</v>
      </c>
      <c r="U35" s="16">
        <v>33.065399999999997</v>
      </c>
      <c r="V35" s="4"/>
      <c r="W35" s="25"/>
      <c r="AC35" s="5" t="s">
        <v>180</v>
      </c>
      <c r="AD35" s="5"/>
      <c r="AE35"/>
      <c r="AF35" s="5"/>
    </row>
    <row r="36" spans="1:32" x14ac:dyDescent="0.2">
      <c r="A36">
        <v>2</v>
      </c>
      <c r="B36" s="15" t="s">
        <v>221</v>
      </c>
      <c r="C36" s="15"/>
      <c r="D36" s="17">
        <f t="shared" si="7"/>
        <v>60.696000000000005</v>
      </c>
      <c r="E36" s="16">
        <f t="shared" si="1"/>
        <v>50.726884382754342</v>
      </c>
      <c r="F36" s="17">
        <f t="shared" si="2"/>
        <v>40.00589330024814</v>
      </c>
      <c r="G36" s="17">
        <v>9.1120000000000001</v>
      </c>
      <c r="H36" s="24"/>
      <c r="I36" s="24"/>
      <c r="J36" s="17"/>
      <c r="K36" s="17">
        <v>51.584000000000003</v>
      </c>
      <c r="L36" s="19">
        <v>34</v>
      </c>
      <c r="M36" s="17"/>
      <c r="N36" s="17">
        <f>+U36</f>
        <v>43.111499999999999</v>
      </c>
      <c r="O36" s="16">
        <f t="shared" si="3"/>
        <v>0.83575333436724564</v>
      </c>
      <c r="P36" s="17">
        <f t="shared" si="4"/>
        <v>0.65911910669975182</v>
      </c>
      <c r="Q36" s="17">
        <f t="shared" si="5"/>
        <v>1.267985294117647</v>
      </c>
      <c r="R36" s="17"/>
      <c r="S36" s="19"/>
      <c r="T36" s="17"/>
      <c r="U36" s="16">
        <v>43.111499999999999</v>
      </c>
      <c r="V36" s="4"/>
      <c r="W36">
        <v>4.6817488670349103</v>
      </c>
      <c r="X36">
        <f>+(E36/100)*W36</f>
        <v>2.3749053348717104</v>
      </c>
      <c r="Y36">
        <v>4.7854210320000004</v>
      </c>
      <c r="Z36">
        <f>+(E36/100)*Y36</f>
        <v>2.4274949941306501</v>
      </c>
      <c r="AA36">
        <f>+X36-Z36</f>
        <v>-5.2589659258939658E-2</v>
      </c>
      <c r="AC36" s="5" t="s">
        <v>180</v>
      </c>
      <c r="AD36" s="5"/>
      <c r="AE36"/>
      <c r="AF36" s="5"/>
    </row>
    <row r="37" spans="1:32" x14ac:dyDescent="0.2">
      <c r="A37">
        <v>2</v>
      </c>
      <c r="B37" s="15" t="s">
        <v>222</v>
      </c>
      <c r="C37" s="15"/>
      <c r="D37" s="17">
        <f t="shared" si="7"/>
        <v>80.288200000000003</v>
      </c>
      <c r="E37" s="16">
        <f t="shared" si="1"/>
        <v>78.277481174925938</v>
      </c>
      <c r="F37" s="17">
        <f t="shared" si="2"/>
        <v>51.355904928629144</v>
      </c>
      <c r="G37" s="17">
        <v>7.7132000000000005</v>
      </c>
      <c r="H37" s="24"/>
      <c r="I37" s="24"/>
      <c r="J37" s="17">
        <v>13.167</v>
      </c>
      <c r="K37" s="17">
        <v>59.408000000000001</v>
      </c>
      <c r="L37" s="19">
        <v>38</v>
      </c>
      <c r="M37" s="17">
        <v>57.920200000000001</v>
      </c>
      <c r="N37" s="17">
        <f>+M37-$N$15</f>
        <v>57.920200000000001</v>
      </c>
      <c r="O37" s="16">
        <f t="shared" si="3"/>
        <v>0.97495623485052518</v>
      </c>
      <c r="P37" s="17">
        <f t="shared" si="4"/>
        <v>0.63964449232426612</v>
      </c>
      <c r="Q37" s="17">
        <f t="shared" si="5"/>
        <v>1.5242157894736843</v>
      </c>
      <c r="R37" s="17">
        <v>29.278300000000002</v>
      </c>
      <c r="S37" s="17">
        <v>28.907800000000002</v>
      </c>
      <c r="T37" s="17">
        <v>5.3403999999999998</v>
      </c>
      <c r="U37" s="16">
        <v>43.693300000000001</v>
      </c>
      <c r="V37" s="4"/>
      <c r="AC37" s="5" t="s">
        <v>180</v>
      </c>
      <c r="AD37" s="5"/>
      <c r="AE37"/>
      <c r="AF37" s="5"/>
    </row>
    <row r="38" spans="1:32" x14ac:dyDescent="0.2">
      <c r="A38">
        <v>2</v>
      </c>
      <c r="B38" s="15" t="s">
        <v>223</v>
      </c>
      <c r="C38" s="15"/>
      <c r="D38" s="17">
        <f t="shared" si="7"/>
        <v>71.517799999999994</v>
      </c>
      <c r="E38" s="16">
        <f t="shared" si="1"/>
        <v>60.807757626760562</v>
      </c>
      <c r="F38" s="17">
        <f t="shared" si="2"/>
        <v>48.075345710627396</v>
      </c>
      <c r="G38" s="17">
        <v>9.0378000000000007</v>
      </c>
      <c r="H38" s="24"/>
      <c r="I38" s="24"/>
      <c r="J38" s="17"/>
      <c r="K38" s="17">
        <v>62.48</v>
      </c>
      <c r="L38" s="19">
        <v>42</v>
      </c>
      <c r="M38" s="17"/>
      <c r="N38" s="17">
        <f>+U38</f>
        <v>53.123399999999997</v>
      </c>
      <c r="O38" s="16">
        <f t="shared" si="3"/>
        <v>0.85024647887323945</v>
      </c>
      <c r="P38" s="17">
        <f t="shared" si="4"/>
        <v>0.67221510883482716</v>
      </c>
      <c r="Q38" s="17">
        <f t="shared" si="5"/>
        <v>1.2648428571428572</v>
      </c>
      <c r="R38" s="17"/>
      <c r="S38" s="19"/>
      <c r="T38" s="17"/>
      <c r="U38" s="16">
        <v>53.123399999999997</v>
      </c>
      <c r="V38" s="4"/>
      <c r="AD38"/>
      <c r="AE38"/>
    </row>
    <row r="39" spans="1:32" x14ac:dyDescent="0.2">
      <c r="A39">
        <v>2</v>
      </c>
      <c r="B39" s="15" t="s">
        <v>224</v>
      </c>
      <c r="C39" s="15"/>
      <c r="D39" s="17">
        <f t="shared" si="7"/>
        <v>71.986800000000002</v>
      </c>
      <c r="E39" s="16">
        <f t="shared" si="1"/>
        <v>70.985325641758621</v>
      </c>
      <c r="F39" s="17">
        <f t="shared" si="2"/>
        <v>45.272128523240525</v>
      </c>
      <c r="G39" s="17">
        <v>7.3018000000000001</v>
      </c>
      <c r="H39" s="24"/>
      <c r="I39" s="24"/>
      <c r="J39" s="17">
        <v>12.212</v>
      </c>
      <c r="K39" s="17">
        <v>52.472999999999999</v>
      </c>
      <c r="L39" s="19">
        <v>33</v>
      </c>
      <c r="M39" s="17">
        <v>51.743000000000002</v>
      </c>
      <c r="N39" s="17">
        <f>+M39-$N$15</f>
        <v>51.743000000000002</v>
      </c>
      <c r="O39" s="16">
        <f t="shared" si="3"/>
        <v>0.98608808339526999</v>
      </c>
      <c r="P39" s="17">
        <f t="shared" si="4"/>
        <v>0.62889486021382424</v>
      </c>
      <c r="Q39" s="17">
        <f t="shared" si="5"/>
        <v>1.567969696969697</v>
      </c>
      <c r="R39" s="17">
        <v>25.810600000000001</v>
      </c>
      <c r="S39" s="17">
        <v>25.4892</v>
      </c>
      <c r="T39" s="17">
        <v>6.3475999999999999</v>
      </c>
      <c r="U39" s="16">
        <v>37.523400000000002</v>
      </c>
      <c r="V39" s="4"/>
      <c r="AD39"/>
      <c r="AE39"/>
    </row>
    <row r="40" spans="1:32" s="5" customFormat="1" x14ac:dyDescent="0.2">
      <c r="A40" s="5">
        <v>2</v>
      </c>
      <c r="B40" s="6" t="s">
        <v>225</v>
      </c>
      <c r="C40" s="6" t="s">
        <v>179</v>
      </c>
      <c r="D40" s="8">
        <f t="shared" si="7"/>
        <v>69.511700000000005</v>
      </c>
      <c r="E40" s="7">
        <f t="shared" si="1"/>
        <v>58.991939689678439</v>
      </c>
      <c r="F40" s="8">
        <f t="shared" si="2"/>
        <v>42.63039434143549</v>
      </c>
      <c r="G40" s="8">
        <v>8.5902999999999992</v>
      </c>
      <c r="H40" s="8">
        <v>11.087400000000001</v>
      </c>
      <c r="I40" s="22">
        <v>0.91700000000000004</v>
      </c>
      <c r="J40" s="8"/>
      <c r="K40" s="8">
        <v>48.917000000000002</v>
      </c>
      <c r="L40" s="10">
        <v>30</v>
      </c>
      <c r="M40" s="8"/>
      <c r="N40" s="8">
        <f>+U40</f>
        <v>41.514000000000003</v>
      </c>
      <c r="O40" s="7">
        <f t="shared" si="3"/>
        <v>0.84866201933888019</v>
      </c>
      <c r="P40" s="8">
        <f t="shared" si="4"/>
        <v>0.6132837254942044</v>
      </c>
      <c r="Q40" s="8">
        <f t="shared" si="5"/>
        <v>1.3838000000000001</v>
      </c>
      <c r="R40" s="8"/>
      <c r="S40" s="10"/>
      <c r="T40" s="8"/>
      <c r="U40" s="7">
        <v>41.514000000000003</v>
      </c>
      <c r="V40" s="13"/>
      <c r="W40" s="5">
        <v>5.4041562080383301</v>
      </c>
      <c r="X40" s="5">
        <f>+(E40/100)*W40</f>
        <v>3.188016570981985</v>
      </c>
      <c r="Y40" s="5">
        <v>4.7854210320000004</v>
      </c>
      <c r="Z40" s="5">
        <f>+(E40/100)*Y40</f>
        <v>2.8230126890946279</v>
      </c>
      <c r="AA40" s="5">
        <f>+X40-Z40</f>
        <v>0.36500388188735711</v>
      </c>
      <c r="AB40" s="5" t="s">
        <v>180</v>
      </c>
      <c r="AC40" s="5" t="s">
        <v>180</v>
      </c>
      <c r="AD40" s="13"/>
      <c r="AE40" s="13"/>
    </row>
    <row r="41" spans="1:32" x14ac:dyDescent="0.2">
      <c r="A41">
        <v>2</v>
      </c>
      <c r="B41" s="15" t="s">
        <v>226</v>
      </c>
      <c r="C41" s="15"/>
      <c r="D41" s="17">
        <f t="shared" si="7"/>
        <v>64.248999999999995</v>
      </c>
      <c r="E41" s="16">
        <f t="shared" si="1"/>
        <v>65.571809712781231</v>
      </c>
      <c r="F41" s="17">
        <f t="shared" si="2"/>
        <v>33.831450454763043</v>
      </c>
      <c r="G41" s="17">
        <v>9.9049999999999994</v>
      </c>
      <c r="H41" s="24"/>
      <c r="I41" s="24"/>
      <c r="J41" s="17">
        <v>12.564</v>
      </c>
      <c r="K41" s="17">
        <v>41.78</v>
      </c>
      <c r="L41" s="19">
        <v>22</v>
      </c>
      <c r="M41" s="17">
        <v>42.6402</v>
      </c>
      <c r="N41" s="17">
        <f>+M41-$N$15</f>
        <v>42.6402</v>
      </c>
      <c r="O41" s="16">
        <f t="shared" si="3"/>
        <v>1.0205887984681665</v>
      </c>
      <c r="P41" s="17">
        <f t="shared" si="4"/>
        <v>0.52656773575873628</v>
      </c>
      <c r="Q41" s="17">
        <f t="shared" si="5"/>
        <v>1.9381909090909091</v>
      </c>
      <c r="R41" s="17">
        <v>28.596499999999999</v>
      </c>
      <c r="S41" s="17">
        <v>27.961600000000001</v>
      </c>
      <c r="T41" s="17">
        <v>6.2935999999999996</v>
      </c>
      <c r="U41" s="16">
        <v>28.161200000000001</v>
      </c>
      <c r="V41" s="4"/>
      <c r="AC41" s="5" t="s">
        <v>180</v>
      </c>
      <c r="AD41" s="5"/>
      <c r="AE41"/>
      <c r="AF41" s="5"/>
    </row>
    <row r="42" spans="1:32" x14ac:dyDescent="0.2">
      <c r="A42">
        <v>2</v>
      </c>
      <c r="B42" s="15" t="s">
        <v>227</v>
      </c>
      <c r="C42" s="15"/>
      <c r="D42" s="17">
        <f t="shared" si="7"/>
        <v>72.329000000000008</v>
      </c>
      <c r="E42" s="16">
        <f t="shared" si="1"/>
        <v>59.147848714021322</v>
      </c>
      <c r="F42" s="17">
        <f t="shared" si="2"/>
        <v>55.392686195672994</v>
      </c>
      <c r="G42" s="17">
        <v>9.6530000000000005</v>
      </c>
      <c r="H42" s="24"/>
      <c r="I42" s="24"/>
      <c r="J42" s="17"/>
      <c r="K42" s="17">
        <v>62.676000000000002</v>
      </c>
      <c r="L42" s="19">
        <v>48</v>
      </c>
      <c r="M42" s="17"/>
      <c r="N42" s="17">
        <f>+U42</f>
        <v>51.253999999999998</v>
      </c>
      <c r="O42" s="16">
        <f t="shared" si="3"/>
        <v>0.81776118450443547</v>
      </c>
      <c r="P42" s="17">
        <f t="shared" si="4"/>
        <v>0.76584338502776184</v>
      </c>
      <c r="Q42" s="17">
        <f t="shared" si="5"/>
        <v>1.0677916666666667</v>
      </c>
      <c r="R42" s="17"/>
      <c r="S42" s="19"/>
      <c r="T42" s="17"/>
      <c r="U42" s="16">
        <v>51.253999999999998</v>
      </c>
      <c r="V42" s="4"/>
      <c r="AC42" s="5" t="s">
        <v>180</v>
      </c>
      <c r="AD42" s="5"/>
      <c r="AE42"/>
      <c r="AF42" s="5"/>
    </row>
    <row r="43" spans="1:32" x14ac:dyDescent="0.2">
      <c r="A43">
        <v>2</v>
      </c>
      <c r="B43" s="15" t="s">
        <v>228</v>
      </c>
      <c r="C43" s="15"/>
      <c r="D43" s="17">
        <f t="shared" si="7"/>
        <v>65.047600000000003</v>
      </c>
      <c r="E43" s="16">
        <f t="shared" si="1"/>
        <v>66.704173337934435</v>
      </c>
      <c r="F43" s="17">
        <f t="shared" si="2"/>
        <v>38.480216909046099</v>
      </c>
      <c r="G43" s="17">
        <v>11.3436</v>
      </c>
      <c r="H43" s="24"/>
      <c r="I43" s="24"/>
      <c r="J43" s="17">
        <v>13.134</v>
      </c>
      <c r="K43" s="17">
        <v>40.57</v>
      </c>
      <c r="L43" s="19">
        <v>24</v>
      </c>
      <c r="M43" s="17">
        <v>41.603200000000001</v>
      </c>
      <c r="N43" s="17">
        <f>+M43-$N$15</f>
        <v>41.603200000000001</v>
      </c>
      <c r="O43" s="16">
        <f t="shared" si="3"/>
        <v>1.0254670939117574</v>
      </c>
      <c r="P43" s="17">
        <f t="shared" si="4"/>
        <v>0.59157012570865175</v>
      </c>
      <c r="Q43" s="17">
        <f t="shared" si="5"/>
        <v>1.7334666666666667</v>
      </c>
      <c r="R43" s="17">
        <v>34.358400000000003</v>
      </c>
      <c r="S43" s="17">
        <v>33.767400000000002</v>
      </c>
      <c r="T43" s="17">
        <v>7.9455999999999998</v>
      </c>
      <c r="U43" s="16">
        <v>25.5762</v>
      </c>
      <c r="V43" s="4"/>
      <c r="AC43" s="5" t="s">
        <v>180</v>
      </c>
      <c r="AD43" s="5"/>
      <c r="AE43"/>
      <c r="AF43" s="5"/>
    </row>
    <row r="44" spans="1:32" x14ac:dyDescent="0.2">
      <c r="A44">
        <v>2</v>
      </c>
      <c r="B44" s="15" t="s">
        <v>229</v>
      </c>
      <c r="C44" s="15"/>
      <c r="D44" s="17">
        <f t="shared" si="7"/>
        <v>77.302499999999995</v>
      </c>
      <c r="E44" s="16">
        <f t="shared" si="1"/>
        <v>65.307180894551962</v>
      </c>
      <c r="F44" s="17">
        <f t="shared" si="2"/>
        <v>46.216276810402803</v>
      </c>
      <c r="G44" s="17">
        <v>10.397499999999999</v>
      </c>
      <c r="H44" s="24"/>
      <c r="I44" s="24"/>
      <c r="J44" s="17"/>
      <c r="K44" s="17">
        <v>66.905000000000001</v>
      </c>
      <c r="L44" s="19">
        <v>40</v>
      </c>
      <c r="M44" s="17"/>
      <c r="N44" s="17">
        <f>+U44</f>
        <v>56.523099999999999</v>
      </c>
      <c r="O44" s="16">
        <f t="shared" si="3"/>
        <v>0.8448262461699424</v>
      </c>
      <c r="P44" s="17">
        <f t="shared" si="4"/>
        <v>0.59786264105821685</v>
      </c>
      <c r="Q44" s="17">
        <f t="shared" si="5"/>
        <v>1.4130775</v>
      </c>
      <c r="R44" s="17"/>
      <c r="S44" s="19"/>
      <c r="T44" s="17"/>
      <c r="U44" s="16">
        <v>56.523099999999999</v>
      </c>
      <c r="V44" s="4"/>
      <c r="W44">
        <v>4.2871022224426296</v>
      </c>
      <c r="X44">
        <f>+(E44/100)*W44</f>
        <v>2.7997856035449655</v>
      </c>
      <c r="Y44">
        <v>4.7854210320000004</v>
      </c>
      <c r="Z44">
        <f>+(E44/100)*Y44</f>
        <v>3.1252235699341755</v>
      </c>
      <c r="AA44">
        <f>+X44-Z44</f>
        <v>-0.32543796638920997</v>
      </c>
      <c r="AC44" s="5" t="s">
        <v>180</v>
      </c>
      <c r="AD44" s="5"/>
      <c r="AE44"/>
      <c r="AF44" s="5"/>
    </row>
    <row r="45" spans="1:32" x14ac:dyDescent="0.2">
      <c r="A45">
        <v>2</v>
      </c>
      <c r="B45" s="15" t="s">
        <v>230</v>
      </c>
      <c r="C45" s="15"/>
      <c r="D45" s="17">
        <f t="shared" si="7"/>
        <v>73.837500000000006</v>
      </c>
      <c r="E45" s="16">
        <f t="shared" si="1"/>
        <v>72.116332225433538</v>
      </c>
      <c r="F45" s="17">
        <f t="shared" si="2"/>
        <v>39.835260115606943</v>
      </c>
      <c r="G45" s="17">
        <v>9.4855</v>
      </c>
      <c r="H45" s="24"/>
      <c r="I45" s="24"/>
      <c r="J45" s="17">
        <v>12.452</v>
      </c>
      <c r="K45" s="17">
        <v>51.9</v>
      </c>
      <c r="L45" s="19">
        <v>28</v>
      </c>
      <c r="M45" s="17">
        <v>50.690199999999997</v>
      </c>
      <c r="N45" s="17">
        <f>+M45-$N$15</f>
        <v>50.690199999999997</v>
      </c>
      <c r="O45" s="16">
        <f t="shared" si="3"/>
        <v>0.9766897880539499</v>
      </c>
      <c r="P45" s="17">
        <f t="shared" si="4"/>
        <v>0.53949903660886322</v>
      </c>
      <c r="Q45" s="17">
        <f t="shared" si="5"/>
        <v>1.8103642857142856</v>
      </c>
      <c r="R45" s="17">
        <v>21.495200000000001</v>
      </c>
      <c r="S45" s="17">
        <v>20.491800000000001</v>
      </c>
      <c r="T45" s="17">
        <v>6.8605999999999998</v>
      </c>
      <c r="U45" s="16">
        <v>36.060099999999998</v>
      </c>
      <c r="V45" s="4"/>
      <c r="AC45" s="5" t="s">
        <v>180</v>
      </c>
      <c r="AD45" s="5"/>
      <c r="AE45"/>
      <c r="AF45" s="5"/>
    </row>
    <row r="46" spans="1:32" x14ac:dyDescent="0.2">
      <c r="A46">
        <v>2</v>
      </c>
      <c r="B46" s="15" t="s">
        <v>231</v>
      </c>
      <c r="C46" s="15"/>
      <c r="D46" s="17">
        <f t="shared" si="7"/>
        <v>69.709000000000003</v>
      </c>
      <c r="E46" s="16">
        <f t="shared" si="1"/>
        <v>56.243462572261564</v>
      </c>
      <c r="F46" s="17">
        <f t="shared" si="2"/>
        <v>38.323981674302374</v>
      </c>
      <c r="G46" s="17">
        <v>9.6839999999999993</v>
      </c>
      <c r="H46" s="24"/>
      <c r="I46" s="24"/>
      <c r="J46" s="17"/>
      <c r="K46" s="17">
        <v>60.024999999999999</v>
      </c>
      <c r="L46" s="19">
        <v>33</v>
      </c>
      <c r="M46" s="17"/>
      <c r="N46" s="17">
        <f>+U46</f>
        <v>48.430100000000003</v>
      </c>
      <c r="O46" s="16">
        <f t="shared" si="3"/>
        <v>0.80683215326947111</v>
      </c>
      <c r="P46" s="17">
        <f t="shared" si="4"/>
        <v>0.54977092877967515</v>
      </c>
      <c r="Q46" s="17">
        <f t="shared" si="5"/>
        <v>1.467578787878788</v>
      </c>
      <c r="R46" s="17"/>
      <c r="S46" s="19"/>
      <c r="T46" s="17"/>
      <c r="U46" s="16">
        <v>48.430100000000003</v>
      </c>
      <c r="V46" s="4"/>
      <c r="W46" s="25"/>
      <c r="AC46" s="5" t="s">
        <v>180</v>
      </c>
      <c r="AD46" s="5"/>
      <c r="AE46"/>
      <c r="AF46" s="5"/>
    </row>
    <row r="47" spans="1:32" x14ac:dyDescent="0.2">
      <c r="A47">
        <v>2</v>
      </c>
      <c r="B47" s="15" t="s">
        <v>232</v>
      </c>
      <c r="C47" s="15"/>
      <c r="D47" s="17">
        <f t="shared" si="7"/>
        <v>71.917000000000002</v>
      </c>
      <c r="E47" s="16">
        <f t="shared" si="1"/>
        <v>69.109329242989915</v>
      </c>
      <c r="F47" s="17">
        <f t="shared" si="2"/>
        <v>39.988799745809835</v>
      </c>
      <c r="G47" s="17">
        <v>8.9719999999999995</v>
      </c>
      <c r="H47" s="24"/>
      <c r="I47" s="24"/>
      <c r="J47" s="17"/>
      <c r="K47" s="17">
        <v>62.945</v>
      </c>
      <c r="L47" s="19">
        <v>35</v>
      </c>
      <c r="M47" s="17">
        <v>60.4876</v>
      </c>
      <c r="N47" s="17">
        <f>+M47-$N$15</f>
        <v>60.4876</v>
      </c>
      <c r="O47" s="16">
        <f t="shared" si="3"/>
        <v>0.96095956787671777</v>
      </c>
      <c r="P47" s="17">
        <f t="shared" si="4"/>
        <v>0.55604098816427039</v>
      </c>
      <c r="Q47" s="17">
        <f t="shared" si="5"/>
        <v>1.7282171428571429</v>
      </c>
      <c r="R47" s="17">
        <v>31.082000000000001</v>
      </c>
      <c r="S47" s="17">
        <v>30.3535</v>
      </c>
      <c r="T47" s="17">
        <v>7.4070999999999998</v>
      </c>
      <c r="U47" s="16">
        <v>44.730899999999998</v>
      </c>
      <c r="V47" s="4"/>
      <c r="W47" s="25"/>
      <c r="AC47" s="5" t="s">
        <v>180</v>
      </c>
      <c r="AD47" s="5"/>
      <c r="AE47"/>
      <c r="AF47" s="5"/>
    </row>
    <row r="48" spans="1:32" x14ac:dyDescent="0.2">
      <c r="A48">
        <v>2</v>
      </c>
      <c r="B48" s="15" t="s">
        <v>233</v>
      </c>
      <c r="C48" s="15"/>
      <c r="D48" s="17">
        <f t="shared" si="7"/>
        <v>69.655699999999996</v>
      </c>
      <c r="E48" s="16">
        <f t="shared" si="1"/>
        <v>58.207598359927616</v>
      </c>
      <c r="F48" s="17">
        <f t="shared" si="2"/>
        <v>36.666925481164661</v>
      </c>
      <c r="G48" s="17">
        <v>8.8657000000000004</v>
      </c>
      <c r="H48" s="24"/>
      <c r="I48" s="24"/>
      <c r="J48" s="17"/>
      <c r="K48" s="17">
        <v>60.79</v>
      </c>
      <c r="L48" s="19">
        <v>32</v>
      </c>
      <c r="M48" s="17"/>
      <c r="N48" s="17">
        <f>+U48</f>
        <v>50.798999999999999</v>
      </c>
      <c r="O48" s="16">
        <f t="shared" si="3"/>
        <v>0.83564731041289686</v>
      </c>
      <c r="P48" s="17">
        <f t="shared" si="4"/>
        <v>0.5264023688106596</v>
      </c>
      <c r="Q48" s="17">
        <f t="shared" si="5"/>
        <v>1.58746875</v>
      </c>
      <c r="R48" s="17"/>
      <c r="S48" s="19"/>
      <c r="T48" s="17"/>
      <c r="U48" s="16">
        <v>50.798999999999999</v>
      </c>
      <c r="V48" s="4"/>
      <c r="W48" s="25"/>
      <c r="AC48" s="5" t="s">
        <v>180</v>
      </c>
      <c r="AD48" s="5"/>
      <c r="AE48"/>
      <c r="AF48" s="5"/>
    </row>
    <row r="49" spans="1:32" x14ac:dyDescent="0.2">
      <c r="A49">
        <v>2</v>
      </c>
      <c r="B49" s="15" t="s">
        <v>234</v>
      </c>
      <c r="C49" s="15"/>
      <c r="D49" s="17">
        <f t="shared" si="7"/>
        <v>71.032499999999999</v>
      </c>
      <c r="E49" s="16">
        <f t="shared" si="1"/>
        <v>69.498293504382247</v>
      </c>
      <c r="F49" s="17">
        <f t="shared" si="2"/>
        <v>41.281099802092164</v>
      </c>
      <c r="G49" s="17">
        <v>7.3665000000000003</v>
      </c>
      <c r="H49" s="24"/>
      <c r="I49" s="24"/>
      <c r="J49" s="17"/>
      <c r="K49" s="17">
        <v>63.665999999999997</v>
      </c>
      <c r="L49" s="19">
        <v>37</v>
      </c>
      <c r="M49" s="17">
        <v>62.290900000000001</v>
      </c>
      <c r="N49" s="17">
        <f>+M49-$N$15</f>
        <v>62.290900000000001</v>
      </c>
      <c r="O49" s="16">
        <f t="shared" si="3"/>
        <v>0.97840134451669658</v>
      </c>
      <c r="P49" s="17">
        <f t="shared" si="4"/>
        <v>0.58115791788395688</v>
      </c>
      <c r="Q49" s="17">
        <f t="shared" si="5"/>
        <v>1.6835378378378378</v>
      </c>
      <c r="R49" s="17">
        <v>29.897600000000001</v>
      </c>
      <c r="S49" s="17">
        <v>29.113399999999999</v>
      </c>
      <c r="T49" s="17">
        <v>7.1067</v>
      </c>
      <c r="U49" s="16">
        <v>46.515500000000003</v>
      </c>
      <c r="V49" s="4"/>
      <c r="W49" s="25"/>
      <c r="AC49" s="5" t="s">
        <v>180</v>
      </c>
      <c r="AD49" s="5"/>
      <c r="AE49"/>
      <c r="AF49" s="5"/>
    </row>
    <row r="50" spans="1:32" x14ac:dyDescent="0.2">
      <c r="A50">
        <v>2</v>
      </c>
      <c r="B50" s="15" t="s">
        <v>235</v>
      </c>
      <c r="C50" s="15"/>
      <c r="D50" s="17">
        <f t="shared" si="7"/>
        <v>56.530299999999997</v>
      </c>
      <c r="E50" s="16">
        <f t="shared" si="1"/>
        <v>49.771943888007129</v>
      </c>
      <c r="F50" s="17">
        <f t="shared" si="2"/>
        <v>31.481803246735165</v>
      </c>
      <c r="G50" s="17">
        <v>8.7112999999999996</v>
      </c>
      <c r="H50" s="24"/>
      <c r="I50" s="24"/>
      <c r="J50" s="17">
        <v>11.906000000000001</v>
      </c>
      <c r="K50" s="17">
        <v>35.912999999999997</v>
      </c>
      <c r="L50" s="19">
        <v>20</v>
      </c>
      <c r="M50" s="17"/>
      <c r="N50" s="17">
        <f t="shared" ref="N50:N58" si="8">+U50</f>
        <v>31.619499999999999</v>
      </c>
      <c r="O50" s="16">
        <f t="shared" si="3"/>
        <v>0.88044719182468745</v>
      </c>
      <c r="P50" s="17">
        <f t="shared" si="4"/>
        <v>0.55690140060702253</v>
      </c>
      <c r="Q50" s="17">
        <f t="shared" si="5"/>
        <v>1.580975</v>
      </c>
      <c r="R50" s="19"/>
      <c r="S50" s="19"/>
      <c r="T50" s="19"/>
      <c r="U50" s="16">
        <v>31.619499999999999</v>
      </c>
      <c r="V50">
        <v>6.2788000000000004</v>
      </c>
      <c r="W50">
        <v>4.0769572257995597</v>
      </c>
      <c r="X50">
        <f>+(E50/100)*W50</f>
        <v>2.0291808627630088</v>
      </c>
      <c r="Y50">
        <v>4.7854210320000004</v>
      </c>
      <c r="Z50">
        <f>+(E50/100)*Y50</f>
        <v>2.381797070851932</v>
      </c>
      <c r="AA50">
        <f>+X50-Z50</f>
        <v>-0.35261620808892324</v>
      </c>
      <c r="AC50" s="5" t="s">
        <v>180</v>
      </c>
      <c r="AD50" s="5"/>
      <c r="AE50"/>
      <c r="AF50" s="5"/>
    </row>
    <row r="51" spans="1:32" s="5" customFormat="1" x14ac:dyDescent="0.2">
      <c r="A51" s="5">
        <v>2</v>
      </c>
      <c r="B51" s="6" t="s">
        <v>236</v>
      </c>
      <c r="C51" s="6" t="s">
        <v>179</v>
      </c>
      <c r="D51" s="8">
        <f t="shared" si="7"/>
        <v>70.5959</v>
      </c>
      <c r="E51" s="7">
        <f t="shared" si="1"/>
        <v>63.896549070624765</v>
      </c>
      <c r="F51" s="8">
        <f t="shared" si="2"/>
        <v>43.831369809856419</v>
      </c>
      <c r="G51" s="8">
        <v>7.0640000000000001</v>
      </c>
      <c r="H51" s="8">
        <v>11.074900000000001</v>
      </c>
      <c r="I51" s="22">
        <v>0.91700000000000004</v>
      </c>
      <c r="J51" s="8"/>
      <c r="K51" s="8">
        <v>51.54</v>
      </c>
      <c r="L51" s="10">
        <v>32</v>
      </c>
      <c r="M51" s="8"/>
      <c r="N51" s="8">
        <f t="shared" si="8"/>
        <v>46.649000000000001</v>
      </c>
      <c r="O51" s="7">
        <f t="shared" si="3"/>
        <v>0.90510283275126124</v>
      </c>
      <c r="P51" s="8">
        <f t="shared" si="4"/>
        <v>0.62087698874660457</v>
      </c>
      <c r="Q51" s="8">
        <f t="shared" si="5"/>
        <v>1.45778125</v>
      </c>
      <c r="R51" s="10"/>
      <c r="S51" s="10"/>
      <c r="T51" s="10"/>
      <c r="U51" s="7">
        <v>46.649000000000001</v>
      </c>
      <c r="W51" s="26"/>
      <c r="AB51" s="5" t="s">
        <v>180</v>
      </c>
      <c r="AC51" s="5" t="s">
        <v>180</v>
      </c>
      <c r="AD51" s="13"/>
      <c r="AE51" s="13"/>
    </row>
    <row r="52" spans="1:32" x14ac:dyDescent="0.2">
      <c r="A52">
        <v>2</v>
      </c>
      <c r="B52" s="15" t="s">
        <v>237</v>
      </c>
      <c r="C52" s="15"/>
      <c r="D52" s="17">
        <f t="shared" si="7"/>
        <v>62.150000000000006</v>
      </c>
      <c r="E52" s="16">
        <f t="shared" si="1"/>
        <v>59.346741828146413</v>
      </c>
      <c r="F52" s="17">
        <f t="shared" si="2"/>
        <v>41.360344490115487</v>
      </c>
      <c r="G52" s="17"/>
      <c r="H52" s="24"/>
      <c r="I52" s="24"/>
      <c r="J52" s="17">
        <v>11.06</v>
      </c>
      <c r="K52" s="17">
        <v>51.09</v>
      </c>
      <c r="L52" s="19">
        <v>34</v>
      </c>
      <c r="M52" s="17"/>
      <c r="N52" s="17">
        <f t="shared" si="8"/>
        <v>48.785600000000002</v>
      </c>
      <c r="O52" s="16">
        <f t="shared" si="3"/>
        <v>0.9548952828342141</v>
      </c>
      <c r="P52" s="17">
        <f t="shared" si="4"/>
        <v>0.66549226854570365</v>
      </c>
      <c r="Q52" s="17">
        <f t="shared" si="5"/>
        <v>1.4348705882352941</v>
      </c>
      <c r="R52" s="19"/>
      <c r="S52" s="19"/>
      <c r="T52" s="19"/>
      <c r="U52" s="16">
        <v>48.785600000000002</v>
      </c>
      <c r="W52" s="25"/>
      <c r="AC52" s="5" t="s">
        <v>180</v>
      </c>
      <c r="AD52" s="5"/>
      <c r="AE52"/>
      <c r="AF52" s="5"/>
    </row>
    <row r="53" spans="1:32" s="5" customFormat="1" x14ac:dyDescent="0.2">
      <c r="A53" s="5">
        <v>2</v>
      </c>
      <c r="B53" s="6" t="s">
        <v>238</v>
      </c>
      <c r="C53" s="6" t="s">
        <v>179</v>
      </c>
      <c r="D53" s="8">
        <f t="shared" si="7"/>
        <v>71.618399999999994</v>
      </c>
      <c r="E53" s="7">
        <f t="shared" si="1"/>
        <v>68.634745669481305</v>
      </c>
      <c r="F53" s="8">
        <f t="shared" si="2"/>
        <v>52.109047044632085</v>
      </c>
      <c r="G53" s="8">
        <v>7.3436000000000003</v>
      </c>
      <c r="H53" s="8">
        <v>11.155800000000001</v>
      </c>
      <c r="I53" s="22">
        <v>0.89200000000000002</v>
      </c>
      <c r="J53" s="8"/>
      <c r="K53" s="8">
        <v>52.226999999999997</v>
      </c>
      <c r="L53" s="10">
        <v>38</v>
      </c>
      <c r="M53" s="8"/>
      <c r="N53" s="8">
        <f t="shared" si="8"/>
        <v>50.051200000000001</v>
      </c>
      <c r="O53" s="7">
        <f t="shared" si="3"/>
        <v>0.95833955616826549</v>
      </c>
      <c r="P53" s="8">
        <f t="shared" si="4"/>
        <v>0.72759300744825472</v>
      </c>
      <c r="Q53" s="8">
        <f t="shared" si="5"/>
        <v>1.3171368421052632</v>
      </c>
      <c r="R53" s="10"/>
      <c r="S53" s="10"/>
      <c r="T53" s="10"/>
      <c r="U53" s="7">
        <v>50.051200000000001</v>
      </c>
      <c r="V53" s="13"/>
      <c r="W53" s="26"/>
      <c r="AB53" s="5" t="s">
        <v>180</v>
      </c>
      <c r="AC53" s="5" t="s">
        <v>180</v>
      </c>
      <c r="AD53" s="13"/>
      <c r="AE53" s="13"/>
    </row>
    <row r="54" spans="1:32" x14ac:dyDescent="0.2">
      <c r="A54">
        <v>2</v>
      </c>
      <c r="B54" s="15" t="s">
        <v>239</v>
      </c>
      <c r="C54" s="15"/>
      <c r="D54" s="17">
        <f t="shared" si="7"/>
        <v>53.423999999999999</v>
      </c>
      <c r="E54" s="16">
        <f t="shared" si="1"/>
        <v>51.542250355811589</v>
      </c>
      <c r="F54" s="17">
        <f t="shared" si="2"/>
        <v>38.79362927821078</v>
      </c>
      <c r="G54" s="17"/>
      <c r="H54" s="24"/>
      <c r="I54" s="24"/>
      <c r="J54" s="17">
        <v>12.11</v>
      </c>
      <c r="K54" s="17">
        <v>41.314</v>
      </c>
      <c r="L54" s="19">
        <v>30</v>
      </c>
      <c r="M54" s="17"/>
      <c r="N54" s="17">
        <f t="shared" si="8"/>
        <v>39.858800000000002</v>
      </c>
      <c r="O54" s="16">
        <f t="shared" si="3"/>
        <v>0.96477707314711725</v>
      </c>
      <c r="P54" s="17">
        <f t="shared" si="4"/>
        <v>0.72614610059543983</v>
      </c>
      <c r="Q54" s="17">
        <f t="shared" si="5"/>
        <v>1.3286266666666668</v>
      </c>
      <c r="R54" s="19"/>
      <c r="S54" s="19"/>
      <c r="T54" s="19"/>
      <c r="U54" s="16">
        <v>39.858800000000002</v>
      </c>
      <c r="V54" s="4"/>
      <c r="W54" s="25"/>
      <c r="AC54" s="5" t="s">
        <v>180</v>
      </c>
      <c r="AD54" s="5"/>
      <c r="AE54"/>
      <c r="AF54" s="5"/>
    </row>
    <row r="55" spans="1:32" s="5" customFormat="1" x14ac:dyDescent="0.2">
      <c r="A55" s="5">
        <v>2</v>
      </c>
      <c r="B55" s="6" t="s">
        <v>240</v>
      </c>
      <c r="C55" s="6" t="s">
        <v>179</v>
      </c>
      <c r="D55" s="8">
        <f t="shared" si="7"/>
        <v>67.504300000000001</v>
      </c>
      <c r="E55" s="7">
        <f t="shared" si="1"/>
        <v>65.393141730671204</v>
      </c>
      <c r="F55" s="8">
        <f t="shared" si="2"/>
        <v>41.58081350892099</v>
      </c>
      <c r="G55" s="8">
        <v>7.7147000000000006</v>
      </c>
      <c r="H55" s="8">
        <v>11.722600000000002</v>
      </c>
      <c r="I55" s="22">
        <v>0.98699999999999999</v>
      </c>
      <c r="J55" s="8"/>
      <c r="K55" s="8">
        <v>47.08</v>
      </c>
      <c r="L55" s="10">
        <v>29</v>
      </c>
      <c r="M55" s="8"/>
      <c r="N55" s="8">
        <f t="shared" si="8"/>
        <v>45.607599999999998</v>
      </c>
      <c r="O55" s="7">
        <f t="shared" si="3"/>
        <v>0.96872557349192867</v>
      </c>
      <c r="P55" s="8">
        <f t="shared" si="4"/>
        <v>0.61597281223449452</v>
      </c>
      <c r="Q55" s="8">
        <f t="shared" si="5"/>
        <v>1.5726758620689654</v>
      </c>
      <c r="R55" s="10"/>
      <c r="S55" s="10"/>
      <c r="T55" s="10"/>
      <c r="U55" s="7">
        <v>45.607599999999998</v>
      </c>
      <c r="V55" s="13"/>
      <c r="W55" s="26"/>
      <c r="AB55" s="5" t="s">
        <v>180</v>
      </c>
      <c r="AC55" s="5" t="s">
        <v>180</v>
      </c>
      <c r="AD55" s="13"/>
      <c r="AE55" s="13"/>
    </row>
    <row r="56" spans="1:32" x14ac:dyDescent="0.2">
      <c r="A56">
        <v>2</v>
      </c>
      <c r="B56" s="15" t="s">
        <v>241</v>
      </c>
      <c r="C56" s="15"/>
      <c r="D56" s="17">
        <f t="shared" si="7"/>
        <v>56.58</v>
      </c>
      <c r="E56" s="16">
        <f t="shared" si="1"/>
        <v>54.53913222302679</v>
      </c>
      <c r="F56" s="17">
        <f t="shared" si="2"/>
        <v>35.507603186097036</v>
      </c>
      <c r="G56" s="17"/>
      <c r="H56" s="24"/>
      <c r="I56" s="24"/>
      <c r="J56" s="17">
        <v>15.15</v>
      </c>
      <c r="K56" s="17">
        <v>41.43</v>
      </c>
      <c r="L56" s="19">
        <v>26</v>
      </c>
      <c r="M56" s="17"/>
      <c r="N56" s="17">
        <f t="shared" si="8"/>
        <v>39.935600000000001</v>
      </c>
      <c r="O56" s="16">
        <f t="shared" si="3"/>
        <v>0.96392951967173546</v>
      </c>
      <c r="P56" s="17">
        <f t="shared" si="4"/>
        <v>0.62756456673907801</v>
      </c>
      <c r="Q56" s="17">
        <f t="shared" si="5"/>
        <v>1.5359846153846155</v>
      </c>
      <c r="R56" s="19"/>
      <c r="S56" s="19"/>
      <c r="T56" s="19"/>
      <c r="U56" s="16">
        <v>39.935600000000001</v>
      </c>
      <c r="V56">
        <v>6.7477999999999998</v>
      </c>
      <c r="W56" s="25"/>
      <c r="AC56" s="5" t="s">
        <v>180</v>
      </c>
      <c r="AD56" s="5"/>
      <c r="AE56"/>
      <c r="AF56" s="5"/>
    </row>
    <row r="57" spans="1:32" s="5" customFormat="1" x14ac:dyDescent="0.2">
      <c r="A57" s="5">
        <v>2</v>
      </c>
      <c r="B57" s="6" t="s">
        <v>242</v>
      </c>
      <c r="C57" s="6" t="s">
        <v>179</v>
      </c>
      <c r="D57" s="8">
        <f t="shared" si="7"/>
        <v>79.584299999999999</v>
      </c>
      <c r="E57" s="7">
        <f t="shared" si="1"/>
        <v>77.064786310734931</v>
      </c>
      <c r="F57" s="8">
        <f t="shared" si="2"/>
        <v>53.354093689767865</v>
      </c>
      <c r="G57" s="8">
        <v>6.7949000000000002</v>
      </c>
      <c r="H57" s="8">
        <v>12.157400000000001</v>
      </c>
      <c r="I57" s="22">
        <v>0.96699999999999997</v>
      </c>
      <c r="J57" s="8"/>
      <c r="K57" s="8">
        <v>59.664999999999999</v>
      </c>
      <c r="L57" s="10">
        <v>40</v>
      </c>
      <c r="M57" s="8"/>
      <c r="N57" s="8">
        <f t="shared" si="8"/>
        <v>57.7761</v>
      </c>
      <c r="O57" s="7">
        <f t="shared" si="3"/>
        <v>0.96834157378697727</v>
      </c>
      <c r="P57" s="8">
        <f t="shared" si="4"/>
        <v>0.67040978798290451</v>
      </c>
      <c r="Q57" s="8">
        <f t="shared" si="5"/>
        <v>1.4444025</v>
      </c>
      <c r="R57" s="10"/>
      <c r="S57" s="10"/>
      <c r="T57" s="10"/>
      <c r="U57" s="7">
        <v>57.7761</v>
      </c>
      <c r="W57" s="26"/>
      <c r="AB57" s="5" t="s">
        <v>180</v>
      </c>
      <c r="AC57" s="5" t="s">
        <v>180</v>
      </c>
      <c r="AD57" s="13"/>
      <c r="AE57" s="13"/>
    </row>
    <row r="58" spans="1:32" s="5" customFormat="1" x14ac:dyDescent="0.2">
      <c r="A58" s="5">
        <v>2</v>
      </c>
      <c r="B58" s="6" t="s">
        <v>243</v>
      </c>
      <c r="C58" s="6" t="s">
        <v>179</v>
      </c>
      <c r="D58" s="8">
        <f t="shared" si="7"/>
        <v>73.591400000000007</v>
      </c>
      <c r="E58" s="7">
        <f t="shared" si="1"/>
        <v>65.416460087434004</v>
      </c>
      <c r="F58" s="8">
        <f t="shared" si="2"/>
        <v>46.626019007391768</v>
      </c>
      <c r="G58" s="8"/>
      <c r="H58" s="8">
        <v>13.009400000000001</v>
      </c>
      <c r="I58" s="22">
        <v>0.96399999999999997</v>
      </c>
      <c r="J58" s="8">
        <v>12.268000000000001</v>
      </c>
      <c r="K58" s="8">
        <v>47.35</v>
      </c>
      <c r="L58" s="10">
        <v>30</v>
      </c>
      <c r="M58" s="10"/>
      <c r="N58" s="8">
        <f t="shared" si="8"/>
        <v>42.0901</v>
      </c>
      <c r="O58" s="7">
        <f t="shared" si="3"/>
        <v>0.88891446673706442</v>
      </c>
      <c r="P58" s="8">
        <f t="shared" si="4"/>
        <v>0.6335797254487856</v>
      </c>
      <c r="Q58" s="8">
        <f t="shared" si="5"/>
        <v>1.4030033333333334</v>
      </c>
      <c r="R58" s="10"/>
      <c r="S58" s="10"/>
      <c r="T58" s="10"/>
      <c r="U58" s="7">
        <v>42.0901</v>
      </c>
      <c r="V58" s="5">
        <v>7.9691999999999998</v>
      </c>
      <c r="W58" s="26"/>
      <c r="AB58" s="5" t="s">
        <v>180</v>
      </c>
      <c r="AC58" s="5" t="s">
        <v>180</v>
      </c>
      <c r="AD58" s="13"/>
      <c r="AE58" s="13"/>
    </row>
    <row r="59" spans="1:32" x14ac:dyDescent="0.2">
      <c r="A59">
        <v>3</v>
      </c>
      <c r="B59" s="15" t="s">
        <v>244</v>
      </c>
      <c r="C59" s="6" t="s">
        <v>179</v>
      </c>
      <c r="D59" s="17">
        <f t="shared" si="7"/>
        <v>58.047200000000004</v>
      </c>
      <c r="E59" s="16">
        <f t="shared" si="1"/>
        <v>45.527212303192613</v>
      </c>
      <c r="F59" s="17">
        <f t="shared" si="2"/>
        <v>31.056691822740337</v>
      </c>
      <c r="G59" s="17">
        <v>14.546099999999999</v>
      </c>
      <c r="H59" s="27">
        <v>9.8577999999999992</v>
      </c>
      <c r="I59" s="27"/>
      <c r="J59" s="19"/>
      <c r="K59" s="28">
        <v>33.643300000000004</v>
      </c>
      <c r="L59" s="19">
        <v>18</v>
      </c>
      <c r="M59" s="19"/>
      <c r="N59" s="17">
        <v>26.386900000000001</v>
      </c>
      <c r="O59" s="17">
        <f t="shared" si="3"/>
        <v>0.78431366720862694</v>
      </c>
      <c r="P59" s="17">
        <f t="shared" si="4"/>
        <v>0.53502480434440136</v>
      </c>
      <c r="Q59" s="17">
        <f t="shared" si="5"/>
        <v>1.4659388888888889</v>
      </c>
      <c r="R59" s="17">
        <v>26.386900000000001</v>
      </c>
      <c r="S59" s="17">
        <v>26.279499999999999</v>
      </c>
      <c r="T59" s="29">
        <v>8.2941000000000003</v>
      </c>
      <c r="U59" s="17">
        <v>17.807400000000001</v>
      </c>
      <c r="V59" s="4"/>
      <c r="AB59" s="2" t="s">
        <v>180</v>
      </c>
      <c r="AC59" s="30" t="s">
        <v>180</v>
      </c>
      <c r="AD59" s="31" t="s">
        <v>245</v>
      </c>
      <c r="AE59" s="4" t="s">
        <v>246</v>
      </c>
      <c r="AF59" s="30"/>
    </row>
    <row r="60" spans="1:32" x14ac:dyDescent="0.2">
      <c r="A60">
        <v>3</v>
      </c>
      <c r="B60" s="15" t="s">
        <v>247</v>
      </c>
      <c r="C60" s="6" t="s">
        <v>179</v>
      </c>
      <c r="D60" s="17">
        <f t="shared" si="7"/>
        <v>73</v>
      </c>
      <c r="E60" s="16">
        <f t="shared" si="1"/>
        <v>-14.803483790263735</v>
      </c>
      <c r="F60" s="17">
        <f t="shared" si="2"/>
        <v>42.614406337954755</v>
      </c>
      <c r="G60" s="17">
        <v>6.4522000000000004</v>
      </c>
      <c r="H60" s="27">
        <v>8.3167999999999989</v>
      </c>
      <c r="I60" s="27"/>
      <c r="J60" s="19">
        <v>10.266</v>
      </c>
      <c r="K60" s="19">
        <v>47.965000000000003</v>
      </c>
      <c r="L60" s="19">
        <v>28</v>
      </c>
      <c r="M60" s="17">
        <v>45.392699999999998</v>
      </c>
      <c r="N60" s="17">
        <f>+M60-$M$15</f>
        <v>-9.726700000000001</v>
      </c>
      <c r="O60" s="17">
        <f t="shared" si="3"/>
        <v>-0.202787449181695</v>
      </c>
      <c r="P60" s="17">
        <f t="shared" si="4"/>
        <v>0.58375899093088701</v>
      </c>
      <c r="Q60" s="17">
        <f t="shared" si="5"/>
        <v>-0.34738214285714292</v>
      </c>
      <c r="R60" s="17">
        <v>22.6889</v>
      </c>
      <c r="S60" s="17">
        <v>22.6738</v>
      </c>
      <c r="T60" s="17">
        <v>6.1866000000000003</v>
      </c>
      <c r="U60" s="17">
        <v>32.276200000000003</v>
      </c>
      <c r="V60" s="4"/>
      <c r="W60" s="32">
        <v>5.61893510818481</v>
      </c>
      <c r="X60">
        <f>+(E60/100)*W60</f>
        <v>-0.83179814792557649</v>
      </c>
      <c r="Y60">
        <v>4.7854210320000004</v>
      </c>
      <c r="Z60">
        <f>+(E60/100)*Y60</f>
        <v>-0.70840902676799167</v>
      </c>
      <c r="AA60">
        <f>+X60-Z60</f>
        <v>-0.12338912115758482</v>
      </c>
      <c r="AB60" s="2" t="s">
        <v>180</v>
      </c>
      <c r="AC60" s="30" t="s">
        <v>180</v>
      </c>
      <c r="AD60" s="31" t="s">
        <v>248</v>
      </c>
      <c r="AE60" s="4" t="s">
        <v>249</v>
      </c>
      <c r="AF60" s="30"/>
    </row>
    <row r="61" spans="1:32" x14ac:dyDescent="0.2">
      <c r="A61">
        <v>3</v>
      </c>
      <c r="B61" s="15" t="s">
        <v>184</v>
      </c>
      <c r="C61" s="15"/>
      <c r="D61" s="17">
        <f t="shared" si="7"/>
        <v>54.852800000000002</v>
      </c>
      <c r="E61" s="16">
        <f t="shared" si="1"/>
        <v>-12.16974924925437</v>
      </c>
      <c r="F61" s="17">
        <f t="shared" si="2"/>
        <v>30.382888794205371</v>
      </c>
      <c r="G61" s="17">
        <v>7.9128000000000007</v>
      </c>
      <c r="H61" s="27"/>
      <c r="I61" s="27"/>
      <c r="J61" s="19"/>
      <c r="K61" s="19">
        <v>46.94</v>
      </c>
      <c r="L61" s="19">
        <v>26</v>
      </c>
      <c r="M61" s="17">
        <v>44.705199999999998</v>
      </c>
      <c r="N61" s="17">
        <f>+M61-$M$15</f>
        <v>-10.414200000000001</v>
      </c>
      <c r="O61" s="17">
        <f t="shared" si="3"/>
        <v>-0.2218619514273541</v>
      </c>
      <c r="P61" s="17">
        <f t="shared" si="4"/>
        <v>0.55389859394972307</v>
      </c>
      <c r="Q61" s="17">
        <f t="shared" si="5"/>
        <v>-0.40054615384615389</v>
      </c>
      <c r="R61" s="17">
        <v>29.638500000000001</v>
      </c>
      <c r="S61" s="17">
        <v>29.526599999999998</v>
      </c>
      <c r="T61" s="17">
        <v>6.8345000000000002</v>
      </c>
      <c r="U61" s="17">
        <v>30.776199999999999</v>
      </c>
      <c r="V61" s="4"/>
      <c r="AC61" s="5" t="s">
        <v>180</v>
      </c>
      <c r="AD61" s="5"/>
      <c r="AE61"/>
      <c r="AF61" s="5"/>
    </row>
    <row r="62" spans="1:32" x14ac:dyDescent="0.2">
      <c r="A62">
        <v>3</v>
      </c>
      <c r="B62" s="15" t="s">
        <v>185</v>
      </c>
      <c r="C62" s="15"/>
      <c r="D62" s="17">
        <f t="shared" si="7"/>
        <v>64.919399999999996</v>
      </c>
      <c r="E62" s="16">
        <f t="shared" si="1"/>
        <v>-17.579277082850773</v>
      </c>
      <c r="F62" s="17">
        <f t="shared" si="2"/>
        <v>34.700792873051228</v>
      </c>
      <c r="G62" s="17">
        <v>8.5733999999999995</v>
      </c>
      <c r="H62" s="27"/>
      <c r="I62" s="27"/>
      <c r="J62" s="19">
        <v>11.446</v>
      </c>
      <c r="K62" s="19">
        <v>44.9</v>
      </c>
      <c r="L62" s="19">
        <v>24</v>
      </c>
      <c r="M62" s="17">
        <v>42.961100000000002</v>
      </c>
      <c r="N62" s="17">
        <f>+M62-$M$15</f>
        <v>-12.158299999999997</v>
      </c>
      <c r="O62" s="17">
        <f t="shared" si="3"/>
        <v>-0.27078619153674827</v>
      </c>
      <c r="P62" s="17">
        <f t="shared" si="4"/>
        <v>0.534521158129176</v>
      </c>
      <c r="Q62" s="17">
        <f t="shared" si="5"/>
        <v>-0.50659583333333325</v>
      </c>
      <c r="R62" s="17">
        <v>28.6142</v>
      </c>
      <c r="S62" s="17">
        <v>28.527899999999999</v>
      </c>
      <c r="T62" s="17">
        <v>7.3335999999999997</v>
      </c>
      <c r="U62" s="17">
        <v>28.550699999999999</v>
      </c>
      <c r="V62" s="4"/>
      <c r="AC62" s="5" t="s">
        <v>180</v>
      </c>
      <c r="AD62" s="5"/>
      <c r="AE62"/>
      <c r="AF62" s="5"/>
    </row>
    <row r="63" spans="1:32" x14ac:dyDescent="0.2">
      <c r="A63">
        <v>3</v>
      </c>
      <c r="B63" s="15" t="s">
        <v>186</v>
      </c>
      <c r="C63" s="15"/>
      <c r="D63" s="17">
        <f t="shared" si="7"/>
        <v>45.002199999999995</v>
      </c>
      <c r="E63" s="16">
        <f t="shared" si="1"/>
        <v>-21.152460000528123</v>
      </c>
      <c r="F63" s="17">
        <f t="shared" si="2"/>
        <v>26.143343015579614</v>
      </c>
      <c r="G63" s="17">
        <v>7.1321999999999992</v>
      </c>
      <c r="H63" s="27"/>
      <c r="I63" s="27"/>
      <c r="J63" s="19"/>
      <c r="K63" s="19">
        <v>37.869999999999997</v>
      </c>
      <c r="L63" s="19">
        <v>22</v>
      </c>
      <c r="M63" s="17">
        <v>37.319299999999998</v>
      </c>
      <c r="N63" s="17">
        <f>+M63-$M$15</f>
        <v>-17.8001</v>
      </c>
      <c r="O63" s="17">
        <f t="shared" si="3"/>
        <v>-0.47003168735146561</v>
      </c>
      <c r="P63" s="17">
        <f t="shared" si="4"/>
        <v>0.58093477686823347</v>
      </c>
      <c r="Q63" s="17">
        <f t="shared" si="5"/>
        <v>-0.80909545454545462</v>
      </c>
      <c r="R63" s="17">
        <v>30.525200000000002</v>
      </c>
      <c r="S63" s="17">
        <v>30.3659</v>
      </c>
      <c r="T63" s="17">
        <v>7.2370000000000001</v>
      </c>
      <c r="U63" s="17">
        <v>22.853999999999999</v>
      </c>
      <c r="V63" s="4"/>
      <c r="AC63" s="5" t="s">
        <v>180</v>
      </c>
      <c r="AD63" s="5"/>
      <c r="AE63"/>
      <c r="AF63" s="5"/>
    </row>
    <row r="64" spans="1:32" x14ac:dyDescent="0.2">
      <c r="A64">
        <v>3</v>
      </c>
      <c r="B64" s="15" t="s">
        <v>187</v>
      </c>
      <c r="C64" s="15"/>
      <c r="D64" s="17">
        <f t="shared" si="7"/>
        <v>58.899300000000004</v>
      </c>
      <c r="E64" s="16">
        <f t="shared" si="1"/>
        <v>-24.553058409723974</v>
      </c>
      <c r="F64" s="17">
        <f t="shared" si="2"/>
        <v>35.7959787287921</v>
      </c>
      <c r="G64" s="17">
        <v>8.1683000000000003</v>
      </c>
      <c r="H64" s="27"/>
      <c r="I64" s="27"/>
      <c r="J64" s="19">
        <v>11.241</v>
      </c>
      <c r="K64" s="19">
        <v>39.49</v>
      </c>
      <c r="L64" s="19">
        <v>24</v>
      </c>
      <c r="M64" s="17">
        <v>38.657400000000003</v>
      </c>
      <c r="N64" s="17">
        <f>+M64-$M$15</f>
        <v>-16.461999999999996</v>
      </c>
      <c r="O64" s="17">
        <f t="shared" si="3"/>
        <v>-0.41686502912129642</v>
      </c>
      <c r="P64" s="17">
        <f t="shared" si="4"/>
        <v>0.60774879716383889</v>
      </c>
      <c r="Q64" s="17">
        <f t="shared" si="5"/>
        <v>-0.68591666666666651</v>
      </c>
      <c r="R64" s="17">
        <v>31.887799999999999</v>
      </c>
      <c r="S64" s="17">
        <v>31.7422</v>
      </c>
      <c r="T64" s="17">
        <v>6.8178000000000001</v>
      </c>
      <c r="U64" s="17">
        <v>24.629100000000001</v>
      </c>
      <c r="V64" s="4"/>
      <c r="W64" s="4"/>
      <c r="AC64" s="5" t="s">
        <v>180</v>
      </c>
      <c r="AD64" s="5"/>
      <c r="AE64"/>
      <c r="AF64" s="5"/>
    </row>
    <row r="65" spans="1:32" x14ac:dyDescent="0.2">
      <c r="A65">
        <v>3</v>
      </c>
      <c r="B65" s="15" t="s">
        <v>188</v>
      </c>
      <c r="C65" s="15"/>
      <c r="D65" s="17">
        <f t="shared" si="7"/>
        <v>70.742199999999997</v>
      </c>
      <c r="E65" s="16">
        <f t="shared" si="1"/>
        <v>57.40501866718995</v>
      </c>
      <c r="F65" s="17">
        <f t="shared" si="2"/>
        <v>42.20099843014129</v>
      </c>
      <c r="G65" s="17">
        <v>7.0421999999999993</v>
      </c>
      <c r="H65" s="27"/>
      <c r="I65" s="27"/>
      <c r="J65" s="19"/>
      <c r="K65" s="19">
        <v>63.7</v>
      </c>
      <c r="L65" s="19">
        <v>38</v>
      </c>
      <c r="M65" s="19"/>
      <c r="N65" s="17">
        <f>+U65</f>
        <v>51.6905</v>
      </c>
      <c r="O65" s="17">
        <f t="shared" si="3"/>
        <v>0.81146781789638933</v>
      </c>
      <c r="P65" s="17">
        <f t="shared" si="4"/>
        <v>0.59654631083202514</v>
      </c>
      <c r="Q65" s="17">
        <f t="shared" si="5"/>
        <v>1.3602763157894737</v>
      </c>
      <c r="R65" s="17"/>
      <c r="S65" s="19"/>
      <c r="T65" s="17"/>
      <c r="U65" s="17">
        <v>51.6905</v>
      </c>
      <c r="V65" s="4"/>
      <c r="W65" s="32">
        <v>6.5864520072937003</v>
      </c>
      <c r="X65">
        <f>+(E65/100)*W65</f>
        <v>3.7809540042924557</v>
      </c>
      <c r="Y65">
        <v>5.2567239240000001</v>
      </c>
      <c r="Z65">
        <f>+(E65/100)*Y65</f>
        <v>3.0176233498548397</v>
      </c>
      <c r="AA65">
        <f>+X65-Z65</f>
        <v>0.76333065443761594</v>
      </c>
      <c r="AC65" s="5" t="s">
        <v>180</v>
      </c>
      <c r="AD65" s="5"/>
      <c r="AE65"/>
      <c r="AF65" s="5"/>
    </row>
    <row r="66" spans="1:32" x14ac:dyDescent="0.2">
      <c r="A66">
        <v>3</v>
      </c>
      <c r="B66" s="15" t="s">
        <v>189</v>
      </c>
      <c r="C66" s="15"/>
      <c r="D66" s="17">
        <f t="shared" si="7"/>
        <v>65.8048</v>
      </c>
      <c r="E66" s="16">
        <f t="shared" ref="E66:E86" si="9">+D66*O66</f>
        <v>-12.584650861165072</v>
      </c>
      <c r="F66" s="17">
        <f t="shared" ref="F66:F86" si="10">+D66*P66</f>
        <v>41.233661256970983</v>
      </c>
      <c r="G66" s="17">
        <v>7.3968000000000007</v>
      </c>
      <c r="H66" s="27"/>
      <c r="I66" s="27"/>
      <c r="J66" s="19">
        <v>10.531000000000001</v>
      </c>
      <c r="K66" s="19">
        <v>47.877000000000002</v>
      </c>
      <c r="L66" s="19">
        <v>30</v>
      </c>
      <c r="M66" s="17">
        <v>45.963299999999997</v>
      </c>
      <c r="N66" s="17">
        <f>+M66-$M$15</f>
        <v>-9.1561000000000021</v>
      </c>
      <c r="O66" s="17">
        <f t="shared" ref="O66:O86" si="11">+N66/K66</f>
        <v>-0.19124214132046707</v>
      </c>
      <c r="P66" s="17">
        <f t="shared" ref="P66:P86" si="12">+L66/K66</f>
        <v>0.62660567704743397</v>
      </c>
      <c r="Q66" s="17">
        <f t="shared" ref="Q66:Q86" si="13">+N66/L66</f>
        <v>-0.30520333333333338</v>
      </c>
      <c r="R66" s="17">
        <v>29.1221</v>
      </c>
      <c r="S66" s="17"/>
      <c r="T66" s="17">
        <v>5.6885000000000003</v>
      </c>
      <c r="U66" s="17">
        <v>33.615499999999997</v>
      </c>
      <c r="V66" s="4"/>
      <c r="AC66" s="5" t="s">
        <v>180</v>
      </c>
      <c r="AD66" s="5"/>
      <c r="AE66"/>
      <c r="AF66" s="5"/>
    </row>
    <row r="67" spans="1:32" x14ac:dyDescent="0.2">
      <c r="A67">
        <v>3</v>
      </c>
      <c r="B67" s="15" t="s">
        <v>190</v>
      </c>
      <c r="C67" s="15"/>
      <c r="D67" s="17">
        <f t="shared" si="7"/>
        <v>72.389399999999995</v>
      </c>
      <c r="E67" s="16">
        <f t="shared" si="9"/>
        <v>66.431169416106329</v>
      </c>
      <c r="F67" s="17">
        <f t="shared" si="10"/>
        <v>43.014811571540257</v>
      </c>
      <c r="G67" s="17">
        <v>8.4393999999999991</v>
      </c>
      <c r="H67" s="27"/>
      <c r="I67" s="27"/>
      <c r="J67" s="19"/>
      <c r="K67" s="19">
        <v>63.95</v>
      </c>
      <c r="L67" s="19">
        <v>38</v>
      </c>
      <c r="M67" s="19"/>
      <c r="N67" s="17">
        <f>+U67</f>
        <v>58.686399999999999</v>
      </c>
      <c r="O67" s="17">
        <f t="shared" si="11"/>
        <v>0.91769194683346356</v>
      </c>
      <c r="P67" s="17">
        <f t="shared" si="12"/>
        <v>0.59421422986708361</v>
      </c>
      <c r="Q67" s="17">
        <f t="shared" si="13"/>
        <v>1.5443789473684211</v>
      </c>
      <c r="R67" s="17"/>
      <c r="S67" s="19"/>
      <c r="T67" s="17"/>
      <c r="U67" s="17">
        <v>58.686399999999999</v>
      </c>
      <c r="V67" s="4"/>
      <c r="AC67" s="5" t="s">
        <v>180</v>
      </c>
      <c r="AD67" s="5"/>
      <c r="AE67"/>
      <c r="AF67" s="5"/>
    </row>
    <row r="68" spans="1:32" x14ac:dyDescent="0.2">
      <c r="A68">
        <v>3</v>
      </c>
      <c r="B68" s="15" t="s">
        <v>191</v>
      </c>
      <c r="C68" s="15"/>
      <c r="D68" s="17">
        <f t="shared" si="7"/>
        <v>42.072699999999998</v>
      </c>
      <c r="E68" s="16">
        <f t="shared" si="9"/>
        <v>-56.644220487804866</v>
      </c>
      <c r="F68" s="17">
        <f t="shared" si="10"/>
        <v>26.60423667570009</v>
      </c>
      <c r="G68" s="17">
        <v>7.9357000000000006</v>
      </c>
      <c r="H68" s="27"/>
      <c r="I68" s="27"/>
      <c r="J68" s="19">
        <v>11.997</v>
      </c>
      <c r="K68" s="19">
        <v>22.14</v>
      </c>
      <c r="L68" s="19">
        <v>14</v>
      </c>
      <c r="M68" s="17">
        <v>25.311399999999999</v>
      </c>
      <c r="N68" s="17">
        <f>+M68-$M$15</f>
        <v>-29.808</v>
      </c>
      <c r="O68" s="17">
        <f t="shared" si="11"/>
        <v>-1.346341463414634</v>
      </c>
      <c r="P68" s="17">
        <f t="shared" si="12"/>
        <v>0.63233965672990067</v>
      </c>
      <c r="Q68" s="17">
        <f t="shared" si="13"/>
        <v>-2.129142857142857</v>
      </c>
      <c r="R68" s="17">
        <v>17.956700000000001</v>
      </c>
      <c r="S68" s="17">
        <v>17.8444</v>
      </c>
      <c r="T68" s="17">
        <v>7.2069999999999999</v>
      </c>
      <c r="U68" s="17">
        <v>9.8878000000000004</v>
      </c>
      <c r="V68" s="4"/>
      <c r="AC68" s="5" t="s">
        <v>180</v>
      </c>
      <c r="AD68" s="5"/>
      <c r="AE68"/>
      <c r="AF68" s="5"/>
    </row>
    <row r="69" spans="1:32" x14ac:dyDescent="0.2">
      <c r="A69">
        <v>3</v>
      </c>
      <c r="B69" s="15" t="s">
        <v>250</v>
      </c>
      <c r="C69" s="6" t="s">
        <v>179</v>
      </c>
      <c r="D69" s="17">
        <f t="shared" si="7"/>
        <v>77.940100000000001</v>
      </c>
      <c r="E69" s="16">
        <f t="shared" si="9"/>
        <v>57.26429974796433</v>
      </c>
      <c r="F69" s="17">
        <f t="shared" si="10"/>
        <v>39.418766963939511</v>
      </c>
      <c r="G69" s="17">
        <v>9.2302</v>
      </c>
      <c r="H69" s="27">
        <v>9.3928999999999991</v>
      </c>
      <c r="I69" s="27"/>
      <c r="J69" s="19"/>
      <c r="K69" s="19">
        <v>59.317</v>
      </c>
      <c r="L69" s="19">
        <v>30</v>
      </c>
      <c r="M69" s="19"/>
      <c r="N69" s="17">
        <f>+U69</f>
        <v>43.581499999999998</v>
      </c>
      <c r="O69" s="17">
        <f t="shared" si="11"/>
        <v>0.73472191783131313</v>
      </c>
      <c r="P69" s="17">
        <f t="shared" si="12"/>
        <v>0.50575720282549685</v>
      </c>
      <c r="Q69" s="17">
        <f t="shared" si="13"/>
        <v>1.4527166666666667</v>
      </c>
      <c r="R69" s="17"/>
      <c r="S69" s="19"/>
      <c r="T69" s="17"/>
      <c r="U69" s="17">
        <v>43.581499999999998</v>
      </c>
      <c r="V69" s="4"/>
      <c r="W69" s="32">
        <v>5.5034089088439897</v>
      </c>
      <c r="X69">
        <f>+(E69/100)*W69</f>
        <v>3.1514885739165952</v>
      </c>
      <c r="Y69">
        <v>5.2567239240000001</v>
      </c>
      <c r="Z69">
        <f>+(E69/100)*Y69</f>
        <v>3.0102261447623127</v>
      </c>
      <c r="AA69">
        <f>+X69-Z69</f>
        <v>0.14126242915428255</v>
      </c>
      <c r="AB69" s="2" t="s">
        <v>180</v>
      </c>
      <c r="AC69" s="30" t="s">
        <v>180</v>
      </c>
      <c r="AD69" s="31" t="s">
        <v>251</v>
      </c>
      <c r="AE69" s="4" t="s">
        <v>252</v>
      </c>
      <c r="AF69" s="30"/>
    </row>
    <row r="70" spans="1:32" x14ac:dyDescent="0.2">
      <c r="A70">
        <v>3</v>
      </c>
      <c r="B70" s="15" t="s">
        <v>194</v>
      </c>
      <c r="C70" s="15"/>
      <c r="D70" s="17">
        <f t="shared" si="7"/>
        <v>44.046300000000002</v>
      </c>
      <c r="E70" s="16">
        <f t="shared" si="9"/>
        <v>36.922762592592591</v>
      </c>
      <c r="F70" s="17">
        <f t="shared" si="10"/>
        <v>23.563864197530865</v>
      </c>
      <c r="G70" s="17">
        <v>8.3272999999999993</v>
      </c>
      <c r="H70" s="27"/>
      <c r="I70" s="27"/>
      <c r="J70" s="19">
        <v>11.419</v>
      </c>
      <c r="K70" s="19">
        <v>24.3</v>
      </c>
      <c r="L70" s="19">
        <v>13</v>
      </c>
      <c r="M70" s="17">
        <f>+N70+N57</f>
        <v>78.146100000000004</v>
      </c>
      <c r="N70" s="17">
        <v>20.37</v>
      </c>
      <c r="O70" s="17">
        <f t="shared" si="11"/>
        <v>0.83827160493827158</v>
      </c>
      <c r="P70" s="17">
        <f t="shared" si="12"/>
        <v>0.53497942386831276</v>
      </c>
      <c r="Q70" s="17">
        <f t="shared" si="13"/>
        <v>1.5669230769230771</v>
      </c>
      <c r="R70" s="17">
        <v>20.149999999999999</v>
      </c>
      <c r="S70" s="17">
        <v>14.211499999999999</v>
      </c>
      <c r="T70" s="17">
        <v>5.6048999999999998</v>
      </c>
      <c r="U70" s="17">
        <v>14.199</v>
      </c>
      <c r="V70" s="4"/>
      <c r="AD70"/>
      <c r="AE70"/>
    </row>
    <row r="71" spans="1:32" x14ac:dyDescent="0.2">
      <c r="A71">
        <v>3</v>
      </c>
      <c r="B71" s="15" t="s">
        <v>195</v>
      </c>
      <c r="C71" s="15"/>
      <c r="D71" s="17">
        <f t="shared" si="7"/>
        <v>62.385500000000008</v>
      </c>
      <c r="E71" s="16">
        <f t="shared" si="9"/>
        <v>52.339980375213187</v>
      </c>
      <c r="F71" s="17">
        <f t="shared" si="10"/>
        <v>33.10202766723517</v>
      </c>
      <c r="G71" s="17">
        <v>9.6155000000000008</v>
      </c>
      <c r="H71" s="27"/>
      <c r="I71" s="27"/>
      <c r="J71" s="19"/>
      <c r="K71" s="19">
        <v>52.77</v>
      </c>
      <c r="L71" s="19">
        <v>28</v>
      </c>
      <c r="M71" s="19"/>
      <c r="N71" s="17">
        <f>+U71</f>
        <v>44.272799999999997</v>
      </c>
      <c r="O71" s="17">
        <f t="shared" si="11"/>
        <v>0.83897669130187591</v>
      </c>
      <c r="P71" s="17">
        <f t="shared" si="12"/>
        <v>0.53060451013833609</v>
      </c>
      <c r="Q71" s="17">
        <f t="shared" si="13"/>
        <v>1.5811714285714285</v>
      </c>
      <c r="R71" s="17"/>
      <c r="S71" s="19"/>
      <c r="T71" s="17"/>
      <c r="U71" s="17">
        <v>44.272799999999997</v>
      </c>
      <c r="V71" s="4"/>
      <c r="AD71"/>
      <c r="AE71"/>
    </row>
    <row r="72" spans="1:32" x14ac:dyDescent="0.2">
      <c r="A72">
        <v>3</v>
      </c>
      <c r="B72" s="15" t="s">
        <v>196</v>
      </c>
      <c r="C72" s="15"/>
      <c r="D72" s="17">
        <f t="shared" si="7"/>
        <v>72.088999999999999</v>
      </c>
      <c r="E72" s="16">
        <f t="shared" si="9"/>
        <v>52.478306988966821</v>
      </c>
      <c r="F72" s="17">
        <f t="shared" si="10"/>
        <v>39.002415318918707</v>
      </c>
      <c r="G72" s="17">
        <v>8.9090000000000007</v>
      </c>
      <c r="H72" s="27"/>
      <c r="I72" s="27"/>
      <c r="J72" s="19">
        <v>11.427</v>
      </c>
      <c r="K72" s="19">
        <v>51.753</v>
      </c>
      <c r="L72" s="19">
        <v>28</v>
      </c>
      <c r="M72" s="17">
        <f>+N72+N57</f>
        <v>95.450500000000005</v>
      </c>
      <c r="N72" s="17">
        <v>37.674399999999999</v>
      </c>
      <c r="O72" s="17">
        <f t="shared" si="11"/>
        <v>0.72796552856839214</v>
      </c>
      <c r="P72" s="17">
        <f t="shared" si="12"/>
        <v>0.5410314377910459</v>
      </c>
      <c r="Q72" s="17">
        <f t="shared" si="13"/>
        <v>1.3455142857142857</v>
      </c>
      <c r="R72" s="17">
        <v>33.043599999999998</v>
      </c>
      <c r="S72" s="17">
        <v>32.816499999999998</v>
      </c>
      <c r="T72" s="17">
        <v>7.1280000000000001</v>
      </c>
      <c r="U72" s="17">
        <v>30.2058</v>
      </c>
      <c r="V72" s="4"/>
      <c r="AD72"/>
      <c r="AE72"/>
    </row>
    <row r="73" spans="1:32" x14ac:dyDescent="0.2">
      <c r="A73">
        <v>3</v>
      </c>
      <c r="B73" s="15" t="s">
        <v>197</v>
      </c>
      <c r="C73" s="15"/>
      <c r="D73" s="17">
        <f t="shared" si="7"/>
        <v>92.113100000000003</v>
      </c>
      <c r="E73" s="16">
        <f t="shared" si="9"/>
        <v>70.989170554578749</v>
      </c>
      <c r="F73" s="17">
        <f t="shared" si="10"/>
        <v>44.988083028083025</v>
      </c>
      <c r="G73" s="17">
        <v>10.213100000000001</v>
      </c>
      <c r="H73" s="27"/>
      <c r="I73" s="27"/>
      <c r="J73" s="19"/>
      <c r="K73" s="19">
        <v>81.900000000000006</v>
      </c>
      <c r="L73" s="19">
        <v>40</v>
      </c>
      <c r="M73" s="17"/>
      <c r="N73" s="17">
        <f>+U73</f>
        <v>63.118200000000002</v>
      </c>
      <c r="O73" s="17">
        <f t="shared" si="11"/>
        <v>0.77067399267399261</v>
      </c>
      <c r="P73" s="17">
        <f t="shared" si="12"/>
        <v>0.48840048840048839</v>
      </c>
      <c r="Q73" s="17">
        <f t="shared" si="13"/>
        <v>1.577955</v>
      </c>
      <c r="R73" s="17"/>
      <c r="S73" s="19"/>
      <c r="T73" s="17"/>
      <c r="U73" s="17">
        <v>63.118200000000002</v>
      </c>
      <c r="V73" s="4"/>
      <c r="W73" s="32">
        <v>5.2671132087707502</v>
      </c>
      <c r="X73">
        <f>+(E73/100)*W73</f>
        <v>3.7390799790770135</v>
      </c>
      <c r="Y73">
        <v>5.2567239240000001</v>
      </c>
      <c r="Z73">
        <f>+(E73/100)*Y73</f>
        <v>3.7317047119917048</v>
      </c>
      <c r="AA73">
        <f>+X73-Z73</f>
        <v>7.3752670853086677E-3</v>
      </c>
      <c r="AD73"/>
      <c r="AE73"/>
    </row>
    <row r="74" spans="1:32" x14ac:dyDescent="0.2">
      <c r="A74">
        <v>3</v>
      </c>
      <c r="B74" s="15" t="s">
        <v>198</v>
      </c>
      <c r="C74" s="15"/>
      <c r="D74" s="17">
        <f t="shared" si="7"/>
        <v>78.406999999999996</v>
      </c>
      <c r="E74" s="16">
        <f t="shared" si="9"/>
        <v>66.226015899630752</v>
      </c>
      <c r="F74" s="17">
        <f t="shared" si="10"/>
        <v>42.111849613964417</v>
      </c>
      <c r="G74" s="17">
        <v>8.7119999999999997</v>
      </c>
      <c r="H74" s="27"/>
      <c r="I74" s="27"/>
      <c r="J74" s="19">
        <v>10.115</v>
      </c>
      <c r="K74" s="19">
        <v>59.58</v>
      </c>
      <c r="L74" s="19">
        <v>32</v>
      </c>
      <c r="M74" s="17">
        <f>+N74+N59</f>
        <v>76.710800000000006</v>
      </c>
      <c r="N74" s="17">
        <v>50.323900000000002</v>
      </c>
      <c r="O74" s="17">
        <f t="shared" si="11"/>
        <v>0.84464417589795238</v>
      </c>
      <c r="P74" s="17">
        <f t="shared" si="12"/>
        <v>0.53709298422289364</v>
      </c>
      <c r="Q74" s="17">
        <f t="shared" si="13"/>
        <v>1.5726218750000001</v>
      </c>
      <c r="R74" s="17">
        <v>30.206299999999999</v>
      </c>
      <c r="S74" s="17">
        <v>30.0181</v>
      </c>
      <c r="T74" s="17">
        <v>7.4756</v>
      </c>
      <c r="U74" s="17">
        <v>42.379199999999997</v>
      </c>
      <c r="V74" s="4"/>
      <c r="W74" s="4"/>
      <c r="AD74"/>
      <c r="AE74"/>
    </row>
    <row r="75" spans="1:32" x14ac:dyDescent="0.2">
      <c r="A75">
        <v>3</v>
      </c>
      <c r="B75" s="15" t="s">
        <v>199</v>
      </c>
      <c r="C75" s="15"/>
      <c r="D75" s="17">
        <f t="shared" si="7"/>
        <v>67.739500000000007</v>
      </c>
      <c r="E75" s="16">
        <f t="shared" si="9"/>
        <v>57.011234335253185</v>
      </c>
      <c r="F75" s="17">
        <f t="shared" si="10"/>
        <v>37.156981727176117</v>
      </c>
      <c r="G75" s="17">
        <v>9.4015000000000004</v>
      </c>
      <c r="H75" s="27"/>
      <c r="I75" s="27"/>
      <c r="J75" s="19"/>
      <c r="K75" s="19">
        <v>58.338000000000001</v>
      </c>
      <c r="L75" s="19">
        <v>32</v>
      </c>
      <c r="M75" s="17"/>
      <c r="N75" s="17">
        <f>+U75</f>
        <v>49.098700000000001</v>
      </c>
      <c r="O75" s="17">
        <f t="shared" si="11"/>
        <v>0.84162467002639785</v>
      </c>
      <c r="P75" s="17">
        <f t="shared" si="12"/>
        <v>0.54852754636771917</v>
      </c>
      <c r="Q75" s="17">
        <f t="shared" si="13"/>
        <v>1.534334375</v>
      </c>
      <c r="R75" s="17"/>
      <c r="S75" s="19"/>
      <c r="T75" s="17"/>
      <c r="U75" s="17">
        <v>49.098700000000001</v>
      </c>
      <c r="V75" s="4"/>
      <c r="AD75"/>
      <c r="AE75"/>
    </row>
    <row r="76" spans="1:32" x14ac:dyDescent="0.2">
      <c r="A76">
        <v>3</v>
      </c>
      <c r="B76" s="15" t="s">
        <v>200</v>
      </c>
      <c r="C76" s="15"/>
      <c r="D76" s="17">
        <f t="shared" si="7"/>
        <v>80.472399999999993</v>
      </c>
      <c r="E76" s="16">
        <f t="shared" si="9"/>
        <v>67.800563587831206</v>
      </c>
      <c r="F76" s="17">
        <f t="shared" si="10"/>
        <v>42.870478059722416</v>
      </c>
      <c r="G76" s="17">
        <v>9.1424000000000003</v>
      </c>
      <c r="H76" s="27"/>
      <c r="I76" s="27"/>
      <c r="J76" s="19"/>
      <c r="K76" s="19">
        <v>71.33</v>
      </c>
      <c r="L76" s="19">
        <v>38</v>
      </c>
      <c r="M76" s="17">
        <f>+N76+N61</f>
        <v>49.683599999999998</v>
      </c>
      <c r="N76" s="17">
        <v>60.097799999999999</v>
      </c>
      <c r="O76" s="17">
        <f t="shared" si="11"/>
        <v>0.84253189401373896</v>
      </c>
      <c r="P76" s="17">
        <f t="shared" si="12"/>
        <v>0.53273517454086639</v>
      </c>
      <c r="Q76" s="17">
        <f t="shared" si="13"/>
        <v>1.5815210526315788</v>
      </c>
      <c r="R76" s="17">
        <v>30.263999999999999</v>
      </c>
      <c r="S76" s="17">
        <v>29.986699999999999</v>
      </c>
      <c r="T76" s="17">
        <v>6.8162000000000003</v>
      </c>
      <c r="U76" s="17">
        <v>52.886099999999999</v>
      </c>
      <c r="V76" s="4"/>
      <c r="AD76"/>
      <c r="AE76"/>
    </row>
    <row r="77" spans="1:32" x14ac:dyDescent="0.2">
      <c r="A77">
        <v>3</v>
      </c>
      <c r="B77" s="15" t="s">
        <v>201</v>
      </c>
      <c r="C77" s="15"/>
      <c r="D77" s="17">
        <f t="shared" si="7"/>
        <v>63.557500000000005</v>
      </c>
      <c r="E77" s="16">
        <f t="shared" si="9"/>
        <v>56.995383857326715</v>
      </c>
      <c r="F77" s="17">
        <f t="shared" si="10"/>
        <v>33.887984923699214</v>
      </c>
      <c r="G77" s="17">
        <v>9.1675000000000004</v>
      </c>
      <c r="H77" s="27"/>
      <c r="I77" s="27"/>
      <c r="J77" s="19"/>
      <c r="K77" s="19">
        <v>54.39</v>
      </c>
      <c r="L77" s="19">
        <v>29</v>
      </c>
      <c r="M77" s="17"/>
      <c r="N77" s="17">
        <f>+U77</f>
        <v>48.7744</v>
      </c>
      <c r="O77" s="17">
        <f t="shared" si="11"/>
        <v>0.89675307961022244</v>
      </c>
      <c r="P77" s="17">
        <f t="shared" si="12"/>
        <v>0.53318624747196175</v>
      </c>
      <c r="Q77" s="17">
        <f t="shared" si="13"/>
        <v>1.6818758620689656</v>
      </c>
      <c r="R77" s="17"/>
      <c r="S77" s="19"/>
      <c r="T77" s="17"/>
      <c r="U77" s="17">
        <v>48.7744</v>
      </c>
      <c r="V77" s="4"/>
      <c r="W77" s="4"/>
      <c r="AD77"/>
      <c r="AE77"/>
    </row>
    <row r="78" spans="1:32" x14ac:dyDescent="0.2">
      <c r="A78">
        <v>3</v>
      </c>
      <c r="B78" s="15" t="s">
        <v>202</v>
      </c>
      <c r="C78" s="15"/>
      <c r="D78" s="17">
        <f t="shared" si="7"/>
        <v>76.350300000000004</v>
      </c>
      <c r="E78" s="16">
        <f t="shared" si="9"/>
        <v>64.861052481899108</v>
      </c>
      <c r="F78" s="17">
        <f t="shared" si="10"/>
        <v>40.780575667655782</v>
      </c>
      <c r="G78" s="17">
        <v>8.9503000000000004</v>
      </c>
      <c r="H78" s="27"/>
      <c r="I78" s="27"/>
      <c r="J78" s="19"/>
      <c r="K78" s="19">
        <v>67.400000000000006</v>
      </c>
      <c r="L78" s="19">
        <v>36</v>
      </c>
      <c r="M78" s="17">
        <f>+N78+N63</f>
        <v>39.457499999999996</v>
      </c>
      <c r="N78" s="17">
        <v>57.257599999999996</v>
      </c>
      <c r="O78" s="17">
        <f t="shared" si="11"/>
        <v>0.8495192878338278</v>
      </c>
      <c r="P78" s="17">
        <f t="shared" si="12"/>
        <v>0.5341246290801186</v>
      </c>
      <c r="Q78" s="17">
        <f t="shared" si="13"/>
        <v>1.5904888888888888</v>
      </c>
      <c r="R78" s="17">
        <v>27.5505</v>
      </c>
      <c r="S78" s="17">
        <v>27.670500000000001</v>
      </c>
      <c r="T78" s="17">
        <v>6.7275999999999998</v>
      </c>
      <c r="U78" s="17">
        <v>50.1785</v>
      </c>
      <c r="V78" s="4"/>
      <c r="W78" s="4"/>
      <c r="AD78"/>
      <c r="AE78"/>
    </row>
    <row r="79" spans="1:32" x14ac:dyDescent="0.2">
      <c r="A79">
        <v>3</v>
      </c>
      <c r="B79" s="15" t="s">
        <v>203</v>
      </c>
      <c r="C79" s="15"/>
      <c r="D79" s="17">
        <f t="shared" si="7"/>
        <v>74.569800000000001</v>
      </c>
      <c r="E79" s="16">
        <f t="shared" si="9"/>
        <v>63.01288268796992</v>
      </c>
      <c r="F79" s="17">
        <f t="shared" si="10"/>
        <v>40.648951127819551</v>
      </c>
      <c r="G79" s="17">
        <v>9.8347999999999995</v>
      </c>
      <c r="H79" s="27"/>
      <c r="I79" s="27"/>
      <c r="J79" s="19">
        <v>11.535</v>
      </c>
      <c r="K79" s="19">
        <v>53.2</v>
      </c>
      <c r="L79" s="19">
        <v>29</v>
      </c>
      <c r="M79" s="17"/>
      <c r="N79" s="17">
        <f t="shared" ref="N79:N86" si="14">+U79</f>
        <v>44.954999999999998</v>
      </c>
      <c r="O79" s="17">
        <f t="shared" si="11"/>
        <v>0.84501879699248117</v>
      </c>
      <c r="P79" s="17">
        <f t="shared" si="12"/>
        <v>0.54511278195488722</v>
      </c>
      <c r="Q79" s="17">
        <f t="shared" si="13"/>
        <v>1.5501724137931034</v>
      </c>
      <c r="R79" s="19"/>
      <c r="S79" s="19"/>
      <c r="T79" s="19"/>
      <c r="U79" s="17">
        <v>44.954999999999998</v>
      </c>
      <c r="V79">
        <v>7.3695000000000004</v>
      </c>
      <c r="W79" s="32">
        <v>7.7447214126586896</v>
      </c>
      <c r="X79">
        <f>+(E79/100)*W79</f>
        <v>4.8801722182687071</v>
      </c>
      <c r="Y79">
        <v>5.4138248879999997</v>
      </c>
      <c r="Z79">
        <f>+(E79/100)*Y79</f>
        <v>3.4114071256075587</v>
      </c>
      <c r="AA79">
        <f>+X79-Z79</f>
        <v>1.4687650926611484</v>
      </c>
      <c r="AD79"/>
      <c r="AE79"/>
    </row>
    <row r="80" spans="1:32" x14ac:dyDescent="0.2">
      <c r="A80">
        <v>3</v>
      </c>
      <c r="B80" s="15" t="s">
        <v>253</v>
      </c>
      <c r="C80" s="6" t="s">
        <v>179</v>
      </c>
      <c r="D80" s="17">
        <f t="shared" si="7"/>
        <v>76.286000000000001</v>
      </c>
      <c r="E80" s="16">
        <f t="shared" si="9"/>
        <v>66.306285106841059</v>
      </c>
      <c r="F80" s="17">
        <f t="shared" si="10"/>
        <v>43.797692735525771</v>
      </c>
      <c r="G80" s="17">
        <v>8.8771000000000004</v>
      </c>
      <c r="H80" s="27">
        <v>11.671899999999999</v>
      </c>
      <c r="I80" s="27"/>
      <c r="J80" s="19"/>
      <c r="K80" s="19">
        <v>55.737000000000002</v>
      </c>
      <c r="L80" s="19">
        <v>32</v>
      </c>
      <c r="M80" s="17"/>
      <c r="N80" s="17">
        <f t="shared" si="14"/>
        <v>48.445500000000003</v>
      </c>
      <c r="O80" s="17">
        <f t="shared" si="11"/>
        <v>0.86918025727972448</v>
      </c>
      <c r="P80" s="17">
        <f t="shared" si="12"/>
        <v>0.57412490805030769</v>
      </c>
      <c r="Q80" s="17">
        <f t="shared" si="13"/>
        <v>1.5139218750000001</v>
      </c>
      <c r="R80" s="19"/>
      <c r="S80" s="19"/>
      <c r="T80" s="19"/>
      <c r="U80" s="17">
        <v>48.445500000000003</v>
      </c>
      <c r="AB80" s="2" t="s">
        <v>180</v>
      </c>
      <c r="AC80" t="s">
        <v>180</v>
      </c>
      <c r="AD80" s="4" t="s">
        <v>254</v>
      </c>
      <c r="AE80" s="4" t="s">
        <v>246</v>
      </c>
    </row>
    <row r="81" spans="1:31" x14ac:dyDescent="0.2">
      <c r="A81">
        <v>3</v>
      </c>
      <c r="B81" s="15" t="s">
        <v>206</v>
      </c>
      <c r="C81" s="15"/>
      <c r="D81" s="17">
        <f t="shared" si="7"/>
        <v>48.545000000000002</v>
      </c>
      <c r="E81" s="16">
        <f t="shared" si="9"/>
        <v>44.944780010452057</v>
      </c>
      <c r="F81" s="17">
        <f t="shared" si="10"/>
        <v>32.980663705252148</v>
      </c>
      <c r="G81" s="17"/>
      <c r="H81" s="27"/>
      <c r="I81" s="27"/>
      <c r="J81" s="19">
        <v>10.275</v>
      </c>
      <c r="K81" s="19">
        <v>38.270000000000003</v>
      </c>
      <c r="L81" s="19">
        <v>26</v>
      </c>
      <c r="M81" s="17"/>
      <c r="N81" s="17">
        <f t="shared" si="14"/>
        <v>35.431800000000003</v>
      </c>
      <c r="O81" s="17">
        <f t="shared" si="11"/>
        <v>0.92583747060360599</v>
      </c>
      <c r="P81" s="17">
        <f t="shared" si="12"/>
        <v>0.67938332897831188</v>
      </c>
      <c r="Q81" s="17">
        <f t="shared" si="13"/>
        <v>1.3627615384615386</v>
      </c>
      <c r="R81" s="19"/>
      <c r="S81" s="19"/>
      <c r="T81" s="19"/>
      <c r="U81" s="17">
        <v>35.431800000000003</v>
      </c>
      <c r="V81" s="4"/>
      <c r="W81" s="4"/>
      <c r="AD81"/>
      <c r="AE81"/>
    </row>
    <row r="82" spans="1:31" x14ac:dyDescent="0.2">
      <c r="A82">
        <v>3</v>
      </c>
      <c r="B82" s="15" t="s">
        <v>255</v>
      </c>
      <c r="C82" s="6" t="s">
        <v>179</v>
      </c>
      <c r="D82" s="17">
        <f t="shared" si="7"/>
        <v>49.242899999999999</v>
      </c>
      <c r="E82" s="16">
        <f t="shared" si="9"/>
        <v>45.1117435942623</v>
      </c>
      <c r="F82" s="17">
        <f t="shared" si="10"/>
        <v>37.258184110970994</v>
      </c>
      <c r="G82" s="17">
        <v>7.2897999999999996</v>
      </c>
      <c r="H82" s="27">
        <v>10.233100000000002</v>
      </c>
      <c r="I82" s="27"/>
      <c r="J82" s="19"/>
      <c r="K82" s="19">
        <v>31.72</v>
      </c>
      <c r="L82" s="19">
        <v>24</v>
      </c>
      <c r="M82" s="17"/>
      <c r="N82" s="17">
        <f t="shared" si="14"/>
        <v>29.058900000000001</v>
      </c>
      <c r="O82" s="17">
        <f t="shared" si="11"/>
        <v>0.91610655737704927</v>
      </c>
      <c r="P82" s="17">
        <f t="shared" si="12"/>
        <v>0.75662042875157631</v>
      </c>
      <c r="Q82" s="17">
        <f t="shared" si="13"/>
        <v>1.2107875000000001</v>
      </c>
      <c r="R82" s="19"/>
      <c r="S82" s="19"/>
      <c r="T82" s="19"/>
      <c r="U82" s="17">
        <v>29.058900000000001</v>
      </c>
      <c r="V82" s="4"/>
      <c r="W82" s="4"/>
      <c r="AB82" s="2" t="s">
        <v>180</v>
      </c>
      <c r="AC82" t="s">
        <v>180</v>
      </c>
      <c r="AD82" s="4" t="s">
        <v>256</v>
      </c>
      <c r="AE82" s="4" t="s">
        <v>257</v>
      </c>
    </row>
    <row r="83" spans="1:31" x14ac:dyDescent="0.2">
      <c r="A83">
        <v>3</v>
      </c>
      <c r="B83" s="15" t="s">
        <v>209</v>
      </c>
      <c r="C83" s="15"/>
      <c r="D83" s="17">
        <f t="shared" si="7"/>
        <v>56.480000000000004</v>
      </c>
      <c r="E83" s="16">
        <f t="shared" si="9"/>
        <v>51.15041978308026</v>
      </c>
      <c r="F83" s="17">
        <f t="shared" si="10"/>
        <v>36.754880694143168</v>
      </c>
      <c r="G83" s="17"/>
      <c r="H83" s="27"/>
      <c r="I83" s="27"/>
      <c r="J83" s="19">
        <v>10.38</v>
      </c>
      <c r="K83" s="19">
        <v>46.1</v>
      </c>
      <c r="L83" s="19">
        <v>30</v>
      </c>
      <c r="M83" s="17"/>
      <c r="N83" s="17">
        <f t="shared" si="14"/>
        <v>41.749899999999997</v>
      </c>
      <c r="O83" s="17">
        <f t="shared" si="11"/>
        <v>0.90563774403470709</v>
      </c>
      <c r="P83" s="17">
        <f t="shared" si="12"/>
        <v>0.65075921908893708</v>
      </c>
      <c r="Q83" s="17">
        <f t="shared" si="13"/>
        <v>1.3916633333333333</v>
      </c>
      <c r="R83" s="19"/>
      <c r="S83" s="19"/>
      <c r="T83" s="19"/>
      <c r="U83" s="17">
        <v>41.749899999999997</v>
      </c>
      <c r="V83" s="4"/>
      <c r="W83" s="4"/>
      <c r="AD83"/>
      <c r="AE83"/>
    </row>
    <row r="84" spans="1:31" x14ac:dyDescent="0.2">
      <c r="A84">
        <v>3</v>
      </c>
      <c r="B84" s="15" t="s">
        <v>258</v>
      </c>
      <c r="C84" s="6" t="s">
        <v>179</v>
      </c>
      <c r="D84" s="17">
        <f t="shared" si="7"/>
        <v>63.334800000000001</v>
      </c>
      <c r="E84" s="16">
        <f t="shared" si="9"/>
        <v>57.119246754414128</v>
      </c>
      <c r="F84" s="17">
        <f t="shared" si="10"/>
        <v>37.759798211419401</v>
      </c>
      <c r="G84" s="17">
        <v>7.5914999999999999</v>
      </c>
      <c r="H84" s="27">
        <v>12.1333</v>
      </c>
      <c r="I84" s="27"/>
      <c r="J84" s="19"/>
      <c r="K84" s="19">
        <v>43.61</v>
      </c>
      <c r="L84" s="19">
        <v>26</v>
      </c>
      <c r="M84" s="17"/>
      <c r="N84" s="17">
        <f t="shared" si="14"/>
        <v>39.330199999999998</v>
      </c>
      <c r="O84" s="17">
        <f t="shared" si="11"/>
        <v>0.90186195826645266</v>
      </c>
      <c r="P84" s="17">
        <f t="shared" si="12"/>
        <v>0.59619353359321259</v>
      </c>
      <c r="Q84" s="17">
        <f t="shared" si="13"/>
        <v>1.5126999999999999</v>
      </c>
      <c r="R84" s="19"/>
      <c r="S84" s="19"/>
      <c r="T84" s="19"/>
      <c r="U84" s="17">
        <v>39.330199999999998</v>
      </c>
      <c r="V84" s="4"/>
      <c r="W84" s="4"/>
      <c r="AB84" s="2" t="s">
        <v>180</v>
      </c>
      <c r="AC84" t="s">
        <v>180</v>
      </c>
      <c r="AD84" s="4" t="s">
        <v>259</v>
      </c>
      <c r="AE84" s="4" t="s">
        <v>260</v>
      </c>
    </row>
    <row r="85" spans="1:31" x14ac:dyDescent="0.2">
      <c r="A85">
        <v>3</v>
      </c>
      <c r="B85" s="15" t="s">
        <v>212</v>
      </c>
      <c r="C85" s="15"/>
      <c r="D85" s="17">
        <f t="shared" si="7"/>
        <v>70.670999999999992</v>
      </c>
      <c r="E85" s="16">
        <f t="shared" si="9"/>
        <v>59.188483564569538</v>
      </c>
      <c r="F85" s="17">
        <f t="shared" si="10"/>
        <v>37.441589403973509</v>
      </c>
      <c r="G85" s="17"/>
      <c r="H85" s="27"/>
      <c r="I85" s="27"/>
      <c r="J85" s="19">
        <v>10.271000000000001</v>
      </c>
      <c r="K85" s="19">
        <v>60.4</v>
      </c>
      <c r="L85" s="19">
        <v>32</v>
      </c>
      <c r="M85" s="17"/>
      <c r="N85" s="17">
        <f t="shared" si="14"/>
        <v>50.586300000000001</v>
      </c>
      <c r="O85" s="17">
        <f t="shared" si="11"/>
        <v>0.83752152317880801</v>
      </c>
      <c r="P85" s="17">
        <f t="shared" si="12"/>
        <v>0.5298013245033113</v>
      </c>
      <c r="Q85" s="17">
        <f t="shared" si="13"/>
        <v>1.580821875</v>
      </c>
      <c r="R85" s="19"/>
      <c r="S85" s="19"/>
      <c r="T85" s="19"/>
      <c r="U85" s="17">
        <v>50.586300000000001</v>
      </c>
      <c r="V85">
        <v>7.7560000000000002</v>
      </c>
      <c r="W85" s="4"/>
      <c r="AD85"/>
      <c r="AE85"/>
    </row>
    <row r="86" spans="1:31" s="30" customFormat="1" x14ac:dyDescent="0.2">
      <c r="A86" s="30">
        <v>3</v>
      </c>
      <c r="B86" s="33" t="s">
        <v>261</v>
      </c>
      <c r="C86" s="6" t="s">
        <v>179</v>
      </c>
      <c r="D86" s="34">
        <f t="shared" si="7"/>
        <v>70.8292</v>
      </c>
      <c r="E86" s="35">
        <f t="shared" si="9"/>
        <v>60.359768858818221</v>
      </c>
      <c r="F86" s="34">
        <f t="shared" si="10"/>
        <v>41.532683806946316</v>
      </c>
      <c r="G86" s="34">
        <v>9.4877000000000002</v>
      </c>
      <c r="H86" s="27">
        <v>17.0015</v>
      </c>
      <c r="I86" s="27"/>
      <c r="J86" s="36"/>
      <c r="K86" s="36">
        <v>44.34</v>
      </c>
      <c r="L86" s="36">
        <v>26</v>
      </c>
      <c r="M86" s="34"/>
      <c r="N86" s="34">
        <f t="shared" si="14"/>
        <v>37.786000000000001</v>
      </c>
      <c r="O86" s="34">
        <f t="shared" si="11"/>
        <v>0.85218764095624711</v>
      </c>
      <c r="P86" s="34">
        <f t="shared" si="12"/>
        <v>0.58637798827244014</v>
      </c>
      <c r="Q86" s="34">
        <f t="shared" si="13"/>
        <v>1.4533076923076924</v>
      </c>
      <c r="R86" s="36"/>
      <c r="S86" s="36"/>
      <c r="T86" s="36"/>
      <c r="U86" s="34">
        <v>37.786000000000001</v>
      </c>
      <c r="V86" s="31"/>
      <c r="W86" s="31"/>
      <c r="AB86" s="2" t="s">
        <v>180</v>
      </c>
      <c r="AC86" s="30" t="s">
        <v>180</v>
      </c>
      <c r="AD86" s="31" t="s">
        <v>262</v>
      </c>
      <c r="AE86" s="31" t="s">
        <v>263</v>
      </c>
    </row>
    <row r="87" spans="1:31" s="30" customFormat="1" x14ac:dyDescent="0.2">
      <c r="A87" s="30">
        <v>4</v>
      </c>
      <c r="B87" s="33" t="s">
        <v>264</v>
      </c>
      <c r="C87" s="33" t="s">
        <v>265</v>
      </c>
      <c r="D87" s="34">
        <v>60.720399999999998</v>
      </c>
      <c r="E87" s="35">
        <v>42.569738807027811</v>
      </c>
      <c r="F87" s="34">
        <v>33.312369988707587</v>
      </c>
      <c r="G87" s="34">
        <v>8.3970000000000002</v>
      </c>
      <c r="H87" s="18">
        <v>8.5771999999999995</v>
      </c>
      <c r="I87" s="18"/>
      <c r="J87" s="35"/>
      <c r="K87" s="34">
        <v>43.746200000000002</v>
      </c>
      <c r="L87" s="36">
        <v>24</v>
      </c>
      <c r="M87" s="36"/>
      <c r="N87" s="34">
        <v>30.669499999999999</v>
      </c>
      <c r="O87" s="34">
        <v>0.70107803649231248</v>
      </c>
      <c r="P87" s="34">
        <v>0.54861908005723925</v>
      </c>
      <c r="Q87" s="34">
        <v>1.2778958333333332</v>
      </c>
      <c r="R87" s="34">
        <v>30.669499999999999</v>
      </c>
      <c r="S87" s="34">
        <v>30.472000000000001</v>
      </c>
      <c r="T87" s="37">
        <v>12.032999999999999</v>
      </c>
      <c r="U87" s="34">
        <v>18.272200000000002</v>
      </c>
      <c r="AB87" s="2" t="s">
        <v>180</v>
      </c>
      <c r="AC87" s="30" t="s">
        <v>180</v>
      </c>
      <c r="AD87" s="31" t="s">
        <v>266</v>
      </c>
      <c r="AE87" s="31" t="s">
        <v>267</v>
      </c>
    </row>
    <row r="88" spans="1:31" s="30" customFormat="1" x14ac:dyDescent="0.2">
      <c r="A88" s="30">
        <v>4</v>
      </c>
      <c r="B88" s="33" t="s">
        <v>268</v>
      </c>
      <c r="C88" s="33" t="s">
        <v>265</v>
      </c>
      <c r="D88" s="34">
        <v>75.969400000000007</v>
      </c>
      <c r="E88" s="35">
        <v>54.936761030571979</v>
      </c>
      <c r="F88" s="34">
        <v>45.584094528166908</v>
      </c>
      <c r="G88" s="34">
        <v>7.2437000000000005</v>
      </c>
      <c r="H88" s="18">
        <v>11.3287</v>
      </c>
      <c r="I88" s="18"/>
      <c r="J88" s="35">
        <v>14.066000000000001</v>
      </c>
      <c r="K88" s="34">
        <v>43.331000000000003</v>
      </c>
      <c r="L88" s="36">
        <v>26</v>
      </c>
      <c r="M88" s="34">
        <v>38.600700000000003</v>
      </c>
      <c r="N88" s="34">
        <v>31.334521428571431</v>
      </c>
      <c r="O88" s="34">
        <v>0.72314327914360221</v>
      </c>
      <c r="P88" s="34">
        <v>0.60003230943204633</v>
      </c>
      <c r="Q88" s="34">
        <v>1.2051739010989011</v>
      </c>
      <c r="R88" s="34"/>
      <c r="S88" s="34">
        <v>30.5578</v>
      </c>
      <c r="T88" s="34">
        <v>6.7306999999999997</v>
      </c>
      <c r="U88" s="34">
        <v>23.857399999999998</v>
      </c>
      <c r="W88" s="38">
        <v>7.5995612144470197</v>
      </c>
      <c r="X88" s="30">
        <v>4.1749527837527927</v>
      </c>
      <c r="Y88" s="30">
        <v>8.0845412639999985</v>
      </c>
      <c r="Z88" s="30">
        <v>4.4413851146216627</v>
      </c>
      <c r="AA88" s="30">
        <v>-0.26643233086887008</v>
      </c>
      <c r="AB88" s="2" t="s">
        <v>180</v>
      </c>
      <c r="AC88" s="30" t="s">
        <v>180</v>
      </c>
      <c r="AD88" s="31" t="s">
        <v>269</v>
      </c>
      <c r="AE88" s="31" t="s">
        <v>270</v>
      </c>
    </row>
    <row r="89" spans="1:31" s="30" customFormat="1" x14ac:dyDescent="0.2">
      <c r="A89" s="30">
        <v>4</v>
      </c>
      <c r="B89" s="33" t="s">
        <v>271</v>
      </c>
      <c r="C89" s="33"/>
      <c r="D89" s="34">
        <v>68.153900000000007</v>
      </c>
      <c r="E89" s="35">
        <v>48.931910797142294</v>
      </c>
      <c r="F89" s="34">
        <v>40.839248976330772</v>
      </c>
      <c r="G89" s="34">
        <v>8.0759000000000007</v>
      </c>
      <c r="H89" s="18"/>
      <c r="I89" s="18"/>
      <c r="J89" s="35"/>
      <c r="K89" s="34">
        <v>60.078000000000003</v>
      </c>
      <c r="L89" s="36">
        <v>36</v>
      </c>
      <c r="M89" s="34">
        <v>50.399900000000002</v>
      </c>
      <c r="N89" s="34">
        <v>43.133721428571434</v>
      </c>
      <c r="O89" s="34">
        <v>0.71796200653436248</v>
      </c>
      <c r="P89" s="34">
        <v>0.59922101268351136</v>
      </c>
      <c r="Q89" s="34">
        <v>1.1981589285714287</v>
      </c>
      <c r="R89" s="34"/>
      <c r="S89" s="34">
        <v>42.191299999999998</v>
      </c>
      <c r="T89" s="34">
        <v>8.6145999999999994</v>
      </c>
      <c r="U89" s="34">
        <v>33.6143</v>
      </c>
      <c r="AB89" s="2"/>
    </row>
    <row r="90" spans="1:31" s="30" customFormat="1" x14ac:dyDescent="0.2">
      <c r="A90" s="30">
        <v>4</v>
      </c>
      <c r="B90" s="33" t="s">
        <v>272</v>
      </c>
      <c r="C90" s="33"/>
      <c r="D90" s="34">
        <v>63.676899999999996</v>
      </c>
      <c r="E90" s="35">
        <v>44.506949700788688</v>
      </c>
      <c r="F90" s="34">
        <v>35.766004353015518</v>
      </c>
      <c r="G90" s="34">
        <v>7.5108999999999995</v>
      </c>
      <c r="H90" s="18"/>
      <c r="I90" s="18"/>
      <c r="J90" s="35">
        <v>13.436999999999999</v>
      </c>
      <c r="K90" s="34">
        <v>42.728999999999999</v>
      </c>
      <c r="L90" s="36">
        <v>24</v>
      </c>
      <c r="M90" s="34">
        <v>37.131599999999999</v>
      </c>
      <c r="N90" s="34">
        <v>29.865421428571427</v>
      </c>
      <c r="O90" s="34">
        <v>0.69894969291514963</v>
      </c>
      <c r="P90" s="34">
        <v>0.56167942147019589</v>
      </c>
      <c r="Q90" s="34">
        <v>1.2443925595238094</v>
      </c>
      <c r="R90" s="34"/>
      <c r="S90" s="34">
        <v>29.075700000000001</v>
      </c>
      <c r="T90" s="34">
        <v>6.4843999999999999</v>
      </c>
      <c r="U90" s="34">
        <v>22.613</v>
      </c>
      <c r="AB90" s="2"/>
    </row>
    <row r="91" spans="1:31" s="30" customFormat="1" x14ac:dyDescent="0.2">
      <c r="A91" s="30">
        <v>4</v>
      </c>
      <c r="B91" s="33" t="s">
        <v>273</v>
      </c>
      <c r="C91" s="33"/>
      <c r="D91" s="34">
        <v>57.395099999999999</v>
      </c>
      <c r="E91" s="35">
        <v>41.492124449067639</v>
      </c>
      <c r="F91" s="34">
        <v>30.511830375398709</v>
      </c>
      <c r="G91" s="34">
        <v>8.4870999999999999</v>
      </c>
      <c r="H91" s="18"/>
      <c r="I91" s="18"/>
      <c r="J91" s="35"/>
      <c r="K91" s="34">
        <v>48.908000000000001</v>
      </c>
      <c r="L91" s="36">
        <v>26</v>
      </c>
      <c r="M91" s="34">
        <v>42.622799999999998</v>
      </c>
      <c r="N91" s="34">
        <v>35.35662142857143</v>
      </c>
      <c r="O91" s="34">
        <v>0.72292102372968492</v>
      </c>
      <c r="P91" s="34">
        <v>0.53161037049153514</v>
      </c>
      <c r="Q91" s="34">
        <v>1.3598700549450551</v>
      </c>
      <c r="R91" s="34"/>
      <c r="S91" s="34">
        <v>34.590699999999998</v>
      </c>
      <c r="T91" s="34">
        <v>5.9574999999999996</v>
      </c>
      <c r="U91" s="34">
        <v>28.687899999999999</v>
      </c>
      <c r="W91" s="31"/>
      <c r="AB91" s="2"/>
    </row>
    <row r="92" spans="1:31" s="30" customFormat="1" x14ac:dyDescent="0.2">
      <c r="A92" s="30">
        <v>4</v>
      </c>
      <c r="B92" s="33" t="s">
        <v>274</v>
      </c>
      <c r="C92" s="33"/>
      <c r="D92" s="34">
        <v>62.566400000000002</v>
      </c>
      <c r="E92" s="35">
        <v>45.648700027043382</v>
      </c>
      <c r="F92" s="34">
        <v>36.198190275624263</v>
      </c>
      <c r="G92" s="34">
        <v>8.1994000000000007</v>
      </c>
      <c r="H92" s="18"/>
      <c r="I92" s="18"/>
      <c r="J92" s="35">
        <v>11.156000000000001</v>
      </c>
      <c r="K92" s="34">
        <v>43.210999999999999</v>
      </c>
      <c r="L92" s="36">
        <v>25</v>
      </c>
      <c r="M92" s="34">
        <v>38.793100000000003</v>
      </c>
      <c r="N92" s="34">
        <v>31.526921428571431</v>
      </c>
      <c r="O92" s="34">
        <v>0.72960406906971442</v>
      </c>
      <c r="P92" s="34">
        <v>0.57855638610538984</v>
      </c>
      <c r="Q92" s="34">
        <v>1.2610768571428572</v>
      </c>
      <c r="R92" s="34"/>
      <c r="S92" s="34">
        <v>30.413</v>
      </c>
      <c r="T92" s="34">
        <v>6.0255000000000001</v>
      </c>
      <c r="U92" s="34">
        <v>24.401700000000002</v>
      </c>
      <c r="AB92" s="2"/>
    </row>
    <row r="93" spans="1:31" s="30" customFormat="1" x14ac:dyDescent="0.2">
      <c r="A93" s="30">
        <v>4</v>
      </c>
      <c r="B93" s="33" t="s">
        <v>275</v>
      </c>
      <c r="C93" s="33"/>
      <c r="D93" s="34">
        <v>60.231300000000005</v>
      </c>
      <c r="E93" s="35">
        <v>42.880501548588462</v>
      </c>
      <c r="F93" s="34">
        <v>33.742350093035355</v>
      </c>
      <c r="G93" s="34">
        <v>10.250299999999999</v>
      </c>
      <c r="H93" s="18"/>
      <c r="I93" s="18"/>
      <c r="J93" s="35"/>
      <c r="K93" s="34">
        <v>49.981000000000002</v>
      </c>
      <c r="L93" s="36">
        <v>28</v>
      </c>
      <c r="M93" s="36"/>
      <c r="N93" s="34">
        <v>35.582999999999998</v>
      </c>
      <c r="O93" s="34">
        <v>0.71193053360276903</v>
      </c>
      <c r="P93" s="34">
        <v>0.56021288089473997</v>
      </c>
      <c r="Q93" s="34">
        <v>1.2708214285714285</v>
      </c>
      <c r="R93" s="34"/>
      <c r="S93" s="36"/>
      <c r="T93" s="34"/>
      <c r="U93" s="34">
        <v>35.582999999999998</v>
      </c>
      <c r="W93" s="38">
        <v>10.0202579498291</v>
      </c>
      <c r="X93" s="30">
        <v>4.2967368653490254</v>
      </c>
      <c r="Y93" s="30">
        <v>7.9274403000000007</v>
      </c>
      <c r="Z93" s="30">
        <v>3.3993261606049261</v>
      </c>
      <c r="AA93" s="30">
        <v>0.89741070474409934</v>
      </c>
      <c r="AB93" s="2"/>
    </row>
    <row r="94" spans="1:31" s="30" customFormat="1" x14ac:dyDescent="0.2">
      <c r="A94" s="30">
        <v>4</v>
      </c>
      <c r="B94" s="33" t="s">
        <v>276</v>
      </c>
      <c r="C94" s="33"/>
      <c r="D94" s="34">
        <v>86.742500000000007</v>
      </c>
      <c r="E94" s="35">
        <v>62.805053643536255</v>
      </c>
      <c r="F94" s="34">
        <v>49.664979131823593</v>
      </c>
      <c r="G94" s="34">
        <v>9.0395000000000003</v>
      </c>
      <c r="H94" s="18"/>
      <c r="I94" s="18"/>
      <c r="J94" s="35">
        <v>11.334</v>
      </c>
      <c r="K94" s="34">
        <v>66.369</v>
      </c>
      <c r="L94" s="36">
        <v>38</v>
      </c>
      <c r="M94" s="34">
        <v>55.32</v>
      </c>
      <c r="N94" s="34">
        <v>48.053821428571432</v>
      </c>
      <c r="O94" s="34">
        <v>0.72404016074630373</v>
      </c>
      <c r="P94" s="34">
        <v>0.57255646461450371</v>
      </c>
      <c r="Q94" s="34">
        <v>1.2645742481203008</v>
      </c>
      <c r="R94" s="34"/>
      <c r="S94" s="34">
        <v>46.870600000000003</v>
      </c>
      <c r="T94" s="34">
        <v>8.2771000000000008</v>
      </c>
      <c r="U94" s="34">
        <v>38.651000000000003</v>
      </c>
      <c r="AB94" s="2"/>
    </row>
    <row r="95" spans="1:31" s="30" customFormat="1" x14ac:dyDescent="0.2">
      <c r="A95" s="30">
        <v>4</v>
      </c>
      <c r="B95" s="33" t="s">
        <v>277</v>
      </c>
      <c r="C95" s="33"/>
      <c r="D95" s="34">
        <v>63.962600000000002</v>
      </c>
      <c r="E95" s="35">
        <v>45.315313380506574</v>
      </c>
      <c r="F95" s="34">
        <v>34.815262355758762</v>
      </c>
      <c r="G95" s="34">
        <v>8.8466000000000005</v>
      </c>
      <c r="H95" s="18"/>
      <c r="I95" s="18"/>
      <c r="J95" s="35"/>
      <c r="K95" s="34">
        <v>55.116</v>
      </c>
      <c r="L95" s="36">
        <v>30</v>
      </c>
      <c r="M95" s="36"/>
      <c r="N95" s="34">
        <v>39.047800000000002</v>
      </c>
      <c r="O95" s="34">
        <v>0.70846578126133974</v>
      </c>
      <c r="P95" s="34">
        <v>0.54430655345090351</v>
      </c>
      <c r="Q95" s="34">
        <v>1.3015933333333334</v>
      </c>
      <c r="R95" s="34"/>
      <c r="S95" s="36"/>
      <c r="T95" s="34"/>
      <c r="U95" s="34">
        <v>39.047800000000002</v>
      </c>
      <c r="AB95" s="2"/>
    </row>
    <row r="96" spans="1:31" s="30" customFormat="1" x14ac:dyDescent="0.2">
      <c r="A96" s="30">
        <v>4</v>
      </c>
      <c r="B96" s="33" t="s">
        <v>278</v>
      </c>
      <c r="C96" s="33"/>
      <c r="D96" s="34">
        <v>57.648099999999999</v>
      </c>
      <c r="E96" s="35">
        <v>41.313808427328887</v>
      </c>
      <c r="F96" s="34">
        <v>32.498727550938227</v>
      </c>
      <c r="G96" s="34">
        <v>9.1250999999999998</v>
      </c>
      <c r="H96" s="18"/>
      <c r="I96" s="18"/>
      <c r="J96" s="35">
        <v>11.272</v>
      </c>
      <c r="K96" s="34">
        <v>37.250999999999998</v>
      </c>
      <c r="L96" s="36">
        <v>21</v>
      </c>
      <c r="M96" s="34">
        <v>33.962299999999999</v>
      </c>
      <c r="N96" s="34">
        <v>26.696121428571427</v>
      </c>
      <c r="O96" s="34">
        <v>0.7166551617022745</v>
      </c>
      <c r="P96" s="34">
        <v>0.56374325521462509</v>
      </c>
      <c r="Q96" s="34">
        <v>1.2712438775510204</v>
      </c>
      <c r="R96" s="34"/>
      <c r="S96" s="34">
        <v>25.724</v>
      </c>
      <c r="T96" s="34">
        <v>5.8545999999999996</v>
      </c>
      <c r="U96" s="34">
        <v>19.885200000000001</v>
      </c>
      <c r="AB96" s="2"/>
    </row>
    <row r="97" spans="1:31" s="30" customFormat="1" x14ac:dyDescent="0.2">
      <c r="A97" s="30">
        <v>4</v>
      </c>
      <c r="B97" s="33" t="s">
        <v>279</v>
      </c>
      <c r="C97" s="33" t="s">
        <v>265</v>
      </c>
      <c r="D97" s="34">
        <v>82.559200000000004</v>
      </c>
      <c r="E97" s="35">
        <v>59.046396919531404</v>
      </c>
      <c r="F97" s="34">
        <v>46.244990717623708</v>
      </c>
      <c r="G97" s="34">
        <v>8.7142999999999997</v>
      </c>
      <c r="H97" s="18">
        <v>11.360899999999999</v>
      </c>
      <c r="I97" s="18"/>
      <c r="J97" s="35"/>
      <c r="K97" s="34">
        <v>62.484000000000002</v>
      </c>
      <c r="L97" s="36">
        <v>35</v>
      </c>
      <c r="M97" s="36"/>
      <c r="N97" s="34">
        <v>44.688600000000001</v>
      </c>
      <c r="O97" s="34">
        <v>0.71520069137699249</v>
      </c>
      <c r="P97" s="34">
        <v>0.56014339670955759</v>
      </c>
      <c r="Q97" s="34">
        <v>1.2768171428571429</v>
      </c>
      <c r="R97" s="34"/>
      <c r="S97" s="36"/>
      <c r="T97" s="34"/>
      <c r="U97" s="34">
        <v>44.688600000000001</v>
      </c>
      <c r="W97" s="38">
        <v>8.4363775253295898</v>
      </c>
      <c r="X97" s="30">
        <v>4.9813769592362513</v>
      </c>
      <c r="Y97" s="30">
        <v>8.0845412639999985</v>
      </c>
      <c r="Z97" s="30">
        <v>4.7736303238647411</v>
      </c>
      <c r="AA97" s="30">
        <v>0.20774663537151028</v>
      </c>
      <c r="AB97" s="2" t="s">
        <v>180</v>
      </c>
      <c r="AC97" s="30" t="s">
        <v>180</v>
      </c>
      <c r="AD97" s="31" t="s">
        <v>280</v>
      </c>
      <c r="AE97" s="31" t="s">
        <v>281</v>
      </c>
    </row>
    <row r="98" spans="1:31" s="30" customFormat="1" x14ac:dyDescent="0.2">
      <c r="A98" s="30">
        <v>4</v>
      </c>
      <c r="B98" s="33" t="s">
        <v>282</v>
      </c>
      <c r="C98" s="33"/>
      <c r="D98" s="34">
        <v>70.659400000000005</v>
      </c>
      <c r="E98" s="35">
        <v>51.850531977317246</v>
      </c>
      <c r="F98" s="34">
        <v>39.536539910043686</v>
      </c>
      <c r="G98" s="34">
        <v>8.1334</v>
      </c>
      <c r="H98" s="18"/>
      <c r="I98" s="18"/>
      <c r="J98" s="35">
        <v>16.059000000000001</v>
      </c>
      <c r="K98" s="34">
        <v>46.466999999999999</v>
      </c>
      <c r="L98" s="36">
        <v>26</v>
      </c>
      <c r="M98" s="34">
        <v>41.364100000000001</v>
      </c>
      <c r="N98" s="34">
        <v>34.097921428571432</v>
      </c>
      <c r="O98" s="34">
        <v>0.73380940083438639</v>
      </c>
      <c r="P98" s="34">
        <v>0.55953687563216903</v>
      </c>
      <c r="Q98" s="34">
        <v>1.3114585164835166</v>
      </c>
      <c r="R98" s="34"/>
      <c r="S98" s="34">
        <v>33.123699999999999</v>
      </c>
      <c r="T98" s="34">
        <v>6.0707000000000004</v>
      </c>
      <c r="U98" s="34">
        <v>27.085100000000001</v>
      </c>
      <c r="AB98" s="2"/>
    </row>
    <row r="99" spans="1:31" s="30" customFormat="1" x14ac:dyDescent="0.2">
      <c r="A99" s="30">
        <v>4</v>
      </c>
      <c r="B99" s="33" t="s">
        <v>283</v>
      </c>
      <c r="C99" s="33"/>
      <c r="D99" s="34">
        <v>79.666200000000003</v>
      </c>
      <c r="E99" s="35">
        <v>57.968445614675787</v>
      </c>
      <c r="F99" s="34">
        <v>43.978963013291434</v>
      </c>
      <c r="G99" s="34">
        <v>9.0191999999999997</v>
      </c>
      <c r="H99" s="18"/>
      <c r="I99" s="18"/>
      <c r="J99" s="35"/>
      <c r="K99" s="34">
        <v>70.647000000000006</v>
      </c>
      <c r="L99" s="36">
        <v>39</v>
      </c>
      <c r="M99" s="36"/>
      <c r="N99" s="34">
        <v>51.405700000000003</v>
      </c>
      <c r="O99" s="34">
        <v>0.72764165498888844</v>
      </c>
      <c r="P99" s="34">
        <v>0.55204042634506767</v>
      </c>
      <c r="Q99" s="34">
        <v>1.3180948717948719</v>
      </c>
      <c r="R99" s="34"/>
      <c r="S99" s="36"/>
      <c r="T99" s="34"/>
      <c r="U99" s="34">
        <v>51.405700000000003</v>
      </c>
      <c r="W99" s="31"/>
      <c r="AB99" s="2"/>
    </row>
    <row r="100" spans="1:31" s="30" customFormat="1" x14ac:dyDescent="0.2">
      <c r="A100" s="30">
        <v>4</v>
      </c>
      <c r="B100" s="33" t="s">
        <v>284</v>
      </c>
      <c r="C100" s="33"/>
      <c r="D100" s="34">
        <v>58.4634</v>
      </c>
      <c r="E100" s="35">
        <v>43.497990124504362</v>
      </c>
      <c r="F100" s="34">
        <v>32.228108376285107</v>
      </c>
      <c r="G100" s="34">
        <v>9.1013999999999999</v>
      </c>
      <c r="H100" s="18"/>
      <c r="I100" s="18"/>
      <c r="J100" s="35">
        <v>13.081</v>
      </c>
      <c r="K100" s="34">
        <v>36.280999999999999</v>
      </c>
      <c r="L100" s="36">
        <v>20</v>
      </c>
      <c r="M100" s="34">
        <v>34.26</v>
      </c>
      <c r="N100" s="34">
        <v>26.993821428571426</v>
      </c>
      <c r="O100" s="34">
        <v>0.74402087672807882</v>
      </c>
      <c r="P100" s="34">
        <v>0.55125272181031393</v>
      </c>
      <c r="Q100" s="34">
        <v>1.3496910714285713</v>
      </c>
      <c r="R100" s="34"/>
      <c r="S100" s="34">
        <v>26.065200000000001</v>
      </c>
      <c r="T100" s="34">
        <v>5.2812000000000001</v>
      </c>
      <c r="U100" s="34">
        <v>20.808800000000002</v>
      </c>
      <c r="W100" s="31"/>
      <c r="AB100" s="2"/>
    </row>
    <row r="101" spans="1:31" s="30" customFormat="1" x14ac:dyDescent="0.2">
      <c r="A101" s="30">
        <v>4</v>
      </c>
      <c r="B101" s="33" t="s">
        <v>285</v>
      </c>
      <c r="C101" s="33"/>
      <c r="D101" s="34">
        <v>77.137699999999995</v>
      </c>
      <c r="E101" s="35">
        <v>56.1084343402703</v>
      </c>
      <c r="F101" s="34">
        <v>44.314820400132135</v>
      </c>
      <c r="G101" s="34">
        <v>7.5106999999999999</v>
      </c>
      <c r="H101" s="18"/>
      <c r="I101" s="18"/>
      <c r="J101" s="35"/>
      <c r="K101" s="34">
        <v>69.626999999999995</v>
      </c>
      <c r="L101" s="36">
        <v>40</v>
      </c>
      <c r="M101" s="34"/>
      <c r="N101" s="34">
        <v>50.645299999999999</v>
      </c>
      <c r="O101" s="34">
        <v>0.7273801829749954</v>
      </c>
      <c r="P101" s="34">
        <v>0.57448978126301586</v>
      </c>
      <c r="Q101" s="34">
        <v>1.2661324999999999</v>
      </c>
      <c r="R101" s="34"/>
      <c r="S101" s="36"/>
      <c r="T101" s="34"/>
      <c r="U101" s="34">
        <v>50.645299999999999</v>
      </c>
      <c r="W101" s="38">
        <v>8.7054529190063494</v>
      </c>
      <c r="X101" s="30">
        <v>4.8844933350838211</v>
      </c>
      <c r="Y101" s="30">
        <v>8.0845412639999985</v>
      </c>
      <c r="Z101" s="30">
        <v>4.5361095268234974</v>
      </c>
      <c r="AA101" s="30">
        <v>0.34838380826032367</v>
      </c>
      <c r="AB101" s="2"/>
    </row>
    <row r="102" spans="1:31" s="30" customFormat="1" x14ac:dyDescent="0.2">
      <c r="A102" s="30">
        <v>4</v>
      </c>
      <c r="B102" s="33" t="s">
        <v>286</v>
      </c>
      <c r="C102" s="33"/>
      <c r="D102" s="34">
        <v>54.808199999999999</v>
      </c>
      <c r="E102" s="35">
        <v>41.238030434321068</v>
      </c>
      <c r="F102" s="34">
        <v>31.693864569478979</v>
      </c>
      <c r="G102" s="34">
        <v>7.5261999999999993</v>
      </c>
      <c r="H102" s="18"/>
      <c r="I102" s="18"/>
      <c r="J102" s="35">
        <v>12.696</v>
      </c>
      <c r="K102" s="34">
        <v>34.585999999999999</v>
      </c>
      <c r="L102" s="36">
        <v>20</v>
      </c>
      <c r="M102" s="34">
        <v>33.288899999999998</v>
      </c>
      <c r="N102" s="34">
        <v>26.022721428571426</v>
      </c>
      <c r="O102" s="34">
        <v>0.75240621721423195</v>
      </c>
      <c r="P102" s="34">
        <v>0.5782686636211184</v>
      </c>
      <c r="Q102" s="34">
        <v>1.3011360714285714</v>
      </c>
      <c r="R102" s="34"/>
      <c r="S102" s="34">
        <v>24.904599999999999</v>
      </c>
      <c r="T102" s="34">
        <v>5.4831000000000003</v>
      </c>
      <c r="U102" s="34">
        <v>19.2026</v>
      </c>
      <c r="W102" s="31"/>
      <c r="AB102" s="2"/>
    </row>
    <row r="103" spans="1:31" s="30" customFormat="1" x14ac:dyDescent="0.2">
      <c r="A103" s="30">
        <v>4</v>
      </c>
      <c r="B103" s="33" t="s">
        <v>287</v>
      </c>
      <c r="C103" s="33"/>
      <c r="D103" s="34">
        <v>52.4604</v>
      </c>
      <c r="E103" s="35">
        <v>39.910485589125869</v>
      </c>
      <c r="F103" s="34">
        <v>32.465271300696209</v>
      </c>
      <c r="G103" s="34">
        <v>7.2154000000000007</v>
      </c>
      <c r="H103" s="18"/>
      <c r="I103" s="18"/>
      <c r="J103" s="35"/>
      <c r="K103" s="34">
        <v>45.244999999999997</v>
      </c>
      <c r="L103" s="36">
        <v>28</v>
      </c>
      <c r="M103" s="34"/>
      <c r="N103" s="34">
        <v>34.421199999999999</v>
      </c>
      <c r="O103" s="34">
        <v>0.76077356613990499</v>
      </c>
      <c r="P103" s="34">
        <v>0.61885291192396952</v>
      </c>
      <c r="Q103" s="34">
        <v>1.2293285714285713</v>
      </c>
      <c r="R103" s="34"/>
      <c r="S103" s="36"/>
      <c r="T103" s="34"/>
      <c r="U103" s="34">
        <v>34.421199999999999</v>
      </c>
      <c r="AB103" s="2"/>
    </row>
    <row r="104" spans="1:31" s="30" customFormat="1" x14ac:dyDescent="0.2">
      <c r="A104" s="30">
        <v>4</v>
      </c>
      <c r="B104" s="33" t="s">
        <v>288</v>
      </c>
      <c r="C104" s="33"/>
      <c r="D104" s="34">
        <v>62.086100000000002</v>
      </c>
      <c r="E104" s="35">
        <v>42.998466556186031</v>
      </c>
      <c r="F104" s="34">
        <v>35.823312869276215</v>
      </c>
      <c r="G104" s="34">
        <v>7.5160999999999998</v>
      </c>
      <c r="H104" s="18"/>
      <c r="I104" s="18"/>
      <c r="J104" s="35">
        <v>11.242000000000001</v>
      </c>
      <c r="K104" s="34">
        <v>43.328000000000003</v>
      </c>
      <c r="L104" s="36">
        <v>25</v>
      </c>
      <c r="M104" s="34">
        <v>37.273499999999999</v>
      </c>
      <c r="N104" s="34">
        <v>30.007321428571426</v>
      </c>
      <c r="O104" s="34">
        <v>0.69256188673770824</v>
      </c>
      <c r="P104" s="34">
        <v>0.57699409158050219</v>
      </c>
      <c r="Q104" s="34">
        <v>1.2002928571428571</v>
      </c>
      <c r="R104" s="34"/>
      <c r="S104" s="34">
        <v>31.5351</v>
      </c>
      <c r="T104" s="34">
        <v>6.3777999999999997</v>
      </c>
      <c r="U104" s="34">
        <v>25.190100000000001</v>
      </c>
      <c r="W104" s="31"/>
      <c r="AB104" s="2"/>
    </row>
    <row r="105" spans="1:31" s="30" customFormat="1" x14ac:dyDescent="0.2">
      <c r="A105" s="30">
        <v>5</v>
      </c>
      <c r="B105" s="33" t="s">
        <v>289</v>
      </c>
      <c r="C105" s="33" t="s">
        <v>265</v>
      </c>
      <c r="D105" s="34"/>
      <c r="E105" s="35"/>
      <c r="F105" s="34"/>
      <c r="G105" s="35">
        <v>13.210699999999999</v>
      </c>
      <c r="H105" s="18">
        <v>8.2675000000000001</v>
      </c>
      <c r="I105" s="18"/>
      <c r="J105" s="36"/>
      <c r="K105" s="36"/>
      <c r="L105" s="36"/>
      <c r="M105" s="34">
        <v>17.7546</v>
      </c>
      <c r="N105" s="36"/>
      <c r="O105" s="36"/>
      <c r="P105" s="36"/>
      <c r="Q105" s="36"/>
      <c r="R105" s="36"/>
      <c r="S105" s="36"/>
      <c r="T105" s="39">
        <v>1.5366</v>
      </c>
      <c r="U105" s="34">
        <v>11.6549</v>
      </c>
      <c r="AB105" s="2" t="s">
        <v>180</v>
      </c>
      <c r="AC105" s="30" t="s">
        <v>180</v>
      </c>
      <c r="AD105" s="31"/>
      <c r="AE105" s="31"/>
    </row>
    <row r="106" spans="1:31" s="30" customFormat="1" x14ac:dyDescent="0.2">
      <c r="A106" s="30">
        <v>5</v>
      </c>
      <c r="B106" s="33" t="s">
        <v>290</v>
      </c>
      <c r="C106" s="33" t="s">
        <v>265</v>
      </c>
      <c r="D106" s="34">
        <f t="shared" ref="D106:D162" si="15">+SUM(G106:K106)</f>
        <v>70.995100000000008</v>
      </c>
      <c r="E106" s="35">
        <f t="shared" ref="E106:E156" si="16">+D106*O106</f>
        <v>-35.557776378353886</v>
      </c>
      <c r="F106" s="34">
        <f t="shared" ref="F106:F156" si="17">+D106*P106</f>
        <v>42.909378979860563</v>
      </c>
      <c r="G106" s="35">
        <v>12.4596</v>
      </c>
      <c r="H106" s="18">
        <v>6.0425000000000022</v>
      </c>
      <c r="I106" s="18"/>
      <c r="J106" s="36">
        <v>6.1660000000000004</v>
      </c>
      <c r="K106" s="35">
        <v>46.326999999999998</v>
      </c>
      <c r="L106" s="36">
        <v>28</v>
      </c>
      <c r="M106" s="34">
        <v>31.916599999999999</v>
      </c>
      <c r="N106" s="34">
        <f t="shared" ref="N106:N118" si="18">+M106-$M$15</f>
        <v>-23.2028</v>
      </c>
      <c r="O106" s="34">
        <f t="shared" ref="O106:O150" si="19">+N106/K106</f>
        <v>-0.50084831739590308</v>
      </c>
      <c r="P106" s="34">
        <f t="shared" ref="P106:P150" si="20">+L106/K106</f>
        <v>0.60439916247544634</v>
      </c>
      <c r="Q106" s="34">
        <f t="shared" ref="Q106:Q150" si="21">+N106/L106</f>
        <v>-0.82867142857142861</v>
      </c>
      <c r="R106" s="35">
        <v>21.0123</v>
      </c>
      <c r="S106" s="35">
        <v>20.933599999999998</v>
      </c>
      <c r="T106" s="35">
        <v>7.0236999999999998</v>
      </c>
      <c r="U106" s="34">
        <v>17.488600000000002</v>
      </c>
      <c r="W106" s="30">
        <v>10.675947189331101</v>
      </c>
      <c r="X106" s="30">
        <f>+(E106/100)*W106</f>
        <v>-3.7961294278535096</v>
      </c>
      <c r="Y106" s="30">
        <v>8.915104079999999</v>
      </c>
      <c r="Z106" s="30">
        <f>+(E106/100)*Y106</f>
        <v>-3.1700127726639029</v>
      </c>
      <c r="AA106" s="30">
        <f>+X106-Z106</f>
        <v>-0.62611665518960669</v>
      </c>
      <c r="AB106" s="2" t="s">
        <v>180</v>
      </c>
      <c r="AC106" s="30" t="s">
        <v>180</v>
      </c>
      <c r="AD106" s="31"/>
      <c r="AE106" s="31"/>
    </row>
    <row r="107" spans="1:31" s="30" customFormat="1" x14ac:dyDescent="0.2">
      <c r="A107" s="30">
        <v>5</v>
      </c>
      <c r="B107" s="33" t="s">
        <v>291</v>
      </c>
      <c r="C107" s="33"/>
      <c r="D107" s="34">
        <f t="shared" si="15"/>
        <v>47.7179</v>
      </c>
      <c r="E107" s="35">
        <f t="shared" si="16"/>
        <v>-29.684968509120935</v>
      </c>
      <c r="F107" s="34">
        <f t="shared" si="17"/>
        <v>26.269143958161298</v>
      </c>
      <c r="G107" s="35">
        <v>7.7548999999999992</v>
      </c>
      <c r="H107" s="18"/>
      <c r="I107" s="18"/>
      <c r="J107" s="36"/>
      <c r="K107" s="35">
        <v>39.963000000000001</v>
      </c>
      <c r="L107" s="36">
        <v>22</v>
      </c>
      <c r="M107" s="34">
        <v>30.258700000000001</v>
      </c>
      <c r="N107" s="34">
        <f t="shared" si="18"/>
        <v>-24.860699999999998</v>
      </c>
      <c r="O107" s="34">
        <f t="shared" si="19"/>
        <v>-0.62209293596576831</v>
      </c>
      <c r="P107" s="34">
        <f t="shared" si="20"/>
        <v>0.55050922102945221</v>
      </c>
      <c r="Q107" s="34">
        <f t="shared" si="21"/>
        <v>-1.1300318181818181</v>
      </c>
      <c r="R107" s="35">
        <v>20.004000000000001</v>
      </c>
      <c r="S107" s="35">
        <v>19.950199999999999</v>
      </c>
      <c r="T107" s="35">
        <v>7.5509000000000004</v>
      </c>
      <c r="U107" s="34">
        <v>14.941700000000001</v>
      </c>
      <c r="AB107" s="2"/>
    </row>
    <row r="108" spans="1:31" x14ac:dyDescent="0.2">
      <c r="A108">
        <v>5</v>
      </c>
      <c r="B108" s="15" t="s">
        <v>292</v>
      </c>
      <c r="C108" s="15"/>
      <c r="D108" s="17">
        <f t="shared" si="15"/>
        <v>57.295599999999993</v>
      </c>
      <c r="E108" s="16">
        <f t="shared" si="16"/>
        <v>-30.693494920906165</v>
      </c>
      <c r="F108" s="17">
        <f t="shared" si="17"/>
        <v>31.755176315728701</v>
      </c>
      <c r="G108" s="16">
        <v>7.8596000000000004</v>
      </c>
      <c r="H108" s="18"/>
      <c r="I108" s="18"/>
      <c r="J108" s="19">
        <v>6.133</v>
      </c>
      <c r="K108" s="16">
        <v>43.302999999999997</v>
      </c>
      <c r="L108" s="19">
        <v>24</v>
      </c>
      <c r="M108" s="17">
        <v>31.921800000000001</v>
      </c>
      <c r="N108" s="17">
        <f t="shared" si="18"/>
        <v>-23.197599999999998</v>
      </c>
      <c r="O108" s="17">
        <f t="shared" si="19"/>
        <v>-0.53570422372583881</v>
      </c>
      <c r="P108" s="17">
        <f t="shared" si="20"/>
        <v>0.5542341177285639</v>
      </c>
      <c r="Q108" s="17">
        <f t="shared" si="21"/>
        <v>-0.96656666666666657</v>
      </c>
      <c r="R108" s="16">
        <v>21.311499999999999</v>
      </c>
      <c r="S108" s="16">
        <v>21.2818</v>
      </c>
      <c r="T108" s="16">
        <v>8.0304000000000002</v>
      </c>
      <c r="U108" s="17">
        <v>16.2239</v>
      </c>
      <c r="AD108"/>
      <c r="AE108"/>
    </row>
    <row r="109" spans="1:31" x14ac:dyDescent="0.2">
      <c r="A109">
        <v>5</v>
      </c>
      <c r="B109" s="15" t="s">
        <v>293</v>
      </c>
      <c r="C109" s="15"/>
      <c r="D109" s="17">
        <f t="shared" si="15"/>
        <v>63.0565</v>
      </c>
      <c r="E109" s="16">
        <f t="shared" si="16"/>
        <v>-17.70200751734912</v>
      </c>
      <c r="F109" s="17">
        <f t="shared" si="17"/>
        <v>32.074664825782072</v>
      </c>
      <c r="G109" s="16">
        <v>8.0105000000000004</v>
      </c>
      <c r="H109" s="18"/>
      <c r="I109" s="18"/>
      <c r="J109" s="19"/>
      <c r="K109" s="16">
        <v>55.045999999999999</v>
      </c>
      <c r="L109" s="19">
        <v>28</v>
      </c>
      <c r="M109" s="17">
        <v>39.666200000000003</v>
      </c>
      <c r="N109" s="17">
        <f t="shared" si="18"/>
        <v>-15.453199999999995</v>
      </c>
      <c r="O109" s="17">
        <f t="shared" si="19"/>
        <v>-0.28073247829088388</v>
      </c>
      <c r="P109" s="17">
        <f t="shared" si="20"/>
        <v>0.50866547978054721</v>
      </c>
      <c r="Q109" s="17">
        <f t="shared" si="21"/>
        <v>-0.55189999999999984</v>
      </c>
      <c r="R109" s="16">
        <v>23.563600000000001</v>
      </c>
      <c r="S109" s="16">
        <v>23.581399999999999</v>
      </c>
      <c r="T109" s="16">
        <v>9.9847000000000001</v>
      </c>
      <c r="U109" s="17">
        <v>22.085100000000001</v>
      </c>
      <c r="AD109"/>
      <c r="AE109"/>
    </row>
    <row r="110" spans="1:31" x14ac:dyDescent="0.2">
      <c r="A110">
        <v>5</v>
      </c>
      <c r="B110" s="15" t="s">
        <v>294</v>
      </c>
      <c r="C110" s="15"/>
      <c r="D110" s="17">
        <f t="shared" si="15"/>
        <v>69.891400000000004</v>
      </c>
      <c r="E110" s="16">
        <f t="shared" si="16"/>
        <v>-26.693064477165326</v>
      </c>
      <c r="F110" s="17">
        <f t="shared" si="17"/>
        <v>38.256828507307461</v>
      </c>
      <c r="G110" s="16">
        <v>8.6874000000000002</v>
      </c>
      <c r="H110" s="18"/>
      <c r="I110" s="18"/>
      <c r="J110" s="19">
        <v>6.3970000000000002</v>
      </c>
      <c r="K110" s="16">
        <v>54.807000000000002</v>
      </c>
      <c r="L110" s="19">
        <v>30</v>
      </c>
      <c r="M110" s="17">
        <v>34.187399999999997</v>
      </c>
      <c r="N110" s="17">
        <f t="shared" si="18"/>
        <v>-20.932000000000002</v>
      </c>
      <c r="O110" s="17">
        <f t="shared" si="19"/>
        <v>-0.3819220172605689</v>
      </c>
      <c r="P110" s="17">
        <f t="shared" si="20"/>
        <v>0.54737533526739279</v>
      </c>
      <c r="Q110" s="17">
        <f t="shared" si="21"/>
        <v>-0.69773333333333343</v>
      </c>
      <c r="R110" s="16"/>
      <c r="S110" s="16"/>
      <c r="T110" s="16">
        <v>6.4427000000000003</v>
      </c>
      <c r="U110" s="17">
        <v>21.6921</v>
      </c>
      <c r="AD110"/>
      <c r="AE110"/>
    </row>
    <row r="111" spans="1:31" x14ac:dyDescent="0.2">
      <c r="A111">
        <v>5</v>
      </c>
      <c r="B111" s="15" t="s">
        <v>295</v>
      </c>
      <c r="C111" s="15"/>
      <c r="D111" s="17">
        <f t="shared" si="15"/>
        <v>51.709800000000001</v>
      </c>
      <c r="E111" s="16">
        <f t="shared" si="16"/>
        <v>-27.802702478540528</v>
      </c>
      <c r="F111" s="17">
        <f t="shared" si="17"/>
        <v>28.407425549934764</v>
      </c>
      <c r="G111" s="16">
        <v>8.0228000000000002</v>
      </c>
      <c r="H111" s="18"/>
      <c r="I111" s="18"/>
      <c r="J111" s="19"/>
      <c r="K111" s="16">
        <v>43.686999999999998</v>
      </c>
      <c r="L111" s="19">
        <v>24</v>
      </c>
      <c r="M111" s="17">
        <v>31.630299999999998</v>
      </c>
      <c r="N111" s="17">
        <f t="shared" si="18"/>
        <v>-23.489100000000001</v>
      </c>
      <c r="O111" s="17">
        <f t="shared" si="19"/>
        <v>-0.53766795614255958</v>
      </c>
      <c r="P111" s="17">
        <f t="shared" si="20"/>
        <v>0.5493625105866734</v>
      </c>
      <c r="Q111" s="17">
        <f t="shared" si="21"/>
        <v>-0.97871249999999999</v>
      </c>
      <c r="R111" s="16">
        <v>15.9397</v>
      </c>
      <c r="S111" s="16"/>
      <c r="T111" s="16">
        <v>5.9291999999999998</v>
      </c>
      <c r="U111" s="17">
        <v>18.3385</v>
      </c>
      <c r="W111">
        <v>9.7692422866821307</v>
      </c>
      <c r="X111">
        <f>+(E111/100)*W111</f>
        <v>-2.7161133673740023</v>
      </c>
      <c r="Y111">
        <v>8.915104079999999</v>
      </c>
      <c r="Z111">
        <f>+(E111/100)*Y111</f>
        <v>-2.4786398630146276</v>
      </c>
      <c r="AA111">
        <f>+X111-Z111</f>
        <v>-0.23747350435937475</v>
      </c>
      <c r="AD111"/>
      <c r="AE111"/>
    </row>
    <row r="112" spans="1:31" x14ac:dyDescent="0.2">
      <c r="A112">
        <v>5</v>
      </c>
      <c r="B112" s="15" t="s">
        <v>296</v>
      </c>
      <c r="C112" s="15"/>
      <c r="D112" s="17">
        <f t="shared" si="15"/>
        <v>54.375799999999998</v>
      </c>
      <c r="E112" s="16">
        <f t="shared" si="16"/>
        <v>-37.238362231022421</v>
      </c>
      <c r="F112" s="17">
        <f t="shared" si="17"/>
        <v>27.965336350545154</v>
      </c>
      <c r="G112" s="16">
        <v>8.8808000000000007</v>
      </c>
      <c r="H112" s="18"/>
      <c r="I112" s="18"/>
      <c r="J112" s="19">
        <v>6.6070000000000002</v>
      </c>
      <c r="K112" s="16">
        <v>38.887999999999998</v>
      </c>
      <c r="L112" s="19">
        <v>20</v>
      </c>
      <c r="M112" s="17">
        <v>28.4876</v>
      </c>
      <c r="N112" s="17">
        <f t="shared" si="18"/>
        <v>-26.631799999999998</v>
      </c>
      <c r="O112" s="17">
        <f t="shared" si="19"/>
        <v>-0.68483336761983127</v>
      </c>
      <c r="P112" s="17">
        <f t="shared" si="20"/>
        <v>0.51429746965644929</v>
      </c>
      <c r="Q112" s="17">
        <f t="shared" si="21"/>
        <v>-1.3315899999999998</v>
      </c>
      <c r="R112" s="16">
        <v>18.349799999999998</v>
      </c>
      <c r="S112" s="16">
        <v>18.291</v>
      </c>
      <c r="T112" s="16">
        <v>7.1394000000000002</v>
      </c>
      <c r="U112" s="17">
        <v>13.422000000000001</v>
      </c>
      <c r="AD112"/>
      <c r="AE112"/>
    </row>
    <row r="113" spans="1:31" x14ac:dyDescent="0.2">
      <c r="A113">
        <v>5</v>
      </c>
      <c r="B113" s="15" t="s">
        <v>297</v>
      </c>
      <c r="C113" s="15"/>
      <c r="D113" s="17">
        <f t="shared" si="15"/>
        <v>56.2318</v>
      </c>
      <c r="E113" s="16">
        <f t="shared" si="16"/>
        <v>-22.801841568211145</v>
      </c>
      <c r="F113" s="17">
        <f t="shared" si="17"/>
        <v>28.091320094916945</v>
      </c>
      <c r="G113" s="16">
        <v>8.1898</v>
      </c>
      <c r="H113" s="18"/>
      <c r="I113" s="18"/>
      <c r="J113" s="19"/>
      <c r="K113" s="16">
        <v>48.042000000000002</v>
      </c>
      <c r="L113" s="19">
        <v>24</v>
      </c>
      <c r="M113" s="17">
        <v>35.638500000000001</v>
      </c>
      <c r="N113" s="17">
        <f t="shared" si="18"/>
        <v>-19.480899999999998</v>
      </c>
      <c r="O113" s="17">
        <f t="shared" si="19"/>
        <v>-0.40549727321926643</v>
      </c>
      <c r="P113" s="17">
        <f t="shared" si="20"/>
        <v>0.49956288247783187</v>
      </c>
      <c r="Q113" s="17">
        <f t="shared" si="21"/>
        <v>-0.81170416666666656</v>
      </c>
      <c r="R113" s="16"/>
      <c r="S113" s="16"/>
      <c r="T113" s="16"/>
      <c r="U113" s="17">
        <v>28.6006</v>
      </c>
      <c r="AD113"/>
      <c r="AE113"/>
    </row>
    <row r="114" spans="1:31" x14ac:dyDescent="0.2">
      <c r="A114">
        <v>5</v>
      </c>
      <c r="B114" s="15" t="s">
        <v>298</v>
      </c>
      <c r="C114" s="15"/>
      <c r="D114" s="17">
        <f t="shared" si="15"/>
        <v>58.839600000000004</v>
      </c>
      <c r="E114" s="16">
        <f t="shared" si="16"/>
        <v>-29.504493673597111</v>
      </c>
      <c r="F114" s="17">
        <f t="shared" si="17"/>
        <v>27.276545441902513</v>
      </c>
      <c r="G114" s="16">
        <v>9.0326000000000004</v>
      </c>
      <c r="H114" s="18"/>
      <c r="I114" s="18"/>
      <c r="J114" s="19">
        <v>6.6639999999999997</v>
      </c>
      <c r="K114" s="16">
        <v>43.143000000000001</v>
      </c>
      <c r="L114" s="19">
        <v>20</v>
      </c>
      <c r="M114" s="17">
        <v>33.485799999999998</v>
      </c>
      <c r="N114" s="17">
        <f t="shared" si="18"/>
        <v>-21.633600000000001</v>
      </c>
      <c r="O114" s="17">
        <f t="shared" si="19"/>
        <v>-0.50143939920728742</v>
      </c>
      <c r="P114" s="17">
        <f t="shared" si="20"/>
        <v>0.46357462392508636</v>
      </c>
      <c r="Q114" s="17">
        <f t="shared" si="21"/>
        <v>-1.08168</v>
      </c>
      <c r="R114" s="16">
        <v>20.163</v>
      </c>
      <c r="S114" s="16">
        <v>20.118600000000001</v>
      </c>
      <c r="T114" s="16">
        <v>7.0617000000000001</v>
      </c>
      <c r="U114" s="17">
        <v>18.3108</v>
      </c>
      <c r="AD114"/>
      <c r="AE114"/>
    </row>
    <row r="115" spans="1:31" x14ac:dyDescent="0.2">
      <c r="A115">
        <v>5</v>
      </c>
      <c r="B115" s="15" t="s">
        <v>299</v>
      </c>
      <c r="C115" s="33" t="s">
        <v>265</v>
      </c>
      <c r="D115" s="17">
        <f t="shared" si="15"/>
        <v>59.817300000000003</v>
      </c>
      <c r="E115" s="16">
        <f t="shared" si="16"/>
        <v>-25.115303802670812</v>
      </c>
      <c r="F115" s="17">
        <f t="shared" si="17"/>
        <v>27.143854531310776</v>
      </c>
      <c r="G115" s="16">
        <v>6.8377999999999997</v>
      </c>
      <c r="H115" s="18">
        <v>6.7015000000000011</v>
      </c>
      <c r="I115" s="18"/>
      <c r="J115" s="19"/>
      <c r="K115" s="16">
        <v>46.277999999999999</v>
      </c>
      <c r="L115" s="19">
        <v>21</v>
      </c>
      <c r="M115" s="17">
        <v>35.688800000000001</v>
      </c>
      <c r="N115" s="17">
        <f t="shared" si="18"/>
        <v>-19.430599999999998</v>
      </c>
      <c r="O115" s="17">
        <f t="shared" si="19"/>
        <v>-0.41986689139547945</v>
      </c>
      <c r="P115" s="17">
        <f t="shared" si="20"/>
        <v>0.45377933359263584</v>
      </c>
      <c r="Q115" s="17">
        <f t="shared" si="21"/>
        <v>-0.92526666666666657</v>
      </c>
      <c r="R115" s="16"/>
      <c r="S115" s="16"/>
      <c r="T115" s="16"/>
      <c r="U115" s="17">
        <v>28.597799999999999</v>
      </c>
      <c r="W115">
        <v>10.0444803237915</v>
      </c>
      <c r="X115">
        <f>+(E115/100)*W115</f>
        <v>-2.5227017487197281</v>
      </c>
      <c r="Y115">
        <v>8.7541943999999994</v>
      </c>
      <c r="Z115">
        <f>+(E115/100)*Y115</f>
        <v>-2.1986425190363952</v>
      </c>
      <c r="AA115">
        <f>+X115-Z115</f>
        <v>-0.32405922968333289</v>
      </c>
      <c r="AB115" s="2" t="s">
        <v>180</v>
      </c>
      <c r="AC115" t="s">
        <v>180</v>
      </c>
    </row>
    <row r="116" spans="1:31" x14ac:dyDescent="0.2">
      <c r="A116">
        <v>5</v>
      </c>
      <c r="B116" s="15" t="s">
        <v>300</v>
      </c>
      <c r="C116" s="15"/>
      <c r="D116" s="17">
        <f t="shared" si="15"/>
        <v>62.710100000000004</v>
      </c>
      <c r="E116" s="16">
        <f t="shared" si="16"/>
        <v>-22.921318035022278</v>
      </c>
      <c r="F116" s="17">
        <f t="shared" si="17"/>
        <v>28.590243498083098</v>
      </c>
      <c r="G116" s="16">
        <v>8.2401</v>
      </c>
      <c r="H116" s="18"/>
      <c r="I116" s="18"/>
      <c r="J116" s="19">
        <v>6.2149999999999999</v>
      </c>
      <c r="K116" s="16">
        <v>48.255000000000003</v>
      </c>
      <c r="L116" s="19">
        <v>22</v>
      </c>
      <c r="M116" s="17">
        <v>37.4816</v>
      </c>
      <c r="N116" s="17">
        <f t="shared" si="18"/>
        <v>-17.637799999999999</v>
      </c>
      <c r="O116" s="17">
        <f t="shared" si="19"/>
        <v>-0.36551238213656612</v>
      </c>
      <c r="P116" s="17">
        <f t="shared" si="20"/>
        <v>0.45591130452802814</v>
      </c>
      <c r="Q116" s="17">
        <f t="shared" si="21"/>
        <v>-0.80171818181818177</v>
      </c>
      <c r="R116" s="16">
        <v>20.226199999999999</v>
      </c>
      <c r="S116" s="16">
        <v>20.178899999999999</v>
      </c>
      <c r="T116" s="16">
        <v>6.5667</v>
      </c>
      <c r="U116" s="17">
        <v>22.94</v>
      </c>
      <c r="AD116"/>
      <c r="AE116"/>
    </row>
    <row r="117" spans="1:31" x14ac:dyDescent="0.2">
      <c r="A117">
        <v>5</v>
      </c>
      <c r="B117" s="15" t="s">
        <v>301</v>
      </c>
      <c r="C117" s="15"/>
      <c r="D117" s="17">
        <f t="shared" si="15"/>
        <v>65.841400000000007</v>
      </c>
      <c r="E117" s="16">
        <f t="shared" si="16"/>
        <v>-11.194670025827254</v>
      </c>
      <c r="F117" s="17">
        <f t="shared" si="17"/>
        <v>29.673196859128812</v>
      </c>
      <c r="G117" s="16">
        <v>8.1503999999999994</v>
      </c>
      <c r="H117" s="18"/>
      <c r="I117" s="18"/>
      <c r="J117" s="19"/>
      <c r="K117" s="16">
        <v>57.691000000000003</v>
      </c>
      <c r="L117" s="19">
        <v>26</v>
      </c>
      <c r="M117" s="17">
        <v>45.310499999999998</v>
      </c>
      <c r="N117" s="17">
        <f t="shared" si="18"/>
        <v>-9.8089000000000013</v>
      </c>
      <c r="O117" s="17">
        <f t="shared" si="19"/>
        <v>-0.17002478722851053</v>
      </c>
      <c r="P117" s="17">
        <f t="shared" si="20"/>
        <v>0.45067688200932554</v>
      </c>
      <c r="Q117" s="17">
        <f t="shared" si="21"/>
        <v>-0.37726538461538467</v>
      </c>
      <c r="R117" s="19"/>
      <c r="S117" s="16"/>
      <c r="T117" s="16"/>
      <c r="U117" s="17">
        <v>38.125100000000003</v>
      </c>
      <c r="AD117"/>
      <c r="AE117"/>
    </row>
    <row r="118" spans="1:31" x14ac:dyDescent="0.2">
      <c r="A118">
        <v>5</v>
      </c>
      <c r="B118" s="15" t="s">
        <v>302</v>
      </c>
      <c r="C118" s="15"/>
      <c r="D118" s="17">
        <f t="shared" si="15"/>
        <v>70.030200000000008</v>
      </c>
      <c r="E118" s="16">
        <f t="shared" si="16"/>
        <v>-14.583080160830837</v>
      </c>
      <c r="F118" s="17">
        <f t="shared" si="17"/>
        <v>30.30407846814035</v>
      </c>
      <c r="G118" s="16">
        <v>8.0221999999999998</v>
      </c>
      <c r="H118" s="18"/>
      <c r="I118" s="18"/>
      <c r="J118" s="19">
        <v>6.5460000000000003</v>
      </c>
      <c r="K118" s="16">
        <v>55.462000000000003</v>
      </c>
      <c r="L118" s="19">
        <v>24</v>
      </c>
      <c r="M118" s="17">
        <v>43.57</v>
      </c>
      <c r="N118" s="17">
        <f t="shared" si="18"/>
        <v>-11.549399999999999</v>
      </c>
      <c r="O118" s="17">
        <f t="shared" si="19"/>
        <v>-0.20823987595110161</v>
      </c>
      <c r="P118" s="17">
        <f t="shared" si="20"/>
        <v>0.43272871515632322</v>
      </c>
      <c r="Q118" s="17">
        <f t="shared" si="21"/>
        <v>-0.48122499999999996</v>
      </c>
      <c r="R118" s="16">
        <v>19.527100000000001</v>
      </c>
      <c r="S118" s="16">
        <v>19.497599999999998</v>
      </c>
      <c r="T118" s="16">
        <v>6.2041000000000004</v>
      </c>
      <c r="U118" s="17">
        <v>29.280799999999999</v>
      </c>
      <c r="AD118"/>
      <c r="AE118"/>
    </row>
    <row r="119" spans="1:31" x14ac:dyDescent="0.2">
      <c r="A119">
        <v>5</v>
      </c>
      <c r="B119" s="15" t="s">
        <v>303</v>
      </c>
      <c r="C119" s="15"/>
      <c r="D119" s="17">
        <f t="shared" si="15"/>
        <v>62.713300000000004</v>
      </c>
      <c r="E119" s="16">
        <f t="shared" si="16"/>
        <v>42.60593940452884</v>
      </c>
      <c r="F119" s="17">
        <f t="shared" si="17"/>
        <v>34.749344316796574</v>
      </c>
      <c r="G119" s="16">
        <v>8.5713000000000008</v>
      </c>
      <c r="H119" s="18"/>
      <c r="I119" s="18"/>
      <c r="J119" s="19"/>
      <c r="K119" s="16">
        <v>54.142000000000003</v>
      </c>
      <c r="L119" s="19">
        <v>30</v>
      </c>
      <c r="M119" s="17"/>
      <c r="N119" s="17">
        <f>+U119</f>
        <v>36.782800000000002</v>
      </c>
      <c r="O119" s="17">
        <f t="shared" si="19"/>
        <v>0.67937645450851469</v>
      </c>
      <c r="P119" s="17">
        <f t="shared" si="20"/>
        <v>0.55409848177015997</v>
      </c>
      <c r="Q119" s="17">
        <f t="shared" si="21"/>
        <v>1.2260933333333335</v>
      </c>
      <c r="R119" s="16"/>
      <c r="S119" s="16"/>
      <c r="T119" s="16"/>
      <c r="U119" s="17">
        <v>36.782800000000002</v>
      </c>
      <c r="W119">
        <v>9.1004896163940394</v>
      </c>
      <c r="X119">
        <f>+(E119/100)*W119</f>
        <v>3.8773490914762836</v>
      </c>
      <c r="Y119">
        <v>9.2369234399999982</v>
      </c>
      <c r="Z119">
        <f>+(E119/100)*Y119</f>
        <v>3.9354780036891204</v>
      </c>
      <c r="AA119">
        <f>+X119-Z119</f>
        <v>-5.8128912212836781E-2</v>
      </c>
      <c r="AD119"/>
      <c r="AE119"/>
    </row>
    <row r="120" spans="1:31" x14ac:dyDescent="0.2">
      <c r="A120">
        <v>5</v>
      </c>
      <c r="B120" s="15" t="s">
        <v>304</v>
      </c>
      <c r="C120" s="15"/>
      <c r="D120" s="17">
        <f t="shared" si="15"/>
        <v>62.492800000000003</v>
      </c>
      <c r="E120" s="16">
        <f t="shared" si="16"/>
        <v>-26.752119922687836</v>
      </c>
      <c r="F120" s="17">
        <f t="shared" si="17"/>
        <v>32.124028457457747</v>
      </c>
      <c r="G120" s="16">
        <v>7.1948000000000008</v>
      </c>
      <c r="H120" s="18"/>
      <c r="I120" s="18"/>
      <c r="J120" s="19">
        <v>6.6639999999999997</v>
      </c>
      <c r="K120" s="16">
        <v>48.634</v>
      </c>
      <c r="L120" s="19">
        <v>25</v>
      </c>
      <c r="M120" s="17">
        <v>34.299999999999997</v>
      </c>
      <c r="N120" s="17">
        <f>+M120-$M$15</f>
        <v>-20.819400000000002</v>
      </c>
      <c r="O120" s="17">
        <f t="shared" si="19"/>
        <v>-0.42808323395155656</v>
      </c>
      <c r="P120" s="17">
        <f t="shared" si="20"/>
        <v>0.51404367315047084</v>
      </c>
      <c r="Q120" s="17">
        <f t="shared" si="21"/>
        <v>-0.83277600000000007</v>
      </c>
      <c r="R120" s="16">
        <v>34.299999999999997</v>
      </c>
      <c r="S120" s="16"/>
      <c r="T120" s="16">
        <v>7.7839999999999998</v>
      </c>
      <c r="U120" s="17">
        <v>27.5474</v>
      </c>
      <c r="AD120"/>
      <c r="AE120"/>
    </row>
    <row r="121" spans="1:31" x14ac:dyDescent="0.2">
      <c r="A121">
        <v>5</v>
      </c>
      <c r="B121" s="15" t="s">
        <v>305</v>
      </c>
      <c r="C121" s="15"/>
      <c r="D121" s="17">
        <f t="shared" si="15"/>
        <v>59.984300000000005</v>
      </c>
      <c r="E121" s="16">
        <f t="shared" si="16"/>
        <v>43.622612900917957</v>
      </c>
      <c r="F121" s="17">
        <f t="shared" si="17"/>
        <v>34.059411375035495</v>
      </c>
      <c r="G121" s="16">
        <v>7.1493000000000002</v>
      </c>
      <c r="H121" s="18"/>
      <c r="I121" s="18"/>
      <c r="J121" s="19"/>
      <c r="K121" s="16">
        <v>52.835000000000001</v>
      </c>
      <c r="L121" s="19">
        <v>30</v>
      </c>
      <c r="M121" s="17"/>
      <c r="N121" s="17">
        <f>+U121</f>
        <v>38.423400000000001</v>
      </c>
      <c r="O121" s="17">
        <f t="shared" si="19"/>
        <v>0.72723384120374757</v>
      </c>
      <c r="P121" s="17">
        <f t="shared" si="20"/>
        <v>0.56780543200529954</v>
      </c>
      <c r="Q121" s="17">
        <f t="shared" si="21"/>
        <v>1.28078</v>
      </c>
      <c r="R121" s="16"/>
      <c r="S121" s="16"/>
      <c r="T121" s="16"/>
      <c r="U121" s="17">
        <v>38.423400000000001</v>
      </c>
      <c r="AD121"/>
      <c r="AE121"/>
    </row>
    <row r="122" spans="1:31" x14ac:dyDescent="0.2">
      <c r="A122">
        <v>5</v>
      </c>
      <c r="B122" s="15" t="s">
        <v>306</v>
      </c>
      <c r="C122" s="15"/>
      <c r="D122" s="17">
        <f t="shared" si="15"/>
        <v>61.8155</v>
      </c>
      <c r="E122" s="16">
        <f t="shared" si="16"/>
        <v>-7.4404321228641468</v>
      </c>
      <c r="F122" s="17">
        <f t="shared" si="17"/>
        <v>33.926036368958322</v>
      </c>
      <c r="G122" s="16">
        <v>7.1534999999999993</v>
      </c>
      <c r="H122" s="18"/>
      <c r="I122" s="18"/>
      <c r="J122" s="19"/>
      <c r="K122" s="16">
        <v>54.661999999999999</v>
      </c>
      <c r="L122" s="19">
        <v>30</v>
      </c>
      <c r="M122" s="17">
        <v>48.54</v>
      </c>
      <c r="N122" s="17">
        <f>+M122-$M$15</f>
        <v>-6.5793999999999997</v>
      </c>
      <c r="O122" s="17">
        <f t="shared" si="19"/>
        <v>-0.12036515312282756</v>
      </c>
      <c r="P122" s="17">
        <f t="shared" si="20"/>
        <v>0.54882733891917601</v>
      </c>
      <c r="Q122" s="17">
        <f t="shared" si="21"/>
        <v>-0.21931333333333333</v>
      </c>
      <c r="R122" s="16">
        <v>23.3566</v>
      </c>
      <c r="S122" s="16"/>
      <c r="T122" s="16">
        <v>6.5815999999999999</v>
      </c>
      <c r="U122" s="17">
        <v>33.996000000000002</v>
      </c>
      <c r="AD122"/>
      <c r="AE122"/>
    </row>
    <row r="123" spans="1:31" x14ac:dyDescent="0.2">
      <c r="A123">
        <v>5</v>
      </c>
      <c r="B123" s="15" t="s">
        <v>307</v>
      </c>
      <c r="C123" s="15"/>
      <c r="D123" s="17">
        <f t="shared" si="15"/>
        <v>55.365700000000004</v>
      </c>
      <c r="E123" s="16">
        <f t="shared" si="16"/>
        <v>42.119308944572701</v>
      </c>
      <c r="F123" s="17">
        <f t="shared" si="17"/>
        <v>33.93407154677508</v>
      </c>
      <c r="G123" s="16">
        <v>6.4187000000000003</v>
      </c>
      <c r="H123" s="18"/>
      <c r="I123" s="18"/>
      <c r="J123" s="19"/>
      <c r="K123" s="16">
        <v>48.947000000000003</v>
      </c>
      <c r="L123" s="19">
        <v>30</v>
      </c>
      <c r="M123" s="17"/>
      <c r="N123" s="17">
        <f>+U123</f>
        <v>37.2363</v>
      </c>
      <c r="O123" s="17">
        <f t="shared" si="19"/>
        <v>0.76074733895846525</v>
      </c>
      <c r="P123" s="17">
        <f t="shared" si="20"/>
        <v>0.6129078390912619</v>
      </c>
      <c r="Q123" s="17">
        <f t="shared" si="21"/>
        <v>1.2412099999999999</v>
      </c>
      <c r="R123" s="16"/>
      <c r="S123" s="16"/>
      <c r="T123" s="16"/>
      <c r="U123" s="17">
        <v>37.2363</v>
      </c>
      <c r="AD123"/>
      <c r="AE123"/>
    </row>
    <row r="124" spans="1:31" x14ac:dyDescent="0.2">
      <c r="A124">
        <v>5</v>
      </c>
      <c r="B124" s="15" t="s">
        <v>308</v>
      </c>
      <c r="C124" s="15"/>
      <c r="D124" s="17">
        <f t="shared" si="15"/>
        <v>63.936299999999996</v>
      </c>
      <c r="E124" s="16">
        <f t="shared" si="16"/>
        <v>-3.3169501213309935</v>
      </c>
      <c r="F124" s="17">
        <f t="shared" si="17"/>
        <v>37.732971133984833</v>
      </c>
      <c r="G124" s="16">
        <v>6.3253000000000004</v>
      </c>
      <c r="H124" s="18"/>
      <c r="I124" s="18"/>
      <c r="J124" s="19"/>
      <c r="K124" s="16">
        <v>57.610999999999997</v>
      </c>
      <c r="L124" s="19">
        <v>34</v>
      </c>
      <c r="M124" s="17">
        <v>52.130600000000001</v>
      </c>
      <c r="N124" s="17">
        <f>+M124-$M$15</f>
        <v>-2.9887999999999977</v>
      </c>
      <c r="O124" s="17">
        <f t="shared" si="19"/>
        <v>-5.1878981444515769E-2</v>
      </c>
      <c r="P124" s="17">
        <f t="shared" si="20"/>
        <v>0.59016507264237739</v>
      </c>
      <c r="Q124" s="17">
        <f t="shared" si="21"/>
        <v>-8.7905882352941112E-2</v>
      </c>
      <c r="R124" s="16">
        <v>22.904299999999999</v>
      </c>
      <c r="S124" s="16">
        <v>33.896000000000001</v>
      </c>
      <c r="T124" s="16">
        <v>6.8601000000000001</v>
      </c>
      <c r="U124" s="17">
        <v>37.166600000000003</v>
      </c>
      <c r="AD124"/>
      <c r="AE124"/>
    </row>
    <row r="125" spans="1:31" x14ac:dyDescent="0.2">
      <c r="A125">
        <v>5</v>
      </c>
      <c r="B125" s="15" t="s">
        <v>309</v>
      </c>
      <c r="C125" s="15"/>
      <c r="D125" s="17">
        <f t="shared" si="15"/>
        <v>59.457300000000004</v>
      </c>
      <c r="E125" s="16">
        <f t="shared" si="16"/>
        <v>44.369336325743205</v>
      </c>
      <c r="F125" s="17">
        <f t="shared" si="17"/>
        <v>32.593080328905756</v>
      </c>
      <c r="G125" s="16">
        <v>5.6223000000000001</v>
      </c>
      <c r="H125" s="18"/>
      <c r="I125" s="18"/>
      <c r="J125" s="19">
        <v>6.4050000000000002</v>
      </c>
      <c r="K125" s="16">
        <v>47.43</v>
      </c>
      <c r="L125" s="19">
        <v>26</v>
      </c>
      <c r="M125" s="19"/>
      <c r="N125" s="17">
        <f t="shared" ref="N125:N133" si="22">+U125</f>
        <v>35.394100000000002</v>
      </c>
      <c r="O125" s="17">
        <f t="shared" si="19"/>
        <v>0.74623866751001477</v>
      </c>
      <c r="P125" s="17">
        <f t="shared" si="20"/>
        <v>0.54817625975121231</v>
      </c>
      <c r="Q125" s="17">
        <f t="shared" si="21"/>
        <v>1.3613115384615386</v>
      </c>
      <c r="R125" s="19"/>
      <c r="S125" s="19"/>
      <c r="T125" s="19"/>
      <c r="U125" s="17">
        <v>35.394100000000002</v>
      </c>
      <c r="V125">
        <v>8.6946999999999992</v>
      </c>
      <c r="W125">
        <v>9.3591489791870099</v>
      </c>
      <c r="X125">
        <f>+(E125/100)*W125</f>
        <v>4.1525922878028458</v>
      </c>
      <c r="Y125">
        <v>9.2369234399999982</v>
      </c>
      <c r="Z125">
        <f>+(E125/100)*Y125</f>
        <v>4.0983616272450076</v>
      </c>
      <c r="AA125">
        <f>+X125-Z125</f>
        <v>5.4230660557838206E-2</v>
      </c>
      <c r="AD125"/>
      <c r="AE125"/>
    </row>
    <row r="126" spans="1:31" x14ac:dyDescent="0.2">
      <c r="A126">
        <v>5</v>
      </c>
      <c r="B126" s="15" t="s">
        <v>310</v>
      </c>
      <c r="C126" s="33" t="s">
        <v>265</v>
      </c>
      <c r="D126" s="17">
        <f t="shared" si="15"/>
        <v>67.315300000000008</v>
      </c>
      <c r="E126" s="16">
        <f t="shared" si="16"/>
        <v>52.186478890515112</v>
      </c>
      <c r="F126" s="17">
        <f t="shared" si="17"/>
        <v>39.649535929746904</v>
      </c>
      <c r="G126" s="16">
        <v>5.9024000000000001</v>
      </c>
      <c r="H126" s="18">
        <v>5.3868999999999989</v>
      </c>
      <c r="I126" s="18"/>
      <c r="J126" s="19"/>
      <c r="K126" s="16">
        <v>56.026000000000003</v>
      </c>
      <c r="L126" s="19">
        <v>33</v>
      </c>
      <c r="M126" s="19"/>
      <c r="N126" s="17">
        <f t="shared" si="22"/>
        <v>43.434399999999997</v>
      </c>
      <c r="O126" s="17">
        <f t="shared" si="19"/>
        <v>0.77525434619640865</v>
      </c>
      <c r="P126" s="17">
        <f t="shared" si="20"/>
        <v>0.58901224431513932</v>
      </c>
      <c r="Q126" s="17">
        <f t="shared" si="21"/>
        <v>1.3161939393939392</v>
      </c>
      <c r="R126" s="19"/>
      <c r="S126" s="19"/>
      <c r="T126" s="19"/>
      <c r="U126" s="17">
        <v>43.434399999999997</v>
      </c>
      <c r="AB126" s="2" t="s">
        <v>180</v>
      </c>
      <c r="AC126" t="s">
        <v>180</v>
      </c>
    </row>
    <row r="127" spans="1:31" x14ac:dyDescent="0.2">
      <c r="A127">
        <v>5</v>
      </c>
      <c r="B127" s="15" t="s">
        <v>311</v>
      </c>
      <c r="C127" s="15"/>
      <c r="D127" s="17">
        <f t="shared" si="15"/>
        <v>59.058999999999997</v>
      </c>
      <c r="E127" s="16">
        <f t="shared" si="16"/>
        <v>45.621156513834443</v>
      </c>
      <c r="F127" s="17">
        <f t="shared" si="17"/>
        <v>40.265212203852052</v>
      </c>
      <c r="G127" s="16"/>
      <c r="H127" s="18"/>
      <c r="I127" s="18"/>
      <c r="J127" s="19">
        <v>6.2560000000000002</v>
      </c>
      <c r="K127" s="16">
        <v>52.802999999999997</v>
      </c>
      <c r="L127" s="19">
        <v>36</v>
      </c>
      <c r="M127" s="19"/>
      <c r="N127" s="17">
        <f t="shared" si="22"/>
        <v>40.788600000000002</v>
      </c>
      <c r="O127" s="17">
        <f t="shared" si="19"/>
        <v>0.77246747343900923</v>
      </c>
      <c r="P127" s="17">
        <f t="shared" si="20"/>
        <v>0.68177944434975291</v>
      </c>
      <c r="Q127" s="17">
        <f t="shared" si="21"/>
        <v>1.1330166666666668</v>
      </c>
      <c r="R127" s="19"/>
      <c r="S127" s="19"/>
      <c r="T127" s="19"/>
      <c r="U127" s="17">
        <v>40.788600000000002</v>
      </c>
      <c r="AD127"/>
      <c r="AE127"/>
    </row>
    <row r="128" spans="1:31" x14ac:dyDescent="0.2">
      <c r="A128">
        <v>5</v>
      </c>
      <c r="B128" s="15" t="s">
        <v>312</v>
      </c>
      <c r="C128" s="33" t="s">
        <v>265</v>
      </c>
      <c r="D128" s="17">
        <f t="shared" si="15"/>
        <v>58.385899999999999</v>
      </c>
      <c r="E128" s="16">
        <f t="shared" si="16"/>
        <v>44.231689712498145</v>
      </c>
      <c r="F128" s="17">
        <f t="shared" si="17"/>
        <v>39.759715690238551</v>
      </c>
      <c r="G128" s="16">
        <v>5.7935999999999996</v>
      </c>
      <c r="H128" s="18">
        <v>5.6013000000000002</v>
      </c>
      <c r="I128" s="18"/>
      <c r="J128" s="19"/>
      <c r="K128" s="16">
        <v>46.991</v>
      </c>
      <c r="L128" s="19">
        <v>32</v>
      </c>
      <c r="M128" s="19"/>
      <c r="N128" s="17">
        <f t="shared" si="22"/>
        <v>35.599200000000003</v>
      </c>
      <c r="O128" s="17">
        <f t="shared" si="19"/>
        <v>0.7575748547594221</v>
      </c>
      <c r="P128" s="17">
        <f t="shared" si="20"/>
        <v>0.68098146453576214</v>
      </c>
      <c r="Q128" s="17">
        <f t="shared" si="21"/>
        <v>1.1124750000000001</v>
      </c>
      <c r="R128" s="19"/>
      <c r="S128" s="19"/>
      <c r="T128" s="19"/>
      <c r="U128" s="17">
        <v>35.599200000000003</v>
      </c>
      <c r="AB128" s="2" t="s">
        <v>180</v>
      </c>
      <c r="AC128" t="s">
        <v>180</v>
      </c>
    </row>
    <row r="129" spans="1:31" x14ac:dyDescent="0.2">
      <c r="A129">
        <v>5</v>
      </c>
      <c r="B129" s="15" t="s">
        <v>313</v>
      </c>
      <c r="C129" s="15"/>
      <c r="D129" s="17">
        <f t="shared" si="15"/>
        <v>61.91</v>
      </c>
      <c r="E129" s="16">
        <f t="shared" si="16"/>
        <v>44.487856798907572</v>
      </c>
      <c r="F129" s="17">
        <f t="shared" si="17"/>
        <v>33.371065114273392</v>
      </c>
      <c r="G129" s="16"/>
      <c r="H129" s="18"/>
      <c r="I129" s="18"/>
      <c r="J129" s="19">
        <v>6.2539999999999996</v>
      </c>
      <c r="K129" s="16">
        <v>55.655999999999999</v>
      </c>
      <c r="L129" s="19">
        <v>30</v>
      </c>
      <c r="M129" s="19"/>
      <c r="N129" s="17">
        <f t="shared" si="22"/>
        <v>39.9938</v>
      </c>
      <c r="O129" s="17">
        <f t="shared" si="19"/>
        <v>0.71858919074313643</v>
      </c>
      <c r="P129" s="17">
        <f t="shared" si="20"/>
        <v>0.53902544200086244</v>
      </c>
      <c r="Q129" s="17">
        <f t="shared" si="21"/>
        <v>1.3331266666666666</v>
      </c>
      <c r="R129" s="19"/>
      <c r="S129" s="19"/>
      <c r="T129" s="19"/>
      <c r="U129" s="17">
        <v>39.9938</v>
      </c>
      <c r="AD129"/>
      <c r="AE129"/>
    </row>
    <row r="130" spans="1:31" x14ac:dyDescent="0.2">
      <c r="A130">
        <v>5</v>
      </c>
      <c r="B130" s="15" t="s">
        <v>314</v>
      </c>
      <c r="C130" s="33" t="s">
        <v>265</v>
      </c>
      <c r="D130" s="17">
        <f t="shared" si="15"/>
        <v>68.717299999999994</v>
      </c>
      <c r="E130" s="16">
        <f t="shared" si="16"/>
        <v>49.228954226375905</v>
      </c>
      <c r="F130" s="17">
        <f t="shared" si="17"/>
        <v>38.70238836967809</v>
      </c>
      <c r="G130" s="16">
        <v>5.6049999999999995</v>
      </c>
      <c r="H130" s="18">
        <v>6.2952999999999992</v>
      </c>
      <c r="I130" s="18"/>
      <c r="J130" s="19"/>
      <c r="K130" s="16">
        <v>56.817</v>
      </c>
      <c r="L130" s="19">
        <v>32</v>
      </c>
      <c r="M130" s="19"/>
      <c r="N130" s="17">
        <f t="shared" si="22"/>
        <v>40.703600000000002</v>
      </c>
      <c r="O130" s="17">
        <f t="shared" si="19"/>
        <v>0.71639826108383053</v>
      </c>
      <c r="P130" s="17">
        <f t="shared" si="20"/>
        <v>0.56321171480366794</v>
      </c>
      <c r="Q130" s="17">
        <f t="shared" si="21"/>
        <v>1.2719875</v>
      </c>
      <c r="R130" s="19"/>
      <c r="S130" s="19"/>
      <c r="T130" s="19"/>
      <c r="U130" s="17">
        <v>40.703600000000002</v>
      </c>
      <c r="AB130" s="2" t="s">
        <v>180</v>
      </c>
      <c r="AC130" t="s">
        <v>180</v>
      </c>
    </row>
    <row r="131" spans="1:31" x14ac:dyDescent="0.2">
      <c r="A131">
        <v>5</v>
      </c>
      <c r="B131" s="15" t="s">
        <v>315</v>
      </c>
      <c r="C131" s="15"/>
      <c r="D131" s="17">
        <f t="shared" si="15"/>
        <v>72.5</v>
      </c>
      <c r="E131" s="16">
        <f t="shared" si="16"/>
        <v>54.907848217927992</v>
      </c>
      <c r="F131" s="17">
        <f t="shared" si="17"/>
        <v>43.815250728995117</v>
      </c>
      <c r="G131" s="16"/>
      <c r="H131" s="18"/>
      <c r="I131" s="18"/>
      <c r="J131" s="19">
        <v>6.3129999999999997</v>
      </c>
      <c r="K131" s="16">
        <v>66.186999999999998</v>
      </c>
      <c r="L131" s="19">
        <v>40</v>
      </c>
      <c r="M131" s="19"/>
      <c r="N131" s="17">
        <f t="shared" si="22"/>
        <v>50.1267</v>
      </c>
      <c r="O131" s="17">
        <f t="shared" si="19"/>
        <v>0.75734963059211025</v>
      </c>
      <c r="P131" s="17">
        <f t="shared" si="20"/>
        <v>0.60434828591717404</v>
      </c>
      <c r="Q131" s="17">
        <f t="shared" si="21"/>
        <v>1.2531675</v>
      </c>
      <c r="R131" s="19"/>
      <c r="S131" s="19"/>
      <c r="T131" s="19"/>
      <c r="U131" s="17">
        <v>50.1267</v>
      </c>
      <c r="V131">
        <v>8.1534999999999993</v>
      </c>
      <c r="AD131"/>
      <c r="AE131"/>
    </row>
    <row r="132" spans="1:31" x14ac:dyDescent="0.2">
      <c r="A132">
        <v>5</v>
      </c>
      <c r="B132" s="15" t="s">
        <v>316</v>
      </c>
      <c r="C132" s="33" t="s">
        <v>265</v>
      </c>
      <c r="D132" s="17">
        <f t="shared" si="15"/>
        <v>57.011599999999994</v>
      </c>
      <c r="E132" s="16">
        <f t="shared" si="16"/>
        <v>40.411869765595711</v>
      </c>
      <c r="F132" s="17">
        <f t="shared" si="17"/>
        <v>30.17218461267062</v>
      </c>
      <c r="G132" s="16">
        <v>6.1186999999999996</v>
      </c>
      <c r="H132" s="18">
        <v>5.5438999999999989</v>
      </c>
      <c r="I132" s="18"/>
      <c r="J132" s="19"/>
      <c r="K132" s="16">
        <v>45.348999999999997</v>
      </c>
      <c r="L132" s="19">
        <v>24</v>
      </c>
      <c r="M132" s="19"/>
      <c r="N132" s="17">
        <f t="shared" si="22"/>
        <v>32.145000000000003</v>
      </c>
      <c r="O132" s="17">
        <f t="shared" si="19"/>
        <v>0.7088359169992724</v>
      </c>
      <c r="P132" s="17">
        <f t="shared" si="20"/>
        <v>0.52922886943482772</v>
      </c>
      <c r="Q132" s="17">
        <f t="shared" si="21"/>
        <v>1.3393750000000002</v>
      </c>
      <c r="R132" s="19"/>
      <c r="S132" s="19"/>
      <c r="T132" s="19"/>
      <c r="U132" s="17">
        <v>32.145000000000003</v>
      </c>
      <c r="AB132" s="2" t="s">
        <v>180</v>
      </c>
      <c r="AC132" t="s">
        <v>180</v>
      </c>
    </row>
    <row r="133" spans="1:31" x14ac:dyDescent="0.2">
      <c r="A133">
        <v>5</v>
      </c>
      <c r="B133" s="15" t="s">
        <v>317</v>
      </c>
      <c r="C133" s="15"/>
      <c r="D133" s="17">
        <f t="shared" si="15"/>
        <v>54.863</v>
      </c>
      <c r="E133" s="16">
        <f t="shared" si="16"/>
        <v>37.694161097461091</v>
      </c>
      <c r="F133" s="17">
        <f t="shared" si="17"/>
        <v>26.959705159705155</v>
      </c>
      <c r="G133" s="16"/>
      <c r="H133" s="18"/>
      <c r="I133" s="18"/>
      <c r="J133" s="19">
        <v>6.0229999999999997</v>
      </c>
      <c r="K133" s="16">
        <v>48.84</v>
      </c>
      <c r="L133" s="19">
        <v>24</v>
      </c>
      <c r="M133" s="19"/>
      <c r="N133" s="17">
        <f t="shared" si="22"/>
        <v>33.555999999999997</v>
      </c>
      <c r="O133" s="17">
        <f t="shared" si="19"/>
        <v>0.68705978705978699</v>
      </c>
      <c r="P133" s="17">
        <f t="shared" si="20"/>
        <v>0.49140049140049136</v>
      </c>
      <c r="Q133" s="17">
        <f t="shared" si="21"/>
        <v>1.3981666666666666</v>
      </c>
      <c r="R133" s="19"/>
      <c r="S133" s="19"/>
      <c r="T133" s="19"/>
      <c r="U133" s="17">
        <v>33.555999999999997</v>
      </c>
      <c r="V133">
        <v>5.2473999999999998</v>
      </c>
      <c r="AD133"/>
      <c r="AE133"/>
    </row>
    <row r="134" spans="1:31" x14ac:dyDescent="0.2">
      <c r="A134">
        <v>6</v>
      </c>
      <c r="B134" s="15" t="s">
        <v>318</v>
      </c>
      <c r="C134" s="33" t="s">
        <v>265</v>
      </c>
      <c r="D134" s="17">
        <f t="shared" si="15"/>
        <v>52.419399999999996</v>
      </c>
      <c r="E134" s="16">
        <f t="shared" si="16"/>
        <v>33.220713351744813</v>
      </c>
      <c r="F134" s="17">
        <f t="shared" si="17"/>
        <v>29.599365522622506</v>
      </c>
      <c r="G134" s="19">
        <v>7.4350000000000005</v>
      </c>
      <c r="H134" s="27">
        <v>6.023200000000001</v>
      </c>
      <c r="I134" s="27"/>
      <c r="J134" s="19"/>
      <c r="K134" s="16">
        <v>38.961199999999998</v>
      </c>
      <c r="L134" s="19">
        <v>22</v>
      </c>
      <c r="M134" s="19"/>
      <c r="N134" s="16">
        <v>24.691600000000001</v>
      </c>
      <c r="O134" s="17">
        <f t="shared" si="19"/>
        <v>0.63374844717308509</v>
      </c>
      <c r="P134" s="17">
        <f t="shared" si="20"/>
        <v>0.56466433272075811</v>
      </c>
      <c r="Q134" s="17">
        <f t="shared" si="21"/>
        <v>1.1223454545454545</v>
      </c>
      <c r="R134" s="17">
        <v>24.691600000000001</v>
      </c>
      <c r="S134" s="17">
        <v>24.496200000000002</v>
      </c>
      <c r="T134" s="29">
        <v>11.3316</v>
      </c>
      <c r="U134" s="17">
        <v>13.0334</v>
      </c>
      <c r="AB134" s="2" t="s">
        <v>180</v>
      </c>
    </row>
    <row r="135" spans="1:31" x14ac:dyDescent="0.2">
      <c r="A135">
        <v>6</v>
      </c>
      <c r="B135" s="15" t="s">
        <v>319</v>
      </c>
      <c r="C135" s="33" t="s">
        <v>265</v>
      </c>
      <c r="D135" s="17">
        <f t="shared" si="15"/>
        <v>61.265999999999998</v>
      </c>
      <c r="E135" s="16">
        <f t="shared" si="16"/>
        <v>-29.776862271617002</v>
      </c>
      <c r="F135" s="17">
        <f t="shared" si="17"/>
        <v>35.915583781143134</v>
      </c>
      <c r="G135" s="19">
        <v>6.8522999999999996</v>
      </c>
      <c r="H135" s="27">
        <v>6.0926999999999989</v>
      </c>
      <c r="I135" s="27"/>
      <c r="J135" s="19">
        <v>7.3810000000000002</v>
      </c>
      <c r="K135" s="19">
        <v>40.94</v>
      </c>
      <c r="L135" s="19">
        <v>24</v>
      </c>
      <c r="M135" s="17">
        <v>35.221499999999999</v>
      </c>
      <c r="N135" s="16">
        <f>+M135-$M$15</f>
        <v>-19.8979</v>
      </c>
      <c r="O135" s="17">
        <f t="shared" si="19"/>
        <v>-0.48602589154860776</v>
      </c>
      <c r="P135" s="17">
        <f t="shared" si="20"/>
        <v>0.58622374206155348</v>
      </c>
      <c r="Q135" s="17">
        <f t="shared" si="21"/>
        <v>-0.8290791666666667</v>
      </c>
      <c r="R135" s="16">
        <v>23.210699999999999</v>
      </c>
      <c r="S135" s="19">
        <v>23.042999999999999</v>
      </c>
      <c r="T135" s="16">
        <v>6.9260000000000002</v>
      </c>
      <c r="U135" s="17">
        <v>20.513999999999999</v>
      </c>
      <c r="W135">
        <v>9.2287216186523402</v>
      </c>
      <c r="X135">
        <f>+(E135/100)*W135</f>
        <v>-2.7480237258170503</v>
      </c>
      <c r="Y135">
        <v>7.9496459999999995</v>
      </c>
      <c r="Z135">
        <f>+(E135/100)*Y135</f>
        <v>-2.3671551405011098</v>
      </c>
      <c r="AA135">
        <f>+X135-Z135</f>
        <v>-0.38086858531594059</v>
      </c>
      <c r="AB135" s="2" t="s">
        <v>180</v>
      </c>
    </row>
    <row r="136" spans="1:31" x14ac:dyDescent="0.2">
      <c r="A136">
        <v>6</v>
      </c>
      <c r="B136" s="15" t="s">
        <v>320</v>
      </c>
      <c r="C136" s="15"/>
      <c r="D136" s="17">
        <f t="shared" si="15"/>
        <v>49.794000000000004</v>
      </c>
      <c r="E136" s="16">
        <f t="shared" si="16"/>
        <v>-19.234148556029645</v>
      </c>
      <c r="F136" s="17">
        <f t="shared" si="17"/>
        <v>30.191735908376376</v>
      </c>
      <c r="G136" s="19">
        <v>5.2640000000000002</v>
      </c>
      <c r="H136" s="27"/>
      <c r="I136" s="27"/>
      <c r="J136" s="19"/>
      <c r="K136" s="19">
        <v>44.53</v>
      </c>
      <c r="L136" s="19">
        <v>27</v>
      </c>
      <c r="M136" s="17">
        <v>37.918599999999998</v>
      </c>
      <c r="N136" s="16">
        <f>+M136-$M$15</f>
        <v>-17.200800000000001</v>
      </c>
      <c r="O136" s="17">
        <f t="shared" si="19"/>
        <v>-0.38627442173815407</v>
      </c>
      <c r="P136" s="17">
        <f t="shared" si="20"/>
        <v>0.60633280934201661</v>
      </c>
      <c r="Q136" s="17">
        <f t="shared" si="21"/>
        <v>-0.63706666666666667</v>
      </c>
      <c r="R136" s="16">
        <v>24.015699999999999</v>
      </c>
      <c r="S136" s="19">
        <v>23.754200000000001</v>
      </c>
      <c r="T136" s="16">
        <v>7.1254999999999997</v>
      </c>
      <c r="U136" s="17">
        <v>23.012599999999999</v>
      </c>
      <c r="AD136"/>
      <c r="AE136"/>
    </row>
    <row r="137" spans="1:31" x14ac:dyDescent="0.2">
      <c r="A137">
        <v>6</v>
      </c>
      <c r="B137" s="15" t="s">
        <v>321</v>
      </c>
      <c r="C137" s="15"/>
      <c r="D137" s="17">
        <f t="shared" si="15"/>
        <v>56.113199999999999</v>
      </c>
      <c r="E137" s="16">
        <f t="shared" si="16"/>
        <v>-31.841594150943394</v>
      </c>
      <c r="F137" s="17">
        <f t="shared" si="17"/>
        <v>30.879905660377364</v>
      </c>
      <c r="G137" s="19">
        <v>9.5852000000000004</v>
      </c>
      <c r="H137" s="27"/>
      <c r="I137" s="27"/>
      <c r="J137" s="19">
        <v>8.3680000000000003</v>
      </c>
      <c r="K137" s="19">
        <v>38.159999999999997</v>
      </c>
      <c r="L137" s="19">
        <v>21</v>
      </c>
      <c r="M137" s="17">
        <v>33.465400000000002</v>
      </c>
      <c r="N137" s="16">
        <f>+M137-$M$15</f>
        <v>-21.653999999999996</v>
      </c>
      <c r="O137" s="17">
        <f t="shared" si="19"/>
        <v>-0.5674528301886792</v>
      </c>
      <c r="P137" s="17">
        <f t="shared" si="20"/>
        <v>0.55031446540880513</v>
      </c>
      <c r="Q137" s="17">
        <f t="shared" si="21"/>
        <v>-1.0311428571428569</v>
      </c>
      <c r="R137" s="16">
        <v>25.0913</v>
      </c>
      <c r="S137" s="19">
        <v>24.924800000000001</v>
      </c>
      <c r="T137" s="16">
        <v>8.1222999999999992</v>
      </c>
      <c r="U137" s="17">
        <v>17.6312</v>
      </c>
      <c r="AD137"/>
      <c r="AE137"/>
    </row>
    <row r="138" spans="1:31" x14ac:dyDescent="0.2">
      <c r="A138">
        <v>6</v>
      </c>
      <c r="B138" s="15" t="s">
        <v>322</v>
      </c>
      <c r="C138" s="15"/>
      <c r="D138" s="17">
        <f t="shared" si="15"/>
        <v>65.638499999999993</v>
      </c>
      <c r="E138" s="16">
        <f t="shared" si="16"/>
        <v>-9.3574816862372607</v>
      </c>
      <c r="F138" s="17">
        <f t="shared" si="17"/>
        <v>38.537541011915039</v>
      </c>
      <c r="G138" s="19">
        <v>7.7285000000000004</v>
      </c>
      <c r="H138" s="27"/>
      <c r="I138" s="27"/>
      <c r="J138" s="19"/>
      <c r="K138" s="19">
        <v>57.91</v>
      </c>
      <c r="L138" s="19">
        <v>34</v>
      </c>
      <c r="M138" s="17">
        <v>46.863700000000001</v>
      </c>
      <c r="N138" s="16">
        <f>+M138-$M$15</f>
        <v>-8.2556999999999974</v>
      </c>
      <c r="O138" s="17">
        <f t="shared" si="19"/>
        <v>-0.14256087031600756</v>
      </c>
      <c r="P138" s="17">
        <f t="shared" si="20"/>
        <v>0.58711794163356934</v>
      </c>
      <c r="Q138" s="17">
        <f t="shared" si="21"/>
        <v>-0.24281470588235288</v>
      </c>
      <c r="R138" s="16">
        <v>24.3444</v>
      </c>
      <c r="S138" s="19">
        <v>24.336200000000002</v>
      </c>
      <c r="T138" s="16">
        <v>8.1243999999999996</v>
      </c>
      <c r="U138" s="17">
        <v>31.472300000000001</v>
      </c>
      <c r="AD138"/>
      <c r="AE138"/>
    </row>
    <row r="139" spans="1:31" x14ac:dyDescent="0.2">
      <c r="A139">
        <v>6</v>
      </c>
      <c r="B139" s="15" t="s">
        <v>323</v>
      </c>
      <c r="C139" s="15"/>
      <c r="D139" s="17">
        <f t="shared" si="15"/>
        <v>36.465699999999998</v>
      </c>
      <c r="E139" s="16">
        <f t="shared" si="16"/>
        <v>-56.988386587559809</v>
      </c>
      <c r="F139" s="17">
        <f t="shared" si="17"/>
        <v>20.937244019138756</v>
      </c>
      <c r="G139" s="19">
        <v>8.3107000000000006</v>
      </c>
      <c r="H139" s="27"/>
      <c r="I139" s="27"/>
      <c r="J139" s="19">
        <v>7.2549999999999999</v>
      </c>
      <c r="K139" s="19">
        <v>20.9</v>
      </c>
      <c r="L139" s="19">
        <v>12</v>
      </c>
      <c r="M139" s="17">
        <v>22.457000000000001</v>
      </c>
      <c r="N139" s="16">
        <f>+M139-$M$15</f>
        <v>-32.662399999999998</v>
      </c>
      <c r="O139" s="17">
        <f t="shared" si="19"/>
        <v>-1.5627942583732057</v>
      </c>
      <c r="P139" s="17">
        <f t="shared" si="20"/>
        <v>0.57416267942583732</v>
      </c>
      <c r="Q139" s="17">
        <f t="shared" si="21"/>
        <v>-2.7218666666666667</v>
      </c>
      <c r="R139" s="16">
        <v>22.457000000000001</v>
      </c>
      <c r="S139" s="19">
        <v>14.8529</v>
      </c>
      <c r="T139" s="16">
        <v>5.9584000000000001</v>
      </c>
      <c r="U139" s="17">
        <v>8.5586000000000002</v>
      </c>
      <c r="AD139"/>
      <c r="AE139"/>
    </row>
    <row r="140" spans="1:31" x14ac:dyDescent="0.2">
      <c r="A140">
        <v>6</v>
      </c>
      <c r="B140" s="15" t="s">
        <v>324</v>
      </c>
      <c r="C140" s="15"/>
      <c r="D140" s="17">
        <f t="shared" si="15"/>
        <v>34.606999999999999</v>
      </c>
      <c r="E140" s="16">
        <f t="shared" si="16"/>
        <v>25.199782080485953</v>
      </c>
      <c r="F140" s="17">
        <f t="shared" si="17"/>
        <v>21.021716021260442</v>
      </c>
      <c r="G140" s="19">
        <v>8.2669999999999995</v>
      </c>
      <c r="H140" s="27"/>
      <c r="I140" s="27"/>
      <c r="J140" s="19"/>
      <c r="K140" s="19">
        <v>26.34</v>
      </c>
      <c r="L140" s="19">
        <v>16</v>
      </c>
      <c r="M140" s="17"/>
      <c r="N140" s="16">
        <f>+U140</f>
        <v>19.18</v>
      </c>
      <c r="O140" s="17">
        <f t="shared" si="19"/>
        <v>0.72817008352315871</v>
      </c>
      <c r="P140" s="17">
        <f t="shared" si="20"/>
        <v>0.60744115413819288</v>
      </c>
      <c r="Q140" s="17">
        <f t="shared" si="21"/>
        <v>1.19875</v>
      </c>
      <c r="R140" s="16"/>
      <c r="S140" s="19"/>
      <c r="T140" s="16"/>
      <c r="U140" s="17">
        <v>19.18</v>
      </c>
      <c r="W140">
        <v>6.80804347991943</v>
      </c>
      <c r="X140">
        <f>+(E140/100)*W140</f>
        <v>1.715612120884429</v>
      </c>
      <c r="Y140">
        <v>8.2714653600000005</v>
      </c>
      <c r="Z140">
        <f>+(E140/100)*Y140</f>
        <v>2.084391245582883</v>
      </c>
      <c r="AA140">
        <f>+X140-Z140</f>
        <v>-0.36877912469845398</v>
      </c>
      <c r="AD140"/>
      <c r="AE140"/>
    </row>
    <row r="141" spans="1:31" x14ac:dyDescent="0.2">
      <c r="A141">
        <v>6</v>
      </c>
      <c r="B141" s="15" t="s">
        <v>325</v>
      </c>
      <c r="C141" s="15"/>
      <c r="D141" s="17">
        <f t="shared" si="15"/>
        <v>45.674199999999999</v>
      </c>
      <c r="E141" s="16">
        <f t="shared" si="16"/>
        <v>-41.883490645293314</v>
      </c>
      <c r="F141" s="17">
        <f t="shared" si="17"/>
        <v>29.597878581173259</v>
      </c>
      <c r="G141" s="19">
        <v>9.2891999999999992</v>
      </c>
      <c r="H141" s="27"/>
      <c r="I141" s="27"/>
      <c r="J141" s="19">
        <v>7.0650000000000004</v>
      </c>
      <c r="K141" s="19">
        <v>29.32</v>
      </c>
      <c r="L141" s="19">
        <v>19</v>
      </c>
      <c r="M141" s="17">
        <v>28.232800000000001</v>
      </c>
      <c r="N141" s="16">
        <f>+M141-$M$15</f>
        <v>-26.886599999999998</v>
      </c>
      <c r="O141" s="17">
        <f t="shared" si="19"/>
        <v>-0.91700545702592084</v>
      </c>
      <c r="P141" s="17">
        <f t="shared" si="20"/>
        <v>0.64802182810368347</v>
      </c>
      <c r="Q141" s="17">
        <f t="shared" si="21"/>
        <v>-1.4150842105263157</v>
      </c>
      <c r="R141" s="16">
        <v>20.9986</v>
      </c>
      <c r="S141" s="19">
        <v>20.892199999999999</v>
      </c>
      <c r="T141" s="16">
        <v>6.1840000000000002</v>
      </c>
      <c r="U141" s="17">
        <v>14.371</v>
      </c>
      <c r="AD141"/>
      <c r="AE141"/>
    </row>
    <row r="142" spans="1:31" x14ac:dyDescent="0.2">
      <c r="A142">
        <v>6</v>
      </c>
      <c r="B142" s="15" t="s">
        <v>326</v>
      </c>
      <c r="C142" s="15"/>
      <c r="D142" s="17">
        <f t="shared" si="15"/>
        <v>53.128100000000003</v>
      </c>
      <c r="E142" s="16">
        <f t="shared" si="16"/>
        <v>-17.143851660729801</v>
      </c>
      <c r="F142" s="17">
        <f t="shared" si="17"/>
        <v>30.002836663770641</v>
      </c>
      <c r="G142" s="19">
        <v>7.0881000000000007</v>
      </c>
      <c r="H142" s="27"/>
      <c r="I142" s="27"/>
      <c r="J142" s="19"/>
      <c r="K142" s="19">
        <v>46.04</v>
      </c>
      <c r="L142" s="19">
        <v>26</v>
      </c>
      <c r="M142" s="17">
        <v>40.262799999999999</v>
      </c>
      <c r="N142" s="16">
        <f>+M142-$M$15</f>
        <v>-14.8566</v>
      </c>
      <c r="O142" s="17">
        <f t="shared" si="19"/>
        <v>-0.32268896611642051</v>
      </c>
      <c r="P142" s="17">
        <f t="shared" si="20"/>
        <v>0.56472632493483932</v>
      </c>
      <c r="Q142" s="17">
        <f t="shared" si="21"/>
        <v>-0.57140769230769228</v>
      </c>
      <c r="R142" s="16"/>
      <c r="S142" s="19"/>
      <c r="T142" s="16"/>
      <c r="U142" s="17">
        <v>33.104399999999998</v>
      </c>
      <c r="AD142"/>
      <c r="AE142"/>
    </row>
    <row r="143" spans="1:31" x14ac:dyDescent="0.2">
      <c r="A143">
        <v>6</v>
      </c>
      <c r="B143" s="15" t="s">
        <v>327</v>
      </c>
      <c r="C143" s="15"/>
      <c r="D143" s="17">
        <f t="shared" si="15"/>
        <v>56.743699999999997</v>
      </c>
      <c r="E143" s="16">
        <f t="shared" si="16"/>
        <v>-33.959416606232288</v>
      </c>
      <c r="F143" s="17">
        <f t="shared" si="17"/>
        <v>26.30405871748648</v>
      </c>
      <c r="G143" s="19">
        <v>8.3427000000000007</v>
      </c>
      <c r="H143" s="27"/>
      <c r="I143" s="27"/>
      <c r="J143" s="19">
        <v>9.5709999999999997</v>
      </c>
      <c r="K143" s="19">
        <v>38.83</v>
      </c>
      <c r="L143" s="19">
        <v>18</v>
      </c>
      <c r="M143" s="17">
        <v>31.880800000000001</v>
      </c>
      <c r="N143" s="16">
        <f>+M143-$M$15</f>
        <v>-23.238599999999998</v>
      </c>
      <c r="O143" s="17">
        <f t="shared" si="19"/>
        <v>-0.59847025495750705</v>
      </c>
      <c r="P143" s="17">
        <f t="shared" si="20"/>
        <v>0.46355910378573273</v>
      </c>
      <c r="Q143" s="17">
        <f t="shared" si="21"/>
        <v>-1.2910333333333333</v>
      </c>
      <c r="R143" s="16">
        <v>17.547699999999999</v>
      </c>
      <c r="S143" s="19">
        <v>17.413499999999999</v>
      </c>
      <c r="T143" s="16">
        <v>6.3586</v>
      </c>
      <c r="U143" s="17">
        <v>17.680399999999999</v>
      </c>
      <c r="AD143"/>
      <c r="AE143"/>
    </row>
    <row r="144" spans="1:31" x14ac:dyDescent="0.2">
      <c r="A144">
        <v>6</v>
      </c>
      <c r="B144" s="40" t="s">
        <v>328</v>
      </c>
      <c r="C144" s="33" t="s">
        <v>265</v>
      </c>
      <c r="D144" s="17">
        <f t="shared" si="15"/>
        <v>49.7654</v>
      </c>
      <c r="E144" s="16">
        <f t="shared" si="16"/>
        <v>-29.125181527987898</v>
      </c>
      <c r="F144" s="17">
        <f t="shared" si="17"/>
        <v>33.126741301059006</v>
      </c>
      <c r="G144" s="19">
        <v>7.1593999999999998</v>
      </c>
      <c r="H144" s="27">
        <v>9.5559999999999992</v>
      </c>
      <c r="I144" s="27"/>
      <c r="J144" s="19"/>
      <c r="K144" s="19">
        <v>33.049999999999997</v>
      </c>
      <c r="L144" s="19">
        <v>22</v>
      </c>
      <c r="M144" s="17">
        <v>35.776899999999998</v>
      </c>
      <c r="N144" s="16">
        <f>+M144-$M$15</f>
        <v>-19.342500000000001</v>
      </c>
      <c r="O144" s="17">
        <f t="shared" si="19"/>
        <v>-0.58524962178517403</v>
      </c>
      <c r="P144" s="17">
        <f t="shared" si="20"/>
        <v>0.66565809379727692</v>
      </c>
      <c r="Q144" s="17">
        <f t="shared" si="21"/>
        <v>-0.87920454545454552</v>
      </c>
      <c r="R144" s="16"/>
      <c r="S144" s="19"/>
      <c r="T144" s="16"/>
      <c r="U144" s="17">
        <v>28.619399999999999</v>
      </c>
      <c r="W144">
        <v>8.6628370285034197</v>
      </c>
      <c r="X144">
        <f>+(E144/100)*W144</f>
        <v>-2.5230670100253736</v>
      </c>
      <c r="Y144">
        <v>8.2714653600000005</v>
      </c>
      <c r="Z144">
        <f>+(E144/100)*Y144</f>
        <v>-2.4090793011246379</v>
      </c>
      <c r="AA144">
        <f>+X144-Z144</f>
        <v>-0.11398770890073573</v>
      </c>
      <c r="AB144" s="2" t="s">
        <v>180</v>
      </c>
    </row>
    <row r="145" spans="1:31" x14ac:dyDescent="0.2">
      <c r="A145">
        <v>6</v>
      </c>
      <c r="B145" s="15" t="s">
        <v>329</v>
      </c>
      <c r="C145" s="15"/>
      <c r="D145" s="17">
        <f t="shared" si="15"/>
        <v>69.448400000000007</v>
      </c>
      <c r="E145" s="16">
        <f t="shared" si="16"/>
        <v>-11.018388390584771</v>
      </c>
      <c r="F145" s="17">
        <f t="shared" si="17"/>
        <v>40.867024641412286</v>
      </c>
      <c r="G145" s="19">
        <v>8.2083999999999993</v>
      </c>
      <c r="H145" s="27"/>
      <c r="I145" s="27"/>
      <c r="J145" s="19">
        <v>6.86</v>
      </c>
      <c r="K145" s="19">
        <v>54.38</v>
      </c>
      <c r="L145" s="41">
        <v>32</v>
      </c>
      <c r="M145" s="17">
        <v>46.491700000000002</v>
      </c>
      <c r="N145" s="16">
        <f>+M145-$M$15</f>
        <v>-8.6276999999999973</v>
      </c>
      <c r="O145" s="17">
        <f t="shared" si="19"/>
        <v>-0.15865575579257074</v>
      </c>
      <c r="P145" s="17">
        <f t="shared" si="20"/>
        <v>0.58845163663111433</v>
      </c>
      <c r="Q145" s="17">
        <f t="shared" si="21"/>
        <v>-0.26961562499999991</v>
      </c>
      <c r="R145" s="16">
        <v>17.882999999999999</v>
      </c>
      <c r="S145" s="19">
        <v>17.796700000000001</v>
      </c>
      <c r="T145" s="16">
        <v>7.4198000000000004</v>
      </c>
      <c r="U145" s="17">
        <v>31.227399999999999</v>
      </c>
      <c r="AD145"/>
      <c r="AE145"/>
    </row>
    <row r="146" spans="1:31" x14ac:dyDescent="0.2">
      <c r="A146">
        <v>6</v>
      </c>
      <c r="B146" s="15" t="s">
        <v>330</v>
      </c>
      <c r="C146" s="15"/>
      <c r="D146" s="17">
        <f t="shared" si="15"/>
        <v>54.259</v>
      </c>
      <c r="E146" s="16">
        <f t="shared" si="16"/>
        <v>38.953672292735043</v>
      </c>
      <c r="F146" s="17">
        <f t="shared" si="17"/>
        <v>32.462649572649575</v>
      </c>
      <c r="G146" s="19">
        <v>7.4589999999999996</v>
      </c>
      <c r="H146" s="27"/>
      <c r="I146" s="27"/>
      <c r="J146" s="19"/>
      <c r="K146" s="19">
        <v>46.8</v>
      </c>
      <c r="L146" s="41">
        <v>28</v>
      </c>
      <c r="M146" s="17"/>
      <c r="N146" s="16">
        <f>+U146</f>
        <v>33.598700000000001</v>
      </c>
      <c r="O146" s="17">
        <f t="shared" si="19"/>
        <v>0.71792094017094021</v>
      </c>
      <c r="P146" s="17">
        <f t="shared" si="20"/>
        <v>0.59829059829059827</v>
      </c>
      <c r="Q146" s="17">
        <f t="shared" si="21"/>
        <v>1.1999535714285714</v>
      </c>
      <c r="R146" s="19"/>
      <c r="S146" s="19"/>
      <c r="T146" s="16"/>
      <c r="U146" s="17">
        <v>33.598700000000001</v>
      </c>
      <c r="AD146"/>
      <c r="AE146"/>
    </row>
    <row r="147" spans="1:31" x14ac:dyDescent="0.2">
      <c r="A147">
        <v>6</v>
      </c>
      <c r="B147" s="15" t="s">
        <v>331</v>
      </c>
      <c r="C147" s="15"/>
      <c r="D147" s="17">
        <f t="shared" si="15"/>
        <v>69.958299999999994</v>
      </c>
      <c r="E147" s="16">
        <f t="shared" si="16"/>
        <v>-11.116033724419445</v>
      </c>
      <c r="F147" s="17">
        <f t="shared" si="17"/>
        <v>40.614397677793896</v>
      </c>
      <c r="G147" s="19">
        <v>7.7163000000000004</v>
      </c>
      <c r="H147" s="27"/>
      <c r="I147" s="27"/>
      <c r="J147" s="19">
        <v>7.1219999999999999</v>
      </c>
      <c r="K147" s="19">
        <v>55.12</v>
      </c>
      <c r="L147" s="19">
        <v>32</v>
      </c>
      <c r="M147" s="17">
        <v>46.3611</v>
      </c>
      <c r="N147" s="16">
        <f>+M147-$M$15</f>
        <v>-8.7582999999999984</v>
      </c>
      <c r="O147" s="17">
        <f t="shared" si="19"/>
        <v>-0.15889513788098691</v>
      </c>
      <c r="P147" s="17">
        <f t="shared" si="20"/>
        <v>0.58055152394775034</v>
      </c>
      <c r="Q147" s="17">
        <f t="shared" si="21"/>
        <v>-0.27369687499999995</v>
      </c>
      <c r="R147" s="16">
        <v>26.5749</v>
      </c>
      <c r="S147" s="19">
        <v>26.404199999999999</v>
      </c>
      <c r="T147" s="16">
        <v>7.8421000000000003</v>
      </c>
      <c r="U147" s="17">
        <v>30.768999999999998</v>
      </c>
      <c r="AD147"/>
      <c r="AE147"/>
    </row>
    <row r="148" spans="1:31" x14ac:dyDescent="0.2">
      <c r="A148">
        <v>6</v>
      </c>
      <c r="B148" s="15" t="s">
        <v>332</v>
      </c>
      <c r="C148" s="15"/>
      <c r="D148" s="17">
        <f t="shared" si="15"/>
        <v>54.982699999999994</v>
      </c>
      <c r="E148" s="16">
        <f t="shared" si="16"/>
        <v>40.565617534134816</v>
      </c>
      <c r="F148" s="17">
        <f t="shared" si="17"/>
        <v>30.69021468441391</v>
      </c>
      <c r="G148" s="19">
        <v>8.4026999999999994</v>
      </c>
      <c r="H148" s="27"/>
      <c r="I148" s="27"/>
      <c r="J148" s="19"/>
      <c r="K148" s="19">
        <v>46.58</v>
      </c>
      <c r="L148" s="19">
        <v>26</v>
      </c>
      <c r="M148" s="17"/>
      <c r="N148" s="16">
        <f>+U148</f>
        <v>34.366199999999999</v>
      </c>
      <c r="O148" s="17">
        <f t="shared" si="19"/>
        <v>0.737788750536711</v>
      </c>
      <c r="P148" s="17">
        <f t="shared" si="20"/>
        <v>0.55817947617003005</v>
      </c>
      <c r="Q148" s="17">
        <f t="shared" si="21"/>
        <v>1.321776923076923</v>
      </c>
      <c r="R148" s="16"/>
      <c r="S148" s="19"/>
      <c r="T148" s="16"/>
      <c r="U148" s="17">
        <v>34.366199999999999</v>
      </c>
      <c r="W148">
        <v>8.9568262100219709</v>
      </c>
      <c r="X148">
        <f>+(E148/100)*W148</f>
        <v>3.6333918635546558</v>
      </c>
      <c r="Y148">
        <v>8.5932847199999998</v>
      </c>
      <c r="Z148">
        <f>+(E148/100)*Y148</f>
        <v>3.4859190131344482</v>
      </c>
      <c r="AA148">
        <f>+X148-Z148</f>
        <v>0.14747285042020764</v>
      </c>
      <c r="AD148"/>
      <c r="AE148"/>
    </row>
    <row r="149" spans="1:31" x14ac:dyDescent="0.2">
      <c r="A149">
        <v>6</v>
      </c>
      <c r="B149" s="15" t="s">
        <v>333</v>
      </c>
      <c r="C149" s="15"/>
      <c r="D149" s="17">
        <f t="shared" si="15"/>
        <v>56.281400000000005</v>
      </c>
      <c r="E149" s="16">
        <f t="shared" si="16"/>
        <v>-26.025633510569506</v>
      </c>
      <c r="F149" s="17">
        <f t="shared" si="17"/>
        <v>30.793106192489432</v>
      </c>
      <c r="G149" s="19">
        <v>8.5443999999999996</v>
      </c>
      <c r="H149" s="27"/>
      <c r="I149" s="27"/>
      <c r="J149" s="19">
        <v>7.5270000000000001</v>
      </c>
      <c r="K149" s="19">
        <v>40.21</v>
      </c>
      <c r="L149" s="19">
        <v>22</v>
      </c>
      <c r="M149" s="17">
        <v>36.525500000000001</v>
      </c>
      <c r="N149" s="16">
        <f>+M149-$M$15</f>
        <v>-18.593899999999998</v>
      </c>
      <c r="O149" s="17">
        <f t="shared" si="19"/>
        <v>-0.46241979607062911</v>
      </c>
      <c r="P149" s="17">
        <f t="shared" si="20"/>
        <v>0.54712758020392938</v>
      </c>
      <c r="Q149" s="17">
        <f t="shared" si="21"/>
        <v>-0.84517727272727261</v>
      </c>
      <c r="R149" s="16">
        <v>20.846299999999999</v>
      </c>
      <c r="S149" s="19">
        <v>20.732500000000002</v>
      </c>
      <c r="T149" s="16">
        <v>6.7899000000000003</v>
      </c>
      <c r="U149" s="17">
        <v>21.845500000000001</v>
      </c>
      <c r="AD149"/>
      <c r="AE149"/>
    </row>
    <row r="150" spans="1:31" x14ac:dyDescent="0.2">
      <c r="A150">
        <v>6</v>
      </c>
      <c r="B150" s="15" t="s">
        <v>334</v>
      </c>
      <c r="C150" s="15"/>
      <c r="D150" s="17">
        <f t="shared" si="15"/>
        <v>62.7727</v>
      </c>
      <c r="E150" s="16">
        <f t="shared" si="16"/>
        <v>47.086267252962969</v>
      </c>
      <c r="F150" s="17">
        <f t="shared" si="17"/>
        <v>38.361094444444447</v>
      </c>
      <c r="G150" s="19">
        <v>8.7727000000000004</v>
      </c>
      <c r="H150" s="27"/>
      <c r="I150" s="27"/>
      <c r="J150" s="19"/>
      <c r="K150" s="19">
        <v>54</v>
      </c>
      <c r="L150" s="19">
        <v>33</v>
      </c>
      <c r="M150" s="17"/>
      <c r="N150" s="16">
        <f>+U150</f>
        <v>40.505800000000001</v>
      </c>
      <c r="O150" s="17">
        <f t="shared" si="19"/>
        <v>0.75010740740740744</v>
      </c>
      <c r="P150" s="17">
        <f t="shared" si="20"/>
        <v>0.61111111111111116</v>
      </c>
      <c r="Q150" s="17">
        <f t="shared" si="21"/>
        <v>1.2274484848484848</v>
      </c>
      <c r="R150" s="16"/>
      <c r="S150" s="19"/>
      <c r="T150" s="16"/>
      <c r="U150" s="17">
        <v>40.505800000000001</v>
      </c>
      <c r="AD150"/>
      <c r="AE150"/>
    </row>
    <row r="151" spans="1:31" x14ac:dyDescent="0.2">
      <c r="A151">
        <v>6</v>
      </c>
      <c r="B151" s="42" t="s">
        <v>335</v>
      </c>
      <c r="C151" s="42"/>
      <c r="D151" s="17">
        <f t="shared" si="15"/>
        <v>66.508200000000002</v>
      </c>
      <c r="E151" s="16">
        <f t="shared" si="16"/>
        <v>0</v>
      </c>
      <c r="F151" s="17">
        <f t="shared" si="17"/>
        <v>0</v>
      </c>
      <c r="G151" s="19">
        <v>9.8981999999999992</v>
      </c>
      <c r="H151" s="27"/>
      <c r="I151" s="27"/>
      <c r="J151" s="19"/>
      <c r="K151" s="19">
        <v>56.61</v>
      </c>
      <c r="L151" s="19">
        <v>32</v>
      </c>
      <c r="M151" s="17"/>
      <c r="N151" s="16" t="str">
        <f>+U151</f>
        <v>missing</v>
      </c>
      <c r="O151" s="17"/>
      <c r="P151" s="17"/>
      <c r="Q151" s="17"/>
      <c r="R151" s="16"/>
      <c r="S151" s="19"/>
      <c r="T151" s="16"/>
      <c r="U151" s="17" t="s">
        <v>336</v>
      </c>
      <c r="AD151"/>
      <c r="AE151"/>
    </row>
    <row r="152" spans="1:31" x14ac:dyDescent="0.2">
      <c r="A152">
        <v>6</v>
      </c>
      <c r="B152" s="15" t="s">
        <v>337</v>
      </c>
      <c r="C152" s="15"/>
      <c r="D152" s="17">
        <f t="shared" si="15"/>
        <v>50.260200000000005</v>
      </c>
      <c r="E152" s="16">
        <f t="shared" si="16"/>
        <v>37.459341828640781</v>
      </c>
      <c r="F152" s="17">
        <f t="shared" si="17"/>
        <v>26.837970873786411</v>
      </c>
      <c r="G152" s="19">
        <v>9.0602</v>
      </c>
      <c r="H152" s="27"/>
      <c r="I152" s="27"/>
      <c r="J152" s="19"/>
      <c r="K152" s="19">
        <v>41.2</v>
      </c>
      <c r="L152" s="19">
        <v>22</v>
      </c>
      <c r="M152" s="17"/>
      <c r="N152" s="16">
        <f>+U152</f>
        <v>30.706700000000001</v>
      </c>
      <c r="O152" s="17">
        <f>+N152/K152</f>
        <v>0.74530825242718446</v>
      </c>
      <c r="P152" s="17">
        <f>+L152/K152</f>
        <v>0.53398058252427183</v>
      </c>
      <c r="Q152" s="17">
        <f>+N152/L152</f>
        <v>1.3957590909090909</v>
      </c>
      <c r="R152" s="16"/>
      <c r="S152" s="19"/>
      <c r="T152" s="16"/>
      <c r="U152" s="17">
        <v>30.706700000000001</v>
      </c>
      <c r="AD152"/>
      <c r="AE152"/>
    </row>
    <row r="153" spans="1:31" x14ac:dyDescent="0.2">
      <c r="A153">
        <v>6</v>
      </c>
      <c r="B153" s="15" t="s">
        <v>338</v>
      </c>
      <c r="C153" s="15"/>
      <c r="D153" s="17">
        <f t="shared" si="15"/>
        <v>66.799599999999998</v>
      </c>
      <c r="E153" s="16">
        <f t="shared" si="16"/>
        <v>-5.5110536626881128</v>
      </c>
      <c r="F153" s="17">
        <f t="shared" si="17"/>
        <v>36.976080262930289</v>
      </c>
      <c r="G153" s="19">
        <v>8.9895999999999994</v>
      </c>
      <c r="H153" s="27"/>
      <c r="I153" s="27"/>
      <c r="J153" s="19"/>
      <c r="K153" s="19">
        <v>57.81</v>
      </c>
      <c r="L153" s="19">
        <v>32</v>
      </c>
      <c r="M153" s="17">
        <v>50.35</v>
      </c>
      <c r="N153" s="16">
        <f>+M153-$M$15</f>
        <v>-4.7693999999999974</v>
      </c>
      <c r="O153" s="17">
        <f>+N153/K153</f>
        <v>-8.250129735339902E-2</v>
      </c>
      <c r="P153" s="17">
        <f>+L153/K153</f>
        <v>0.55353745026811974</v>
      </c>
      <c r="Q153" s="17">
        <f>+N153/L153</f>
        <v>-0.14904374999999992</v>
      </c>
      <c r="R153" s="16">
        <v>26.78</v>
      </c>
      <c r="S153" s="19">
        <v>25.968299999999999</v>
      </c>
      <c r="T153" s="16">
        <v>6.8487999999999998</v>
      </c>
      <c r="U153" s="17">
        <v>35.6282</v>
      </c>
      <c r="AD153"/>
      <c r="AE153"/>
    </row>
    <row r="154" spans="1:31" x14ac:dyDescent="0.2">
      <c r="A154">
        <v>6</v>
      </c>
      <c r="B154" s="15" t="s">
        <v>339</v>
      </c>
      <c r="C154" s="15"/>
      <c r="D154" s="17">
        <f t="shared" si="15"/>
        <v>75.033799999999999</v>
      </c>
      <c r="E154" s="16">
        <f t="shared" si="16"/>
        <v>50.698694083561641</v>
      </c>
      <c r="F154" s="17">
        <f t="shared" si="17"/>
        <v>37.259934931506848</v>
      </c>
      <c r="G154" s="19">
        <v>9.1828000000000003</v>
      </c>
      <c r="H154" s="27"/>
      <c r="I154" s="27"/>
      <c r="J154" s="19">
        <v>7.4509999999999996</v>
      </c>
      <c r="K154" s="19">
        <v>58.4</v>
      </c>
      <c r="L154" s="19">
        <v>29</v>
      </c>
      <c r="M154" s="17"/>
      <c r="N154" s="16">
        <f t="shared" ref="N154:N162" si="23">+U154</f>
        <v>39.459600000000002</v>
      </c>
      <c r="O154" s="17">
        <f>+N154/K154</f>
        <v>0.67567808219178083</v>
      </c>
      <c r="P154" s="17">
        <f>+L154/K154</f>
        <v>0.49657534246575341</v>
      </c>
      <c r="Q154" s="17">
        <f>+N154/L154</f>
        <v>1.3606758620689656</v>
      </c>
      <c r="R154" s="19"/>
      <c r="S154" s="19"/>
      <c r="T154" s="19"/>
      <c r="U154" s="17">
        <v>39.459600000000002</v>
      </c>
      <c r="V154">
        <v>5.1245000000000003</v>
      </c>
      <c r="W154">
        <v>8.9760227203369105</v>
      </c>
      <c r="X154">
        <f>+(E154/100)*W154</f>
        <v>4.5507262998545981</v>
      </c>
      <c r="Y154">
        <v>8.5932847199999998</v>
      </c>
      <c r="Z154">
        <f>+(E154/100)*Y154</f>
        <v>4.3566831319222468</v>
      </c>
      <c r="AA154">
        <f>+X154-Z154</f>
        <v>0.19404316793235132</v>
      </c>
      <c r="AD154"/>
      <c r="AE154"/>
    </row>
    <row r="155" spans="1:31" x14ac:dyDescent="0.2">
      <c r="A155">
        <v>6</v>
      </c>
      <c r="B155" s="15" t="s">
        <v>340</v>
      </c>
      <c r="C155" s="33" t="s">
        <v>265</v>
      </c>
      <c r="D155" s="17">
        <f t="shared" si="15"/>
        <v>70.193000000000012</v>
      </c>
      <c r="E155" s="16">
        <f t="shared" si="16"/>
        <v>52.581896497090298</v>
      </c>
      <c r="F155" s="17">
        <f t="shared" si="17"/>
        <v>39.530504974657404</v>
      </c>
      <c r="G155" s="19">
        <v>7.0006000000000004</v>
      </c>
      <c r="H155" s="27">
        <v>9.9224000000000014</v>
      </c>
      <c r="I155" s="27"/>
      <c r="J155" s="19"/>
      <c r="K155" s="19">
        <v>53.27</v>
      </c>
      <c r="L155" s="19">
        <v>30</v>
      </c>
      <c r="M155" s="17"/>
      <c r="N155" s="16">
        <f t="shared" si="23"/>
        <v>39.904800000000002</v>
      </c>
      <c r="O155" s="17">
        <f>+N155/K155</f>
        <v>0.74910456166697947</v>
      </c>
      <c r="P155" s="17">
        <f>+L155/K155</f>
        <v>0.56316876290595075</v>
      </c>
      <c r="Q155" s="17">
        <f>+N155/L155</f>
        <v>1.33016</v>
      </c>
      <c r="R155" s="19"/>
      <c r="S155" s="19"/>
      <c r="T155" s="19"/>
      <c r="U155" s="17">
        <v>39.904800000000002</v>
      </c>
      <c r="AB155" s="2" t="s">
        <v>180</v>
      </c>
    </row>
    <row r="156" spans="1:31" x14ac:dyDescent="0.2">
      <c r="A156">
        <v>6</v>
      </c>
      <c r="B156" s="15" t="s">
        <v>341</v>
      </c>
      <c r="C156" s="15"/>
      <c r="D156" s="17">
        <f t="shared" si="15"/>
        <v>84.531999999999996</v>
      </c>
      <c r="E156" s="16">
        <f t="shared" si="16"/>
        <v>62.570933657150242</v>
      </c>
      <c r="F156" s="17">
        <f t="shared" si="17"/>
        <v>43.680144684149333</v>
      </c>
      <c r="G156" s="19"/>
      <c r="H156" s="27"/>
      <c r="I156" s="27"/>
      <c r="J156" s="19">
        <v>7.1219999999999999</v>
      </c>
      <c r="K156" s="19">
        <v>77.41</v>
      </c>
      <c r="L156" s="19">
        <v>40</v>
      </c>
      <c r="M156" s="17"/>
      <c r="N156" s="16">
        <f t="shared" si="23"/>
        <v>57.299199999999999</v>
      </c>
      <c r="O156" s="17">
        <f>+N156/K156</f>
        <v>0.74020410799638292</v>
      </c>
      <c r="P156" s="17">
        <f>+L156/K156</f>
        <v>0.51672910476682599</v>
      </c>
      <c r="Q156" s="17">
        <f>+N156/L156</f>
        <v>1.43248</v>
      </c>
      <c r="R156" s="19"/>
      <c r="S156" s="19"/>
      <c r="T156" s="19"/>
      <c r="U156" s="17">
        <v>57.299199999999999</v>
      </c>
      <c r="AD156"/>
      <c r="AE156"/>
    </row>
    <row r="157" spans="1:31" x14ac:dyDescent="0.2">
      <c r="A157">
        <v>6</v>
      </c>
      <c r="B157" s="42" t="s">
        <v>342</v>
      </c>
      <c r="C157" s="33" t="s">
        <v>265</v>
      </c>
      <c r="D157" s="17">
        <f t="shared" si="15"/>
        <v>72.609700000000004</v>
      </c>
      <c r="E157" s="16"/>
      <c r="F157" s="17"/>
      <c r="G157" s="19">
        <v>8.9030000000000005</v>
      </c>
      <c r="H157" s="27">
        <v>9.2966999999999995</v>
      </c>
      <c r="I157" s="27"/>
      <c r="J157" s="19"/>
      <c r="K157" s="19">
        <v>54.41</v>
      </c>
      <c r="L157" s="19">
        <v>30</v>
      </c>
      <c r="M157" s="17"/>
      <c r="N157" s="16" t="str">
        <f t="shared" si="23"/>
        <v>missing</v>
      </c>
      <c r="O157" s="17"/>
      <c r="P157" s="17"/>
      <c r="Q157" s="17"/>
      <c r="R157" s="19"/>
      <c r="S157" s="19"/>
      <c r="T157" s="19"/>
      <c r="U157" s="17" t="s">
        <v>336</v>
      </c>
      <c r="AB157" s="2" t="s">
        <v>180</v>
      </c>
    </row>
    <row r="158" spans="1:31" x14ac:dyDescent="0.2">
      <c r="A158">
        <v>6</v>
      </c>
      <c r="B158" s="15" t="s">
        <v>343</v>
      </c>
      <c r="C158" s="15"/>
      <c r="D158" s="17">
        <f t="shared" si="15"/>
        <v>65.768000000000001</v>
      </c>
      <c r="E158" s="16">
        <f>+D158*O158</f>
        <v>51.018982392245107</v>
      </c>
      <c r="F158" s="17">
        <f>+D158*P158</f>
        <v>36.43025791933529</v>
      </c>
      <c r="G158" s="19"/>
      <c r="H158" s="27"/>
      <c r="I158" s="27"/>
      <c r="J158" s="19">
        <v>7.9980000000000002</v>
      </c>
      <c r="K158" s="19">
        <v>57.77</v>
      </c>
      <c r="L158" s="19">
        <v>32</v>
      </c>
      <c r="M158" s="17"/>
      <c r="N158" s="16">
        <f t="shared" si="23"/>
        <v>44.814599999999999</v>
      </c>
      <c r="O158" s="17">
        <f>+N158/K158</f>
        <v>0.77574173446425476</v>
      </c>
      <c r="P158" s="17">
        <f>+L158/K158</f>
        <v>0.55392072009693605</v>
      </c>
      <c r="Q158" s="17">
        <f>+N158/L158</f>
        <v>1.40045625</v>
      </c>
      <c r="R158" s="19"/>
      <c r="S158" s="19"/>
      <c r="T158" s="19"/>
      <c r="U158" s="17">
        <v>44.814599999999999</v>
      </c>
      <c r="AD158"/>
      <c r="AE158"/>
    </row>
    <row r="159" spans="1:31" x14ac:dyDescent="0.2">
      <c r="A159">
        <v>6</v>
      </c>
      <c r="B159" s="15" t="s">
        <v>344</v>
      </c>
      <c r="C159" s="33" t="s">
        <v>265</v>
      </c>
      <c r="D159" s="17">
        <f t="shared" si="15"/>
        <v>80.933099999999996</v>
      </c>
      <c r="E159" s="16">
        <f>+D159*O159</f>
        <v>62.869160533925175</v>
      </c>
      <c r="F159" s="17">
        <f>+D159*P159</f>
        <v>42.339763792010146</v>
      </c>
      <c r="G159" s="19">
        <v>7.7646999999999995</v>
      </c>
      <c r="H159" s="27">
        <v>10.088400000000002</v>
      </c>
      <c r="I159" s="27"/>
      <c r="J159" s="19"/>
      <c r="K159" s="19">
        <v>63.08</v>
      </c>
      <c r="L159" s="19">
        <v>33</v>
      </c>
      <c r="M159" s="17"/>
      <c r="N159" s="16">
        <f t="shared" si="23"/>
        <v>49.000799999999998</v>
      </c>
      <c r="O159" s="17">
        <f>+N159/K159</f>
        <v>0.77680405833861765</v>
      </c>
      <c r="P159" s="17">
        <f>+L159/K159</f>
        <v>0.52314521242866208</v>
      </c>
      <c r="Q159" s="17">
        <f>+N159/L159</f>
        <v>1.4848727272727271</v>
      </c>
      <c r="R159" s="19"/>
      <c r="S159" s="19"/>
      <c r="T159" s="19"/>
      <c r="U159" s="17">
        <v>49.000799999999998</v>
      </c>
      <c r="AB159" s="2" t="s">
        <v>180</v>
      </c>
    </row>
    <row r="160" spans="1:31" x14ac:dyDescent="0.2">
      <c r="A160">
        <v>6</v>
      </c>
      <c r="B160" s="15" t="s">
        <v>345</v>
      </c>
      <c r="C160" s="15"/>
      <c r="D160" s="17">
        <f t="shared" si="15"/>
        <v>77.81</v>
      </c>
      <c r="E160" s="16">
        <f>+D160*O160</f>
        <v>60.77989516612007</v>
      </c>
      <c r="F160" s="17">
        <f>+D160*P160</f>
        <v>42.161414515899047</v>
      </c>
      <c r="G160" s="19"/>
      <c r="H160" s="27"/>
      <c r="I160" s="27"/>
      <c r="J160" s="19">
        <v>7.68</v>
      </c>
      <c r="K160" s="19">
        <v>70.13</v>
      </c>
      <c r="L160" s="19">
        <v>38</v>
      </c>
      <c r="M160" s="17"/>
      <c r="N160" s="16">
        <f t="shared" si="23"/>
        <v>54.780799999999999</v>
      </c>
      <c r="O160" s="17">
        <f>+N160/K160</f>
        <v>0.78113218308854993</v>
      </c>
      <c r="P160" s="17">
        <f>+L160/K160</f>
        <v>0.54185084842435483</v>
      </c>
      <c r="Q160" s="17">
        <f>+N160/L160</f>
        <v>1.4416</v>
      </c>
      <c r="R160" s="19"/>
      <c r="S160" s="19"/>
      <c r="T160" s="19"/>
      <c r="U160" s="17">
        <v>54.780799999999999</v>
      </c>
      <c r="V160">
        <v>8.8600999999999992</v>
      </c>
      <c r="AD160"/>
      <c r="AE160"/>
    </row>
    <row r="161" spans="1:31" x14ac:dyDescent="0.2">
      <c r="A161">
        <v>6</v>
      </c>
      <c r="B161" s="15" t="s">
        <v>346</v>
      </c>
      <c r="C161" s="33" t="s">
        <v>265</v>
      </c>
      <c r="D161" s="17">
        <f t="shared" si="15"/>
        <v>67.197400000000002</v>
      </c>
      <c r="E161" s="16">
        <f>+D161*O161</f>
        <v>52.244732160093719</v>
      </c>
      <c r="F161" s="17">
        <f>+D161*P161</f>
        <v>38.046165560327999</v>
      </c>
      <c r="G161" s="19">
        <v>7.2271000000000001</v>
      </c>
      <c r="H161" s="27">
        <v>8.7503000000000011</v>
      </c>
      <c r="I161" s="27"/>
      <c r="J161" s="19"/>
      <c r="K161" s="19">
        <v>51.22</v>
      </c>
      <c r="L161" s="19">
        <v>29</v>
      </c>
      <c r="M161" s="17"/>
      <c r="N161" s="16">
        <f t="shared" si="23"/>
        <v>39.822600000000001</v>
      </c>
      <c r="O161" s="17">
        <f>+N161/K161</f>
        <v>0.77748145255759471</v>
      </c>
      <c r="P161" s="17">
        <f>+L161/K161</f>
        <v>0.5661850839515814</v>
      </c>
      <c r="Q161" s="17">
        <f>+N161/L161</f>
        <v>1.3731931034482758</v>
      </c>
      <c r="R161" s="19"/>
      <c r="S161" s="19"/>
      <c r="T161" s="19"/>
      <c r="U161" s="17">
        <v>39.822600000000001</v>
      </c>
      <c r="AB161" s="2" t="s">
        <v>180</v>
      </c>
    </row>
    <row r="162" spans="1:31" x14ac:dyDescent="0.2">
      <c r="A162">
        <v>6</v>
      </c>
      <c r="B162" s="15" t="s">
        <v>347</v>
      </c>
      <c r="C162" s="15"/>
      <c r="D162" s="17">
        <f t="shared" si="15"/>
        <v>62.98</v>
      </c>
      <c r="E162" s="16">
        <f>+D162*O162</f>
        <v>48.461080897167832</v>
      </c>
      <c r="F162" s="17">
        <f>+D162*P162</f>
        <v>35.913324463029838</v>
      </c>
      <c r="G162" s="19"/>
      <c r="H162" s="27"/>
      <c r="I162" s="27"/>
      <c r="J162" s="19">
        <v>10.37</v>
      </c>
      <c r="K162" s="19">
        <v>52.61</v>
      </c>
      <c r="L162" s="19">
        <v>30</v>
      </c>
      <c r="M162" s="17"/>
      <c r="N162" s="16">
        <f t="shared" si="23"/>
        <v>40.481699999999996</v>
      </c>
      <c r="O162" s="17">
        <f>+N162/K162</f>
        <v>0.7694677817905341</v>
      </c>
      <c r="P162" s="17">
        <f>+L162/K162</f>
        <v>0.57023379585630107</v>
      </c>
      <c r="Q162" s="17">
        <f>+N162/L162</f>
        <v>1.3493899999999999</v>
      </c>
      <c r="R162" s="19"/>
      <c r="S162" s="19"/>
      <c r="T162" s="19"/>
      <c r="U162" s="17">
        <v>40.481699999999996</v>
      </c>
      <c r="V162">
        <v>7.1681999999999997</v>
      </c>
      <c r="AD162"/>
      <c r="AE162"/>
    </row>
    <row r="163" spans="1:31" x14ac:dyDescent="0.2">
      <c r="A163">
        <v>7</v>
      </c>
      <c r="B163" t="s">
        <v>348</v>
      </c>
      <c r="D163">
        <v>77.616399999999999</v>
      </c>
      <c r="E163">
        <v>64.511399999999995</v>
      </c>
      <c r="F163">
        <v>44</v>
      </c>
      <c r="K163">
        <v>77.616399999999999</v>
      </c>
      <c r="L163">
        <v>44</v>
      </c>
      <c r="N163">
        <v>64.511399999999995</v>
      </c>
      <c r="O163">
        <v>0.83115681737364777</v>
      </c>
      <c r="P163">
        <v>0.56689050252266271</v>
      </c>
      <c r="Q163">
        <v>1.4661681818181818</v>
      </c>
      <c r="R163">
        <v>64.511399999999995</v>
      </c>
      <c r="S163">
        <v>64.456400000000002</v>
      </c>
      <c r="T163">
        <v>16.4238</v>
      </c>
      <c r="U163">
        <v>47.874000000000002</v>
      </c>
      <c r="AD163"/>
      <c r="AE163"/>
    </row>
    <row r="164" spans="1:31" x14ac:dyDescent="0.2">
      <c r="A164">
        <v>7</v>
      </c>
      <c r="B164" t="s">
        <v>349</v>
      </c>
      <c r="D164">
        <v>40.107999999999997</v>
      </c>
      <c r="E164">
        <v>32.801435032596224</v>
      </c>
      <c r="F164">
        <v>21.74096283497645</v>
      </c>
      <c r="J164">
        <v>10.590999999999999</v>
      </c>
      <c r="K164">
        <v>29.516999999999999</v>
      </c>
      <c r="L164">
        <v>16</v>
      </c>
      <c r="M164">
        <v>31.405999999999999</v>
      </c>
      <c r="N164">
        <v>24.139821428571427</v>
      </c>
      <c r="O164">
        <v>0.81782774091443666</v>
      </c>
      <c r="P164">
        <v>0.54206050750415014</v>
      </c>
      <c r="Q164">
        <v>1.5087388392857142</v>
      </c>
      <c r="R164">
        <v>24.605</v>
      </c>
      <c r="S164">
        <v>24.3428</v>
      </c>
      <c r="T164">
        <v>7.1577999999999999</v>
      </c>
      <c r="U164">
        <v>16.994</v>
      </c>
      <c r="W164">
        <v>6.3815064430236799</v>
      </c>
      <c r="X164">
        <v>2.0932256900093549</v>
      </c>
      <c r="Y164">
        <v>5.6969104799999997</v>
      </c>
      <c r="Z164">
        <v>1.8686683899623657</v>
      </c>
      <c r="AA164">
        <v>0.22455730004698915</v>
      </c>
      <c r="AD164"/>
      <c r="AE164"/>
    </row>
    <row r="165" spans="1:31" x14ac:dyDescent="0.2">
      <c r="A165">
        <v>7</v>
      </c>
      <c r="B165" t="s">
        <v>350</v>
      </c>
      <c r="D165">
        <v>54.783000000000001</v>
      </c>
      <c r="E165">
        <v>45.425621428571432</v>
      </c>
      <c r="F165">
        <v>30.000000000000004</v>
      </c>
      <c r="K165">
        <v>54.783000000000001</v>
      </c>
      <c r="L165">
        <v>30</v>
      </c>
      <c r="M165">
        <v>52.691800000000001</v>
      </c>
      <c r="N165">
        <v>45.425621428571432</v>
      </c>
      <c r="O165">
        <v>0.82919192867443237</v>
      </c>
      <c r="P165">
        <v>0.54761513608236134</v>
      </c>
      <c r="Q165">
        <v>1.5141873809523811</v>
      </c>
      <c r="R165">
        <v>31.544</v>
      </c>
      <c r="S165">
        <v>31.410499999999999</v>
      </c>
      <c r="T165">
        <v>8.4131999999999998</v>
      </c>
      <c r="U165">
        <v>37.092300000000002</v>
      </c>
      <c r="AD165"/>
      <c r="AE165"/>
    </row>
    <row r="166" spans="1:31" x14ac:dyDescent="0.2">
      <c r="A166">
        <v>7</v>
      </c>
      <c r="B166" t="s">
        <v>351</v>
      </c>
      <c r="D166">
        <v>43.954000000000001</v>
      </c>
      <c r="E166">
        <v>37.304185343300439</v>
      </c>
      <c r="F166">
        <v>27.647337207212601</v>
      </c>
      <c r="J166">
        <v>10.568</v>
      </c>
      <c r="K166">
        <v>33.386000000000003</v>
      </c>
      <c r="L166">
        <v>21</v>
      </c>
      <c r="M166">
        <v>35.601199999999999</v>
      </c>
      <c r="N166">
        <v>28.335021428571427</v>
      </c>
      <c r="O166">
        <v>0.84870968156027748</v>
      </c>
      <c r="P166">
        <v>0.62900617025100336</v>
      </c>
      <c r="Q166">
        <v>1.3492867346938775</v>
      </c>
      <c r="R166">
        <v>28.778099999999998</v>
      </c>
      <c r="S166">
        <v>28.588000000000001</v>
      </c>
      <c r="T166">
        <v>5.9585999999999997</v>
      </c>
      <c r="U166">
        <v>22.408999999999999</v>
      </c>
      <c r="AD166"/>
      <c r="AE166"/>
    </row>
    <row r="167" spans="1:31" x14ac:dyDescent="0.2">
      <c r="A167">
        <v>7</v>
      </c>
      <c r="B167" t="s">
        <v>352</v>
      </c>
      <c r="D167">
        <v>58.454000000000001</v>
      </c>
      <c r="E167">
        <v>48.929299999999998</v>
      </c>
      <c r="F167">
        <v>30</v>
      </c>
      <c r="K167">
        <v>58.454000000000001</v>
      </c>
      <c r="L167">
        <v>30</v>
      </c>
      <c r="M167">
        <v>56.195478571428566</v>
      </c>
      <c r="N167">
        <v>48.929299999999998</v>
      </c>
      <c r="O167">
        <v>0.83705648886303752</v>
      </c>
      <c r="P167">
        <v>0.51322407363054712</v>
      </c>
      <c r="Q167">
        <v>1.6309766666666665</v>
      </c>
      <c r="R167">
        <v>31.925599999999999</v>
      </c>
      <c r="S167">
        <v>31.655000000000001</v>
      </c>
      <c r="T167">
        <v>6.9210000000000003</v>
      </c>
      <c r="U167">
        <v>41.5364</v>
      </c>
      <c r="AD167"/>
      <c r="AE167"/>
    </row>
    <row r="168" spans="1:31" x14ac:dyDescent="0.2">
      <c r="A168">
        <v>7</v>
      </c>
      <c r="B168" t="s">
        <v>353</v>
      </c>
      <c r="D168">
        <v>70.323999999999998</v>
      </c>
      <c r="E168">
        <v>59.590938391166659</v>
      </c>
      <c r="F168">
        <v>41.240219157884148</v>
      </c>
      <c r="J168">
        <v>10.641</v>
      </c>
      <c r="K168">
        <v>59.683</v>
      </c>
      <c r="L168">
        <v>35</v>
      </c>
      <c r="M168">
        <v>57.840178571428567</v>
      </c>
      <c r="N168">
        <v>50.573999999999998</v>
      </c>
      <c r="O168">
        <v>0.84737697501801179</v>
      </c>
      <c r="P168">
        <v>0.58643164720272101</v>
      </c>
      <c r="Q168">
        <v>1.4449714285714286</v>
      </c>
      <c r="R168">
        <v>29.610700000000001</v>
      </c>
      <c r="S168">
        <v>29.340800000000002</v>
      </c>
      <c r="T168">
        <v>6.3529</v>
      </c>
      <c r="U168">
        <v>43.866599999999998</v>
      </c>
      <c r="AD168"/>
      <c r="AE168"/>
    </row>
    <row r="169" spans="1:31" x14ac:dyDescent="0.2">
      <c r="A169">
        <v>7</v>
      </c>
      <c r="B169" t="s">
        <v>354</v>
      </c>
      <c r="D169">
        <v>62.393999999999998</v>
      </c>
      <c r="E169">
        <v>53.307000000000002</v>
      </c>
      <c r="F169">
        <v>30</v>
      </c>
      <c r="K169">
        <v>62.393999999999998</v>
      </c>
      <c r="L169">
        <v>30</v>
      </c>
      <c r="N169">
        <v>53.307000000000002</v>
      </c>
      <c r="O169">
        <v>0.85436099624963946</v>
      </c>
      <c r="P169">
        <v>0.48081546302529088</v>
      </c>
      <c r="Q169">
        <v>1.7769000000000001</v>
      </c>
      <c r="U169">
        <v>53.307000000000002</v>
      </c>
      <c r="W169">
        <v>4.4156904220581099</v>
      </c>
      <c r="X169">
        <v>2.3538720932865167</v>
      </c>
      <c r="Y169">
        <v>5.6969104799999997</v>
      </c>
      <c r="Z169">
        <v>3.0368520695735999</v>
      </c>
      <c r="AA169">
        <v>-0.68297997628708318</v>
      </c>
      <c r="AD169"/>
      <c r="AE169"/>
    </row>
    <row r="170" spans="1:31" x14ac:dyDescent="0.2">
      <c r="A170">
        <v>7</v>
      </c>
      <c r="B170" t="s">
        <v>355</v>
      </c>
      <c r="D170">
        <v>75.055000000000007</v>
      </c>
      <c r="E170">
        <v>62.613396817436126</v>
      </c>
      <c r="F170">
        <v>35.567156870488255</v>
      </c>
      <c r="J170">
        <v>11.747999999999999</v>
      </c>
      <c r="K170">
        <v>63.307000000000002</v>
      </c>
      <c r="L170">
        <v>30</v>
      </c>
      <c r="M170">
        <v>60.079000000000001</v>
      </c>
      <c r="N170">
        <v>52.812821428571432</v>
      </c>
      <c r="O170">
        <v>0.83423351965140391</v>
      </c>
      <c r="P170">
        <v>0.47388124535991277</v>
      </c>
      <c r="Q170">
        <v>1.7604273809523812</v>
      </c>
      <c r="R170">
        <v>30.768000000000001</v>
      </c>
      <c r="S170">
        <v>30.622199999999999</v>
      </c>
      <c r="T170">
        <v>6.5633999999999997</v>
      </c>
      <c r="U170">
        <v>46.283099999999997</v>
      </c>
      <c r="AD170"/>
      <c r="AE170"/>
    </row>
    <row r="171" spans="1:31" x14ac:dyDescent="0.2">
      <c r="A171">
        <v>7</v>
      </c>
      <c r="B171" t="s">
        <v>356</v>
      </c>
      <c r="D171">
        <v>59.954000000000001</v>
      </c>
      <c r="E171">
        <v>49.016800000000003</v>
      </c>
      <c r="F171">
        <v>30</v>
      </c>
      <c r="K171">
        <v>59.954000000000001</v>
      </c>
      <c r="L171">
        <v>30</v>
      </c>
      <c r="N171">
        <v>49.016800000000003</v>
      </c>
      <c r="O171">
        <v>0.81757347299596361</v>
      </c>
      <c r="P171">
        <v>0.50038362744770992</v>
      </c>
      <c r="Q171">
        <v>1.6338933333333334</v>
      </c>
      <c r="U171">
        <v>49.016800000000003</v>
      </c>
      <c r="AD171"/>
      <c r="AE171"/>
    </row>
    <row r="172" spans="1:31" x14ac:dyDescent="0.2">
      <c r="A172">
        <v>7</v>
      </c>
      <c r="B172" t="s">
        <v>357</v>
      </c>
      <c r="D172">
        <v>63.224000000000004</v>
      </c>
      <c r="E172">
        <v>52.661156751426894</v>
      </c>
      <c r="F172">
        <v>33.567931433339027</v>
      </c>
      <c r="J172">
        <v>10.487</v>
      </c>
      <c r="K172">
        <v>52.737000000000002</v>
      </c>
      <c r="L172">
        <v>28</v>
      </c>
      <c r="M172">
        <v>51.192399999999999</v>
      </c>
      <c r="N172">
        <v>43.926221428571431</v>
      </c>
      <c r="O172">
        <v>0.83292984865599917</v>
      </c>
      <c r="P172">
        <v>0.53093653412215336</v>
      </c>
      <c r="Q172">
        <v>1.5687936224489796</v>
      </c>
      <c r="R172">
        <v>33.195099999999996</v>
      </c>
      <c r="S172">
        <v>32.869</v>
      </c>
      <c r="T172">
        <v>6.9782000000000002</v>
      </c>
      <c r="U172">
        <v>36.838999999999999</v>
      </c>
      <c r="AD172"/>
      <c r="AE172"/>
    </row>
    <row r="173" spans="1:31" x14ac:dyDescent="0.2">
      <c r="A173">
        <v>7</v>
      </c>
      <c r="B173" t="s">
        <v>358</v>
      </c>
      <c r="D173">
        <v>62.963999999999999</v>
      </c>
      <c r="E173">
        <v>53.205100000000002</v>
      </c>
      <c r="F173">
        <v>30</v>
      </c>
      <c r="K173">
        <v>62.963999999999999</v>
      </c>
      <c r="L173">
        <v>30</v>
      </c>
      <c r="N173">
        <v>53.205100000000002</v>
      </c>
      <c r="O173">
        <v>0.84500825868750407</v>
      </c>
      <c r="P173">
        <v>0.47646274061368404</v>
      </c>
      <c r="Q173">
        <v>1.7735033333333334</v>
      </c>
      <c r="U173">
        <v>53.205100000000002</v>
      </c>
      <c r="W173">
        <v>5.4781398773193404</v>
      </c>
      <c r="X173">
        <v>2.9146497998676328</v>
      </c>
      <c r="Y173">
        <v>5.3750912399999997</v>
      </c>
      <c r="Z173">
        <v>2.8598226693332403</v>
      </c>
      <c r="AA173">
        <v>5.4827130534392587E-2</v>
      </c>
      <c r="AD173"/>
      <c r="AE173"/>
    </row>
    <row r="174" spans="1:31" x14ac:dyDescent="0.2">
      <c r="A174">
        <v>7</v>
      </c>
      <c r="B174" t="s">
        <v>359</v>
      </c>
      <c r="D174">
        <v>60.411000000000001</v>
      </c>
      <c r="E174">
        <v>50.75396385859483</v>
      </c>
      <c r="F174">
        <v>34.591873044438536</v>
      </c>
      <c r="J174">
        <v>11.512</v>
      </c>
      <c r="K174">
        <v>48.899000000000001</v>
      </c>
      <c r="L174">
        <v>28</v>
      </c>
      <c r="M174">
        <v>48.348399999999998</v>
      </c>
      <c r="N174">
        <v>41.08222142857143</v>
      </c>
      <c r="O174">
        <v>0.84014440844539617</v>
      </c>
      <c r="P174">
        <v>0.57260884680668311</v>
      </c>
      <c r="Q174">
        <v>1.4672221938775512</v>
      </c>
      <c r="R174">
        <v>29.871200000000002</v>
      </c>
      <c r="S174">
        <v>29.821100000000001</v>
      </c>
      <c r="T174">
        <v>5.0244</v>
      </c>
      <c r="U174">
        <v>35.978700000000003</v>
      </c>
      <c r="AD174"/>
      <c r="AE174"/>
    </row>
    <row r="175" spans="1:31" x14ac:dyDescent="0.2">
      <c r="A175">
        <v>7</v>
      </c>
      <c r="B175" t="s">
        <v>360</v>
      </c>
      <c r="D175">
        <v>61.125999999999998</v>
      </c>
      <c r="E175">
        <v>51.5807</v>
      </c>
      <c r="F175">
        <v>30</v>
      </c>
      <c r="K175">
        <v>61.125999999999998</v>
      </c>
      <c r="L175">
        <v>30</v>
      </c>
      <c r="N175">
        <v>51.5807</v>
      </c>
      <c r="O175">
        <v>0.84384222753002003</v>
      </c>
      <c r="P175">
        <v>0.49078951673592253</v>
      </c>
      <c r="Q175">
        <v>1.7193566666666666</v>
      </c>
      <c r="U175">
        <v>51.5807</v>
      </c>
      <c r="AD175"/>
      <c r="AE175"/>
    </row>
    <row r="176" spans="1:31" x14ac:dyDescent="0.2">
      <c r="A176">
        <v>7</v>
      </c>
      <c r="B176" t="s">
        <v>361</v>
      </c>
      <c r="D176">
        <v>76.997</v>
      </c>
      <c r="E176">
        <v>64.795447555888643</v>
      </c>
      <c r="F176">
        <v>39.750645327826533</v>
      </c>
      <c r="J176">
        <v>11.138999999999999</v>
      </c>
      <c r="K176">
        <v>65.858000000000004</v>
      </c>
      <c r="L176">
        <v>34</v>
      </c>
      <c r="M176">
        <v>62.687800000000003</v>
      </c>
      <c r="N176">
        <v>55.421621428571434</v>
      </c>
      <c r="O176">
        <v>0.84153210587280858</v>
      </c>
      <c r="P176">
        <v>0.51626226122870411</v>
      </c>
      <c r="Q176">
        <v>1.6300476890756304</v>
      </c>
      <c r="R176">
        <v>35.822800000000001</v>
      </c>
      <c r="S176">
        <v>25.768599999999999</v>
      </c>
      <c r="T176">
        <v>5.3036000000000003</v>
      </c>
      <c r="U176">
        <v>50.205399999999997</v>
      </c>
      <c r="AD176"/>
      <c r="AE176"/>
    </row>
    <row r="177" spans="1:31" x14ac:dyDescent="0.2">
      <c r="A177">
        <v>7</v>
      </c>
      <c r="B177" t="s">
        <v>362</v>
      </c>
      <c r="D177">
        <v>62.866999999999997</v>
      </c>
      <c r="E177">
        <v>53.559600000000003</v>
      </c>
      <c r="F177">
        <v>30</v>
      </c>
      <c r="K177">
        <v>62.866999999999997</v>
      </c>
      <c r="L177">
        <v>30</v>
      </c>
      <c r="N177">
        <v>53.559600000000003</v>
      </c>
      <c r="O177">
        <v>0.85195094405650029</v>
      </c>
      <c r="P177">
        <v>0.47719789396662798</v>
      </c>
      <c r="Q177">
        <v>1.78532</v>
      </c>
      <c r="U177">
        <v>53.559600000000003</v>
      </c>
      <c r="W177">
        <v>3.4936897754669198</v>
      </c>
      <c r="X177">
        <v>1.8712062689809807</v>
      </c>
      <c r="Y177">
        <v>5.3750912399999997</v>
      </c>
      <c r="Z177">
        <v>2.8788773677790402</v>
      </c>
      <c r="AA177">
        <v>-1.0076710987980595</v>
      </c>
      <c r="AD177"/>
      <c r="AE177"/>
    </row>
    <row r="178" spans="1:31" x14ac:dyDescent="0.2">
      <c r="A178">
        <v>7</v>
      </c>
      <c r="B178" t="s">
        <v>363</v>
      </c>
      <c r="D178">
        <v>78.570000000000007</v>
      </c>
      <c r="E178">
        <v>66.777339679802964</v>
      </c>
      <c r="F178">
        <v>38.872713643178415</v>
      </c>
      <c r="J178">
        <v>11.87</v>
      </c>
      <c r="K178">
        <v>66.7</v>
      </c>
      <c r="L178">
        <v>33</v>
      </c>
      <c r="M178">
        <v>63.955100000000002</v>
      </c>
      <c r="N178">
        <v>56.688921428571433</v>
      </c>
      <c r="O178">
        <v>0.84990886699507395</v>
      </c>
      <c r="P178">
        <v>0.49475262368815592</v>
      </c>
      <c r="Q178">
        <v>1.7178461038961039</v>
      </c>
      <c r="R178">
        <v>36.2607</v>
      </c>
      <c r="S178">
        <v>36.139400000000002</v>
      </c>
      <c r="T178">
        <v>5.2667999999999999</v>
      </c>
      <c r="U178">
        <v>51.345399999999998</v>
      </c>
      <c r="AD178"/>
      <c r="AE178"/>
    </row>
    <row r="179" spans="1:31" x14ac:dyDescent="0.2">
      <c r="A179">
        <v>7</v>
      </c>
      <c r="B179" t="s">
        <v>364</v>
      </c>
      <c r="D179">
        <v>64.405000000000001</v>
      </c>
      <c r="E179">
        <v>55.314500000000002</v>
      </c>
      <c r="F179">
        <v>30</v>
      </c>
      <c r="K179">
        <v>64.405000000000001</v>
      </c>
      <c r="L179">
        <v>30</v>
      </c>
      <c r="N179">
        <v>55.314500000000002</v>
      </c>
      <c r="O179">
        <v>0.8588541262324354</v>
      </c>
      <c r="P179">
        <v>0.46580234453846753</v>
      </c>
      <c r="Q179">
        <v>1.8438166666666667</v>
      </c>
      <c r="U179">
        <v>55.314500000000002</v>
      </c>
      <c r="AD179"/>
      <c r="AE179"/>
    </row>
    <row r="180" spans="1:31" x14ac:dyDescent="0.2">
      <c r="A180">
        <v>7</v>
      </c>
      <c r="B180" t="s">
        <v>365</v>
      </c>
      <c r="D180">
        <v>58.966999999999999</v>
      </c>
      <c r="E180">
        <v>50.866421428571428</v>
      </c>
      <c r="F180">
        <v>33</v>
      </c>
      <c r="K180">
        <v>58.966999999999999</v>
      </c>
      <c r="L180">
        <v>33</v>
      </c>
      <c r="M180">
        <v>58.132599999999996</v>
      </c>
      <c r="N180">
        <v>50.866421428571428</v>
      </c>
      <c r="O180">
        <v>0.8626252213707909</v>
      </c>
      <c r="P180">
        <v>0.55963505011277492</v>
      </c>
      <c r="Q180">
        <v>1.5414067099567099</v>
      </c>
      <c r="R180">
        <v>29.962399999999999</v>
      </c>
      <c r="S180">
        <v>29.8477</v>
      </c>
      <c r="T180">
        <v>8.2681000000000004</v>
      </c>
      <c r="U180">
        <v>41.832099999999997</v>
      </c>
      <c r="AD180"/>
      <c r="AE180"/>
    </row>
    <row r="181" spans="1:31" x14ac:dyDescent="0.2">
      <c r="A181">
        <v>7</v>
      </c>
      <c r="B181" t="s">
        <v>366</v>
      </c>
      <c r="D181">
        <v>80.86</v>
      </c>
      <c r="E181">
        <v>70.236000000000004</v>
      </c>
      <c r="F181">
        <v>41</v>
      </c>
      <c r="K181">
        <v>80.86</v>
      </c>
      <c r="L181">
        <v>41</v>
      </c>
      <c r="N181">
        <v>70.236000000000004</v>
      </c>
      <c r="O181">
        <v>0.86861241652238441</v>
      </c>
      <c r="P181">
        <v>0.50704922087558746</v>
      </c>
      <c r="Q181">
        <v>1.7130731707317075</v>
      </c>
      <c r="U181">
        <v>70.236000000000004</v>
      </c>
      <c r="AD181"/>
      <c r="AE181"/>
    </row>
    <row r="182" spans="1:31" x14ac:dyDescent="0.2">
      <c r="A182">
        <v>7</v>
      </c>
      <c r="B182" t="s">
        <v>367</v>
      </c>
      <c r="D182">
        <v>61.392000000000003</v>
      </c>
      <c r="E182">
        <v>53.233221428571433</v>
      </c>
      <c r="F182">
        <v>34</v>
      </c>
      <c r="K182">
        <v>61.392000000000003</v>
      </c>
      <c r="L182">
        <v>34</v>
      </c>
      <c r="M182">
        <v>60.499400000000001</v>
      </c>
      <c r="N182">
        <v>53.233221428571433</v>
      </c>
      <c r="O182">
        <v>0.8671035546744108</v>
      </c>
      <c r="P182">
        <v>0.55381808704717228</v>
      </c>
      <c r="Q182">
        <v>1.5656829831932775</v>
      </c>
      <c r="R182">
        <v>32.768099999999997</v>
      </c>
      <c r="S182">
        <v>32.658000000000001</v>
      </c>
      <c r="T182">
        <v>6.4980000000000002</v>
      </c>
      <c r="U182">
        <v>46.898000000000003</v>
      </c>
      <c r="AD182"/>
      <c r="AE182"/>
    </row>
    <row r="183" spans="1:31" x14ac:dyDescent="0.2">
      <c r="A183">
        <v>7</v>
      </c>
      <c r="B183" t="s">
        <v>368</v>
      </c>
      <c r="D183">
        <v>76.82582142857143</v>
      </c>
      <c r="E183">
        <v>67.210374629299139</v>
      </c>
      <c r="F183">
        <v>44.247917725599343</v>
      </c>
      <c r="J183">
        <v>10.848000000000001</v>
      </c>
      <c r="K183">
        <v>65.977821428571431</v>
      </c>
      <c r="L183">
        <v>38</v>
      </c>
      <c r="N183">
        <v>57.720100000000002</v>
      </c>
      <c r="O183">
        <v>0.87484095034099663</v>
      </c>
      <c r="P183">
        <v>0.57595111777280128</v>
      </c>
      <c r="Q183">
        <v>1.51895</v>
      </c>
      <c r="U183">
        <v>57.720100000000002</v>
      </c>
      <c r="V183">
        <v>5.8163999999999998</v>
      </c>
      <c r="W183">
        <v>1.71032691001892</v>
      </c>
      <c r="X183">
        <v>1.1495171236094321</v>
      </c>
      <c r="Y183">
        <v>5.0532718799999996</v>
      </c>
      <c r="Z183">
        <v>3.3963229615850277</v>
      </c>
      <c r="AA183">
        <v>-2.2468058379755957</v>
      </c>
      <c r="AD183"/>
      <c r="AE183"/>
    </row>
    <row r="184" spans="1:31" x14ac:dyDescent="0.2">
      <c r="A184">
        <v>7</v>
      </c>
      <c r="B184" t="s">
        <v>369</v>
      </c>
      <c r="D184">
        <v>87.32</v>
      </c>
      <c r="E184">
        <v>70.584400000000002</v>
      </c>
      <c r="F184">
        <v>41</v>
      </c>
      <c r="K184">
        <v>87.32</v>
      </c>
      <c r="L184">
        <v>41</v>
      </c>
      <c r="N184">
        <v>70.584400000000002</v>
      </c>
      <c r="O184">
        <v>0.80834173156207068</v>
      </c>
      <c r="P184">
        <v>0.46953733394411362</v>
      </c>
      <c r="Q184">
        <v>1.7215707317073172</v>
      </c>
      <c r="U184">
        <v>70.584400000000002</v>
      </c>
      <c r="AD184"/>
      <c r="AE184"/>
    </row>
    <row r="185" spans="1:31" x14ac:dyDescent="0.2">
      <c r="A185">
        <v>7</v>
      </c>
      <c r="B185" t="s">
        <v>370</v>
      </c>
      <c r="D185" t="s">
        <v>371</v>
      </c>
      <c r="J185">
        <v>12.686</v>
      </c>
      <c r="U185" t="s">
        <v>371</v>
      </c>
      <c r="AD185"/>
      <c r="AE185"/>
    </row>
    <row r="186" spans="1:31" x14ac:dyDescent="0.2">
      <c r="A186">
        <v>7</v>
      </c>
      <c r="B186" t="s">
        <v>372</v>
      </c>
      <c r="D186">
        <v>62.88</v>
      </c>
      <c r="E186">
        <v>56.088200000000001</v>
      </c>
      <c r="F186">
        <v>39</v>
      </c>
      <c r="K186">
        <v>62.88</v>
      </c>
      <c r="L186">
        <v>39</v>
      </c>
      <c r="N186">
        <v>56.088200000000001</v>
      </c>
      <c r="O186">
        <v>0.89198791348600504</v>
      </c>
      <c r="P186">
        <v>0.62022900763358779</v>
      </c>
      <c r="Q186">
        <v>1.4381589743589744</v>
      </c>
      <c r="U186">
        <v>56.088200000000001</v>
      </c>
      <c r="AD186"/>
      <c r="AE186"/>
    </row>
    <row r="187" spans="1:31" x14ac:dyDescent="0.2">
      <c r="A187">
        <v>7</v>
      </c>
      <c r="B187" t="s">
        <v>373</v>
      </c>
      <c r="D187">
        <v>11.151</v>
      </c>
      <c r="J187">
        <v>11.151</v>
      </c>
      <c r="L187">
        <v>35</v>
      </c>
      <c r="N187">
        <v>51.65</v>
      </c>
      <c r="Q187">
        <v>1.4757142857142858</v>
      </c>
      <c r="U187">
        <v>51.65</v>
      </c>
      <c r="V187">
        <v>5.2645</v>
      </c>
      <c r="AD187"/>
      <c r="AE187"/>
    </row>
    <row r="188" spans="1:31" x14ac:dyDescent="0.2">
      <c r="A188">
        <v>8</v>
      </c>
      <c r="B188" t="s">
        <v>374</v>
      </c>
      <c r="D188">
        <v>117.9559</v>
      </c>
      <c r="E188">
        <v>93.335899999999995</v>
      </c>
      <c r="F188">
        <v>70</v>
      </c>
      <c r="K188">
        <v>117.9559</v>
      </c>
      <c r="L188">
        <v>70</v>
      </c>
      <c r="N188">
        <v>93.335899999999995</v>
      </c>
      <c r="O188">
        <v>0.79127792675059061</v>
      </c>
      <c r="P188">
        <v>0.59344212540449437</v>
      </c>
      <c r="Q188">
        <v>1.3333699999999999</v>
      </c>
      <c r="R188">
        <v>93.335899999999995</v>
      </c>
      <c r="S188">
        <v>92.336399999999998</v>
      </c>
      <c r="T188">
        <v>35.567</v>
      </c>
      <c r="U188">
        <v>56.549199999999999</v>
      </c>
      <c r="AD188"/>
      <c r="AE188"/>
    </row>
    <row r="189" spans="1:31" x14ac:dyDescent="0.2">
      <c r="A189">
        <v>8</v>
      </c>
      <c r="B189" t="s">
        <v>375</v>
      </c>
      <c r="D189">
        <v>25.39</v>
      </c>
      <c r="E189">
        <v>20.290578493689409</v>
      </c>
      <c r="F189">
        <v>16.25480153649168</v>
      </c>
      <c r="J189">
        <v>9.77</v>
      </c>
      <c r="K189">
        <v>15.62</v>
      </c>
      <c r="L189">
        <v>10</v>
      </c>
      <c r="M189">
        <v>19.748999999999999</v>
      </c>
      <c r="N189">
        <v>12.482821428571427</v>
      </c>
      <c r="O189">
        <v>0.7991563014450338</v>
      </c>
      <c r="P189">
        <v>0.64020486555697831</v>
      </c>
      <c r="Q189">
        <v>1.2482821428571427</v>
      </c>
      <c r="R189">
        <v>12.3544</v>
      </c>
      <c r="S189">
        <v>12.0646</v>
      </c>
      <c r="T189">
        <v>5.8085000000000004</v>
      </c>
      <c r="U189">
        <v>5.5978000000000003</v>
      </c>
      <c r="W189">
        <v>7.9029045104980504</v>
      </c>
      <c r="X189">
        <v>1.6035450429839277</v>
      </c>
      <c r="Y189">
        <v>7.7729496600000001</v>
      </c>
      <c r="Z189">
        <v>1.5771764520372642</v>
      </c>
      <c r="AA189">
        <v>2.636859094666355E-2</v>
      </c>
      <c r="AD189"/>
      <c r="AE189"/>
    </row>
    <row r="190" spans="1:31" x14ac:dyDescent="0.2">
      <c r="A190">
        <v>8</v>
      </c>
      <c r="B190" t="s">
        <v>376</v>
      </c>
      <c r="D190">
        <v>42.2</v>
      </c>
      <c r="E190">
        <v>33.42362142857143</v>
      </c>
      <c r="F190">
        <v>24</v>
      </c>
      <c r="K190">
        <v>42.2</v>
      </c>
      <c r="L190">
        <v>24</v>
      </c>
      <c r="M190">
        <v>40.689799999999998</v>
      </c>
      <c r="N190">
        <v>33.42362142857143</v>
      </c>
      <c r="O190">
        <v>0.7920289438050101</v>
      </c>
      <c r="P190">
        <v>0.56872037914691942</v>
      </c>
      <c r="Q190">
        <v>1.3926508928571428</v>
      </c>
      <c r="R190">
        <v>33.244799999999998</v>
      </c>
      <c r="S190">
        <v>32.489800000000002</v>
      </c>
      <c r="T190">
        <v>8.7795000000000005</v>
      </c>
      <c r="U190">
        <v>23.163799999999998</v>
      </c>
      <c r="AD190"/>
      <c r="AE190"/>
    </row>
    <row r="191" spans="1:31" x14ac:dyDescent="0.2">
      <c r="A191">
        <v>8</v>
      </c>
      <c r="B191" t="s">
        <v>377</v>
      </c>
      <c r="D191">
        <v>38.356999999999999</v>
      </c>
      <c r="E191">
        <v>30.165789152055492</v>
      </c>
      <c r="F191">
        <v>27.110294377495848</v>
      </c>
      <c r="J191">
        <v>10.06</v>
      </c>
      <c r="K191">
        <v>28.297000000000001</v>
      </c>
      <c r="L191">
        <v>20</v>
      </c>
      <c r="M191">
        <v>29.520299999999999</v>
      </c>
      <c r="N191">
        <v>22.254121428571427</v>
      </c>
      <c r="O191">
        <v>0.78644808384533438</v>
      </c>
      <c r="P191">
        <v>0.70678870551648587</v>
      </c>
      <c r="Q191">
        <v>1.1127060714285713</v>
      </c>
      <c r="R191">
        <v>22.1554</v>
      </c>
      <c r="S191">
        <v>22.039100000000001</v>
      </c>
      <c r="T191">
        <v>5.6630000000000003</v>
      </c>
      <c r="U191">
        <v>16.0044</v>
      </c>
      <c r="AD191"/>
      <c r="AE191"/>
    </row>
    <row r="192" spans="1:31" x14ac:dyDescent="0.2">
      <c r="A192">
        <v>8</v>
      </c>
      <c r="B192" t="s">
        <v>378</v>
      </c>
      <c r="D192">
        <v>38.049999999999997</v>
      </c>
      <c r="E192">
        <v>29.613221428571425</v>
      </c>
      <c r="F192">
        <v>22</v>
      </c>
      <c r="K192">
        <v>38.049999999999997</v>
      </c>
      <c r="L192">
        <v>22</v>
      </c>
      <c r="M192">
        <v>36.879399999999997</v>
      </c>
      <c r="N192">
        <v>29.613221428571425</v>
      </c>
      <c r="O192">
        <v>0.77827125962079968</v>
      </c>
      <c r="P192">
        <v>0.57818659658344285</v>
      </c>
      <c r="Q192">
        <v>1.3460555194805193</v>
      </c>
      <c r="R192">
        <v>16.141999999999999</v>
      </c>
      <c r="S192">
        <v>15.865</v>
      </c>
      <c r="T192">
        <v>6.5709999999999997</v>
      </c>
      <c r="U192">
        <v>22.173200000000001</v>
      </c>
      <c r="AD192"/>
      <c r="AE192"/>
    </row>
    <row r="193" spans="1:31" x14ac:dyDescent="0.2">
      <c r="A193">
        <v>8</v>
      </c>
      <c r="B193" t="s">
        <v>379</v>
      </c>
      <c r="D193">
        <v>49.114999999999995</v>
      </c>
      <c r="E193">
        <v>38.11023115050827</v>
      </c>
      <c r="F193">
        <v>35.963806584900233</v>
      </c>
      <c r="J193">
        <v>10.875999999999999</v>
      </c>
      <c r="K193">
        <v>38.238999999999997</v>
      </c>
      <c r="L193">
        <v>28</v>
      </c>
      <c r="M193">
        <v>36.9373</v>
      </c>
      <c r="N193">
        <v>29.671121428571428</v>
      </c>
      <c r="O193">
        <v>0.77593873868488794</v>
      </c>
      <c r="P193">
        <v>0.73223672167159193</v>
      </c>
      <c r="Q193">
        <v>1.0596829081632653</v>
      </c>
      <c r="R193">
        <v>18.942799999999998</v>
      </c>
      <c r="S193">
        <v>18.757000000000001</v>
      </c>
      <c r="T193">
        <v>6.9592000000000001</v>
      </c>
      <c r="U193">
        <v>21.800799999999999</v>
      </c>
      <c r="AD193"/>
      <c r="AE193"/>
    </row>
    <row r="194" spans="1:31" x14ac:dyDescent="0.2">
      <c r="A194">
        <v>8</v>
      </c>
      <c r="B194" t="s">
        <v>380</v>
      </c>
      <c r="D194">
        <v>52.454000000000001</v>
      </c>
      <c r="E194">
        <v>39.987000000000002</v>
      </c>
      <c r="F194">
        <v>28.000000000000004</v>
      </c>
      <c r="K194">
        <v>52.454000000000001</v>
      </c>
      <c r="L194">
        <v>28</v>
      </c>
      <c r="N194">
        <v>39.987000000000002</v>
      </c>
      <c r="O194">
        <v>0.76232508483623751</v>
      </c>
      <c r="P194">
        <v>0.53380104472490186</v>
      </c>
      <c r="Q194">
        <v>1.428107142857143</v>
      </c>
      <c r="U194">
        <v>39.987000000000002</v>
      </c>
      <c r="W194">
        <v>8.4602165222168004</v>
      </c>
      <c r="X194">
        <v>3.3829867807388321</v>
      </c>
      <c r="Y194">
        <v>8.246409599999998</v>
      </c>
      <c r="Z194">
        <v>3.2974918067519994</v>
      </c>
      <c r="AA194">
        <v>8.5494973986832701E-2</v>
      </c>
      <c r="AD194"/>
      <c r="AE194"/>
    </row>
    <row r="195" spans="1:31" x14ac:dyDescent="0.2">
      <c r="A195">
        <v>8</v>
      </c>
      <c r="B195" t="s">
        <v>381</v>
      </c>
      <c r="D195">
        <v>59.042000000000002</v>
      </c>
      <c r="E195">
        <v>45.663245835797071</v>
      </c>
      <c r="F195">
        <v>31.769288079470201</v>
      </c>
      <c r="J195">
        <v>10.722</v>
      </c>
      <c r="K195">
        <v>48.32</v>
      </c>
      <c r="L195">
        <v>26</v>
      </c>
      <c r="M195">
        <v>44.637</v>
      </c>
      <c r="N195">
        <v>37.370821428571432</v>
      </c>
      <c r="O195">
        <v>0.77340276135288555</v>
      </c>
      <c r="P195">
        <v>0.53807947019867552</v>
      </c>
      <c r="Q195">
        <v>1.4373392857142859</v>
      </c>
      <c r="R195">
        <v>19.616099999999999</v>
      </c>
      <c r="S195">
        <v>19.369199999999999</v>
      </c>
      <c r="T195">
        <v>8.5663999999999998</v>
      </c>
      <c r="U195">
        <v>27.747</v>
      </c>
      <c r="AD195"/>
      <c r="AE195"/>
    </row>
    <row r="196" spans="1:31" x14ac:dyDescent="0.2">
      <c r="A196">
        <v>8</v>
      </c>
      <c r="B196" t="s">
        <v>382</v>
      </c>
      <c r="D196">
        <v>54.966999999999999</v>
      </c>
      <c r="E196">
        <v>40.927</v>
      </c>
      <c r="F196">
        <v>29.999999999999996</v>
      </c>
      <c r="K196">
        <v>54.966999999999999</v>
      </c>
      <c r="L196">
        <v>30</v>
      </c>
      <c r="N196">
        <v>40.927</v>
      </c>
      <c r="O196">
        <v>0.74457401713755522</v>
      </c>
      <c r="P196">
        <v>0.54578201466334342</v>
      </c>
      <c r="Q196">
        <v>1.3642333333333334</v>
      </c>
      <c r="U196">
        <v>40.927</v>
      </c>
      <c r="AD196"/>
      <c r="AE196"/>
    </row>
    <row r="197" spans="1:31" x14ac:dyDescent="0.2">
      <c r="A197">
        <v>8</v>
      </c>
      <c r="B197" t="s">
        <v>383</v>
      </c>
      <c r="D197">
        <v>49.893999999999998</v>
      </c>
      <c r="E197">
        <v>37.515966210391177</v>
      </c>
      <c r="F197">
        <v>37.574555678280952</v>
      </c>
      <c r="J197">
        <v>10.058</v>
      </c>
      <c r="K197">
        <v>39.835999999999999</v>
      </c>
      <c r="L197">
        <v>30</v>
      </c>
      <c r="M197">
        <v>37.2194</v>
      </c>
      <c r="N197">
        <v>29.953221428571428</v>
      </c>
      <c r="O197">
        <v>0.75191338057464174</v>
      </c>
      <c r="P197">
        <v>0.7530876594035546</v>
      </c>
      <c r="Q197">
        <v>0.99844071428571424</v>
      </c>
      <c r="R197">
        <v>19.712299999999999</v>
      </c>
      <c r="S197">
        <v>19.364799999999999</v>
      </c>
      <c r="T197">
        <v>6.7817999999999996</v>
      </c>
      <c r="U197">
        <v>22.507400000000001</v>
      </c>
      <c r="AD197"/>
      <c r="AE197"/>
    </row>
    <row r="198" spans="1:31" x14ac:dyDescent="0.2">
      <c r="A198">
        <v>8</v>
      </c>
      <c r="B198" t="s">
        <v>384</v>
      </c>
      <c r="D198">
        <v>60.027000000000001</v>
      </c>
      <c r="E198">
        <v>44.457099999999997</v>
      </c>
      <c r="F198">
        <v>35</v>
      </c>
      <c r="K198">
        <v>60.027000000000001</v>
      </c>
      <c r="L198">
        <v>35</v>
      </c>
      <c r="N198">
        <v>44.457099999999997</v>
      </c>
      <c r="O198">
        <v>0.7406183883918902</v>
      </c>
      <c r="P198">
        <v>0.58307095140520093</v>
      </c>
      <c r="Q198">
        <v>1.270202857142857</v>
      </c>
      <c r="U198">
        <v>44.457099999999997</v>
      </c>
      <c r="W198">
        <v>9.0746898651122994</v>
      </c>
      <c r="X198">
        <v>4.0343439480228396</v>
      </c>
      <c r="Y198">
        <v>8.8776895200000006</v>
      </c>
      <c r="Z198">
        <v>3.9467633075959201</v>
      </c>
      <c r="AA198">
        <v>8.7580640426919487E-2</v>
      </c>
      <c r="AD198"/>
      <c r="AE198"/>
    </row>
    <row r="199" spans="1:31" x14ac:dyDescent="0.2">
      <c r="A199">
        <v>8</v>
      </c>
      <c r="B199" t="s">
        <v>385</v>
      </c>
      <c r="D199">
        <v>61.486000000000004</v>
      </c>
      <c r="E199">
        <v>46.136548153726089</v>
      </c>
      <c r="F199">
        <v>34.836260623229464</v>
      </c>
      <c r="J199">
        <v>12.066000000000001</v>
      </c>
      <c r="K199">
        <v>49.42</v>
      </c>
      <c r="L199">
        <v>28</v>
      </c>
      <c r="M199">
        <v>44.3489</v>
      </c>
      <c r="N199">
        <v>37.082721428571432</v>
      </c>
      <c r="O199">
        <v>0.75035858819448464</v>
      </c>
      <c r="P199">
        <v>0.56657223796033995</v>
      </c>
      <c r="Q199">
        <v>1.3243829081632654</v>
      </c>
      <c r="R199">
        <v>21.4832</v>
      </c>
      <c r="S199">
        <v>21.186800000000002</v>
      </c>
      <c r="T199">
        <v>7.1558999999999999</v>
      </c>
      <c r="U199">
        <v>28.515799999999999</v>
      </c>
      <c r="AD199"/>
      <c r="AE199"/>
    </row>
    <row r="200" spans="1:31" x14ac:dyDescent="0.2">
      <c r="A200">
        <v>8</v>
      </c>
      <c r="B200" t="s">
        <v>386</v>
      </c>
      <c r="D200">
        <v>70.617000000000004</v>
      </c>
      <c r="E200">
        <v>51.634</v>
      </c>
      <c r="F200">
        <v>40</v>
      </c>
      <c r="K200">
        <v>70.617000000000004</v>
      </c>
      <c r="L200">
        <v>40</v>
      </c>
      <c r="N200">
        <v>51.634</v>
      </c>
      <c r="O200">
        <v>0.73118370930512477</v>
      </c>
      <c r="P200">
        <v>0.56643584406021208</v>
      </c>
      <c r="Q200">
        <v>1.2908500000000001</v>
      </c>
      <c r="U200">
        <v>51.634</v>
      </c>
      <c r="AD200"/>
      <c r="AE200"/>
    </row>
    <row r="201" spans="1:31" x14ac:dyDescent="0.2">
      <c r="A201">
        <v>8</v>
      </c>
      <c r="B201" t="s">
        <v>387</v>
      </c>
      <c r="D201">
        <v>53.192999999999998</v>
      </c>
      <c r="E201">
        <v>40.087046414579554</v>
      </c>
      <c r="F201">
        <v>34.732615083251716</v>
      </c>
      <c r="J201">
        <v>10.311</v>
      </c>
      <c r="K201">
        <v>42.881999999999998</v>
      </c>
      <c r="L201">
        <v>28</v>
      </c>
      <c r="M201">
        <v>39.582700000000003</v>
      </c>
      <c r="N201">
        <v>32.316521428571434</v>
      </c>
      <c r="O201">
        <v>0.75361506992610972</v>
      </c>
      <c r="P201">
        <v>0.65295461965393409</v>
      </c>
      <c r="Q201">
        <v>1.1541614795918369</v>
      </c>
      <c r="R201">
        <v>20.662800000000001</v>
      </c>
      <c r="S201">
        <v>20.4956</v>
      </c>
      <c r="T201">
        <v>8.4894999999999996</v>
      </c>
      <c r="U201">
        <v>22.6386</v>
      </c>
      <c r="AD201"/>
      <c r="AE201"/>
    </row>
    <row r="202" spans="1:31" x14ac:dyDescent="0.2">
      <c r="A202">
        <v>8</v>
      </c>
      <c r="B202" t="s">
        <v>388</v>
      </c>
      <c r="D202">
        <v>68.135000000000005</v>
      </c>
      <c r="E202">
        <v>50.677700000000002</v>
      </c>
      <c r="F202">
        <v>40</v>
      </c>
      <c r="K202">
        <v>68.135000000000005</v>
      </c>
      <c r="L202">
        <v>40</v>
      </c>
      <c r="N202">
        <v>50.677700000000002</v>
      </c>
      <c r="O202">
        <v>0.74378366478315106</v>
      </c>
      <c r="P202">
        <v>0.58706978792103903</v>
      </c>
      <c r="Q202">
        <v>1.2669425000000001</v>
      </c>
      <c r="U202">
        <v>50.677700000000002</v>
      </c>
      <c r="W202">
        <v>9.2367486953735405</v>
      </c>
      <c r="X202">
        <v>4.680971793595317</v>
      </c>
      <c r="Y202">
        <v>9.1933294799999992</v>
      </c>
      <c r="Z202">
        <v>4.6589679338859602</v>
      </c>
      <c r="AA202">
        <v>2.200385970935681E-2</v>
      </c>
      <c r="AD202"/>
      <c r="AE202"/>
    </row>
    <row r="203" spans="1:31" x14ac:dyDescent="0.2">
      <c r="A203">
        <v>8</v>
      </c>
      <c r="B203" t="s">
        <v>389</v>
      </c>
      <c r="D203">
        <v>68.700999999999993</v>
      </c>
      <c r="E203">
        <v>52.046032124618499</v>
      </c>
      <c r="F203">
        <v>37.633740347405066</v>
      </c>
      <c r="J203">
        <v>12.11</v>
      </c>
      <c r="K203">
        <v>56.591000000000001</v>
      </c>
      <c r="L203">
        <v>31</v>
      </c>
      <c r="M203">
        <v>50.137999999999998</v>
      </c>
      <c r="N203">
        <v>42.87182142857143</v>
      </c>
      <c r="O203">
        <v>0.75757313757614164</v>
      </c>
      <c r="P203">
        <v>0.54779028467424151</v>
      </c>
      <c r="Q203">
        <v>1.3829619815668204</v>
      </c>
      <c r="R203">
        <v>21.272400000000001</v>
      </c>
      <c r="S203">
        <v>21.0624</v>
      </c>
      <c r="T203">
        <v>7.0099</v>
      </c>
      <c r="U203">
        <v>34.721200000000003</v>
      </c>
      <c r="AD203"/>
      <c r="AE203"/>
    </row>
    <row r="204" spans="1:31" x14ac:dyDescent="0.2">
      <c r="A204">
        <v>8</v>
      </c>
      <c r="B204" t="s">
        <v>390</v>
      </c>
      <c r="D204">
        <v>58.16</v>
      </c>
      <c r="E204">
        <v>43.772599999999997</v>
      </c>
      <c r="F204">
        <v>32</v>
      </c>
      <c r="K204">
        <v>58.16</v>
      </c>
      <c r="L204">
        <v>32</v>
      </c>
      <c r="N204">
        <v>43.772599999999997</v>
      </c>
      <c r="O204">
        <v>0.75262379642365884</v>
      </c>
      <c r="P204">
        <v>0.55020632737276487</v>
      </c>
      <c r="Q204">
        <v>1.3678937499999999</v>
      </c>
      <c r="U204">
        <v>43.772599999999997</v>
      </c>
      <c r="AD204"/>
      <c r="AE204"/>
    </row>
    <row r="205" spans="1:31" x14ac:dyDescent="0.2">
      <c r="A205">
        <v>8</v>
      </c>
      <c r="B205" t="s">
        <v>391</v>
      </c>
      <c r="D205">
        <v>77.05</v>
      </c>
      <c r="E205">
        <v>60.413121428571429</v>
      </c>
      <c r="F205">
        <v>49</v>
      </c>
      <c r="K205">
        <v>77.05</v>
      </c>
      <c r="L205">
        <v>49</v>
      </c>
      <c r="M205">
        <v>67.679299999999998</v>
      </c>
      <c r="N205">
        <v>60.413121428571429</v>
      </c>
      <c r="O205">
        <v>0.78407685176601472</v>
      </c>
      <c r="P205">
        <v>0.63595068137573008</v>
      </c>
      <c r="Q205">
        <v>1.2329208454810496</v>
      </c>
      <c r="R205">
        <v>22.305399999999999</v>
      </c>
      <c r="S205">
        <v>22.092300000000002</v>
      </c>
      <c r="T205">
        <v>6.6932</v>
      </c>
      <c r="U205">
        <v>52.043799999999997</v>
      </c>
      <c r="AD205"/>
      <c r="AE205"/>
    </row>
    <row r="206" spans="1:31" x14ac:dyDescent="0.2">
      <c r="A206">
        <v>8</v>
      </c>
      <c r="B206" t="s">
        <v>392</v>
      </c>
      <c r="D206">
        <v>73.203999999999994</v>
      </c>
      <c r="E206">
        <v>57.0687</v>
      </c>
      <c r="F206">
        <v>40</v>
      </c>
      <c r="K206">
        <v>73.203999999999994</v>
      </c>
      <c r="L206">
        <v>40</v>
      </c>
      <c r="N206">
        <v>57.0687</v>
      </c>
      <c r="O206">
        <v>0.77958444893721657</v>
      </c>
      <c r="P206">
        <v>0.5464182285121032</v>
      </c>
      <c r="Q206">
        <v>1.4267175000000001</v>
      </c>
      <c r="U206">
        <v>57.0687</v>
      </c>
      <c r="AD206"/>
      <c r="AE206"/>
    </row>
    <row r="207" spans="1:31" x14ac:dyDescent="0.2">
      <c r="A207">
        <v>8</v>
      </c>
      <c r="B207" t="s">
        <v>393</v>
      </c>
      <c r="D207">
        <v>65.84</v>
      </c>
      <c r="E207">
        <v>52.088521428571433</v>
      </c>
      <c r="F207">
        <v>33</v>
      </c>
      <c r="K207">
        <v>65.84</v>
      </c>
      <c r="L207">
        <v>33</v>
      </c>
      <c r="M207">
        <v>59.354700000000001</v>
      </c>
      <c r="N207">
        <v>52.088521428571433</v>
      </c>
      <c r="O207">
        <v>0.79113793178267666</v>
      </c>
      <c r="P207">
        <v>0.50121506682867556</v>
      </c>
      <c r="Q207">
        <v>1.5784400432900434</v>
      </c>
      <c r="R207">
        <v>20.439</v>
      </c>
      <c r="S207">
        <v>20.212900000000001</v>
      </c>
      <c r="T207">
        <v>6.4935999999999998</v>
      </c>
      <c r="U207">
        <v>44.4634</v>
      </c>
      <c r="AD207"/>
      <c r="AE207"/>
    </row>
    <row r="208" spans="1:31" x14ac:dyDescent="0.2">
      <c r="A208">
        <v>8</v>
      </c>
      <c r="B208" t="s">
        <v>394</v>
      </c>
      <c r="D208">
        <v>72.260000000000005</v>
      </c>
      <c r="E208">
        <v>55.960471149213312</v>
      </c>
      <c r="F208">
        <v>43.219857449035537</v>
      </c>
      <c r="J208">
        <v>12.071</v>
      </c>
      <c r="K208">
        <v>60.189</v>
      </c>
      <c r="L208">
        <v>36</v>
      </c>
      <c r="N208">
        <v>46.612299999999998</v>
      </c>
      <c r="O208">
        <v>0.77443220522022294</v>
      </c>
      <c r="P208">
        <v>0.59811593480536307</v>
      </c>
      <c r="Q208">
        <v>1.294786111111111</v>
      </c>
      <c r="U208">
        <v>46.612299999999998</v>
      </c>
      <c r="V208">
        <v>5.6971999999999996</v>
      </c>
      <c r="W208">
        <v>9.4447240829467791</v>
      </c>
      <c r="X208">
        <v>5.2853120955602337</v>
      </c>
      <c r="Y208">
        <v>9.1933294799999992</v>
      </c>
      <c r="Z208">
        <v>5.1446304913075211</v>
      </c>
      <c r="AA208">
        <v>0.14068160425271259</v>
      </c>
      <c r="AD208"/>
      <c r="AE208"/>
    </row>
    <row r="209" spans="1:31" x14ac:dyDescent="0.2">
      <c r="A209">
        <v>8</v>
      </c>
      <c r="B209" t="s">
        <v>395</v>
      </c>
      <c r="D209">
        <v>63.786000000000001</v>
      </c>
      <c r="E209">
        <v>49.479199999999999</v>
      </c>
      <c r="F209">
        <v>34</v>
      </c>
      <c r="K209">
        <v>63.786000000000001</v>
      </c>
      <c r="L209">
        <v>34</v>
      </c>
      <c r="N209">
        <v>49.479199999999999</v>
      </c>
      <c r="O209">
        <v>0.77570626783306673</v>
      </c>
      <c r="P209">
        <v>0.53303232684288082</v>
      </c>
      <c r="Q209">
        <v>1.4552705882352941</v>
      </c>
      <c r="U209">
        <v>49.479199999999999</v>
      </c>
      <c r="AD209"/>
      <c r="AE209"/>
    </row>
    <row r="210" spans="1:31" x14ac:dyDescent="0.2">
      <c r="A210">
        <v>8</v>
      </c>
      <c r="B210" t="s">
        <v>396</v>
      </c>
      <c r="D210">
        <v>83.097000000000008</v>
      </c>
      <c r="E210">
        <v>60.618487157490399</v>
      </c>
      <c r="F210">
        <v>44.923687580025607</v>
      </c>
      <c r="J210">
        <v>12.807</v>
      </c>
      <c r="K210">
        <v>70.290000000000006</v>
      </c>
      <c r="L210">
        <v>38</v>
      </c>
      <c r="N210">
        <v>51.2759</v>
      </c>
      <c r="O210">
        <v>0.72949068146251239</v>
      </c>
      <c r="P210">
        <v>0.54061744202589268</v>
      </c>
      <c r="Q210">
        <v>1.3493657894736841</v>
      </c>
      <c r="U210">
        <v>51.2759</v>
      </c>
      <c r="AD210"/>
      <c r="AE210"/>
    </row>
    <row r="211" spans="1:31" x14ac:dyDescent="0.2">
      <c r="A211">
        <v>8</v>
      </c>
      <c r="B211" t="s">
        <v>397</v>
      </c>
      <c r="D211">
        <v>73.022999999999996</v>
      </c>
      <c r="E211">
        <v>56.910548140628329</v>
      </c>
      <c r="F211">
        <v>37.715804659115193</v>
      </c>
      <c r="J211">
        <v>16.875</v>
      </c>
      <c r="K211">
        <v>56.148000000000003</v>
      </c>
      <c r="L211">
        <v>29</v>
      </c>
      <c r="N211">
        <v>43.759</v>
      </c>
      <c r="O211">
        <v>0.77935100092612375</v>
      </c>
      <c r="P211">
        <v>0.51649212794756716</v>
      </c>
      <c r="Q211">
        <v>1.5089310344827587</v>
      </c>
      <c r="U211">
        <v>43.759</v>
      </c>
      <c r="V211">
        <v>6.5913000000000004</v>
      </c>
      <c r="AD211"/>
      <c r="AE211"/>
    </row>
    <row r="212" spans="1:31" x14ac:dyDescent="0.2">
      <c r="A212">
        <v>9</v>
      </c>
      <c r="B212" t="s">
        <v>398</v>
      </c>
      <c r="D212">
        <v>72.030600000000007</v>
      </c>
      <c r="E212">
        <v>61.205800000000004</v>
      </c>
      <c r="F212">
        <v>38</v>
      </c>
      <c r="K212">
        <v>72.030600000000007</v>
      </c>
      <c r="L212">
        <v>38</v>
      </c>
      <c r="N212">
        <v>61.205800000000004</v>
      </c>
      <c r="O212">
        <v>0.8497194248000155</v>
      </c>
      <c r="P212">
        <v>0.52755356751158533</v>
      </c>
      <c r="Q212">
        <v>1.6106789473684211</v>
      </c>
      <c r="R212">
        <v>61.205800000000004</v>
      </c>
      <c r="S212">
        <v>61.044600000000003</v>
      </c>
      <c r="T212">
        <v>12.116300000000001</v>
      </c>
      <c r="U212">
        <v>48.640999999999998</v>
      </c>
      <c r="AD212"/>
      <c r="AE212"/>
    </row>
    <row r="213" spans="1:31" x14ac:dyDescent="0.2">
      <c r="A213">
        <v>9</v>
      </c>
      <c r="B213" t="s">
        <v>399</v>
      </c>
      <c r="D213">
        <v>43.071999999999996</v>
      </c>
      <c r="E213">
        <v>35.545826991638492</v>
      </c>
      <c r="F213">
        <v>28.160398505603986</v>
      </c>
      <c r="J213">
        <v>10.952</v>
      </c>
      <c r="K213">
        <v>32.119999999999997</v>
      </c>
      <c r="L213">
        <v>21</v>
      </c>
      <c r="M213">
        <v>33.773699999999998</v>
      </c>
      <c r="N213">
        <v>26.507521428571426</v>
      </c>
      <c r="O213">
        <v>0.82526529976872443</v>
      </c>
      <c r="P213">
        <v>0.65379825653798262</v>
      </c>
      <c r="Q213">
        <v>1.2622629251700679</v>
      </c>
      <c r="R213">
        <v>26.469000000000001</v>
      </c>
      <c r="S213">
        <v>26.226600000000001</v>
      </c>
      <c r="T213">
        <v>5.6529999999999996</v>
      </c>
      <c r="U213">
        <v>20.471900000000002</v>
      </c>
      <c r="W213">
        <v>6.17686223983765</v>
      </c>
      <c r="X213">
        <v>2.1956167652845373</v>
      </c>
      <c r="Y213">
        <v>4.77437004</v>
      </c>
      <c r="Z213">
        <v>1.6970893143590213</v>
      </c>
      <c r="AA213">
        <v>0.49852745092551598</v>
      </c>
      <c r="AD213"/>
      <c r="AE213"/>
    </row>
    <row r="214" spans="1:31" x14ac:dyDescent="0.2">
      <c r="A214">
        <v>9</v>
      </c>
      <c r="B214" t="s">
        <v>400</v>
      </c>
      <c r="D214">
        <v>38.642000000000003</v>
      </c>
      <c r="E214">
        <v>32.730721428571428</v>
      </c>
      <c r="F214">
        <v>22</v>
      </c>
      <c r="K214">
        <v>38.642000000000003</v>
      </c>
      <c r="L214">
        <v>22</v>
      </c>
      <c r="M214">
        <v>39.996899999999997</v>
      </c>
      <c r="N214">
        <v>32.730721428571428</v>
      </c>
      <c r="O214">
        <v>0.84702451810391355</v>
      </c>
      <c r="P214">
        <v>0.5693287096941152</v>
      </c>
      <c r="Q214">
        <v>1.4877600649350649</v>
      </c>
      <c r="R214">
        <v>32.668999999999997</v>
      </c>
      <c r="S214">
        <v>32.555799999999998</v>
      </c>
      <c r="T214">
        <v>6.5221</v>
      </c>
      <c r="U214">
        <v>25.689</v>
      </c>
      <c r="AD214"/>
      <c r="AE214"/>
    </row>
    <row r="215" spans="1:31" x14ac:dyDescent="0.2">
      <c r="A215">
        <v>9</v>
      </c>
      <c r="B215" t="s">
        <v>401</v>
      </c>
      <c r="D215">
        <v>33.909999999999997</v>
      </c>
      <c r="E215">
        <v>29.085047178897653</v>
      </c>
      <c r="F215">
        <v>16.224880382775119</v>
      </c>
      <c r="J215">
        <v>10.92</v>
      </c>
      <c r="K215">
        <v>22.99</v>
      </c>
      <c r="L215">
        <v>11</v>
      </c>
      <c r="M215">
        <v>26.984999999999999</v>
      </c>
      <c r="N215">
        <v>19.718821428571427</v>
      </c>
      <c r="O215">
        <v>0.85771298079910518</v>
      </c>
      <c r="P215">
        <v>0.47846889952153115</v>
      </c>
      <c r="Q215">
        <v>1.7926201298701299</v>
      </c>
      <c r="R215">
        <v>19.6343</v>
      </c>
      <c r="S215">
        <v>19.546099999999999</v>
      </c>
      <c r="T215">
        <v>5.0663999999999998</v>
      </c>
      <c r="U215">
        <v>14.2308</v>
      </c>
      <c r="AD215"/>
      <c r="AE215"/>
    </row>
    <row r="216" spans="1:31" x14ac:dyDescent="0.2">
      <c r="A216">
        <v>9</v>
      </c>
      <c r="B216" t="s">
        <v>402</v>
      </c>
      <c r="D216">
        <v>67.703999999999994</v>
      </c>
      <c r="E216">
        <v>57.905121428571441</v>
      </c>
      <c r="F216">
        <v>36</v>
      </c>
      <c r="K216">
        <v>67.703999999999994</v>
      </c>
      <c r="L216">
        <v>36</v>
      </c>
      <c r="M216">
        <v>65.171300000000002</v>
      </c>
      <c r="N216">
        <v>57.905121428571434</v>
      </c>
      <c r="O216">
        <v>0.8552688383045528</v>
      </c>
      <c r="P216">
        <v>0.53172633817795112</v>
      </c>
      <c r="Q216">
        <v>1.6084755952380954</v>
      </c>
      <c r="R216">
        <v>39.015500000000003</v>
      </c>
      <c r="S216">
        <v>38.938600000000001</v>
      </c>
      <c r="T216">
        <v>6.1130000000000004</v>
      </c>
      <c r="U216">
        <v>51.342399999999998</v>
      </c>
      <c r="AD216"/>
      <c r="AE216"/>
    </row>
    <row r="217" spans="1:31" x14ac:dyDescent="0.2">
      <c r="A217">
        <v>9</v>
      </c>
      <c r="B217" t="s">
        <v>403</v>
      </c>
      <c r="D217">
        <v>72.650000000000006</v>
      </c>
      <c r="E217">
        <v>61.988100334664928</v>
      </c>
      <c r="F217">
        <v>39.552091066567684</v>
      </c>
      <c r="J217">
        <v>12.035</v>
      </c>
      <c r="K217">
        <v>60.615000000000002</v>
      </c>
      <c r="L217">
        <v>33</v>
      </c>
      <c r="M217">
        <v>58.985500000000002</v>
      </c>
      <c r="N217">
        <v>51.719321428571433</v>
      </c>
      <c r="O217">
        <v>0.85324295023626873</v>
      </c>
      <c r="P217">
        <v>0.54441969809453106</v>
      </c>
      <c r="Q217">
        <v>1.5672521645021646</v>
      </c>
      <c r="R217">
        <v>40.346499999999999</v>
      </c>
      <c r="T217">
        <v>7.6765999999999996</v>
      </c>
      <c r="U217">
        <v>43.447800000000001</v>
      </c>
      <c r="AD217"/>
      <c r="AE217"/>
    </row>
    <row r="218" spans="1:31" x14ac:dyDescent="0.2">
      <c r="A218">
        <v>9</v>
      </c>
      <c r="B218" t="s">
        <v>404</v>
      </c>
      <c r="D218">
        <v>70.608000000000004</v>
      </c>
      <c r="E218">
        <v>59.780500000000004</v>
      </c>
      <c r="F218">
        <v>38</v>
      </c>
      <c r="K218">
        <v>70.608000000000004</v>
      </c>
      <c r="L218">
        <v>38</v>
      </c>
      <c r="N218">
        <v>59.780500000000004</v>
      </c>
      <c r="O218">
        <v>0.84665335372762296</v>
      </c>
      <c r="P218">
        <v>0.53818264219351908</v>
      </c>
      <c r="Q218">
        <v>1.573171052631579</v>
      </c>
      <c r="U218">
        <v>59.780500000000004</v>
      </c>
      <c r="W218">
        <v>3.9546020030975302</v>
      </c>
      <c r="X218">
        <v>2.3640808504617192</v>
      </c>
      <c r="Y218">
        <v>5.4056499599999999</v>
      </c>
      <c r="Z218">
        <v>3.2315245743378003</v>
      </c>
      <c r="AA218">
        <v>-0.86744372387608104</v>
      </c>
      <c r="AD218"/>
      <c r="AE218"/>
    </row>
    <row r="219" spans="1:31" x14ac:dyDescent="0.2">
      <c r="A219">
        <v>9</v>
      </c>
      <c r="B219" t="s">
        <v>405</v>
      </c>
      <c r="D219">
        <v>70.05</v>
      </c>
      <c r="E219">
        <v>59.299256822436632</v>
      </c>
      <c r="F219">
        <v>35.307459677419352</v>
      </c>
      <c r="J219">
        <v>10.53</v>
      </c>
      <c r="K219">
        <v>59.52</v>
      </c>
      <c r="L219">
        <v>30</v>
      </c>
      <c r="M219">
        <v>57.651499999999999</v>
      </c>
      <c r="N219">
        <v>50.38532142857143</v>
      </c>
      <c r="O219">
        <v>0.84652757776497689</v>
      </c>
      <c r="P219">
        <v>0.50403225806451613</v>
      </c>
      <c r="Q219">
        <v>1.6795107142857144</v>
      </c>
      <c r="R219">
        <v>34.624699999999997</v>
      </c>
      <c r="S219">
        <v>34.256999999999998</v>
      </c>
      <c r="T219">
        <v>6.7313999999999998</v>
      </c>
      <c r="U219">
        <v>42.501800000000003</v>
      </c>
      <c r="AD219"/>
      <c r="AE219"/>
    </row>
    <row r="220" spans="1:31" x14ac:dyDescent="0.2">
      <c r="A220">
        <v>9</v>
      </c>
      <c r="B220" t="s">
        <v>406</v>
      </c>
      <c r="D220">
        <v>86.912999999999997</v>
      </c>
      <c r="E220">
        <v>72.563000000000002</v>
      </c>
      <c r="F220">
        <v>44</v>
      </c>
      <c r="K220">
        <v>86.912999999999997</v>
      </c>
      <c r="L220">
        <v>44</v>
      </c>
      <c r="N220">
        <v>72.563000000000002</v>
      </c>
      <c r="O220">
        <v>0.8348923636279959</v>
      </c>
      <c r="P220">
        <v>0.50625337981659824</v>
      </c>
      <c r="Q220">
        <v>1.649159090909091</v>
      </c>
      <c r="U220">
        <v>72.563000000000002</v>
      </c>
      <c r="AD220"/>
      <c r="AE220"/>
    </row>
    <row r="221" spans="1:31" x14ac:dyDescent="0.2">
      <c r="A221">
        <v>9</v>
      </c>
      <c r="B221" t="s">
        <v>407</v>
      </c>
      <c r="D221">
        <v>69.347000000000008</v>
      </c>
      <c r="E221">
        <v>58.06163561394272</v>
      </c>
      <c r="F221">
        <v>34.964671314567866</v>
      </c>
      <c r="J221">
        <v>11.83</v>
      </c>
      <c r="K221">
        <v>57.517000000000003</v>
      </c>
      <c r="L221">
        <v>29</v>
      </c>
      <c r="M221">
        <v>55.423000000000002</v>
      </c>
      <c r="N221">
        <v>48.156821428571433</v>
      </c>
      <c r="O221">
        <v>0.83726239943966885</v>
      </c>
      <c r="P221">
        <v>0.50419875862788388</v>
      </c>
      <c r="Q221">
        <v>1.6605800492610838</v>
      </c>
      <c r="R221">
        <v>30.861799999999999</v>
      </c>
      <c r="S221">
        <v>30.861799999999999</v>
      </c>
      <c r="T221">
        <v>5.7640000000000002</v>
      </c>
      <c r="U221">
        <v>41.523400000000002</v>
      </c>
      <c r="AD221"/>
      <c r="AE221"/>
    </row>
    <row r="222" spans="1:31" x14ac:dyDescent="0.2">
      <c r="A222">
        <v>9</v>
      </c>
      <c r="B222" t="s">
        <v>408</v>
      </c>
      <c r="D222">
        <v>77.792000000000002</v>
      </c>
      <c r="E222">
        <v>64.688199999999995</v>
      </c>
      <c r="F222">
        <v>40</v>
      </c>
      <c r="K222">
        <v>77.792000000000002</v>
      </c>
      <c r="L222">
        <v>40</v>
      </c>
      <c r="N222">
        <v>64.688199999999995</v>
      </c>
      <c r="O222">
        <v>0.83155337309749067</v>
      </c>
      <c r="P222">
        <v>0.51419169066227888</v>
      </c>
      <c r="Q222">
        <v>1.6172049999999998</v>
      </c>
      <c r="U222">
        <v>64.688199999999995</v>
      </c>
      <c r="W222">
        <v>6.62508249282837</v>
      </c>
      <c r="X222">
        <v>4.2856466131258015</v>
      </c>
      <c r="Y222">
        <v>5.8791098999999996</v>
      </c>
      <c r="Z222">
        <v>3.8030903703317995</v>
      </c>
      <c r="AA222">
        <v>0.482556242794002</v>
      </c>
      <c r="AD222"/>
      <c r="AE222"/>
    </row>
    <row r="223" spans="1:31" x14ac:dyDescent="0.2">
      <c r="A223">
        <v>9</v>
      </c>
      <c r="B223" t="s">
        <v>409</v>
      </c>
      <c r="D223">
        <v>71.38</v>
      </c>
      <c r="E223">
        <v>60.276898070995095</v>
      </c>
      <c r="F223">
        <v>34.895819285232633</v>
      </c>
      <c r="J223">
        <v>12.06</v>
      </c>
      <c r="K223">
        <v>59.32</v>
      </c>
      <c r="L223">
        <v>29</v>
      </c>
      <c r="M223">
        <v>57.359000000000002</v>
      </c>
      <c r="N223">
        <v>50.092821428571433</v>
      </c>
      <c r="O223">
        <v>0.84445079953761693</v>
      </c>
      <c r="P223">
        <v>0.48887390424814564</v>
      </c>
      <c r="Q223">
        <v>1.7273386699507391</v>
      </c>
      <c r="R223">
        <v>35.393599999999999</v>
      </c>
      <c r="S223">
        <v>35.244500000000002</v>
      </c>
      <c r="T223">
        <v>5.5731999999999999</v>
      </c>
      <c r="U223">
        <v>42.151000000000003</v>
      </c>
      <c r="AD223"/>
      <c r="AE223"/>
    </row>
    <row r="224" spans="1:31" x14ac:dyDescent="0.2">
      <c r="A224">
        <v>9</v>
      </c>
      <c r="B224" t="s">
        <v>410</v>
      </c>
      <c r="D224">
        <v>81.835999999999999</v>
      </c>
      <c r="E224">
        <v>67.820599999999999</v>
      </c>
      <c r="F224">
        <v>42</v>
      </c>
      <c r="K224">
        <v>81.835999999999999</v>
      </c>
      <c r="L224">
        <v>42</v>
      </c>
      <c r="N224">
        <v>67.820599999999999</v>
      </c>
      <c r="O224">
        <v>0.82873796373234276</v>
      </c>
      <c r="P224">
        <v>0.51322156508138228</v>
      </c>
      <c r="Q224">
        <v>1.6147761904761904</v>
      </c>
      <c r="U224">
        <v>67.820599999999999</v>
      </c>
      <c r="AD224"/>
      <c r="AE224"/>
    </row>
    <row r="225" spans="1:31" x14ac:dyDescent="0.2">
      <c r="A225">
        <v>9</v>
      </c>
      <c r="B225" t="s">
        <v>411</v>
      </c>
      <c r="D225">
        <v>64.322000000000003</v>
      </c>
      <c r="E225">
        <v>53.41301277213315</v>
      </c>
      <c r="F225">
        <v>47.149800766859634</v>
      </c>
      <c r="J225">
        <v>11.118</v>
      </c>
      <c r="K225">
        <v>53.204000000000001</v>
      </c>
      <c r="L225">
        <v>39</v>
      </c>
      <c r="M225">
        <v>51.446800000000003</v>
      </c>
      <c r="N225">
        <v>44.180621428571435</v>
      </c>
      <c r="O225">
        <v>0.83040037268948641</v>
      </c>
      <c r="P225">
        <v>0.73302759191038269</v>
      </c>
      <c r="Q225">
        <v>1.1328364468864471</v>
      </c>
      <c r="R225">
        <v>33.080599999999997</v>
      </c>
      <c r="S225">
        <v>32.847099999999998</v>
      </c>
      <c r="T225">
        <v>6.0228000000000002</v>
      </c>
      <c r="U225">
        <v>37.264600000000002</v>
      </c>
      <c r="AD225"/>
      <c r="AE225"/>
    </row>
    <row r="226" spans="1:31" x14ac:dyDescent="0.2">
      <c r="A226">
        <v>9</v>
      </c>
      <c r="B226" t="s">
        <v>412</v>
      </c>
      <c r="D226">
        <v>78.19</v>
      </c>
      <c r="E226">
        <v>64.627200000000002</v>
      </c>
      <c r="F226">
        <v>39</v>
      </c>
      <c r="K226">
        <v>78.19</v>
      </c>
      <c r="L226">
        <v>39</v>
      </c>
      <c r="N226">
        <v>64.627200000000002</v>
      </c>
      <c r="O226">
        <v>0.82654047832203614</v>
      </c>
      <c r="P226">
        <v>0.49878501087095539</v>
      </c>
      <c r="Q226">
        <v>1.6571076923076924</v>
      </c>
      <c r="U226">
        <v>64.627200000000002</v>
      </c>
      <c r="W226">
        <v>6.8862166404724103</v>
      </c>
      <c r="X226">
        <v>4.4503690006713859</v>
      </c>
      <c r="Y226">
        <v>6.1947498599999999</v>
      </c>
      <c r="Z226">
        <v>4.0034933815219205</v>
      </c>
      <c r="AA226">
        <v>0.44687561914946539</v>
      </c>
      <c r="AD226"/>
      <c r="AE226"/>
    </row>
    <row r="227" spans="1:31" x14ac:dyDescent="0.2">
      <c r="A227">
        <v>10</v>
      </c>
      <c r="B227" s="15" t="s">
        <v>413</v>
      </c>
      <c r="C227" s="6" t="s">
        <v>179</v>
      </c>
      <c r="D227" s="17">
        <f t="shared" ref="D227:D290" si="24">+SUM(G227:K227)</f>
        <v>81.821100000000001</v>
      </c>
      <c r="E227" s="16">
        <f t="shared" ref="E227:E249" si="25">+D227*O227</f>
        <v>64.312905015715941</v>
      </c>
      <c r="F227" s="17">
        <f t="shared" ref="F227:F249" si="26">+D227*P227</f>
        <v>40.282582306758549</v>
      </c>
      <c r="G227" s="19">
        <v>6.5121000000000002</v>
      </c>
      <c r="H227" s="27">
        <v>10.311300000000001</v>
      </c>
      <c r="I227" s="27"/>
      <c r="J227" s="19"/>
      <c r="K227" s="16">
        <v>64.997699999999995</v>
      </c>
      <c r="L227" s="19">
        <v>32</v>
      </c>
      <c r="M227" s="19"/>
      <c r="N227" s="16">
        <v>51.089399999999998</v>
      </c>
      <c r="O227" s="17">
        <f t="shared" ref="O227:O249" si="27">+N227/K227</f>
        <v>0.78601858219598542</v>
      </c>
      <c r="P227" s="17">
        <f t="shared" ref="P227:P249" si="28">+L227/K227</f>
        <v>0.49232511304246152</v>
      </c>
      <c r="Q227" s="17">
        <f t="shared" ref="Q227:Q249" si="29">+N227/L227</f>
        <v>1.5965437499999999</v>
      </c>
      <c r="R227" s="16">
        <v>51.089399999999998</v>
      </c>
      <c r="S227" s="16">
        <v>50.792400000000001</v>
      </c>
      <c r="T227" s="43">
        <v>10.912599999999999</v>
      </c>
      <c r="U227" s="17">
        <v>39.558</v>
      </c>
      <c r="AB227" s="2" t="s">
        <v>180</v>
      </c>
      <c r="AC227" t="s">
        <v>180</v>
      </c>
      <c r="AD227" s="4" t="s">
        <v>414</v>
      </c>
      <c r="AE227" s="4" t="s">
        <v>415</v>
      </c>
    </row>
    <row r="228" spans="1:31" x14ac:dyDescent="0.2">
      <c r="A228">
        <v>10</v>
      </c>
      <c r="B228" s="15" t="s">
        <v>416</v>
      </c>
      <c r="C228" s="6" t="s">
        <v>179</v>
      </c>
      <c r="D228" s="17">
        <f t="shared" si="24"/>
        <v>71.121499999999997</v>
      </c>
      <c r="E228" s="16">
        <f t="shared" si="25"/>
        <v>55.536040749265908</v>
      </c>
      <c r="F228" s="17">
        <f t="shared" si="26"/>
        <v>37.165965759219624</v>
      </c>
      <c r="G228" s="19">
        <v>9.2483000000000004</v>
      </c>
      <c r="H228" s="27">
        <v>9.0071999999999992</v>
      </c>
      <c r="I228" s="27"/>
      <c r="J228" s="19">
        <v>12.68</v>
      </c>
      <c r="K228" s="16">
        <v>40.186</v>
      </c>
      <c r="L228" s="19">
        <v>21</v>
      </c>
      <c r="M228" s="16">
        <f>+N228+N225</f>
        <v>75.560321428571427</v>
      </c>
      <c r="N228" s="16">
        <v>31.3797</v>
      </c>
      <c r="O228" s="17">
        <f t="shared" si="27"/>
        <v>0.78086149405265515</v>
      </c>
      <c r="P228" s="17">
        <f t="shared" si="28"/>
        <v>0.52257004927089035</v>
      </c>
      <c r="Q228" s="17">
        <f t="shared" si="29"/>
        <v>1.4942714285714285</v>
      </c>
      <c r="R228" s="16">
        <v>31.3797</v>
      </c>
      <c r="S228" s="16">
        <v>30.968499999999999</v>
      </c>
      <c r="T228" s="16">
        <v>5.9832000000000001</v>
      </c>
      <c r="U228" s="17">
        <v>24.666599999999999</v>
      </c>
      <c r="W228">
        <v>10.3719778060913</v>
      </c>
      <c r="X228">
        <f>+(E228/100)*W228</f>
        <v>5.7601858208956793</v>
      </c>
      <c r="Y228">
        <v>9.6667894199999989</v>
      </c>
      <c r="Z228">
        <f>+(E228/100)*Y228</f>
        <v>5.3685521114369248</v>
      </c>
      <c r="AA228">
        <f>+X228-Z228</f>
        <v>0.39163370945875453</v>
      </c>
      <c r="AB228" s="2" t="s">
        <v>180</v>
      </c>
      <c r="AC228" t="s">
        <v>180</v>
      </c>
      <c r="AE228" s="4" t="s">
        <v>417</v>
      </c>
    </row>
    <row r="229" spans="1:31" x14ac:dyDescent="0.2">
      <c r="A229">
        <v>10</v>
      </c>
      <c r="B229" s="15" t="s">
        <v>418</v>
      </c>
      <c r="C229" s="15"/>
      <c r="D229" s="17">
        <f t="shared" si="24"/>
        <v>67.686999999999998</v>
      </c>
      <c r="E229" s="16">
        <f t="shared" si="25"/>
        <v>52.627186423616983</v>
      </c>
      <c r="F229" s="17">
        <f t="shared" si="26"/>
        <v>38.933479952630691</v>
      </c>
      <c r="G229" s="19">
        <v>8.577</v>
      </c>
      <c r="H229" s="27"/>
      <c r="I229" s="27"/>
      <c r="J229" s="19"/>
      <c r="K229" s="16">
        <v>59.11</v>
      </c>
      <c r="L229" s="19">
        <v>34</v>
      </c>
      <c r="M229" s="16">
        <f>+N229+N225</f>
        <v>90.139121428571428</v>
      </c>
      <c r="N229" s="16">
        <v>45.958500000000001</v>
      </c>
      <c r="O229" s="17">
        <f t="shared" si="27"/>
        <v>0.77750803586533579</v>
      </c>
      <c r="P229" s="17">
        <f t="shared" si="28"/>
        <v>0.57519878193199125</v>
      </c>
      <c r="Q229" s="17">
        <f t="shared" si="29"/>
        <v>1.3517205882352941</v>
      </c>
      <c r="R229" s="16">
        <v>19.595300000000002</v>
      </c>
      <c r="S229" s="16">
        <v>18.596499999999999</v>
      </c>
      <c r="T229" s="16">
        <v>6.1036999999999999</v>
      </c>
      <c r="U229" s="17">
        <v>38.302999999999997</v>
      </c>
      <c r="AD229"/>
      <c r="AE229"/>
    </row>
    <row r="230" spans="1:31" x14ac:dyDescent="0.2">
      <c r="A230">
        <v>10</v>
      </c>
      <c r="B230" s="15" t="s">
        <v>419</v>
      </c>
      <c r="C230" s="15"/>
      <c r="D230" s="17">
        <f t="shared" si="24"/>
        <v>69.881399999999999</v>
      </c>
      <c r="E230" s="16">
        <f t="shared" si="25"/>
        <v>54.057982916854115</v>
      </c>
      <c r="F230" s="17">
        <f t="shared" si="26"/>
        <v>40.012253077583736</v>
      </c>
      <c r="G230" s="19">
        <v>8.1834000000000007</v>
      </c>
      <c r="H230" s="27"/>
      <c r="I230" s="27"/>
      <c r="J230" s="19">
        <v>12.795999999999999</v>
      </c>
      <c r="K230" s="19">
        <v>48.902000000000001</v>
      </c>
      <c r="L230" s="19">
        <v>28</v>
      </c>
      <c r="M230" s="16">
        <f>+N230+N225</f>
        <v>82.009621428571435</v>
      </c>
      <c r="N230" s="16">
        <v>37.829000000000001</v>
      </c>
      <c r="O230" s="17">
        <f t="shared" si="27"/>
        <v>0.77356754324976484</v>
      </c>
      <c r="P230" s="17">
        <f t="shared" si="28"/>
        <v>0.57257371886630404</v>
      </c>
      <c r="Q230" s="17">
        <f t="shared" si="29"/>
        <v>1.3510357142857143</v>
      </c>
      <c r="R230" s="16">
        <v>21.063300000000002</v>
      </c>
      <c r="S230" s="16">
        <v>20.547799999999999</v>
      </c>
      <c r="T230" s="16">
        <v>6.0167000000000002</v>
      </c>
      <c r="U230" s="17">
        <v>30.647099999999998</v>
      </c>
      <c r="AD230"/>
      <c r="AE230"/>
    </row>
    <row r="231" spans="1:31" x14ac:dyDescent="0.2">
      <c r="A231">
        <v>10</v>
      </c>
      <c r="B231" s="15" t="s">
        <v>420</v>
      </c>
      <c r="C231" s="15"/>
      <c r="D231" s="17">
        <f t="shared" si="24"/>
        <v>82.153999999999996</v>
      </c>
      <c r="E231" s="16">
        <f t="shared" si="25"/>
        <v>10.28151097041896</v>
      </c>
      <c r="F231" s="17">
        <f t="shared" si="26"/>
        <v>43.9855441038683</v>
      </c>
      <c r="G231" s="19">
        <v>7.4439999999999991</v>
      </c>
      <c r="H231" s="27"/>
      <c r="I231" s="27"/>
      <c r="J231" s="19"/>
      <c r="K231" s="19">
        <v>74.709999999999994</v>
      </c>
      <c r="L231" s="19">
        <v>40</v>
      </c>
      <c r="M231" s="16">
        <v>64.469300000000004</v>
      </c>
      <c r="N231" s="16">
        <f>+M231-$M$15</f>
        <v>9.3499000000000052</v>
      </c>
      <c r="O231" s="17">
        <f t="shared" si="27"/>
        <v>0.12514924374247097</v>
      </c>
      <c r="P231" s="17">
        <f t="shared" si="28"/>
        <v>0.53540356043367698</v>
      </c>
      <c r="Q231" s="17">
        <f t="shared" si="29"/>
        <v>0.23374750000000014</v>
      </c>
      <c r="R231" s="16">
        <v>20.379100000000001</v>
      </c>
      <c r="S231" s="16">
        <v>19.854600000000001</v>
      </c>
      <c r="T231" s="16">
        <v>6.3384999999999998</v>
      </c>
      <c r="U231" s="17">
        <v>49.253700000000002</v>
      </c>
      <c r="AD231"/>
      <c r="AE231"/>
    </row>
    <row r="232" spans="1:31" x14ac:dyDescent="0.2">
      <c r="A232">
        <v>10</v>
      </c>
      <c r="B232" s="15" t="s">
        <v>421</v>
      </c>
      <c r="C232" s="15"/>
      <c r="D232" s="17">
        <f t="shared" si="24"/>
        <v>49.834800000000001</v>
      </c>
      <c r="E232" s="16">
        <f t="shared" si="25"/>
        <v>-43.198797638386104</v>
      </c>
      <c r="F232" s="17">
        <f t="shared" si="26"/>
        <v>32.80115842822353</v>
      </c>
      <c r="G232" s="19">
        <v>8.6617999999999995</v>
      </c>
      <c r="H232" s="27"/>
      <c r="I232" s="27"/>
      <c r="J232" s="19">
        <v>10.787000000000001</v>
      </c>
      <c r="K232" s="19">
        <v>30.385999999999999</v>
      </c>
      <c r="L232" s="19">
        <v>20</v>
      </c>
      <c r="M232" s="16">
        <v>28.779599999999999</v>
      </c>
      <c r="N232" s="16">
        <f>+M232-$M$15</f>
        <v>-26.3398</v>
      </c>
      <c r="O232" s="17">
        <f t="shared" si="27"/>
        <v>-0.86683999210162577</v>
      </c>
      <c r="P232" s="17">
        <f t="shared" si="28"/>
        <v>0.65819785427499511</v>
      </c>
      <c r="Q232" s="17">
        <f t="shared" si="29"/>
        <v>-1.3169900000000001</v>
      </c>
      <c r="R232" s="16">
        <v>21.302600000000002</v>
      </c>
      <c r="S232" s="16">
        <v>21.227</v>
      </c>
      <c r="T232" s="16">
        <v>6.3036000000000003</v>
      </c>
      <c r="U232" s="17">
        <v>14.6463</v>
      </c>
      <c r="AD232"/>
      <c r="AE232"/>
    </row>
    <row r="233" spans="1:31" x14ac:dyDescent="0.2">
      <c r="A233">
        <v>10</v>
      </c>
      <c r="B233" s="15" t="s">
        <v>422</v>
      </c>
      <c r="C233" s="15"/>
      <c r="D233" s="17">
        <f t="shared" si="24"/>
        <v>78.605699999999999</v>
      </c>
      <c r="E233" s="16">
        <f t="shared" si="25"/>
        <v>56.046548401868506</v>
      </c>
      <c r="F233" s="17">
        <f t="shared" si="26"/>
        <v>44.507438601457999</v>
      </c>
      <c r="G233" s="19">
        <v>7.9606999999999992</v>
      </c>
      <c r="H233" s="27"/>
      <c r="I233" s="27"/>
      <c r="J233" s="19"/>
      <c r="K233" s="19">
        <v>70.644999999999996</v>
      </c>
      <c r="L233" s="19">
        <v>40</v>
      </c>
      <c r="M233" s="16"/>
      <c r="N233" s="16">
        <f>+U233</f>
        <v>50.3705</v>
      </c>
      <c r="O233" s="17">
        <f t="shared" si="27"/>
        <v>0.71300870549932771</v>
      </c>
      <c r="P233" s="17">
        <f t="shared" si="28"/>
        <v>0.56621133838205118</v>
      </c>
      <c r="Q233" s="17">
        <f t="shared" si="29"/>
        <v>1.2592625</v>
      </c>
      <c r="R233" s="19"/>
      <c r="S233" s="19"/>
      <c r="T233" s="19"/>
      <c r="U233" s="17">
        <v>50.3705</v>
      </c>
      <c r="W233">
        <v>10.688630104064901</v>
      </c>
      <c r="X233">
        <f>+(E233/100)*W233</f>
        <v>5.9906082447714217</v>
      </c>
      <c r="Y233">
        <v>9.5089694399999996</v>
      </c>
      <c r="Z233">
        <f>+(E233/100)*Y233</f>
        <v>5.3294491597084841</v>
      </c>
      <c r="AA233">
        <f>+X233-Z233</f>
        <v>0.66115908506293763</v>
      </c>
      <c r="AD233"/>
      <c r="AE233"/>
    </row>
    <row r="234" spans="1:31" x14ac:dyDescent="0.2">
      <c r="A234">
        <v>10</v>
      </c>
      <c r="B234" s="15" t="s">
        <v>423</v>
      </c>
      <c r="C234" s="15"/>
      <c r="D234" s="17">
        <f t="shared" si="24"/>
        <v>65.542200000000008</v>
      </c>
      <c r="E234" s="16">
        <f t="shared" si="25"/>
        <v>50.372890967626546</v>
      </c>
      <c r="F234" s="17">
        <f t="shared" si="26"/>
        <v>36.633764085136832</v>
      </c>
      <c r="G234" s="19">
        <v>9.0142000000000007</v>
      </c>
      <c r="H234" s="27"/>
      <c r="I234" s="27"/>
      <c r="J234" s="19">
        <v>11.8</v>
      </c>
      <c r="K234" s="19">
        <v>44.728000000000002</v>
      </c>
      <c r="L234" s="19">
        <v>25</v>
      </c>
      <c r="M234" s="16">
        <f>+N234+N225</f>
        <v>78.556621428571432</v>
      </c>
      <c r="N234" s="16">
        <v>34.375999999999998</v>
      </c>
      <c r="O234" s="17">
        <f t="shared" si="27"/>
        <v>0.7685566088356286</v>
      </c>
      <c r="P234" s="17">
        <f t="shared" si="28"/>
        <v>0.55893400107315327</v>
      </c>
      <c r="Q234" s="17">
        <f t="shared" si="29"/>
        <v>1.3750399999999998</v>
      </c>
      <c r="R234" s="16">
        <v>22.110099999999999</v>
      </c>
      <c r="S234" s="16">
        <v>21.033000000000001</v>
      </c>
      <c r="T234" s="16">
        <v>6.3010999999999999</v>
      </c>
      <c r="U234" s="17">
        <v>26.410699999999999</v>
      </c>
      <c r="AD234"/>
      <c r="AE234"/>
    </row>
    <row r="235" spans="1:31" x14ac:dyDescent="0.2">
      <c r="A235">
        <v>10</v>
      </c>
      <c r="B235" s="15" t="s">
        <v>424</v>
      </c>
      <c r="C235" s="15"/>
      <c r="D235" s="17">
        <f t="shared" si="24"/>
        <v>63.255399999999995</v>
      </c>
      <c r="E235" s="16">
        <f t="shared" si="25"/>
        <v>43.98836502385722</v>
      </c>
      <c r="F235" s="17">
        <f t="shared" si="26"/>
        <v>39.167430340557274</v>
      </c>
      <c r="G235" s="19">
        <v>8.3453999999999997</v>
      </c>
      <c r="H235" s="27"/>
      <c r="I235" s="27"/>
      <c r="J235" s="19"/>
      <c r="K235" s="19">
        <v>54.91</v>
      </c>
      <c r="L235" s="19">
        <v>34</v>
      </c>
      <c r="M235" s="16"/>
      <c r="N235" s="16">
        <f>+U235</f>
        <v>38.184899999999999</v>
      </c>
      <c r="O235" s="17">
        <f t="shared" si="27"/>
        <v>0.69540885084684034</v>
      </c>
      <c r="P235" s="17">
        <f t="shared" si="28"/>
        <v>0.61919504643962853</v>
      </c>
      <c r="Q235" s="17">
        <f t="shared" si="29"/>
        <v>1.123085294117647</v>
      </c>
      <c r="R235" s="19"/>
      <c r="S235" s="19"/>
      <c r="T235" s="19"/>
      <c r="U235" s="17">
        <v>38.184899999999999</v>
      </c>
      <c r="AD235"/>
      <c r="AE235"/>
    </row>
    <row r="236" spans="1:31" x14ac:dyDescent="0.2">
      <c r="A236">
        <v>10</v>
      </c>
      <c r="B236" s="15" t="s">
        <v>425</v>
      </c>
      <c r="C236" s="15"/>
      <c r="D236" s="17">
        <f t="shared" si="24"/>
        <v>74.632800000000003</v>
      </c>
      <c r="E236" s="16">
        <f t="shared" si="25"/>
        <v>58.342610766113914</v>
      </c>
      <c r="F236" s="17">
        <f t="shared" si="26"/>
        <v>44.800960456216707</v>
      </c>
      <c r="G236" s="19">
        <v>9.1517999999999997</v>
      </c>
      <c r="H236" s="27"/>
      <c r="I236" s="27"/>
      <c r="J236" s="19">
        <v>12.173</v>
      </c>
      <c r="K236" s="19">
        <v>53.308</v>
      </c>
      <c r="L236" s="19">
        <v>32</v>
      </c>
      <c r="M236" s="16">
        <f>+N236+N225</f>
        <v>85.853021428571438</v>
      </c>
      <c r="N236" s="16">
        <v>41.672400000000003</v>
      </c>
      <c r="O236" s="17">
        <f t="shared" si="27"/>
        <v>0.78172882119006537</v>
      </c>
      <c r="P236" s="17">
        <f t="shared" si="28"/>
        <v>0.60028513543933371</v>
      </c>
      <c r="Q236" s="17">
        <f t="shared" si="29"/>
        <v>1.3022625000000001</v>
      </c>
      <c r="R236" s="16">
        <v>24.660299999999999</v>
      </c>
      <c r="S236" s="16">
        <v>23.911799999999999</v>
      </c>
      <c r="T236" s="16">
        <v>6.4210000000000003</v>
      </c>
      <c r="U236" s="17">
        <v>33.265799999999999</v>
      </c>
      <c r="AD236"/>
      <c r="AE236"/>
    </row>
    <row r="237" spans="1:31" x14ac:dyDescent="0.2">
      <c r="A237">
        <v>10</v>
      </c>
      <c r="B237" s="15" t="s">
        <v>426</v>
      </c>
      <c r="C237" s="6" t="s">
        <v>179</v>
      </c>
      <c r="D237" s="17">
        <f t="shared" si="24"/>
        <v>94.505099999999999</v>
      </c>
      <c r="E237" s="16">
        <f t="shared" si="25"/>
        <v>65.045799047100033</v>
      </c>
      <c r="F237" s="17">
        <f t="shared" si="26"/>
        <v>53.953865317244073</v>
      </c>
      <c r="G237" s="19">
        <v>6.6391</v>
      </c>
      <c r="H237" s="27">
        <v>10.796000000000001</v>
      </c>
      <c r="I237" s="27"/>
      <c r="J237" s="19"/>
      <c r="K237" s="19">
        <v>77.069999999999993</v>
      </c>
      <c r="L237" s="19">
        <v>44</v>
      </c>
      <c r="M237" s="16"/>
      <c r="N237" s="16">
        <f>+U237</f>
        <v>53.0456</v>
      </c>
      <c r="O237" s="17">
        <f t="shared" si="27"/>
        <v>0.68827818865966006</v>
      </c>
      <c r="P237" s="17">
        <f t="shared" si="28"/>
        <v>0.5709095627351759</v>
      </c>
      <c r="Q237" s="17">
        <f t="shared" si="29"/>
        <v>1.2055818181818181</v>
      </c>
      <c r="R237" s="19"/>
      <c r="S237" s="19"/>
      <c r="T237" s="19"/>
      <c r="U237" s="17">
        <v>53.0456</v>
      </c>
      <c r="W237">
        <v>10.039948463439901</v>
      </c>
      <c r="X237">
        <f>+(E237/100)*W237</f>
        <v>6.5305647019615245</v>
      </c>
      <c r="Y237">
        <v>9.5089694399999996</v>
      </c>
      <c r="Z237">
        <f>+(E237/100)*Y237</f>
        <v>6.1851851533925526</v>
      </c>
      <c r="AA237">
        <f>+X237-Z237</f>
        <v>0.34537954856897191</v>
      </c>
      <c r="AB237" s="2" t="s">
        <v>180</v>
      </c>
      <c r="AC237" t="s">
        <v>180</v>
      </c>
      <c r="AE237" s="4" t="s">
        <v>427</v>
      </c>
    </row>
    <row r="238" spans="1:31" x14ac:dyDescent="0.2">
      <c r="A238">
        <v>10</v>
      </c>
      <c r="B238" s="15" t="s">
        <v>428</v>
      </c>
      <c r="C238" s="15"/>
      <c r="D238" s="17">
        <f t="shared" si="24"/>
        <v>64.649300000000011</v>
      </c>
      <c r="E238" s="16">
        <f t="shared" si="25"/>
        <v>47.832224753781851</v>
      </c>
      <c r="F238" s="17">
        <f t="shared" si="26"/>
        <v>38.405796363482068</v>
      </c>
      <c r="G238" s="19">
        <v>7.2613000000000003</v>
      </c>
      <c r="H238" s="27"/>
      <c r="I238" s="27"/>
      <c r="J238" s="19">
        <v>10.255000000000001</v>
      </c>
      <c r="K238" s="19">
        <v>47.133000000000003</v>
      </c>
      <c r="L238" s="19">
        <v>28</v>
      </c>
      <c r="M238" s="16">
        <f>+N238+N225</f>
        <v>79.053021428571441</v>
      </c>
      <c r="N238" s="16">
        <v>34.872399999999999</v>
      </c>
      <c r="O238" s="17">
        <f t="shared" si="27"/>
        <v>0.73987227632444352</v>
      </c>
      <c r="P238" s="17">
        <f t="shared" si="28"/>
        <v>0.59406360723908935</v>
      </c>
      <c r="Q238" s="17">
        <f t="shared" si="29"/>
        <v>1.2454428571428571</v>
      </c>
      <c r="R238" s="16">
        <v>19.708600000000001</v>
      </c>
      <c r="S238" s="16">
        <v>19.4086</v>
      </c>
      <c r="T238" s="16">
        <v>6.3182</v>
      </c>
      <c r="U238" s="17">
        <v>27.041</v>
      </c>
      <c r="AD238"/>
      <c r="AE238"/>
    </row>
    <row r="239" spans="1:31" x14ac:dyDescent="0.2">
      <c r="A239">
        <v>10</v>
      </c>
      <c r="B239" s="15" t="s">
        <v>429</v>
      </c>
      <c r="C239" s="15"/>
      <c r="D239" s="17">
        <f t="shared" si="24"/>
        <v>44.117000000000004</v>
      </c>
      <c r="E239" s="16">
        <f t="shared" si="25"/>
        <v>30.982480086439764</v>
      </c>
      <c r="F239" s="17">
        <f t="shared" si="26"/>
        <v>26.217558076715292</v>
      </c>
      <c r="G239" s="19">
        <v>7.0969999999999995</v>
      </c>
      <c r="H239" s="27"/>
      <c r="I239" s="27"/>
      <c r="J239" s="19"/>
      <c r="K239" s="19">
        <v>37.020000000000003</v>
      </c>
      <c r="L239" s="19">
        <v>22</v>
      </c>
      <c r="M239" s="16"/>
      <c r="N239" s="16">
        <f>+U239</f>
        <v>25.9984</v>
      </c>
      <c r="O239" s="17">
        <f t="shared" si="27"/>
        <v>0.70227984873041593</v>
      </c>
      <c r="P239" s="17">
        <f t="shared" si="28"/>
        <v>0.59427336574824419</v>
      </c>
      <c r="Q239" s="17">
        <f t="shared" si="29"/>
        <v>1.1817454545454547</v>
      </c>
      <c r="R239" s="19"/>
      <c r="S239" s="19"/>
      <c r="T239" s="19"/>
      <c r="U239" s="17">
        <v>25.9984</v>
      </c>
      <c r="AD239"/>
      <c r="AE239"/>
    </row>
    <row r="240" spans="1:31" x14ac:dyDescent="0.2">
      <c r="A240">
        <v>10</v>
      </c>
      <c r="B240" s="15" t="s">
        <v>430</v>
      </c>
      <c r="C240" s="15"/>
      <c r="D240" s="17">
        <f t="shared" si="24"/>
        <v>81.039400000000001</v>
      </c>
      <c r="E240" s="16">
        <f t="shared" si="25"/>
        <v>11.607821596519107</v>
      </c>
      <c r="F240" s="17">
        <f t="shared" si="26"/>
        <v>46.632435024455745</v>
      </c>
      <c r="G240" s="19">
        <v>7.0584000000000007</v>
      </c>
      <c r="H240" s="27"/>
      <c r="I240" s="27"/>
      <c r="J240" s="19">
        <v>11.419</v>
      </c>
      <c r="K240" s="19">
        <v>62.561999999999998</v>
      </c>
      <c r="L240" s="41">
        <v>36</v>
      </c>
      <c r="M240" s="16">
        <v>53.141800000000003</v>
      </c>
      <c r="N240" s="16">
        <f>+M240-N225</f>
        <v>8.9611785714285688</v>
      </c>
      <c r="O240" s="17">
        <f t="shared" si="27"/>
        <v>0.14323676627071655</v>
      </c>
      <c r="P240" s="17">
        <f t="shared" si="28"/>
        <v>0.57542917425913498</v>
      </c>
      <c r="Q240" s="17">
        <f t="shared" si="29"/>
        <v>0.2489216269841269</v>
      </c>
      <c r="R240" s="16">
        <v>21.593399999999999</v>
      </c>
      <c r="S240" s="16">
        <v>21.395600000000002</v>
      </c>
      <c r="T240" s="16">
        <v>6.3840000000000003</v>
      </c>
      <c r="U240" s="17">
        <v>38.1768</v>
      </c>
      <c r="W240" s="44"/>
      <c r="AD240"/>
      <c r="AE240"/>
    </row>
    <row r="241" spans="1:31" x14ac:dyDescent="0.2">
      <c r="A241">
        <v>10</v>
      </c>
      <c r="B241" s="15" t="s">
        <v>431</v>
      </c>
      <c r="C241" s="15"/>
      <c r="D241" s="17">
        <f t="shared" si="24"/>
        <v>60.701799999999999</v>
      </c>
      <c r="E241" s="16">
        <f t="shared" si="25"/>
        <v>42.813533878615999</v>
      </c>
      <c r="F241" s="17">
        <f t="shared" si="26"/>
        <v>36.726367933446774</v>
      </c>
      <c r="G241" s="19">
        <v>7.8117999999999999</v>
      </c>
      <c r="H241" s="27"/>
      <c r="I241" s="27"/>
      <c r="J241" s="19"/>
      <c r="K241" s="19">
        <v>52.89</v>
      </c>
      <c r="L241" s="19">
        <v>32</v>
      </c>
      <c r="M241" s="16"/>
      <c r="N241" s="16">
        <f>+U241</f>
        <v>37.303800000000003</v>
      </c>
      <c r="O241" s="17">
        <f t="shared" si="27"/>
        <v>0.70530913216108915</v>
      </c>
      <c r="P241" s="17">
        <f t="shared" si="28"/>
        <v>0.60502930610701455</v>
      </c>
      <c r="Q241" s="17">
        <f t="shared" si="29"/>
        <v>1.1657437500000001</v>
      </c>
      <c r="R241" s="19"/>
      <c r="S241" s="19"/>
      <c r="T241" s="19"/>
      <c r="U241" s="17">
        <v>37.303800000000003</v>
      </c>
      <c r="W241">
        <v>9.5894899368286097</v>
      </c>
      <c r="X241">
        <f>+(E241/100)*W241</f>
        <v>4.1055995228905893</v>
      </c>
      <c r="Y241">
        <v>9.6667894199999989</v>
      </c>
      <c r="Z241">
        <f>+(E241/100)*Y241</f>
        <v>4.1386941633061669</v>
      </c>
      <c r="AA241">
        <f>+X241-Z241</f>
        <v>-3.3094640415577636E-2</v>
      </c>
      <c r="AD241"/>
      <c r="AE241"/>
    </row>
    <row r="242" spans="1:31" x14ac:dyDescent="0.2">
      <c r="A242">
        <v>10</v>
      </c>
      <c r="B242" s="15" t="s">
        <v>432</v>
      </c>
      <c r="C242" s="15"/>
      <c r="D242" s="17">
        <f t="shared" si="24"/>
        <v>71.350200000000001</v>
      </c>
      <c r="E242" s="16">
        <f t="shared" si="25"/>
        <v>-0.68104196018735796</v>
      </c>
      <c r="F242" s="17">
        <f t="shared" si="26"/>
        <v>41.877267759562841</v>
      </c>
      <c r="G242" s="19">
        <v>8.9402000000000008</v>
      </c>
      <c r="H242" s="27"/>
      <c r="I242" s="27"/>
      <c r="J242" s="19">
        <v>13</v>
      </c>
      <c r="K242" s="19">
        <v>49.41</v>
      </c>
      <c r="L242" s="19">
        <v>29</v>
      </c>
      <c r="M242" s="16">
        <v>43.709000000000003</v>
      </c>
      <c r="N242" s="16">
        <f>+M242-N225</f>
        <v>-0.47162142857143152</v>
      </c>
      <c r="O242" s="17">
        <f t="shared" si="27"/>
        <v>-9.5450602827652619E-3</v>
      </c>
      <c r="P242" s="17">
        <f t="shared" si="28"/>
        <v>0.58692572353774541</v>
      </c>
      <c r="Q242" s="17">
        <f t="shared" si="29"/>
        <v>-1.6262807881773502E-2</v>
      </c>
      <c r="R242" s="16">
        <v>23.247299999999999</v>
      </c>
      <c r="S242" s="16">
        <v>23.0549</v>
      </c>
      <c r="T242" s="16">
        <v>6.1386000000000003</v>
      </c>
      <c r="U242" s="17">
        <v>28.749099999999999</v>
      </c>
      <c r="AD242"/>
      <c r="AE242"/>
    </row>
    <row r="243" spans="1:31" x14ac:dyDescent="0.2">
      <c r="A243">
        <v>10</v>
      </c>
      <c r="B243" s="15" t="s">
        <v>433</v>
      </c>
      <c r="C243" s="15"/>
      <c r="D243" s="17">
        <f t="shared" si="24"/>
        <v>70.215310000000002</v>
      </c>
      <c r="E243" s="16">
        <f t="shared" si="25"/>
        <v>48.674141486980453</v>
      </c>
      <c r="F243" s="17">
        <f t="shared" si="26"/>
        <v>37.974144463709102</v>
      </c>
      <c r="G243" s="19">
        <v>7.3483099999999997</v>
      </c>
      <c r="H243" s="27"/>
      <c r="I243" s="27"/>
      <c r="J243" s="19"/>
      <c r="K243" s="19">
        <v>62.866999999999997</v>
      </c>
      <c r="L243" s="19">
        <v>34</v>
      </c>
      <c r="M243" s="16"/>
      <c r="N243" s="16">
        <f>+U243</f>
        <v>43.580199999999998</v>
      </c>
      <c r="O243" s="17">
        <f t="shared" si="27"/>
        <v>0.69321265528814802</v>
      </c>
      <c r="P243" s="17">
        <f t="shared" si="28"/>
        <v>0.54082427982884507</v>
      </c>
      <c r="Q243" s="17">
        <f t="shared" si="29"/>
        <v>1.2817705882352941</v>
      </c>
      <c r="R243" s="19"/>
      <c r="S243" s="19"/>
      <c r="T243" s="19"/>
      <c r="U243" s="17">
        <v>43.580199999999998</v>
      </c>
      <c r="AD243"/>
      <c r="AE243"/>
    </row>
    <row r="244" spans="1:31" x14ac:dyDescent="0.2">
      <c r="A244">
        <v>10</v>
      </c>
      <c r="B244" s="15" t="s">
        <v>434</v>
      </c>
      <c r="C244" s="15"/>
      <c r="D244" s="17">
        <f t="shared" si="24"/>
        <v>61.011499999999998</v>
      </c>
      <c r="E244" s="16">
        <f t="shared" si="25"/>
        <v>1.6838221680622951</v>
      </c>
      <c r="F244" s="17">
        <f t="shared" si="26"/>
        <v>34.575910988533536</v>
      </c>
      <c r="G244" s="19">
        <v>8.0745000000000005</v>
      </c>
      <c r="H244" s="27"/>
      <c r="I244" s="27"/>
      <c r="J244" s="19"/>
      <c r="K244" s="19">
        <v>52.936999999999998</v>
      </c>
      <c r="L244" s="19">
        <v>30</v>
      </c>
      <c r="M244" s="16">
        <v>45.641599999999997</v>
      </c>
      <c r="N244" s="16">
        <f>+M244-N225</f>
        <v>1.4609785714285621</v>
      </c>
      <c r="O244" s="17">
        <f t="shared" si="27"/>
        <v>2.7598439114958576E-2</v>
      </c>
      <c r="P244" s="17">
        <f t="shared" si="28"/>
        <v>0.56671137389727411</v>
      </c>
      <c r="Q244" s="17">
        <f t="shared" si="29"/>
        <v>4.8699285714285404E-2</v>
      </c>
      <c r="R244" s="16">
        <v>22.535399999999999</v>
      </c>
      <c r="S244" s="16">
        <v>22.337499999999999</v>
      </c>
      <c r="T244" s="16">
        <v>6.5570000000000004</v>
      </c>
      <c r="U244" s="17">
        <v>29.851500000000001</v>
      </c>
      <c r="AD244"/>
      <c r="AE244"/>
    </row>
    <row r="245" spans="1:31" x14ac:dyDescent="0.2">
      <c r="A245">
        <v>10</v>
      </c>
      <c r="B245" s="15" t="s">
        <v>435</v>
      </c>
      <c r="C245" s="15"/>
      <c r="D245" s="17">
        <f t="shared" si="24"/>
        <v>72.37230000000001</v>
      </c>
      <c r="E245" s="16">
        <f t="shared" si="25"/>
        <v>50.98165372478487</v>
      </c>
      <c r="F245" s="17">
        <f t="shared" si="26"/>
        <v>42.641249709279791</v>
      </c>
      <c r="G245" s="19">
        <v>7.8773</v>
      </c>
      <c r="H245" s="27"/>
      <c r="I245" s="27"/>
      <c r="J245" s="19"/>
      <c r="K245" s="19">
        <v>64.495000000000005</v>
      </c>
      <c r="L245" s="19">
        <v>38</v>
      </c>
      <c r="M245" s="16"/>
      <c r="N245" s="16">
        <f>+U245</f>
        <v>45.432600000000001</v>
      </c>
      <c r="O245" s="17">
        <f t="shared" si="27"/>
        <v>0.70443600279091401</v>
      </c>
      <c r="P245" s="17">
        <f t="shared" si="28"/>
        <v>0.58919296069462745</v>
      </c>
      <c r="Q245" s="17">
        <f t="shared" si="29"/>
        <v>1.1955947368421054</v>
      </c>
      <c r="R245" s="19"/>
      <c r="S245" s="19"/>
      <c r="T245" s="19"/>
      <c r="U245" s="17">
        <v>45.432600000000001</v>
      </c>
      <c r="AD245"/>
      <c r="AE245"/>
    </row>
    <row r="246" spans="1:31" x14ac:dyDescent="0.2">
      <c r="A246">
        <v>10</v>
      </c>
      <c r="B246" s="15" t="s">
        <v>436</v>
      </c>
      <c r="C246" s="15"/>
      <c r="D246" s="17">
        <f t="shared" si="24"/>
        <v>68.667100000000005</v>
      </c>
      <c r="E246" s="16">
        <f t="shared" si="25"/>
        <v>10.397658479862292</v>
      </c>
      <c r="F246" s="17">
        <f t="shared" si="26"/>
        <v>41.891020886512869</v>
      </c>
      <c r="G246" s="19">
        <v>6.3780999999999999</v>
      </c>
      <c r="H246" s="27"/>
      <c r="I246" s="27"/>
      <c r="J246" s="19"/>
      <c r="K246" s="19">
        <v>62.289000000000001</v>
      </c>
      <c r="L246" s="19">
        <v>38</v>
      </c>
      <c r="M246" s="16">
        <v>53.612499999999997</v>
      </c>
      <c r="N246" s="16">
        <f>+M246-N225</f>
        <v>9.4318785714285625</v>
      </c>
      <c r="O246" s="17">
        <f t="shared" si="27"/>
        <v>0.15142125530075234</v>
      </c>
      <c r="P246" s="17">
        <f t="shared" si="28"/>
        <v>0.61005956107820003</v>
      </c>
      <c r="Q246" s="17">
        <f t="shared" si="29"/>
        <v>0.24820733082706745</v>
      </c>
      <c r="R246" s="16">
        <v>23.242000000000001</v>
      </c>
      <c r="S246" s="16">
        <v>22.978999999999999</v>
      </c>
      <c r="T246" s="16">
        <v>6.7049000000000003</v>
      </c>
      <c r="U246" s="17">
        <v>37.468800000000002</v>
      </c>
      <c r="AD246"/>
      <c r="AE246"/>
    </row>
    <row r="247" spans="1:31" x14ac:dyDescent="0.2">
      <c r="A247">
        <v>10</v>
      </c>
      <c r="B247" s="15" t="s">
        <v>437</v>
      </c>
      <c r="C247" s="15"/>
      <c r="D247" s="17">
        <f t="shared" si="24"/>
        <v>66.791600000000003</v>
      </c>
      <c r="E247" s="16">
        <f t="shared" si="25"/>
        <v>52.787795433558919</v>
      </c>
      <c r="F247" s="17">
        <f t="shared" si="26"/>
        <v>39.427504058356</v>
      </c>
      <c r="G247" s="19">
        <v>7.5725999999999996</v>
      </c>
      <c r="H247" s="27"/>
      <c r="I247" s="27"/>
      <c r="J247" s="19">
        <v>11.786</v>
      </c>
      <c r="K247" s="19">
        <v>47.433</v>
      </c>
      <c r="L247" s="19">
        <v>28</v>
      </c>
      <c r="M247" s="19"/>
      <c r="N247" s="16">
        <f>+U247</f>
        <v>37.488</v>
      </c>
      <c r="O247" s="17">
        <f t="shared" si="27"/>
        <v>0.79033584213522234</v>
      </c>
      <c r="P247" s="17">
        <f t="shared" si="28"/>
        <v>0.5903063268188814</v>
      </c>
      <c r="Q247" s="17">
        <f t="shared" si="29"/>
        <v>1.3388571428571427</v>
      </c>
      <c r="R247" s="19"/>
      <c r="S247" s="19"/>
      <c r="T247" s="19"/>
      <c r="U247" s="17">
        <v>37.488</v>
      </c>
      <c r="V247">
        <v>6.7990000000000004</v>
      </c>
      <c r="W247">
        <v>9.4777669906616193</v>
      </c>
      <c r="X247">
        <f>+(E247/100)*W247</f>
        <v>5.0031042506998284</v>
      </c>
      <c r="Y247">
        <v>9.1933294799999992</v>
      </c>
      <c r="Z247">
        <f>+(E247/100)*Y247</f>
        <v>4.852955959435465</v>
      </c>
      <c r="AA247">
        <f>+X247-Z247</f>
        <v>0.15014829126436346</v>
      </c>
      <c r="AD247"/>
      <c r="AE247"/>
    </row>
    <row r="248" spans="1:31" x14ac:dyDescent="0.2">
      <c r="A248">
        <v>10</v>
      </c>
      <c r="B248" s="15" t="s">
        <v>438</v>
      </c>
      <c r="C248" s="6" t="s">
        <v>179</v>
      </c>
      <c r="D248" s="17">
        <f t="shared" si="24"/>
        <v>55.712899999999998</v>
      </c>
      <c r="E248" s="16">
        <f t="shared" si="25"/>
        <v>39.076224752110846</v>
      </c>
      <c r="F248" s="17">
        <f t="shared" si="26"/>
        <v>31.360368045031393</v>
      </c>
      <c r="G248" s="19">
        <v>9.0090000000000003</v>
      </c>
      <c r="H248" s="27">
        <v>0.51390000000000136</v>
      </c>
      <c r="I248" s="27"/>
      <c r="J248" s="19"/>
      <c r="K248" s="19">
        <v>46.19</v>
      </c>
      <c r="L248" s="19">
        <v>26</v>
      </c>
      <c r="M248" s="19"/>
      <c r="N248" s="16">
        <f>+U248</f>
        <v>32.396999999999998</v>
      </c>
      <c r="O248" s="17">
        <f t="shared" si="27"/>
        <v>0.70138558129465256</v>
      </c>
      <c r="P248" s="17">
        <f t="shared" si="28"/>
        <v>0.56289240095258719</v>
      </c>
      <c r="Q248" s="17">
        <f t="shared" si="29"/>
        <v>1.2460384615384614</v>
      </c>
      <c r="R248" s="19"/>
      <c r="S248" s="19"/>
      <c r="T248" s="19"/>
      <c r="U248" s="17">
        <v>32.396999999999998</v>
      </c>
      <c r="AB248" s="2" t="s">
        <v>180</v>
      </c>
      <c r="AC248" t="s">
        <v>180</v>
      </c>
      <c r="AE248" s="4" t="s">
        <v>439</v>
      </c>
    </row>
    <row r="249" spans="1:31" x14ac:dyDescent="0.2">
      <c r="A249">
        <v>10</v>
      </c>
      <c r="B249" s="15" t="s">
        <v>440</v>
      </c>
      <c r="C249" s="15"/>
      <c r="D249" s="17">
        <f t="shared" si="24"/>
        <v>73.09</v>
      </c>
      <c r="E249" s="16">
        <f t="shared" si="25"/>
        <v>53.60715925612849</v>
      </c>
      <c r="F249" s="17">
        <f t="shared" si="26"/>
        <v>43.248520710059175</v>
      </c>
      <c r="G249" s="19"/>
      <c r="H249" s="27"/>
      <c r="I249" s="27"/>
      <c r="J249" s="19">
        <v>13.94</v>
      </c>
      <c r="K249" s="19">
        <v>59.15</v>
      </c>
      <c r="L249" s="19">
        <v>35</v>
      </c>
      <c r="M249" s="19"/>
      <c r="N249" s="16">
        <f>+U249</f>
        <v>43.383000000000003</v>
      </c>
      <c r="O249" s="17">
        <f t="shared" si="27"/>
        <v>0.7334404057480981</v>
      </c>
      <c r="P249" s="17">
        <f t="shared" si="28"/>
        <v>0.59171597633136097</v>
      </c>
      <c r="Q249" s="17">
        <f t="shared" si="29"/>
        <v>1.2395142857142858</v>
      </c>
      <c r="R249" s="19"/>
      <c r="S249" s="19"/>
      <c r="T249" s="19"/>
      <c r="U249" s="17">
        <v>43.383000000000003</v>
      </c>
      <c r="V249">
        <v>5.3518999999999997</v>
      </c>
      <c r="AD249"/>
      <c r="AE249"/>
    </row>
    <row r="250" spans="1:31" x14ac:dyDescent="0.2">
      <c r="A250">
        <v>10</v>
      </c>
      <c r="B250" s="42" t="s">
        <v>441</v>
      </c>
      <c r="C250" s="6" t="s">
        <v>179</v>
      </c>
      <c r="D250" s="17">
        <f t="shared" si="24"/>
        <v>73.858400000000003</v>
      </c>
      <c r="E250" s="16"/>
      <c r="F250" s="17"/>
      <c r="G250" s="19">
        <v>7.7688000000000006</v>
      </c>
      <c r="H250" s="27">
        <v>11.227600000000001</v>
      </c>
      <c r="I250" s="27"/>
      <c r="J250" s="19"/>
      <c r="K250" s="19">
        <v>54.862000000000002</v>
      </c>
      <c r="L250" s="19">
        <v>30</v>
      </c>
      <c r="M250" s="19"/>
      <c r="N250" s="17"/>
      <c r="O250" s="17"/>
      <c r="P250" s="17"/>
      <c r="Q250" s="17"/>
      <c r="R250" s="19"/>
      <c r="S250" s="19"/>
      <c r="T250" s="19"/>
      <c r="U250" s="19"/>
      <c r="AB250" s="2" t="s">
        <v>180</v>
      </c>
      <c r="AC250" t="s">
        <v>180</v>
      </c>
      <c r="AD250" s="4" t="s">
        <v>442</v>
      </c>
      <c r="AE250" s="4" t="s">
        <v>443</v>
      </c>
    </row>
    <row r="251" spans="1:31" x14ac:dyDescent="0.2">
      <c r="A251">
        <v>11</v>
      </c>
      <c r="B251" s="15" t="s">
        <v>444</v>
      </c>
      <c r="C251" s="33" t="s">
        <v>265</v>
      </c>
      <c r="D251" s="17">
        <f t="shared" si="24"/>
        <v>32.430300000000003</v>
      </c>
      <c r="E251" s="16">
        <f t="shared" ref="E251:E302" si="30">+D251*O251</f>
        <v>23.137281319193853</v>
      </c>
      <c r="F251" s="17">
        <f t="shared" ref="F251:F302" si="31">+D251*P251</f>
        <v>15.921791000810074</v>
      </c>
      <c r="G251" s="16">
        <v>9.2411999999999992</v>
      </c>
      <c r="H251" s="18">
        <v>10.968000000000002</v>
      </c>
      <c r="I251" s="18"/>
      <c r="J251" s="16"/>
      <c r="K251" s="16">
        <v>12.2211</v>
      </c>
      <c r="L251" s="19">
        <v>6</v>
      </c>
      <c r="M251" s="19"/>
      <c r="N251" s="28">
        <v>8.7190999999999992</v>
      </c>
      <c r="O251" s="17">
        <f t="shared" ref="O251:O302" si="32">+N251/K251</f>
        <v>0.71344641644369156</v>
      </c>
      <c r="P251" s="17">
        <f t="shared" ref="P251:P302" si="33">+L251/K251</f>
        <v>0.49095416942828385</v>
      </c>
      <c r="Q251" s="17">
        <f t="shared" ref="Q251:Q302" si="34">+N251/L251</f>
        <v>1.4531833333333333</v>
      </c>
      <c r="R251" s="16">
        <v>8.7190999999999992</v>
      </c>
      <c r="S251" s="16">
        <v>8.7068999999999992</v>
      </c>
      <c r="T251" s="43">
        <v>4.5076000000000001</v>
      </c>
      <c r="U251" s="16">
        <v>4.1070000000000002</v>
      </c>
      <c r="AB251" s="2" t="s">
        <v>180</v>
      </c>
    </row>
    <row r="252" spans="1:31" x14ac:dyDescent="0.2">
      <c r="A252">
        <v>11</v>
      </c>
      <c r="B252" s="15" t="s">
        <v>445</v>
      </c>
      <c r="C252" s="33" t="s">
        <v>265</v>
      </c>
      <c r="D252" s="17">
        <f t="shared" si="24"/>
        <v>58.282799999999995</v>
      </c>
      <c r="E252" s="16">
        <f t="shared" si="30"/>
        <v>-54.674180987705761</v>
      </c>
      <c r="F252" s="17">
        <f t="shared" si="31"/>
        <v>30.361950406334646</v>
      </c>
      <c r="G252" s="16">
        <v>9.23</v>
      </c>
      <c r="H252" s="18">
        <v>8.8377999999999997</v>
      </c>
      <c r="I252" s="18"/>
      <c r="J252" s="16">
        <v>11.420999999999999</v>
      </c>
      <c r="K252" s="16">
        <v>28.794</v>
      </c>
      <c r="L252" s="19">
        <v>15</v>
      </c>
      <c r="M252" s="16">
        <v>28.1082</v>
      </c>
      <c r="N252" s="16">
        <f>+M252-$M$15</f>
        <v>-27.011199999999999</v>
      </c>
      <c r="O252" s="17">
        <f t="shared" si="32"/>
        <v>-0.93808432312287271</v>
      </c>
      <c r="P252" s="17">
        <f t="shared" si="33"/>
        <v>0.52094186288810163</v>
      </c>
      <c r="Q252" s="17">
        <f t="shared" si="34"/>
        <v>-1.8007466666666665</v>
      </c>
      <c r="R252" s="16">
        <v>20.709199999999999</v>
      </c>
      <c r="S252" s="16">
        <v>20.690999999999999</v>
      </c>
      <c r="T252" s="16">
        <v>7.8159000000000001</v>
      </c>
      <c r="U252" s="17">
        <v>12.6746</v>
      </c>
      <c r="W252">
        <v>9.8263988494872994</v>
      </c>
      <c r="X252">
        <f>+(E252/100)*W252</f>
        <v>-5.372503091542522</v>
      </c>
      <c r="Y252">
        <v>10.299350964</v>
      </c>
      <c r="Z252">
        <f>+(E252/100)*Y252</f>
        <v>-5.6310857866163779</v>
      </c>
      <c r="AA252">
        <f>+X252-Z252</f>
        <v>0.25858269507385589</v>
      </c>
      <c r="AB252" s="2" t="s">
        <v>180</v>
      </c>
    </row>
    <row r="253" spans="1:31" x14ac:dyDescent="0.2">
      <c r="A253">
        <v>11</v>
      </c>
      <c r="B253" s="15" t="s">
        <v>446</v>
      </c>
      <c r="C253" s="15"/>
      <c r="D253" s="17">
        <f t="shared" si="24"/>
        <v>61.677100000000003</v>
      </c>
      <c r="E253" s="16">
        <f t="shared" si="30"/>
        <v>-10.80823121063254</v>
      </c>
      <c r="F253" s="17">
        <f t="shared" si="31"/>
        <v>32.883179100498872</v>
      </c>
      <c r="G253" s="16">
        <v>9.1591000000000005</v>
      </c>
      <c r="H253" s="18"/>
      <c r="I253" s="18"/>
      <c r="J253" s="16"/>
      <c r="K253" s="16">
        <v>52.518000000000001</v>
      </c>
      <c r="L253" s="19">
        <v>28</v>
      </c>
      <c r="M253" s="16">
        <v>45.916200000000003</v>
      </c>
      <c r="N253" s="16">
        <f>+M253-$M$15</f>
        <v>-9.2031999999999954</v>
      </c>
      <c r="O253" s="17">
        <f t="shared" si="32"/>
        <v>-0.17523896568795452</v>
      </c>
      <c r="P253" s="17">
        <f t="shared" si="33"/>
        <v>0.53315053886286601</v>
      </c>
      <c r="Q253" s="17">
        <f t="shared" si="34"/>
        <v>-0.32868571428571414</v>
      </c>
      <c r="R253" s="16">
        <v>38.445099999999996</v>
      </c>
      <c r="S253" s="16"/>
      <c r="T253" s="16">
        <v>7.3484999999999996</v>
      </c>
      <c r="U253" s="17">
        <v>30.7592</v>
      </c>
      <c r="AD253"/>
      <c r="AE253"/>
    </row>
    <row r="254" spans="1:31" x14ac:dyDescent="0.2">
      <c r="A254">
        <v>11</v>
      </c>
      <c r="B254" s="15" t="s">
        <v>447</v>
      </c>
      <c r="C254" s="15"/>
      <c r="D254" s="17">
        <f t="shared" si="24"/>
        <v>55.218699999999998</v>
      </c>
      <c r="E254" s="16">
        <f t="shared" si="30"/>
        <v>-34.666247472138075</v>
      </c>
      <c r="F254" s="17">
        <f t="shared" si="31"/>
        <v>28.40305766702863</v>
      </c>
      <c r="G254" s="16">
        <v>9.8636999999999997</v>
      </c>
      <c r="H254" s="18"/>
      <c r="I254" s="18"/>
      <c r="J254" s="16">
        <v>10.361000000000001</v>
      </c>
      <c r="K254" s="16">
        <v>34.994</v>
      </c>
      <c r="L254" s="19">
        <v>18</v>
      </c>
      <c r="M254" s="16">
        <v>33.150199999999998</v>
      </c>
      <c r="N254" s="16">
        <f>+M254-$M$15</f>
        <v>-21.969200000000001</v>
      </c>
      <c r="O254" s="17">
        <f t="shared" si="32"/>
        <v>-0.62779905126593127</v>
      </c>
      <c r="P254" s="17">
        <f t="shared" si="33"/>
        <v>0.51437389266731437</v>
      </c>
      <c r="Q254" s="17">
        <f t="shared" si="34"/>
        <v>-1.2205111111111111</v>
      </c>
      <c r="R254" s="16">
        <v>14.634499999999999</v>
      </c>
      <c r="S254" s="16"/>
      <c r="T254" s="16">
        <v>5.8775000000000004</v>
      </c>
      <c r="U254" s="17">
        <v>19.493600000000001</v>
      </c>
      <c r="AD254"/>
      <c r="AE254"/>
    </row>
    <row r="255" spans="1:31" x14ac:dyDescent="0.2">
      <c r="A255">
        <v>11</v>
      </c>
      <c r="B255" s="15" t="s">
        <v>448</v>
      </c>
      <c r="C255" s="15"/>
      <c r="D255" s="17">
        <f t="shared" si="24"/>
        <v>81.213999999999999</v>
      </c>
      <c r="E255" s="16">
        <f t="shared" si="30"/>
        <v>5.6925974747474752</v>
      </c>
      <c r="F255" s="17">
        <f t="shared" si="31"/>
        <v>41.693278943278941</v>
      </c>
      <c r="G255" s="16">
        <v>9.1419999999999995</v>
      </c>
      <c r="H255" s="18"/>
      <c r="I255" s="18"/>
      <c r="J255" s="16"/>
      <c r="K255" s="16">
        <v>72.072000000000003</v>
      </c>
      <c r="L255" s="19">
        <v>37</v>
      </c>
      <c r="M255" s="16">
        <v>60.171199999999999</v>
      </c>
      <c r="N255" s="16">
        <f>+M255-$M$15</f>
        <v>5.0518000000000001</v>
      </c>
      <c r="O255" s="17">
        <f t="shared" si="32"/>
        <v>7.0093795093795097E-2</v>
      </c>
      <c r="P255" s="17">
        <f t="shared" si="33"/>
        <v>0.51337551337551335</v>
      </c>
      <c r="Q255" s="17">
        <f t="shared" si="34"/>
        <v>0.13653513513513513</v>
      </c>
      <c r="R255" s="16">
        <v>21.129000000000001</v>
      </c>
      <c r="S255" s="16">
        <v>21.097200000000001</v>
      </c>
      <c r="T255" s="16">
        <v>7.4574999999999996</v>
      </c>
      <c r="U255" s="17">
        <v>44.866100000000003</v>
      </c>
      <c r="AD255"/>
      <c r="AE255"/>
    </row>
    <row r="256" spans="1:31" x14ac:dyDescent="0.2">
      <c r="A256">
        <v>11</v>
      </c>
      <c r="B256" s="15" t="s">
        <v>449</v>
      </c>
      <c r="C256" s="15"/>
      <c r="D256" s="17">
        <f t="shared" si="24"/>
        <v>69.156599999999997</v>
      </c>
      <c r="E256" s="16">
        <f t="shared" si="30"/>
        <v>-16.034486110495678</v>
      </c>
      <c r="F256" s="17">
        <f t="shared" si="31"/>
        <v>36.215665975145519</v>
      </c>
      <c r="G256" s="16">
        <v>9.3285999999999998</v>
      </c>
      <c r="H256" s="18"/>
      <c r="I256" s="18"/>
      <c r="J256" s="16">
        <v>10.179</v>
      </c>
      <c r="K256" s="16">
        <v>49.649000000000001</v>
      </c>
      <c r="L256" s="19">
        <v>26</v>
      </c>
      <c r="M256" s="16">
        <v>43.607900000000001</v>
      </c>
      <c r="N256" s="16">
        <f>+M256-$M$15</f>
        <v>-11.511499999999998</v>
      </c>
      <c r="O256" s="17">
        <f t="shared" si="32"/>
        <v>-0.23185764063727363</v>
      </c>
      <c r="P256" s="17">
        <f t="shared" si="33"/>
        <v>0.52367620697295014</v>
      </c>
      <c r="Q256" s="17">
        <f t="shared" si="34"/>
        <v>-0.44274999999999992</v>
      </c>
      <c r="R256" s="16">
        <v>19.003</v>
      </c>
      <c r="S256" s="16">
        <v>18.946300000000001</v>
      </c>
      <c r="T256" s="16">
        <v>6.4416000000000002</v>
      </c>
      <c r="U256" s="17">
        <v>29.110499999999998</v>
      </c>
      <c r="AD256"/>
      <c r="AE256"/>
    </row>
    <row r="257" spans="1:31" x14ac:dyDescent="0.2">
      <c r="A257">
        <v>11</v>
      </c>
      <c r="B257" s="15" t="s">
        <v>450</v>
      </c>
      <c r="C257" s="15"/>
      <c r="D257" s="17">
        <f t="shared" si="24"/>
        <v>58.322100000000006</v>
      </c>
      <c r="E257" s="16">
        <f t="shared" si="30"/>
        <v>42.076445231707318</v>
      </c>
      <c r="F257" s="17">
        <f t="shared" si="31"/>
        <v>32.647317073170733</v>
      </c>
      <c r="G257" s="16">
        <v>8.3020999999999994</v>
      </c>
      <c r="H257" s="18"/>
      <c r="I257" s="18"/>
      <c r="J257" s="16"/>
      <c r="K257" s="16">
        <v>50.02</v>
      </c>
      <c r="L257" s="19">
        <v>28</v>
      </c>
      <c r="M257" s="16"/>
      <c r="N257" s="16">
        <f>+U257</f>
        <v>36.0869</v>
      </c>
      <c r="O257" s="17">
        <f t="shared" si="32"/>
        <v>0.72144942023190717</v>
      </c>
      <c r="P257" s="17">
        <f t="shared" si="33"/>
        <v>0.55977608956417435</v>
      </c>
      <c r="Q257" s="17">
        <f t="shared" si="34"/>
        <v>1.2888178571428572</v>
      </c>
      <c r="R257" s="16"/>
      <c r="S257" s="16"/>
      <c r="T257" s="16"/>
      <c r="U257" s="17">
        <v>36.0869</v>
      </c>
      <c r="W257">
        <v>9.5996837615966797</v>
      </c>
      <c r="X257">
        <f>+(E257/100)*W257</f>
        <v>4.0392056803653276</v>
      </c>
      <c r="Y257">
        <v>9.9775143479999997</v>
      </c>
      <c r="Z257">
        <f>+(E257/100)*Y257</f>
        <v>4.1981833601219591</v>
      </c>
      <c r="AA257">
        <f>+X257-Z257</f>
        <v>-0.15897767975663157</v>
      </c>
      <c r="AD257"/>
      <c r="AE257"/>
    </row>
    <row r="258" spans="1:31" x14ac:dyDescent="0.2">
      <c r="A258">
        <v>11</v>
      </c>
      <c r="B258" s="15" t="s">
        <v>451</v>
      </c>
      <c r="C258" s="15"/>
      <c r="D258" s="17">
        <f t="shared" si="24"/>
        <v>65.362200000000001</v>
      </c>
      <c r="E258" s="16">
        <f t="shared" si="30"/>
        <v>-22.121858233112587</v>
      </c>
      <c r="F258" s="17">
        <f t="shared" si="31"/>
        <v>37.514728476821197</v>
      </c>
      <c r="G258" s="16">
        <v>8.7132000000000005</v>
      </c>
      <c r="H258" s="18"/>
      <c r="I258" s="18"/>
      <c r="J258" s="16">
        <v>11.349</v>
      </c>
      <c r="K258" s="16">
        <v>45.3</v>
      </c>
      <c r="L258" s="19">
        <v>26</v>
      </c>
      <c r="M258" s="16">
        <v>39.787599999999998</v>
      </c>
      <c r="N258" s="16">
        <f>+M258-$M$15</f>
        <v>-15.331800000000001</v>
      </c>
      <c r="O258" s="17">
        <f t="shared" si="32"/>
        <v>-0.33845033112582784</v>
      </c>
      <c r="P258" s="17">
        <f t="shared" si="33"/>
        <v>0.57395143487858724</v>
      </c>
      <c r="Q258" s="17">
        <f t="shared" si="34"/>
        <v>-0.58968461538461547</v>
      </c>
      <c r="R258" s="16">
        <v>21.494399999999999</v>
      </c>
      <c r="S258" s="16">
        <v>21.427900000000001</v>
      </c>
      <c r="T258" s="16">
        <v>7.4375</v>
      </c>
      <c r="U258" s="17">
        <v>23.473099999999999</v>
      </c>
      <c r="AD258"/>
      <c r="AE258"/>
    </row>
    <row r="259" spans="1:31" x14ac:dyDescent="0.2">
      <c r="A259">
        <v>11</v>
      </c>
      <c r="B259" s="15" t="s">
        <v>452</v>
      </c>
      <c r="C259" s="15"/>
      <c r="D259" s="17">
        <f t="shared" si="24"/>
        <v>70.976200000000006</v>
      </c>
      <c r="E259" s="16">
        <f t="shared" si="30"/>
        <v>50.383919201540145</v>
      </c>
      <c r="F259" s="17">
        <f t="shared" si="31"/>
        <v>40.529375295710764</v>
      </c>
      <c r="G259" s="16">
        <v>9.6831999999999994</v>
      </c>
      <c r="H259" s="18"/>
      <c r="I259" s="18"/>
      <c r="J259" s="16"/>
      <c r="K259" s="16">
        <v>61.292999999999999</v>
      </c>
      <c r="L259" s="19">
        <v>35</v>
      </c>
      <c r="M259" s="16"/>
      <c r="N259" s="16">
        <f>+U259</f>
        <v>43.510100000000001</v>
      </c>
      <c r="O259" s="17">
        <f t="shared" si="32"/>
        <v>0.70987062144127389</v>
      </c>
      <c r="P259" s="17">
        <f t="shared" si="33"/>
        <v>0.57102768668526582</v>
      </c>
      <c r="Q259" s="17">
        <f t="shared" si="34"/>
        <v>1.2431457142857143</v>
      </c>
      <c r="R259" s="16"/>
      <c r="S259" s="16"/>
      <c r="T259" s="16"/>
      <c r="U259" s="17">
        <v>43.510100000000001</v>
      </c>
      <c r="AD259"/>
      <c r="AE259"/>
    </row>
    <row r="260" spans="1:31" x14ac:dyDescent="0.2">
      <c r="A260">
        <v>11</v>
      </c>
      <c r="B260" s="15" t="s">
        <v>453</v>
      </c>
      <c r="C260" s="15"/>
      <c r="D260" s="17">
        <f t="shared" si="24"/>
        <v>57.817700000000002</v>
      </c>
      <c r="E260" s="16">
        <f t="shared" si="30"/>
        <v>-33.856264580302785</v>
      </c>
      <c r="F260" s="17">
        <f t="shared" si="31"/>
        <v>31.150099671353914</v>
      </c>
      <c r="G260" s="16">
        <v>10.021699999999999</v>
      </c>
      <c r="H260" s="18"/>
      <c r="I260" s="18"/>
      <c r="J260" s="16">
        <v>10.673999999999999</v>
      </c>
      <c r="K260" s="16">
        <v>37.122</v>
      </c>
      <c r="L260" s="19">
        <v>20</v>
      </c>
      <c r="M260" s="16">
        <v>33.381900000000002</v>
      </c>
      <c r="N260" s="16">
        <f>+M260-$M$15</f>
        <v>-21.737499999999997</v>
      </c>
      <c r="O260" s="17">
        <f t="shared" si="32"/>
        <v>-0.58556920424546088</v>
      </c>
      <c r="P260" s="17">
        <f t="shared" si="33"/>
        <v>0.53876407521146485</v>
      </c>
      <c r="Q260" s="17">
        <f t="shared" si="34"/>
        <v>-1.0868749999999998</v>
      </c>
      <c r="R260" s="16">
        <v>19.266100000000002</v>
      </c>
      <c r="S260" s="16">
        <v>19.229800000000001</v>
      </c>
      <c r="T260" s="16">
        <v>6.1441999999999997</v>
      </c>
      <c r="U260" s="17">
        <v>19.4404</v>
      </c>
      <c r="AD260"/>
      <c r="AE260"/>
    </row>
    <row r="261" spans="1:31" x14ac:dyDescent="0.2">
      <c r="A261">
        <v>11</v>
      </c>
      <c r="B261" s="15" t="s">
        <v>454</v>
      </c>
      <c r="C261" s="33" t="s">
        <v>265</v>
      </c>
      <c r="D261" s="17">
        <f t="shared" si="24"/>
        <v>72.437299999999993</v>
      </c>
      <c r="E261" s="16">
        <f t="shared" si="30"/>
        <v>51.172603195689</v>
      </c>
      <c r="F261" s="17">
        <f t="shared" si="31"/>
        <v>42.878930824028899</v>
      </c>
      <c r="G261" s="16">
        <v>7.3681000000000001</v>
      </c>
      <c r="H261" s="18">
        <v>16.078200000000002</v>
      </c>
      <c r="I261" s="18"/>
      <c r="J261" s="16"/>
      <c r="K261" s="16">
        <v>48.991</v>
      </c>
      <c r="L261" s="19">
        <v>29</v>
      </c>
      <c r="M261" s="16"/>
      <c r="N261" s="16">
        <f>+U261</f>
        <v>34.609200000000001</v>
      </c>
      <c r="O261" s="17">
        <f t="shared" si="32"/>
        <v>0.70643995835969875</v>
      </c>
      <c r="P261" s="17">
        <f t="shared" si="33"/>
        <v>0.59194545937008836</v>
      </c>
      <c r="Q261" s="17">
        <f t="shared" si="34"/>
        <v>1.1934206896551725</v>
      </c>
      <c r="R261" s="16"/>
      <c r="S261" s="16"/>
      <c r="T261" s="16"/>
      <c r="U261" s="17">
        <v>34.609200000000001</v>
      </c>
      <c r="W261">
        <v>9.76971435546875</v>
      </c>
      <c r="X261">
        <f>+(E261/100)*W261</f>
        <v>4.9994171604762885</v>
      </c>
      <c r="Y261">
        <v>9.8165960399999985</v>
      </c>
      <c r="Z261">
        <f>+(E261/100)*Y261</f>
        <v>5.023407738872919</v>
      </c>
      <c r="AA261">
        <f>+X261-Z261</f>
        <v>-2.3990578396630546E-2</v>
      </c>
      <c r="AB261" s="2" t="s">
        <v>180</v>
      </c>
    </row>
    <row r="262" spans="1:31" x14ac:dyDescent="0.2">
      <c r="A262">
        <v>11</v>
      </c>
      <c r="B262" s="15" t="s">
        <v>455</v>
      </c>
      <c r="C262" s="15"/>
      <c r="D262" s="17">
        <f t="shared" si="24"/>
        <v>63.774000000000001</v>
      </c>
      <c r="E262" s="16">
        <f t="shared" si="30"/>
        <v>-21.539764172255552</v>
      </c>
      <c r="F262" s="17">
        <f t="shared" si="31"/>
        <v>33.766678432756791</v>
      </c>
      <c r="G262" s="16">
        <v>8.0939999999999994</v>
      </c>
      <c r="H262" s="18"/>
      <c r="I262" s="18"/>
      <c r="J262" s="16">
        <v>10.352</v>
      </c>
      <c r="K262" s="16">
        <v>45.328000000000003</v>
      </c>
      <c r="L262" s="19">
        <v>24</v>
      </c>
      <c r="M262" s="16">
        <v>39.809800000000003</v>
      </c>
      <c r="N262" s="16">
        <f>+M262-$M$15</f>
        <v>-15.309599999999996</v>
      </c>
      <c r="O262" s="17">
        <f t="shared" si="32"/>
        <v>-0.33775150017649125</v>
      </c>
      <c r="P262" s="17">
        <f t="shared" si="33"/>
        <v>0.52947405577126716</v>
      </c>
      <c r="Q262" s="17">
        <f t="shared" si="34"/>
        <v>-0.6378999999999998</v>
      </c>
      <c r="R262" s="16">
        <v>20.9754</v>
      </c>
      <c r="S262" s="16">
        <v>20.9102</v>
      </c>
      <c r="T262" s="16">
        <v>7.6439000000000004</v>
      </c>
      <c r="U262" s="17">
        <v>24.368600000000001</v>
      </c>
      <c r="AD262"/>
      <c r="AE262"/>
    </row>
    <row r="263" spans="1:31" x14ac:dyDescent="0.2">
      <c r="A263">
        <v>11</v>
      </c>
      <c r="B263" s="15" t="s">
        <v>456</v>
      </c>
      <c r="C263" s="15"/>
      <c r="D263" s="17">
        <f t="shared" si="24"/>
        <v>72.958200000000005</v>
      </c>
      <c r="E263" s="16">
        <f t="shared" si="30"/>
        <v>52.652258465111174</v>
      </c>
      <c r="F263" s="17">
        <f t="shared" si="31"/>
        <v>38.922640473239085</v>
      </c>
      <c r="G263" s="16">
        <v>9.2271999999999998</v>
      </c>
      <c r="H263" s="18"/>
      <c r="I263" s="18"/>
      <c r="J263" s="16"/>
      <c r="K263" s="16">
        <v>63.731000000000002</v>
      </c>
      <c r="L263" s="19">
        <v>34</v>
      </c>
      <c r="M263" s="16"/>
      <c r="N263" s="16">
        <f>+U263</f>
        <v>45.993200000000002</v>
      </c>
      <c r="O263" s="17">
        <f t="shared" si="32"/>
        <v>0.72167704884593054</v>
      </c>
      <c r="P263" s="17">
        <f t="shared" si="33"/>
        <v>0.53349233497042259</v>
      </c>
      <c r="Q263" s="17">
        <f t="shared" si="34"/>
        <v>1.3527411764705883</v>
      </c>
      <c r="R263" s="16"/>
      <c r="S263" s="16"/>
      <c r="T263" s="16"/>
      <c r="U263" s="17">
        <v>45.993200000000002</v>
      </c>
      <c r="AD263"/>
      <c r="AE263"/>
    </row>
    <row r="264" spans="1:31" x14ac:dyDescent="0.2">
      <c r="A264">
        <v>11</v>
      </c>
      <c r="B264" s="15" t="s">
        <v>457</v>
      </c>
      <c r="C264" s="15"/>
      <c r="D264" s="17">
        <f t="shared" si="24"/>
        <v>74.774599999999992</v>
      </c>
      <c r="E264" s="16">
        <f t="shared" si="30"/>
        <v>-16.169868969720874</v>
      </c>
      <c r="F264" s="17">
        <f t="shared" si="31"/>
        <v>41.299710030575</v>
      </c>
      <c r="G264" s="16">
        <v>9.3905999999999992</v>
      </c>
      <c r="H264" s="18"/>
      <c r="I264" s="18"/>
      <c r="J264" s="16">
        <v>14.689</v>
      </c>
      <c r="K264" s="16">
        <v>50.695</v>
      </c>
      <c r="L264" s="41">
        <v>28</v>
      </c>
      <c r="M264" s="16">
        <v>44.156700000000001</v>
      </c>
      <c r="N264" s="16">
        <f>+M264-$M$15</f>
        <v>-10.962699999999998</v>
      </c>
      <c r="O264" s="17">
        <f t="shared" si="32"/>
        <v>-0.21624815070519771</v>
      </c>
      <c r="P264" s="17">
        <f t="shared" si="33"/>
        <v>0.55232271427162438</v>
      </c>
      <c r="Q264" s="17">
        <f t="shared" si="34"/>
        <v>-0.39152499999999996</v>
      </c>
      <c r="R264" s="16">
        <v>21.0001</v>
      </c>
      <c r="S264" s="16">
        <v>200.9494</v>
      </c>
      <c r="T264" s="16">
        <v>6.7907999999999999</v>
      </c>
      <c r="U264" s="17">
        <v>29.4709</v>
      </c>
      <c r="AD264"/>
      <c r="AE264"/>
    </row>
    <row r="265" spans="1:31" x14ac:dyDescent="0.2">
      <c r="A265">
        <v>11</v>
      </c>
      <c r="B265" s="15" t="s">
        <v>458</v>
      </c>
      <c r="C265" s="15"/>
      <c r="D265" s="17">
        <f t="shared" si="24"/>
        <v>56.265000000000001</v>
      </c>
      <c r="E265" s="16">
        <f t="shared" si="30"/>
        <v>41.090018218322435</v>
      </c>
      <c r="F265" s="17">
        <f t="shared" si="31"/>
        <v>27.494157389309088</v>
      </c>
      <c r="G265" s="16">
        <v>9.1969999999999992</v>
      </c>
      <c r="H265" s="18"/>
      <c r="I265" s="18"/>
      <c r="J265" s="16"/>
      <c r="K265" s="16">
        <v>47.067999999999998</v>
      </c>
      <c r="L265" s="19">
        <v>23</v>
      </c>
      <c r="M265" s="16"/>
      <c r="N265" s="16">
        <f>+U265</f>
        <v>34.3735</v>
      </c>
      <c r="O265" s="17">
        <f t="shared" si="32"/>
        <v>0.73029446757882222</v>
      </c>
      <c r="P265" s="17">
        <f t="shared" si="33"/>
        <v>0.48865471233109548</v>
      </c>
      <c r="Q265" s="17">
        <f t="shared" si="34"/>
        <v>1.4944999999999999</v>
      </c>
      <c r="R265" s="16"/>
      <c r="S265" s="16"/>
      <c r="T265" s="16"/>
      <c r="U265" s="17">
        <v>34.3735</v>
      </c>
      <c r="W265">
        <v>10.004855155944799</v>
      </c>
      <c r="X265">
        <f>+(E265/100)*W265</f>
        <v>4.110996806294489</v>
      </c>
      <c r="Y265">
        <v>10.299350964</v>
      </c>
      <c r="Z265">
        <f>+(E265/100)*Y265</f>
        <v>4.2320051874765676</v>
      </c>
      <c r="AA265">
        <f>+X265-Z265</f>
        <v>-0.12100838118207857</v>
      </c>
      <c r="AD265"/>
      <c r="AE265"/>
    </row>
    <row r="266" spans="1:31" x14ac:dyDescent="0.2">
      <c r="A266">
        <v>11</v>
      </c>
      <c r="B266" s="15" t="s">
        <v>459</v>
      </c>
      <c r="C266" s="15"/>
      <c r="D266" s="17">
        <f t="shared" si="24"/>
        <v>82.654699999999991</v>
      </c>
      <c r="E266" s="16">
        <f t="shared" si="30"/>
        <v>-0.7710282132868812</v>
      </c>
      <c r="F266" s="17">
        <f t="shared" si="31"/>
        <v>42.269835232448493</v>
      </c>
      <c r="G266" s="16">
        <v>9.8917000000000002</v>
      </c>
      <c r="H266" s="18"/>
      <c r="I266" s="18"/>
      <c r="J266" s="16">
        <v>10.19</v>
      </c>
      <c r="K266" s="16">
        <v>62.573</v>
      </c>
      <c r="L266" s="19">
        <v>32</v>
      </c>
      <c r="M266" s="16">
        <v>54.535699999999999</v>
      </c>
      <c r="N266" s="16">
        <f>+M266-$M$15</f>
        <v>-0.58370000000000033</v>
      </c>
      <c r="O266" s="17">
        <f t="shared" si="32"/>
        <v>-9.3283045402969382E-3</v>
      </c>
      <c r="P266" s="17">
        <f t="shared" si="33"/>
        <v>0.511402681667812</v>
      </c>
      <c r="Q266" s="17">
        <f t="shared" si="34"/>
        <v>-1.824062500000001E-2</v>
      </c>
      <c r="R266" s="16">
        <v>21.499600000000001</v>
      </c>
      <c r="S266" s="16">
        <v>21.424099999999999</v>
      </c>
      <c r="T266" s="16">
        <v>6.7351000000000001</v>
      </c>
      <c r="U266" s="17">
        <v>39.770600000000002</v>
      </c>
      <c r="AD266"/>
      <c r="AE266"/>
    </row>
    <row r="267" spans="1:31" x14ac:dyDescent="0.2">
      <c r="A267">
        <v>11</v>
      </c>
      <c r="B267" s="15" t="s">
        <v>460</v>
      </c>
      <c r="C267" s="15"/>
      <c r="D267" s="17">
        <f t="shared" si="24"/>
        <v>83.580500000000001</v>
      </c>
      <c r="E267" s="16">
        <f t="shared" si="30"/>
        <v>61.519064316314633</v>
      </c>
      <c r="F267" s="17">
        <f t="shared" si="31"/>
        <v>45.324421788997043</v>
      </c>
      <c r="G267" s="16">
        <v>9.8185000000000002</v>
      </c>
      <c r="H267" s="18"/>
      <c r="I267" s="18"/>
      <c r="J267" s="16"/>
      <c r="K267" s="16">
        <v>73.762</v>
      </c>
      <c r="L267" s="19">
        <v>40</v>
      </c>
      <c r="M267" s="16"/>
      <c r="N267" s="16">
        <f>+U267</f>
        <v>54.292200000000001</v>
      </c>
      <c r="O267" s="17">
        <f t="shared" si="32"/>
        <v>0.73604566036712671</v>
      </c>
      <c r="P267" s="17">
        <f t="shared" si="33"/>
        <v>0.54228464521027087</v>
      </c>
      <c r="Q267" s="17">
        <f t="shared" si="34"/>
        <v>1.357305</v>
      </c>
      <c r="R267" s="16"/>
      <c r="S267" s="16"/>
      <c r="T267" s="16"/>
      <c r="U267" s="17">
        <v>54.292200000000001</v>
      </c>
      <c r="AD267"/>
      <c r="AE267"/>
    </row>
    <row r="268" spans="1:31" x14ac:dyDescent="0.2">
      <c r="A268">
        <v>11</v>
      </c>
      <c r="B268" s="15" t="s">
        <v>461</v>
      </c>
      <c r="C268" s="15"/>
      <c r="D268" s="17">
        <f t="shared" si="24"/>
        <v>65.900000000000006</v>
      </c>
      <c r="E268" s="16">
        <f t="shared" si="30"/>
        <v>-7.4503310998645684</v>
      </c>
      <c r="F268" s="17">
        <f t="shared" si="31"/>
        <v>37.579300021384277</v>
      </c>
      <c r="G268" s="16">
        <v>9.7840000000000007</v>
      </c>
      <c r="H268" s="18"/>
      <c r="I268" s="18"/>
      <c r="J268" s="16"/>
      <c r="K268" s="16">
        <v>56.116</v>
      </c>
      <c r="L268" s="19">
        <v>32</v>
      </c>
      <c r="M268" s="16">
        <v>48.775199999999998</v>
      </c>
      <c r="N268" s="16">
        <f>+M268-$M$15</f>
        <v>-6.3442000000000007</v>
      </c>
      <c r="O268" s="17">
        <f t="shared" si="32"/>
        <v>-0.11305510014968995</v>
      </c>
      <c r="P268" s="17">
        <f t="shared" si="33"/>
        <v>0.57024734478580086</v>
      </c>
      <c r="Q268" s="17">
        <f t="shared" si="34"/>
        <v>-0.19825625000000002</v>
      </c>
      <c r="R268" s="16">
        <v>23.494700000000002</v>
      </c>
      <c r="S268" s="16">
        <v>23.4435</v>
      </c>
      <c r="T268" s="16">
        <v>7.2801999999999998</v>
      </c>
      <c r="U268" s="17">
        <v>33.610999999999997</v>
      </c>
      <c r="AD268"/>
      <c r="AE268"/>
    </row>
    <row r="269" spans="1:31" x14ac:dyDescent="0.2">
      <c r="A269">
        <v>11</v>
      </c>
      <c r="B269" s="15" t="s">
        <v>462</v>
      </c>
      <c r="C269" s="15"/>
      <c r="D269" s="17">
        <f t="shared" si="24"/>
        <v>70.595699999999994</v>
      </c>
      <c r="E269" s="16">
        <f t="shared" si="30"/>
        <v>51.240967484944626</v>
      </c>
      <c r="F269" s="17">
        <f t="shared" si="31"/>
        <v>36.570977141747072</v>
      </c>
      <c r="G269" s="16">
        <v>8.8237000000000005</v>
      </c>
      <c r="H269" s="18"/>
      <c r="I269" s="18"/>
      <c r="J269" s="16"/>
      <c r="K269" s="16">
        <v>61.771999999999998</v>
      </c>
      <c r="L269" s="19">
        <v>32</v>
      </c>
      <c r="M269" s="16"/>
      <c r="N269" s="16">
        <f>+U269</f>
        <v>44.836399999999998</v>
      </c>
      <c r="O269" s="17">
        <f t="shared" si="32"/>
        <v>0.72583694877938221</v>
      </c>
      <c r="P269" s="17">
        <f t="shared" si="33"/>
        <v>0.51803406073949365</v>
      </c>
      <c r="Q269" s="17">
        <f t="shared" si="34"/>
        <v>1.4011374999999999</v>
      </c>
      <c r="R269" s="16"/>
      <c r="S269" s="16"/>
      <c r="T269" s="16"/>
      <c r="U269" s="17">
        <v>44.836399999999998</v>
      </c>
      <c r="AD269"/>
      <c r="AE269"/>
    </row>
    <row r="270" spans="1:31" x14ac:dyDescent="0.2">
      <c r="A270">
        <v>11</v>
      </c>
      <c r="B270" s="15" t="s">
        <v>463</v>
      </c>
      <c r="C270" s="15"/>
      <c r="D270" s="17">
        <f t="shared" si="24"/>
        <v>68.077300000000008</v>
      </c>
      <c r="E270" s="16">
        <f t="shared" si="30"/>
        <v>-4.28403540194864</v>
      </c>
      <c r="F270" s="17">
        <f t="shared" si="31"/>
        <v>41.028272005892795</v>
      </c>
      <c r="G270" s="16">
        <v>8.3432999999999993</v>
      </c>
      <c r="H270" s="18"/>
      <c r="I270" s="18"/>
      <c r="J270" s="16"/>
      <c r="K270" s="16">
        <v>59.734000000000002</v>
      </c>
      <c r="L270" s="19">
        <v>36</v>
      </c>
      <c r="M270" s="16">
        <v>51.360399999999998</v>
      </c>
      <c r="N270" s="16">
        <f>+M270-$M$15</f>
        <v>-3.7590000000000003</v>
      </c>
      <c r="O270" s="17">
        <f t="shared" si="32"/>
        <v>-6.2928985167576265E-2</v>
      </c>
      <c r="P270" s="17">
        <f t="shared" si="33"/>
        <v>0.60267184518029926</v>
      </c>
      <c r="Q270" s="17">
        <f t="shared" si="34"/>
        <v>-0.10441666666666667</v>
      </c>
      <c r="R270" s="16">
        <v>23.3201</v>
      </c>
      <c r="S270" s="16">
        <v>23.32</v>
      </c>
      <c r="T270" s="16">
        <v>7.5677000000000003</v>
      </c>
      <c r="U270" s="17">
        <v>35.982599999999998</v>
      </c>
      <c r="AD270"/>
      <c r="AE270"/>
    </row>
    <row r="271" spans="1:31" x14ac:dyDescent="0.2">
      <c r="A271">
        <v>11</v>
      </c>
      <c r="B271" s="15" t="s">
        <v>464</v>
      </c>
      <c r="C271" s="15"/>
      <c r="D271" s="17">
        <f t="shared" si="24"/>
        <v>62.818600000000004</v>
      </c>
      <c r="E271" s="16">
        <f t="shared" si="30"/>
        <v>45.640531544524876</v>
      </c>
      <c r="F271" s="17">
        <f t="shared" si="31"/>
        <v>33.202982879466852</v>
      </c>
      <c r="G271" s="16">
        <v>8.3496000000000006</v>
      </c>
      <c r="H271" s="18"/>
      <c r="I271" s="18"/>
      <c r="J271" s="16">
        <v>10.954000000000001</v>
      </c>
      <c r="K271" s="16">
        <v>43.515000000000001</v>
      </c>
      <c r="L271" s="19">
        <v>23</v>
      </c>
      <c r="M271" s="19"/>
      <c r="N271" s="16">
        <f t="shared" ref="N271:N280" si="35">+U271</f>
        <v>31.615600000000001</v>
      </c>
      <c r="O271" s="17">
        <f t="shared" si="32"/>
        <v>0.72654486958520048</v>
      </c>
      <c r="P271" s="17">
        <f t="shared" si="33"/>
        <v>0.52855337240032174</v>
      </c>
      <c r="Q271" s="17">
        <f t="shared" si="34"/>
        <v>1.3745913043478262</v>
      </c>
      <c r="R271" s="16"/>
      <c r="S271" s="16"/>
      <c r="T271" s="16"/>
      <c r="U271" s="17">
        <v>31.615600000000001</v>
      </c>
      <c r="V271">
        <v>5.1218000000000004</v>
      </c>
      <c r="W271">
        <v>9.4978065490722692</v>
      </c>
      <c r="X271">
        <f>+(E271/100)*W271</f>
        <v>4.3348493940672785</v>
      </c>
      <c r="Y271">
        <v>10.138432656000001</v>
      </c>
      <c r="Z271">
        <f>+(E271/100)*Y271</f>
        <v>4.6272345544820919</v>
      </c>
      <c r="AA271">
        <f>+X271-Z271</f>
        <v>-0.29238516041481333</v>
      </c>
      <c r="AD271"/>
      <c r="AE271"/>
    </row>
    <row r="272" spans="1:31" x14ac:dyDescent="0.2">
      <c r="A272">
        <v>11</v>
      </c>
      <c r="B272" s="15" t="s">
        <v>465</v>
      </c>
      <c r="C272" s="33" t="s">
        <v>265</v>
      </c>
      <c r="D272" s="17">
        <f t="shared" si="24"/>
        <v>93.457799999999992</v>
      </c>
      <c r="E272" s="16">
        <f t="shared" si="30"/>
        <v>69.693305630231663</v>
      </c>
      <c r="F272" s="17">
        <f t="shared" si="31"/>
        <v>50.816266258388545</v>
      </c>
      <c r="G272" s="16">
        <v>7.9862000000000002</v>
      </c>
      <c r="H272" s="18">
        <v>15.5846</v>
      </c>
      <c r="I272" s="18"/>
      <c r="J272" s="16"/>
      <c r="K272" s="16">
        <v>69.887</v>
      </c>
      <c r="L272" s="19">
        <v>38</v>
      </c>
      <c r="M272" s="19"/>
      <c r="N272" s="16">
        <f t="shared" si="35"/>
        <v>52.116100000000003</v>
      </c>
      <c r="O272" s="17">
        <f t="shared" si="32"/>
        <v>0.74571951865153752</v>
      </c>
      <c r="P272" s="17">
        <f t="shared" si="33"/>
        <v>0.54373488631648237</v>
      </c>
      <c r="Q272" s="17">
        <f t="shared" si="34"/>
        <v>1.3714763157894738</v>
      </c>
      <c r="R272" s="19"/>
      <c r="S272" s="19"/>
      <c r="T272" s="19"/>
      <c r="U272" s="17">
        <v>52.116100000000003</v>
      </c>
      <c r="AB272" s="2" t="s">
        <v>180</v>
      </c>
    </row>
    <row r="273" spans="1:31" x14ac:dyDescent="0.2">
      <c r="A273">
        <v>11</v>
      </c>
      <c r="B273" s="15" t="s">
        <v>466</v>
      </c>
      <c r="C273" s="15"/>
      <c r="D273" s="17">
        <f t="shared" si="24"/>
        <v>86.161999999999992</v>
      </c>
      <c r="E273" s="16">
        <f t="shared" si="30"/>
        <v>67.261651608905993</v>
      </c>
      <c r="F273" s="17">
        <f t="shared" si="31"/>
        <v>45.432710686932332</v>
      </c>
      <c r="G273" s="16"/>
      <c r="H273" s="18"/>
      <c r="I273" s="18"/>
      <c r="J273" s="16">
        <v>10.303000000000001</v>
      </c>
      <c r="K273" s="16">
        <v>75.858999999999995</v>
      </c>
      <c r="L273" s="19">
        <v>40</v>
      </c>
      <c r="M273" s="19"/>
      <c r="N273" s="16">
        <f t="shared" si="35"/>
        <v>59.218699999999998</v>
      </c>
      <c r="O273" s="17">
        <f t="shared" si="32"/>
        <v>0.78064171686945516</v>
      </c>
      <c r="P273" s="17">
        <f t="shared" si="33"/>
        <v>0.52729405871419344</v>
      </c>
      <c r="Q273" s="17">
        <f t="shared" si="34"/>
        <v>1.4804675</v>
      </c>
      <c r="R273" s="19"/>
      <c r="S273" s="19"/>
      <c r="T273" s="19"/>
      <c r="U273" s="17">
        <v>59.218699999999998</v>
      </c>
      <c r="AD273"/>
      <c r="AE273"/>
    </row>
    <row r="274" spans="1:31" x14ac:dyDescent="0.2">
      <c r="A274">
        <v>11</v>
      </c>
      <c r="B274" s="15" t="s">
        <v>467</v>
      </c>
      <c r="C274" s="33" t="s">
        <v>265</v>
      </c>
      <c r="D274" s="17">
        <f t="shared" si="24"/>
        <v>96.064800000000005</v>
      </c>
      <c r="E274" s="16">
        <f t="shared" si="30"/>
        <v>74.757779823753779</v>
      </c>
      <c r="F274" s="17">
        <f t="shared" si="31"/>
        <v>50.540470866763123</v>
      </c>
      <c r="G274" s="16">
        <v>9.6151</v>
      </c>
      <c r="H274" s="18">
        <v>18.0227</v>
      </c>
      <c r="I274" s="18"/>
      <c r="J274" s="16"/>
      <c r="K274" s="16">
        <v>68.427000000000007</v>
      </c>
      <c r="L274" s="19">
        <v>36</v>
      </c>
      <c r="M274" s="19"/>
      <c r="N274" s="16">
        <f t="shared" si="35"/>
        <v>53.25</v>
      </c>
      <c r="O274" s="17">
        <f t="shared" si="32"/>
        <v>0.77820158709281417</v>
      </c>
      <c r="P274" s="17">
        <f t="shared" si="33"/>
        <v>0.5261081152176772</v>
      </c>
      <c r="Q274" s="17">
        <f t="shared" si="34"/>
        <v>1.4791666666666667</v>
      </c>
      <c r="R274" s="19"/>
      <c r="S274" s="19"/>
      <c r="T274" s="19"/>
      <c r="U274" s="17">
        <v>53.25</v>
      </c>
      <c r="AB274" s="2" t="s">
        <v>180</v>
      </c>
    </row>
    <row r="275" spans="1:31" x14ac:dyDescent="0.2">
      <c r="A275">
        <v>11</v>
      </c>
      <c r="B275" s="15" t="s">
        <v>468</v>
      </c>
      <c r="C275" s="15"/>
      <c r="D275" s="17">
        <f t="shared" si="24"/>
        <v>79.849000000000004</v>
      </c>
      <c r="E275" s="16">
        <f t="shared" si="30"/>
        <v>65.339326244650337</v>
      </c>
      <c r="F275" s="17">
        <f t="shared" si="31"/>
        <v>46.024467916480539</v>
      </c>
      <c r="G275" s="16"/>
      <c r="H275" s="18"/>
      <c r="I275" s="18"/>
      <c r="J275" s="16">
        <v>10.452</v>
      </c>
      <c r="K275" s="16">
        <v>69.397000000000006</v>
      </c>
      <c r="L275" s="19">
        <v>40</v>
      </c>
      <c r="M275" s="19"/>
      <c r="N275" s="16">
        <f t="shared" si="35"/>
        <v>56.7866</v>
      </c>
      <c r="O275" s="17">
        <f t="shared" si="32"/>
        <v>0.81828609305877764</v>
      </c>
      <c r="P275" s="17">
        <f t="shared" si="33"/>
        <v>0.57639379223885756</v>
      </c>
      <c r="Q275" s="17">
        <f t="shared" si="34"/>
        <v>1.419665</v>
      </c>
      <c r="R275" s="19"/>
      <c r="S275" s="19"/>
      <c r="T275" s="19"/>
      <c r="U275" s="17">
        <v>56.7866</v>
      </c>
      <c r="AD275"/>
      <c r="AE275"/>
    </row>
    <row r="276" spans="1:31" x14ac:dyDescent="0.2">
      <c r="A276">
        <v>11</v>
      </c>
      <c r="B276" s="15" t="s">
        <v>469</v>
      </c>
      <c r="C276" s="33" t="s">
        <v>265</v>
      </c>
      <c r="D276" s="17">
        <f t="shared" si="24"/>
        <v>62.900800000000004</v>
      </c>
      <c r="E276" s="16">
        <f t="shared" si="30"/>
        <v>51.427468872449651</v>
      </c>
      <c r="F276" s="17">
        <f t="shared" si="31"/>
        <v>28.150943793602739</v>
      </c>
      <c r="G276" s="16">
        <v>10.412599999999999</v>
      </c>
      <c r="H276" s="18">
        <v>14.503200000000001</v>
      </c>
      <c r="I276" s="18"/>
      <c r="J276" s="16"/>
      <c r="K276" s="16">
        <v>37.984999999999999</v>
      </c>
      <c r="L276" s="19">
        <v>17</v>
      </c>
      <c r="M276" s="19"/>
      <c r="N276" s="16">
        <f t="shared" si="35"/>
        <v>31.0564</v>
      </c>
      <c r="O276" s="17">
        <f t="shared" si="32"/>
        <v>0.81759641963933127</v>
      </c>
      <c r="P276" s="17">
        <f t="shared" si="33"/>
        <v>0.44754508358562589</v>
      </c>
      <c r="Q276" s="17">
        <f t="shared" si="34"/>
        <v>1.8268470588235295</v>
      </c>
      <c r="R276" s="19"/>
      <c r="S276" s="19"/>
      <c r="T276" s="19"/>
      <c r="U276" s="17">
        <v>31.0564</v>
      </c>
      <c r="AB276" s="2" t="s">
        <v>180</v>
      </c>
    </row>
    <row r="277" spans="1:31" x14ac:dyDescent="0.2">
      <c r="A277">
        <v>11</v>
      </c>
      <c r="B277" s="15" t="s">
        <v>470</v>
      </c>
      <c r="C277" s="15"/>
      <c r="D277" s="17">
        <f t="shared" si="24"/>
        <v>65.727000000000004</v>
      </c>
      <c r="E277" s="16">
        <f t="shared" si="30"/>
        <v>53.919159462693059</v>
      </c>
      <c r="F277" s="17">
        <f t="shared" si="31"/>
        <v>47.659343049815099</v>
      </c>
      <c r="G277" s="16"/>
      <c r="H277" s="18"/>
      <c r="I277" s="18"/>
      <c r="J277" s="16">
        <v>10.563000000000001</v>
      </c>
      <c r="K277" s="16">
        <v>55.164000000000001</v>
      </c>
      <c r="L277" s="19">
        <v>40</v>
      </c>
      <c r="M277" s="19"/>
      <c r="N277" s="16">
        <f t="shared" si="35"/>
        <v>45.253799999999998</v>
      </c>
      <c r="O277" s="17">
        <f t="shared" si="32"/>
        <v>0.8203502284098324</v>
      </c>
      <c r="P277" s="17">
        <f t="shared" si="33"/>
        <v>0.72511057936335288</v>
      </c>
      <c r="Q277" s="17">
        <f t="shared" si="34"/>
        <v>1.131345</v>
      </c>
      <c r="R277" s="19"/>
      <c r="S277" s="19"/>
      <c r="T277" s="19"/>
      <c r="U277" s="17">
        <v>45.253799999999998</v>
      </c>
      <c r="V277">
        <v>7.8476999999999997</v>
      </c>
      <c r="AD277"/>
      <c r="AE277"/>
    </row>
    <row r="278" spans="1:31" x14ac:dyDescent="0.2">
      <c r="A278">
        <v>11</v>
      </c>
      <c r="B278" s="15" t="s">
        <v>471</v>
      </c>
      <c r="C278" s="33" t="s">
        <v>265</v>
      </c>
      <c r="D278" s="17">
        <f t="shared" si="24"/>
        <v>82.223700000000008</v>
      </c>
      <c r="E278" s="16">
        <f t="shared" si="30"/>
        <v>67.090392458736403</v>
      </c>
      <c r="F278" s="17">
        <f t="shared" si="31"/>
        <v>58.728478487027004</v>
      </c>
      <c r="G278" s="16">
        <v>6.9945000000000004</v>
      </c>
      <c r="H278" s="18">
        <v>10.826200000000002</v>
      </c>
      <c r="I278" s="18"/>
      <c r="J278" s="16"/>
      <c r="K278" s="16">
        <v>64.403000000000006</v>
      </c>
      <c r="L278" s="19">
        <v>46</v>
      </c>
      <c r="M278" s="19"/>
      <c r="N278" s="16">
        <f t="shared" si="35"/>
        <v>52.549599999999998</v>
      </c>
      <c r="O278" s="17">
        <f t="shared" si="32"/>
        <v>0.81594956756672821</v>
      </c>
      <c r="P278" s="17">
        <f t="shared" si="33"/>
        <v>0.71425244165644453</v>
      </c>
      <c r="Q278" s="17">
        <f t="shared" si="34"/>
        <v>1.1423826086956521</v>
      </c>
      <c r="R278" s="19"/>
      <c r="S278" s="19"/>
      <c r="T278" s="19"/>
      <c r="U278" s="17">
        <v>52.549599999999998</v>
      </c>
      <c r="AB278" s="2" t="s">
        <v>180</v>
      </c>
    </row>
    <row r="279" spans="1:31" x14ac:dyDescent="0.2">
      <c r="A279">
        <v>11</v>
      </c>
      <c r="B279" s="15" t="s">
        <v>472</v>
      </c>
      <c r="C279" s="15"/>
      <c r="D279" s="17">
        <f t="shared" si="24"/>
        <v>83.76100000000001</v>
      </c>
      <c r="E279" s="16">
        <f t="shared" si="30"/>
        <v>67.528699021109048</v>
      </c>
      <c r="F279" s="17">
        <f t="shared" si="31"/>
        <v>46.951233183856502</v>
      </c>
      <c r="G279" s="16"/>
      <c r="H279" s="18"/>
      <c r="I279" s="18"/>
      <c r="J279" s="16">
        <v>10.617000000000001</v>
      </c>
      <c r="K279" s="16">
        <v>73.144000000000005</v>
      </c>
      <c r="L279" s="19">
        <v>41</v>
      </c>
      <c r="M279" s="19"/>
      <c r="N279" s="16">
        <f t="shared" si="35"/>
        <v>58.969200000000001</v>
      </c>
      <c r="O279" s="17">
        <f t="shared" si="32"/>
        <v>0.80620693426665202</v>
      </c>
      <c r="P279" s="17">
        <f t="shared" si="33"/>
        <v>0.5605381165919282</v>
      </c>
      <c r="Q279" s="17">
        <f t="shared" si="34"/>
        <v>1.4382731707317074</v>
      </c>
      <c r="R279" s="19"/>
      <c r="S279" s="19"/>
      <c r="T279" s="19"/>
      <c r="U279" s="17">
        <v>58.969200000000001</v>
      </c>
      <c r="AD279"/>
      <c r="AE279"/>
    </row>
    <row r="280" spans="1:31" x14ac:dyDescent="0.2">
      <c r="A280">
        <v>11</v>
      </c>
      <c r="B280" s="15" t="s">
        <v>473</v>
      </c>
      <c r="C280" s="33" t="s">
        <v>265</v>
      </c>
      <c r="D280" s="17">
        <f t="shared" si="24"/>
        <v>79.154800000000009</v>
      </c>
      <c r="E280" s="16">
        <f t="shared" si="30"/>
        <v>64.060141511733136</v>
      </c>
      <c r="F280" s="17">
        <f t="shared" si="31"/>
        <v>45.362285093804672</v>
      </c>
      <c r="G280" s="16"/>
      <c r="H280" s="18">
        <v>12.8468</v>
      </c>
      <c r="I280" s="18"/>
      <c r="J280" s="16"/>
      <c r="K280" s="16">
        <v>66.308000000000007</v>
      </c>
      <c r="L280" s="19">
        <v>38</v>
      </c>
      <c r="M280" s="19"/>
      <c r="N280" s="16">
        <f t="shared" si="35"/>
        <v>53.663200000000003</v>
      </c>
      <c r="O280" s="17">
        <f t="shared" si="32"/>
        <v>0.80930204500211134</v>
      </c>
      <c r="P280" s="17">
        <f t="shared" si="33"/>
        <v>0.57308318754901366</v>
      </c>
      <c r="Q280" s="17">
        <f t="shared" si="34"/>
        <v>1.4121894736842107</v>
      </c>
      <c r="R280" s="19"/>
      <c r="S280" s="19"/>
      <c r="T280" s="19"/>
      <c r="U280" s="17">
        <v>53.663200000000003</v>
      </c>
      <c r="V280">
        <v>6.4192</v>
      </c>
      <c r="AB280" s="2" t="s">
        <v>180</v>
      </c>
    </row>
    <row r="281" spans="1:31" x14ac:dyDescent="0.2">
      <c r="A281">
        <v>12</v>
      </c>
      <c r="B281" s="15" t="s">
        <v>474</v>
      </c>
      <c r="C281" s="33" t="s">
        <v>265</v>
      </c>
      <c r="D281" s="17">
        <f t="shared" si="24"/>
        <v>61.915799999999997</v>
      </c>
      <c r="E281" s="16">
        <f t="shared" si="30"/>
        <v>45.344890242017811</v>
      </c>
      <c r="F281" s="17">
        <f t="shared" si="31"/>
        <v>31.894735363260875</v>
      </c>
      <c r="G281" s="28">
        <v>8.2103999999999999</v>
      </c>
      <c r="H281" s="45">
        <v>10.9978</v>
      </c>
      <c r="I281" s="45"/>
      <c r="J281" s="19"/>
      <c r="K281" s="16">
        <v>42.707599999999999</v>
      </c>
      <c r="L281" s="19">
        <v>22</v>
      </c>
      <c r="M281" s="19"/>
      <c r="N281" s="16">
        <v>31.2775</v>
      </c>
      <c r="O281" s="17">
        <f t="shared" si="32"/>
        <v>0.7323637947344267</v>
      </c>
      <c r="P281" s="17">
        <f t="shared" si="33"/>
        <v>0.51513079639221127</v>
      </c>
      <c r="Q281" s="17">
        <f t="shared" si="34"/>
        <v>1.4217045454545454</v>
      </c>
      <c r="R281" s="16">
        <v>31.2775</v>
      </c>
      <c r="S281" s="16">
        <v>31.110900000000001</v>
      </c>
      <c r="T281" s="43">
        <v>11.644600000000001</v>
      </c>
      <c r="U281" s="16">
        <v>19.212199999999999</v>
      </c>
      <c r="AB281" s="2" t="s">
        <v>180</v>
      </c>
    </row>
    <row r="282" spans="1:31" x14ac:dyDescent="0.2">
      <c r="A282">
        <v>12</v>
      </c>
      <c r="B282" s="15" t="s">
        <v>475</v>
      </c>
      <c r="C282" s="33" t="s">
        <v>265</v>
      </c>
      <c r="D282" s="17">
        <f t="shared" si="24"/>
        <v>58.233500000000006</v>
      </c>
      <c r="E282" s="16">
        <f t="shared" si="30"/>
        <v>-52.881250668412349</v>
      </c>
      <c r="F282" s="17">
        <f t="shared" si="31"/>
        <v>30.095868936052923</v>
      </c>
      <c r="G282" s="28">
        <v>8.8378999999999994</v>
      </c>
      <c r="H282" s="45">
        <v>9.8506000000000018</v>
      </c>
      <c r="I282" s="45"/>
      <c r="J282" s="19">
        <v>10.521000000000001</v>
      </c>
      <c r="K282" s="16">
        <v>29.024000000000001</v>
      </c>
      <c r="L282" s="19">
        <v>15</v>
      </c>
      <c r="M282" s="19">
        <v>28.763000000000002</v>
      </c>
      <c r="N282" s="16">
        <f>+M282-$M$15</f>
        <v>-26.356399999999997</v>
      </c>
      <c r="O282" s="17">
        <f t="shared" si="32"/>
        <v>-0.9080898566703417</v>
      </c>
      <c r="P282" s="17">
        <f t="shared" si="33"/>
        <v>0.51681367144432189</v>
      </c>
      <c r="Q282" s="17">
        <f t="shared" si="34"/>
        <v>-1.7570933333333332</v>
      </c>
      <c r="R282" s="16">
        <v>21.009</v>
      </c>
      <c r="S282" s="16">
        <v>20.933599999999998</v>
      </c>
      <c r="T282" s="16">
        <v>7.8250000000000002</v>
      </c>
      <c r="U282" s="16">
        <v>12.838800000000001</v>
      </c>
      <c r="W282">
        <v>10.4953556060791</v>
      </c>
      <c r="X282">
        <f>+(E282/100)*W282</f>
        <v>-5.5500753065919568</v>
      </c>
      <c r="Y282">
        <v>10.138432656000001</v>
      </c>
      <c r="Z282">
        <f>+(E282/100)*Y282</f>
        <v>-5.3613299866675366</v>
      </c>
      <c r="AA282">
        <f>+X282-Z282</f>
        <v>-0.18874531992442023</v>
      </c>
      <c r="AB282" s="2" t="s">
        <v>180</v>
      </c>
    </row>
    <row r="283" spans="1:31" x14ac:dyDescent="0.2">
      <c r="A283">
        <v>12</v>
      </c>
      <c r="B283" s="15" t="s">
        <v>476</v>
      </c>
      <c r="C283" s="15"/>
      <c r="D283" s="17">
        <f t="shared" si="24"/>
        <v>64.743600000000001</v>
      </c>
      <c r="E283" s="16">
        <f t="shared" si="30"/>
        <v>-8.3738879064658995</v>
      </c>
      <c r="F283" s="17">
        <f t="shared" si="31"/>
        <v>36.701420726306459</v>
      </c>
      <c r="G283" s="28">
        <v>8.2935999999999996</v>
      </c>
      <c r="H283" s="45"/>
      <c r="I283" s="45"/>
      <c r="J283" s="19"/>
      <c r="K283" s="16">
        <v>56.45</v>
      </c>
      <c r="L283" s="19">
        <v>32</v>
      </c>
      <c r="M283" s="19">
        <v>47.818199999999997</v>
      </c>
      <c r="N283" s="16">
        <f>+M283-$M$15</f>
        <v>-7.3012000000000015</v>
      </c>
      <c r="O283" s="17">
        <f t="shared" si="32"/>
        <v>-0.12933923826395041</v>
      </c>
      <c r="P283" s="17">
        <f t="shared" si="33"/>
        <v>0.56687333923826388</v>
      </c>
      <c r="Q283" s="17">
        <f t="shared" si="34"/>
        <v>-0.22816250000000005</v>
      </c>
      <c r="R283" s="16">
        <v>23.524999999999999</v>
      </c>
      <c r="S283" s="16">
        <v>23.410900000000002</v>
      </c>
      <c r="T283" s="16">
        <v>8.8770000000000007</v>
      </c>
      <c r="U283" s="16">
        <v>31.736999999999998</v>
      </c>
      <c r="AD283"/>
      <c r="AE283"/>
    </row>
    <row r="284" spans="1:31" x14ac:dyDescent="0.2">
      <c r="A284">
        <v>12</v>
      </c>
      <c r="B284" s="15" t="s">
        <v>477</v>
      </c>
      <c r="C284" s="15"/>
      <c r="D284" s="17">
        <f t="shared" si="24"/>
        <v>60.007100000000001</v>
      </c>
      <c r="E284" s="16">
        <f t="shared" si="30"/>
        <v>-28.99127998941265</v>
      </c>
      <c r="F284" s="17">
        <f t="shared" si="31"/>
        <v>30.253138391731788</v>
      </c>
      <c r="G284" s="28">
        <v>9.2370999999999999</v>
      </c>
      <c r="H284" s="45"/>
      <c r="I284" s="45"/>
      <c r="J284" s="19">
        <v>11.1</v>
      </c>
      <c r="K284" s="16">
        <v>39.67</v>
      </c>
      <c r="L284" s="19">
        <v>20</v>
      </c>
      <c r="M284" s="19">
        <v>35.953600000000002</v>
      </c>
      <c r="N284" s="16">
        <f>+M284-$M$15</f>
        <v>-19.165799999999997</v>
      </c>
      <c r="O284" s="17">
        <f t="shared" si="32"/>
        <v>-0.48313082934207202</v>
      </c>
      <c r="P284" s="17">
        <f t="shared" si="33"/>
        <v>0.5041593143433325</v>
      </c>
      <c r="Q284" s="17">
        <f t="shared" si="34"/>
        <v>-0.95828999999999986</v>
      </c>
      <c r="R284" s="16">
        <v>28.816199999999998</v>
      </c>
      <c r="S284" s="16">
        <v>28.738</v>
      </c>
      <c r="T284" s="16">
        <v>8.9827999999999992</v>
      </c>
      <c r="U284" s="16">
        <v>19.446000000000002</v>
      </c>
      <c r="AD284"/>
      <c r="AE284"/>
    </row>
    <row r="285" spans="1:31" x14ac:dyDescent="0.2">
      <c r="A285">
        <v>12</v>
      </c>
      <c r="B285" s="15" t="s">
        <v>478</v>
      </c>
      <c r="C285" s="15"/>
      <c r="D285" s="17">
        <f t="shared" si="24"/>
        <v>86.39739999999999</v>
      </c>
      <c r="E285" s="16">
        <f t="shared" si="30"/>
        <v>9.2960761425943286</v>
      </c>
      <c r="F285" s="17">
        <f t="shared" si="31"/>
        <v>46.68267229290759</v>
      </c>
      <c r="G285" s="28">
        <v>8.6663999999999994</v>
      </c>
      <c r="H285" s="45"/>
      <c r="I285" s="45"/>
      <c r="J285" s="19"/>
      <c r="K285" s="16">
        <v>77.730999999999995</v>
      </c>
      <c r="L285" s="19">
        <v>42</v>
      </c>
      <c r="M285" s="19">
        <v>63.482999999999997</v>
      </c>
      <c r="N285" s="16">
        <f>+M285-$M$15</f>
        <v>8.3635999999999981</v>
      </c>
      <c r="O285" s="17">
        <f t="shared" si="32"/>
        <v>0.10759671173663016</v>
      </c>
      <c r="P285" s="17">
        <f t="shared" si="33"/>
        <v>0.54032496687293363</v>
      </c>
      <c r="Q285" s="17">
        <f t="shared" si="34"/>
        <v>0.1991333333333333</v>
      </c>
      <c r="R285" s="16">
        <v>30.863399999999999</v>
      </c>
      <c r="S285" s="16">
        <v>30.82</v>
      </c>
      <c r="T285" s="16">
        <v>8.3473000000000006</v>
      </c>
      <c r="U285" s="16">
        <v>47.941400000000002</v>
      </c>
      <c r="AD285"/>
      <c r="AE285"/>
    </row>
    <row r="286" spans="1:31" x14ac:dyDescent="0.2">
      <c r="A286">
        <v>12</v>
      </c>
      <c r="B286" s="15" t="s">
        <v>479</v>
      </c>
      <c r="C286" s="15"/>
      <c r="D286" s="17">
        <f t="shared" si="24"/>
        <v>82.843500000000006</v>
      </c>
      <c r="E286" s="16">
        <f t="shared" si="30"/>
        <v>-1.9201421419385911</v>
      </c>
      <c r="F286" s="17">
        <f t="shared" si="31"/>
        <v>45.276949043562134</v>
      </c>
      <c r="G286" s="28">
        <v>8.7724999999999991</v>
      </c>
      <c r="H286" s="45"/>
      <c r="I286" s="45"/>
      <c r="J286" s="19">
        <v>11.861000000000001</v>
      </c>
      <c r="K286" s="16">
        <v>62.21</v>
      </c>
      <c r="L286" s="19">
        <v>34</v>
      </c>
      <c r="M286" s="19">
        <v>53.677500000000002</v>
      </c>
      <c r="N286" s="16">
        <f>+M286-$M$15</f>
        <v>-1.4418999999999969</v>
      </c>
      <c r="O286" s="17">
        <f t="shared" si="32"/>
        <v>-2.3177945667899002E-2</v>
      </c>
      <c r="P286" s="17">
        <f t="shared" si="33"/>
        <v>0.54653592669988749</v>
      </c>
      <c r="Q286" s="17">
        <f t="shared" si="34"/>
        <v>-4.2408823529411672E-2</v>
      </c>
      <c r="R286" s="16">
        <v>25.532</v>
      </c>
      <c r="S286" s="16">
        <v>25.495999999999999</v>
      </c>
      <c r="T286" s="16">
        <v>6.2794999999999996</v>
      </c>
      <c r="U286" s="16">
        <v>40.392200000000003</v>
      </c>
      <c r="AD286"/>
      <c r="AE286"/>
    </row>
    <row r="287" spans="1:31" x14ac:dyDescent="0.2">
      <c r="A287">
        <v>12</v>
      </c>
      <c r="B287" s="15" t="s">
        <v>480</v>
      </c>
      <c r="C287" s="15"/>
      <c r="D287" s="17">
        <f t="shared" si="24"/>
        <v>74.5852</v>
      </c>
      <c r="E287" s="16">
        <f t="shared" si="30"/>
        <v>56.270762238202245</v>
      </c>
      <c r="F287" s="17">
        <f t="shared" si="31"/>
        <v>37.99096329588015</v>
      </c>
      <c r="G287" s="28">
        <v>7.8352000000000004</v>
      </c>
      <c r="H287" s="45"/>
      <c r="I287" s="45"/>
      <c r="J287" s="19"/>
      <c r="K287" s="16">
        <v>66.75</v>
      </c>
      <c r="L287" s="19">
        <v>34</v>
      </c>
      <c r="M287" s="19"/>
      <c r="N287" s="16">
        <f>+U287</f>
        <v>50.359499999999997</v>
      </c>
      <c r="O287" s="17">
        <f t="shared" si="32"/>
        <v>0.75444943820224719</v>
      </c>
      <c r="P287" s="17">
        <f t="shared" si="33"/>
        <v>0.50936329588014984</v>
      </c>
      <c r="Q287" s="17">
        <f t="shared" si="34"/>
        <v>1.4811617647058823</v>
      </c>
      <c r="R287" s="19"/>
      <c r="S287" s="16"/>
      <c r="T287" s="19"/>
      <c r="U287" s="16">
        <v>50.359499999999997</v>
      </c>
      <c r="W287">
        <v>9.8270206451415998</v>
      </c>
      <c r="X287">
        <f>+(E287/100)*W287</f>
        <v>5.5297394223266778</v>
      </c>
      <c r="Y287">
        <v>9.8165960399999985</v>
      </c>
      <c r="Z287">
        <f>+(E287/100)*Y287</f>
        <v>5.5238734175531761</v>
      </c>
      <c r="AA287">
        <f>+X287-Z287</f>
        <v>5.8660047735017429E-3</v>
      </c>
      <c r="AD287"/>
      <c r="AE287"/>
    </row>
    <row r="288" spans="1:31" x14ac:dyDescent="0.2">
      <c r="A288">
        <v>12</v>
      </c>
      <c r="B288" s="15" t="s">
        <v>481</v>
      </c>
      <c r="C288" s="15"/>
      <c r="D288" s="17">
        <f t="shared" si="24"/>
        <v>71.405900000000003</v>
      </c>
      <c r="E288" s="16">
        <f t="shared" si="30"/>
        <v>-12.574764994631142</v>
      </c>
      <c r="F288" s="17">
        <f t="shared" si="31"/>
        <v>35.497067011334266</v>
      </c>
      <c r="G288" s="28">
        <v>8.9159000000000006</v>
      </c>
      <c r="H288" s="45"/>
      <c r="I288" s="45"/>
      <c r="J288" s="19">
        <v>12.2</v>
      </c>
      <c r="K288" s="16">
        <v>50.29</v>
      </c>
      <c r="L288" s="19">
        <v>25</v>
      </c>
      <c r="M288" s="19">
        <v>46.263199999999998</v>
      </c>
      <c r="N288" s="16">
        <f>+M288-$M$15</f>
        <v>-8.8562000000000012</v>
      </c>
      <c r="O288" s="17">
        <f t="shared" si="32"/>
        <v>-0.17610260489162857</v>
      </c>
      <c r="P288" s="17">
        <f t="shared" si="33"/>
        <v>0.49711672300656196</v>
      </c>
      <c r="Q288" s="17">
        <f t="shared" si="34"/>
        <v>-0.35424800000000006</v>
      </c>
      <c r="R288" s="16">
        <v>21.015799999999999</v>
      </c>
      <c r="S288" s="16">
        <v>20.922000000000001</v>
      </c>
      <c r="T288" s="16">
        <v>6.9081999999999999</v>
      </c>
      <c r="U288" s="16">
        <v>31.951899999999998</v>
      </c>
      <c r="AD288"/>
      <c r="AE288"/>
    </row>
    <row r="289" spans="1:31" x14ac:dyDescent="0.2">
      <c r="A289">
        <v>12</v>
      </c>
      <c r="B289" s="15" t="s">
        <v>482</v>
      </c>
      <c r="C289" s="15"/>
      <c r="D289" s="17">
        <f t="shared" si="24"/>
        <v>65.634399999999999</v>
      </c>
      <c r="E289" s="16">
        <f t="shared" si="30"/>
        <v>53.089622190173209</v>
      </c>
      <c r="F289" s="17">
        <f t="shared" si="31"/>
        <v>34.80084835630965</v>
      </c>
      <c r="G289" s="28">
        <v>9.0543999999999993</v>
      </c>
      <c r="H289" s="45"/>
      <c r="I289" s="45"/>
      <c r="J289" s="19"/>
      <c r="K289" s="16">
        <v>56.58</v>
      </c>
      <c r="L289" s="19">
        <v>30</v>
      </c>
      <c r="M289" s="19"/>
      <c r="N289" s="16">
        <f>+U289</f>
        <v>45.765799999999999</v>
      </c>
      <c r="O289" s="17">
        <f t="shared" si="32"/>
        <v>0.80886885825379995</v>
      </c>
      <c r="P289" s="17">
        <f t="shared" si="33"/>
        <v>0.53022269353128315</v>
      </c>
      <c r="Q289" s="17">
        <f t="shared" si="34"/>
        <v>1.5255266666666667</v>
      </c>
      <c r="R289" s="19"/>
      <c r="S289" s="19"/>
      <c r="T289" s="19"/>
      <c r="U289" s="16">
        <v>45.765799999999999</v>
      </c>
      <c r="AD289"/>
      <c r="AE289"/>
    </row>
    <row r="290" spans="1:31" x14ac:dyDescent="0.2">
      <c r="A290">
        <v>12</v>
      </c>
      <c r="B290" s="15" t="s">
        <v>483</v>
      </c>
      <c r="C290" s="15"/>
      <c r="D290" s="17">
        <f t="shared" si="24"/>
        <v>61.146299999999997</v>
      </c>
      <c r="E290" s="16">
        <f t="shared" si="30"/>
        <v>-24.696839746335122</v>
      </c>
      <c r="F290" s="17">
        <f t="shared" si="31"/>
        <v>32.122687246710363</v>
      </c>
      <c r="G290" s="28">
        <v>8.0922999999999998</v>
      </c>
      <c r="H290" s="45"/>
      <c r="I290" s="45"/>
      <c r="J290" s="19">
        <v>13.08</v>
      </c>
      <c r="K290" s="16">
        <v>39.973999999999997</v>
      </c>
      <c r="L290" s="19">
        <v>21</v>
      </c>
      <c r="M290" s="19">
        <v>38.973999999999997</v>
      </c>
      <c r="N290" s="16">
        <f>+M290-$M$15</f>
        <v>-16.145400000000002</v>
      </c>
      <c r="O290" s="17">
        <f t="shared" si="32"/>
        <v>-0.40389753339670798</v>
      </c>
      <c r="P290" s="17">
        <f t="shared" si="33"/>
        <v>0.52534147195677194</v>
      </c>
      <c r="Q290" s="17">
        <f t="shared" si="34"/>
        <v>-0.76882857142857153</v>
      </c>
      <c r="R290" s="16">
        <v>27.7803</v>
      </c>
      <c r="S290" s="16">
        <v>27.677</v>
      </c>
      <c r="T290" s="16">
        <v>6.1974999999999998</v>
      </c>
      <c r="U290" s="16">
        <v>25.683399999999999</v>
      </c>
      <c r="AD290"/>
      <c r="AE290"/>
    </row>
    <row r="291" spans="1:31" x14ac:dyDescent="0.2">
      <c r="A291">
        <v>12</v>
      </c>
      <c r="B291" s="15" t="s">
        <v>484</v>
      </c>
      <c r="C291" s="33" t="s">
        <v>265</v>
      </c>
      <c r="D291" s="17">
        <f t="shared" ref="D291:D334" si="36">+SUM(G291:K291)</f>
        <v>63.848200000000006</v>
      </c>
      <c r="E291" s="16">
        <f t="shared" si="30"/>
        <v>51.246527627064225</v>
      </c>
      <c r="F291" s="17">
        <f t="shared" si="31"/>
        <v>32.216981651376145</v>
      </c>
      <c r="G291" s="28">
        <v>7.3175000000000008</v>
      </c>
      <c r="H291" s="45">
        <v>12.9307</v>
      </c>
      <c r="I291" s="45"/>
      <c r="J291" s="19"/>
      <c r="K291" s="16">
        <v>43.6</v>
      </c>
      <c r="L291" s="19">
        <v>22</v>
      </c>
      <c r="M291" s="19"/>
      <c r="N291" s="16">
        <f>+U291</f>
        <v>34.994700000000002</v>
      </c>
      <c r="O291" s="17">
        <f t="shared" si="32"/>
        <v>0.8026307339449541</v>
      </c>
      <c r="P291" s="17">
        <f t="shared" si="33"/>
        <v>0.50458715596330272</v>
      </c>
      <c r="Q291" s="17">
        <f t="shared" si="34"/>
        <v>1.5906681818181818</v>
      </c>
      <c r="R291" s="19"/>
      <c r="S291" s="19"/>
      <c r="T291" s="19"/>
      <c r="U291" s="16">
        <v>34.994700000000002</v>
      </c>
      <c r="W291">
        <v>10.028821945190399</v>
      </c>
      <c r="X291">
        <f>+(E291/100)*W291</f>
        <v>5.1394230088110771</v>
      </c>
      <c r="Y291">
        <v>10.782105888</v>
      </c>
      <c r="Z291">
        <f>+(E291/100)*Y291</f>
        <v>5.5254548726732384</v>
      </c>
      <c r="AA291">
        <f>+X291-Z291</f>
        <v>-0.38603186386216137</v>
      </c>
      <c r="AB291" s="2" t="s">
        <v>180</v>
      </c>
    </row>
    <row r="292" spans="1:31" x14ac:dyDescent="0.2">
      <c r="A292">
        <v>12</v>
      </c>
      <c r="B292" s="15" t="s">
        <v>485</v>
      </c>
      <c r="C292" s="15"/>
      <c r="D292" s="17">
        <f t="shared" si="36"/>
        <v>60.363700000000001</v>
      </c>
      <c r="E292" s="16">
        <f t="shared" si="30"/>
        <v>-21.161207191011233</v>
      </c>
      <c r="F292" s="17">
        <f t="shared" si="31"/>
        <v>38.087125973742324</v>
      </c>
      <c r="G292" s="28">
        <v>8.4517000000000007</v>
      </c>
      <c r="H292" s="45"/>
      <c r="I292" s="45"/>
      <c r="J292" s="19">
        <v>10.705</v>
      </c>
      <c r="K292" s="16">
        <v>41.207000000000001</v>
      </c>
      <c r="L292" s="19">
        <v>26</v>
      </c>
      <c r="M292" s="19">
        <v>40.6738</v>
      </c>
      <c r="N292" s="16">
        <f>+M292-$M$15</f>
        <v>-14.445599999999999</v>
      </c>
      <c r="O292" s="17">
        <f t="shared" si="32"/>
        <v>-0.35056179775280893</v>
      </c>
      <c r="P292" s="17">
        <f t="shared" si="33"/>
        <v>0.63096075909432858</v>
      </c>
      <c r="Q292" s="17">
        <f t="shared" si="34"/>
        <v>-0.55559999999999998</v>
      </c>
      <c r="R292" s="16">
        <v>22.2911</v>
      </c>
      <c r="S292" s="16">
        <v>22.158999999999999</v>
      </c>
      <c r="T292" s="16">
        <v>6.4290000000000003</v>
      </c>
      <c r="U292" s="16">
        <v>26.9405</v>
      </c>
      <c r="AD292"/>
      <c r="AE292"/>
    </row>
    <row r="293" spans="1:31" x14ac:dyDescent="0.2">
      <c r="A293">
        <v>12</v>
      </c>
      <c r="B293" s="15" t="s">
        <v>486</v>
      </c>
      <c r="C293" s="15"/>
      <c r="D293" s="17">
        <f t="shared" si="36"/>
        <v>58.567399999999999</v>
      </c>
      <c r="E293" s="16">
        <f t="shared" si="30"/>
        <v>50.488729978800002</v>
      </c>
      <c r="F293" s="17">
        <f t="shared" si="31"/>
        <v>35.140439999999998</v>
      </c>
      <c r="G293" s="28">
        <v>8.5673999999999992</v>
      </c>
      <c r="H293" s="45"/>
      <c r="I293" s="45"/>
      <c r="J293" s="19"/>
      <c r="K293" s="16">
        <v>50</v>
      </c>
      <c r="L293" s="19">
        <v>30</v>
      </c>
      <c r="M293" s="19"/>
      <c r="N293" s="16">
        <f>+U293</f>
        <v>43.103099999999998</v>
      </c>
      <c r="O293" s="17">
        <f t="shared" si="32"/>
        <v>0.86206199999999999</v>
      </c>
      <c r="P293" s="17">
        <f t="shared" si="33"/>
        <v>0.6</v>
      </c>
      <c r="Q293" s="17">
        <f t="shared" si="34"/>
        <v>1.4367699999999999</v>
      </c>
      <c r="R293" s="19"/>
      <c r="S293" s="19"/>
      <c r="T293" s="19"/>
      <c r="U293" s="16">
        <v>43.103099999999998</v>
      </c>
      <c r="AD293"/>
      <c r="AE293"/>
    </row>
    <row r="294" spans="1:31" x14ac:dyDescent="0.2">
      <c r="A294">
        <v>12</v>
      </c>
      <c r="B294" s="15" t="s">
        <v>487</v>
      </c>
      <c r="C294" s="15"/>
      <c r="D294" s="17">
        <f t="shared" si="36"/>
        <v>59.008900000000004</v>
      </c>
      <c r="E294" s="16">
        <f t="shared" si="30"/>
        <v>-20.460901437888896</v>
      </c>
      <c r="F294" s="17">
        <f t="shared" si="31"/>
        <v>35.390299122872776</v>
      </c>
      <c r="G294" s="28">
        <v>7.8039000000000005</v>
      </c>
      <c r="H294" s="45"/>
      <c r="I294" s="45"/>
      <c r="J294" s="19">
        <v>11.188000000000001</v>
      </c>
      <c r="K294" s="16">
        <v>40.017000000000003</v>
      </c>
      <c r="L294" s="41">
        <v>24</v>
      </c>
      <c r="M294" s="19">
        <v>41.2438</v>
      </c>
      <c r="N294" s="16">
        <f>+M294-$M$15</f>
        <v>-13.875599999999999</v>
      </c>
      <c r="O294" s="17">
        <f t="shared" si="32"/>
        <v>-0.34674263438038827</v>
      </c>
      <c r="P294" s="17">
        <f t="shared" si="33"/>
        <v>0.59974510832896011</v>
      </c>
      <c r="Q294" s="17">
        <f t="shared" si="34"/>
        <v>-0.57814999999999994</v>
      </c>
      <c r="R294" s="16">
        <v>34.433100000000003</v>
      </c>
      <c r="S294" s="16">
        <v>34.175800000000002</v>
      </c>
      <c r="T294" s="16">
        <v>7.6356999999999999</v>
      </c>
      <c r="U294" s="16">
        <v>25.962900000000001</v>
      </c>
      <c r="AD294"/>
      <c r="AE294"/>
    </row>
    <row r="295" spans="1:31" x14ac:dyDescent="0.2">
      <c r="A295">
        <v>12</v>
      </c>
      <c r="B295" s="15" t="s">
        <v>488</v>
      </c>
      <c r="C295" s="15"/>
      <c r="D295" s="17">
        <f t="shared" si="36"/>
        <v>63.046399999999998</v>
      </c>
      <c r="E295" s="16">
        <f t="shared" si="30"/>
        <v>54.158058085102567</v>
      </c>
      <c r="F295" s="17">
        <f t="shared" si="31"/>
        <v>42.995696416072938</v>
      </c>
      <c r="G295" s="28">
        <v>7.3254000000000001</v>
      </c>
      <c r="H295" s="45"/>
      <c r="I295" s="45"/>
      <c r="J295" s="19"/>
      <c r="K295" s="16">
        <v>55.720999999999997</v>
      </c>
      <c r="L295" s="19">
        <v>38</v>
      </c>
      <c r="M295" s="19"/>
      <c r="N295" s="16">
        <f>+U295</f>
        <v>47.865400000000001</v>
      </c>
      <c r="O295" s="17">
        <f t="shared" si="32"/>
        <v>0.85901904129502349</v>
      </c>
      <c r="P295" s="17">
        <f t="shared" si="33"/>
        <v>0.68196909603201672</v>
      </c>
      <c r="Q295" s="17">
        <f t="shared" si="34"/>
        <v>1.2596157894736841</v>
      </c>
      <c r="R295" s="19"/>
      <c r="S295" s="19"/>
      <c r="T295" s="19"/>
      <c r="U295" s="16">
        <v>47.865400000000001</v>
      </c>
      <c r="W295">
        <v>10.54638671875</v>
      </c>
      <c r="X295">
        <f>+(E295/100)*W295</f>
        <v>5.711718245020168</v>
      </c>
      <c r="Y295">
        <v>11.103942504000001</v>
      </c>
      <c r="Z295">
        <f>+(E295/100)*Y295</f>
        <v>6.013679631052713</v>
      </c>
      <c r="AA295">
        <f>+X295-Z295</f>
        <v>-0.30196138603254497</v>
      </c>
      <c r="AD295"/>
      <c r="AE295"/>
    </row>
    <row r="296" spans="1:31" x14ac:dyDescent="0.2">
      <c r="A296">
        <v>12</v>
      </c>
      <c r="B296" s="15" t="s">
        <v>489</v>
      </c>
      <c r="C296" s="15"/>
      <c r="D296" s="17">
        <f t="shared" si="36"/>
        <v>63.829899999999995</v>
      </c>
      <c r="E296" s="16">
        <f t="shared" si="30"/>
        <v>-13.522482518518519</v>
      </c>
      <c r="F296" s="17">
        <f t="shared" si="31"/>
        <v>39.401172839506167</v>
      </c>
      <c r="G296" s="28">
        <v>6.5908999999999995</v>
      </c>
      <c r="H296" s="45"/>
      <c r="I296" s="45"/>
      <c r="J296" s="19">
        <v>11.879</v>
      </c>
      <c r="K296" s="16">
        <v>45.36</v>
      </c>
      <c r="L296" s="19">
        <v>28</v>
      </c>
      <c r="M296" s="19">
        <v>45.509799999999998</v>
      </c>
      <c r="N296" s="16">
        <f>+M296-$M$15</f>
        <v>-9.6096000000000004</v>
      </c>
      <c r="O296" s="17">
        <f t="shared" si="32"/>
        <v>-0.21185185185185187</v>
      </c>
      <c r="P296" s="17">
        <f t="shared" si="33"/>
        <v>0.61728395061728392</v>
      </c>
      <c r="Q296" s="17">
        <f t="shared" si="34"/>
        <v>-0.34320000000000001</v>
      </c>
      <c r="R296" s="16">
        <v>27.421399999999998</v>
      </c>
      <c r="S296" s="16">
        <v>27.325600000000001</v>
      </c>
      <c r="T296" s="16">
        <v>8.1252999999999993</v>
      </c>
      <c r="U296" s="16">
        <v>30.038699999999999</v>
      </c>
      <c r="AD296"/>
      <c r="AE296"/>
    </row>
    <row r="297" spans="1:31" x14ac:dyDescent="0.2">
      <c r="A297">
        <v>12</v>
      </c>
      <c r="B297" s="15" t="s">
        <v>490</v>
      </c>
      <c r="C297" s="15"/>
      <c r="D297" s="17">
        <f t="shared" si="36"/>
        <v>71.926500000000004</v>
      </c>
      <c r="E297" s="16">
        <f t="shared" si="30"/>
        <v>59.558012138161423</v>
      </c>
      <c r="F297" s="17">
        <f t="shared" si="31"/>
        <v>30.861700660465544</v>
      </c>
      <c r="G297" s="28">
        <v>6.6695000000000002</v>
      </c>
      <c r="H297" s="45"/>
      <c r="I297" s="45"/>
      <c r="J297" s="19"/>
      <c r="K297" s="16">
        <v>65.257000000000005</v>
      </c>
      <c r="L297" s="19">
        <v>28</v>
      </c>
      <c r="M297" s="19"/>
      <c r="N297" s="16">
        <f>+U297</f>
        <v>54.035400000000003</v>
      </c>
      <c r="O297" s="17">
        <f t="shared" si="32"/>
        <v>0.82803990376511327</v>
      </c>
      <c r="P297" s="17">
        <f t="shared" si="33"/>
        <v>0.42907274315399113</v>
      </c>
      <c r="Q297" s="17">
        <f t="shared" si="34"/>
        <v>1.9298357142857143</v>
      </c>
      <c r="R297" s="19"/>
      <c r="S297" s="19"/>
      <c r="T297" s="19"/>
      <c r="U297" s="16">
        <v>54.035400000000003</v>
      </c>
      <c r="AD297"/>
      <c r="AE297"/>
    </row>
    <row r="298" spans="1:31" x14ac:dyDescent="0.2">
      <c r="A298">
        <v>12</v>
      </c>
      <c r="B298" s="15" t="s">
        <v>491</v>
      </c>
      <c r="C298" s="15"/>
      <c r="D298" s="17">
        <f t="shared" si="36"/>
        <v>70.635899999999992</v>
      </c>
      <c r="E298" s="16">
        <f t="shared" si="30"/>
        <v>2.4211813107692288</v>
      </c>
      <c r="F298" s="17">
        <f t="shared" si="31"/>
        <v>42.324344939271249</v>
      </c>
      <c r="G298" s="28">
        <v>8.8858999999999995</v>
      </c>
      <c r="H298" s="45"/>
      <c r="I298" s="45"/>
      <c r="J298" s="19"/>
      <c r="K298" s="16">
        <v>61.75</v>
      </c>
      <c r="L298" s="19">
        <v>37</v>
      </c>
      <c r="M298" s="19">
        <v>57.235999999999997</v>
      </c>
      <c r="N298" s="16">
        <f>+M298-$M$15</f>
        <v>2.1165999999999983</v>
      </c>
      <c r="O298" s="17">
        <f t="shared" si="32"/>
        <v>3.4276923076923052E-2</v>
      </c>
      <c r="P298" s="17">
        <f t="shared" si="33"/>
        <v>0.59919028340080971</v>
      </c>
      <c r="Q298" s="17">
        <f t="shared" si="34"/>
        <v>5.7205405405405356E-2</v>
      </c>
      <c r="R298" s="16">
        <v>32.3292</v>
      </c>
      <c r="S298" s="16">
        <v>31.937200000000001</v>
      </c>
      <c r="T298" s="16">
        <v>8.3963999999999999</v>
      </c>
      <c r="U298" s="16">
        <v>41.179600000000001</v>
      </c>
      <c r="AD298"/>
      <c r="AE298"/>
    </row>
    <row r="299" spans="1:31" x14ac:dyDescent="0.2">
      <c r="A299">
        <v>12</v>
      </c>
      <c r="B299" s="15" t="s">
        <v>492</v>
      </c>
      <c r="C299" s="15"/>
      <c r="D299" s="17">
        <f t="shared" si="36"/>
        <v>78.325500000000005</v>
      </c>
      <c r="E299" s="16">
        <f t="shared" si="30"/>
        <v>63.617045607952591</v>
      </c>
      <c r="F299" s="17">
        <f t="shared" si="31"/>
        <v>45.071642306364367</v>
      </c>
      <c r="G299" s="28">
        <v>8.8134999999999994</v>
      </c>
      <c r="H299" s="45"/>
      <c r="I299" s="45"/>
      <c r="J299" s="19"/>
      <c r="K299" s="16">
        <v>69.512</v>
      </c>
      <c r="L299" s="19">
        <v>40</v>
      </c>
      <c r="M299" s="19"/>
      <c r="N299" s="16">
        <f>+U299</f>
        <v>56.458599999999997</v>
      </c>
      <c r="O299" s="17">
        <f t="shared" si="32"/>
        <v>0.81221371849464841</v>
      </c>
      <c r="P299" s="17">
        <f t="shared" si="33"/>
        <v>0.57544021176199789</v>
      </c>
      <c r="Q299" s="17">
        <f t="shared" si="34"/>
        <v>1.411465</v>
      </c>
      <c r="R299" s="19"/>
      <c r="S299" s="19"/>
      <c r="T299" s="19"/>
      <c r="U299" s="16">
        <v>56.458599999999997</v>
      </c>
      <c r="AD299"/>
      <c r="AE299"/>
    </row>
    <row r="300" spans="1:31" x14ac:dyDescent="0.2">
      <c r="A300">
        <v>12</v>
      </c>
      <c r="B300" s="15" t="s">
        <v>493</v>
      </c>
      <c r="C300" s="15"/>
      <c r="D300" s="17">
        <f t="shared" si="36"/>
        <v>46.014799999999994</v>
      </c>
      <c r="E300" s="16">
        <f t="shared" si="30"/>
        <v>-22.837461442232573</v>
      </c>
      <c r="F300" s="17">
        <f t="shared" si="31"/>
        <v>22.311408021980981</v>
      </c>
      <c r="G300" s="28">
        <v>8.8917999999999999</v>
      </c>
      <c r="H300" s="45"/>
      <c r="I300" s="45"/>
      <c r="J300" s="19"/>
      <c r="K300" s="16">
        <v>37.122999999999998</v>
      </c>
      <c r="L300" s="19">
        <v>18</v>
      </c>
      <c r="M300" s="19">
        <v>36.695</v>
      </c>
      <c r="N300" s="16">
        <f>+M300-$M$15</f>
        <v>-18.424399999999999</v>
      </c>
      <c r="O300" s="17">
        <f t="shared" si="32"/>
        <v>-0.49630687175066668</v>
      </c>
      <c r="P300" s="17">
        <f t="shared" si="33"/>
        <v>0.48487460603938265</v>
      </c>
      <c r="Q300" s="17">
        <f t="shared" si="34"/>
        <v>-1.0235777777777777</v>
      </c>
      <c r="R300" s="16">
        <v>29.907900000000001</v>
      </c>
      <c r="S300" s="16">
        <v>29.573399999999999</v>
      </c>
      <c r="T300" s="16">
        <v>7.1805000000000003</v>
      </c>
      <c r="U300" s="16">
        <v>21.831600000000002</v>
      </c>
      <c r="AD300"/>
      <c r="AE300"/>
    </row>
    <row r="301" spans="1:31" x14ac:dyDescent="0.2">
      <c r="A301">
        <v>12</v>
      </c>
      <c r="B301" s="15" t="s">
        <v>494</v>
      </c>
      <c r="C301" s="15"/>
      <c r="D301" s="17">
        <f t="shared" si="36"/>
        <v>70.598600000000005</v>
      </c>
      <c r="E301" s="16">
        <f t="shared" si="30"/>
        <v>56.715151867735486</v>
      </c>
      <c r="F301" s="17">
        <f t="shared" si="31"/>
        <v>36.784841683366736</v>
      </c>
      <c r="G301" s="28">
        <v>8.1495999999999995</v>
      </c>
      <c r="H301" s="45"/>
      <c r="I301" s="45"/>
      <c r="J301" s="19">
        <v>12.548999999999999</v>
      </c>
      <c r="K301" s="16">
        <v>49.9</v>
      </c>
      <c r="L301" s="19">
        <v>26</v>
      </c>
      <c r="M301" s="19"/>
      <c r="N301" s="16">
        <f>+U301</f>
        <v>40.087000000000003</v>
      </c>
      <c r="O301" s="17">
        <f t="shared" si="32"/>
        <v>0.80334669338677367</v>
      </c>
      <c r="P301" s="17">
        <f t="shared" si="33"/>
        <v>0.52104208416833664</v>
      </c>
      <c r="Q301" s="17">
        <f t="shared" si="34"/>
        <v>1.5418076923076924</v>
      </c>
      <c r="R301" s="19"/>
      <c r="S301" s="19"/>
      <c r="T301" s="19"/>
      <c r="U301" s="16">
        <v>40.087000000000003</v>
      </c>
      <c r="V301">
        <v>8.0650999999999993</v>
      </c>
      <c r="W301">
        <v>10.2339839935303</v>
      </c>
      <c r="X301">
        <f>+(E301/100)*W301</f>
        <v>5.8042195640504497</v>
      </c>
      <c r="Y301">
        <v>10.782105888</v>
      </c>
      <c r="Z301">
        <f>+(E301/100)*Y301</f>
        <v>6.1150877289192493</v>
      </c>
      <c r="AA301">
        <f>+X301-Z301</f>
        <v>-0.31086816486879965</v>
      </c>
      <c r="AD301"/>
      <c r="AE301"/>
    </row>
    <row r="302" spans="1:31" x14ac:dyDescent="0.2">
      <c r="A302">
        <v>12</v>
      </c>
      <c r="B302" s="15" t="s">
        <v>495</v>
      </c>
      <c r="C302" s="33" t="s">
        <v>265</v>
      </c>
      <c r="D302" s="17">
        <f t="shared" si="36"/>
        <v>75.480699999999999</v>
      </c>
      <c r="E302" s="16">
        <f t="shared" si="30"/>
        <v>61.66158612220871</v>
      </c>
      <c r="F302" s="17">
        <f t="shared" si="31"/>
        <v>45.864013367765459</v>
      </c>
      <c r="G302" s="28">
        <v>9.7198999999999991</v>
      </c>
      <c r="H302" s="45">
        <v>13.0968</v>
      </c>
      <c r="I302" s="45"/>
      <c r="J302" s="19"/>
      <c r="K302" s="16">
        <v>52.664000000000001</v>
      </c>
      <c r="L302" s="19">
        <v>32</v>
      </c>
      <c r="M302" s="19"/>
      <c r="N302" s="16">
        <f>+U302</f>
        <v>43.022199999999998</v>
      </c>
      <c r="O302" s="17">
        <f t="shared" si="32"/>
        <v>0.81691857815585589</v>
      </c>
      <c r="P302" s="17">
        <f t="shared" si="33"/>
        <v>0.6076257025672186</v>
      </c>
      <c r="Q302" s="17">
        <f t="shared" si="34"/>
        <v>1.3444437499999999</v>
      </c>
      <c r="R302" s="19"/>
      <c r="S302" s="19"/>
      <c r="T302" s="19"/>
      <c r="U302" s="16">
        <v>43.022199999999998</v>
      </c>
      <c r="AB302" s="2" t="s">
        <v>180</v>
      </c>
    </row>
    <row r="303" spans="1:31" x14ac:dyDescent="0.2">
      <c r="A303">
        <v>12</v>
      </c>
      <c r="B303" s="15" t="s">
        <v>496</v>
      </c>
      <c r="C303" s="15"/>
      <c r="D303" s="17">
        <f t="shared" si="36"/>
        <v>49.686</v>
      </c>
      <c r="E303" s="16">
        <f>+D303*O304</f>
        <v>40.244884019990629</v>
      </c>
      <c r="F303" s="17">
        <f>+D303*P304</f>
        <v>29.487240356083085</v>
      </c>
      <c r="G303" s="28"/>
      <c r="H303" s="45"/>
      <c r="I303" s="45"/>
      <c r="J303" s="19">
        <v>13.048999999999999</v>
      </c>
      <c r="K303" s="16">
        <v>36.637</v>
      </c>
      <c r="L303" s="19">
        <v>26</v>
      </c>
      <c r="M303" s="19"/>
      <c r="N303" s="19"/>
      <c r="O303" s="19"/>
      <c r="P303" s="19"/>
      <c r="Q303" s="19"/>
      <c r="R303" s="19"/>
      <c r="S303" s="19"/>
      <c r="T303" s="19"/>
      <c r="U303" s="19"/>
      <c r="AD303"/>
      <c r="AE303"/>
    </row>
    <row r="304" spans="1:31" x14ac:dyDescent="0.2">
      <c r="A304">
        <v>12</v>
      </c>
      <c r="B304" s="15" t="s">
        <v>497</v>
      </c>
      <c r="C304" s="33" t="s">
        <v>265</v>
      </c>
      <c r="D304" s="17">
        <f t="shared" si="36"/>
        <v>75.538200000000003</v>
      </c>
      <c r="E304" s="16"/>
      <c r="F304" s="17"/>
      <c r="G304" s="28"/>
      <c r="H304" s="45">
        <v>11.5082</v>
      </c>
      <c r="I304" s="45"/>
      <c r="J304" s="19"/>
      <c r="K304" s="16">
        <v>64.03</v>
      </c>
      <c r="L304" s="19">
        <v>38</v>
      </c>
      <c r="M304" s="19"/>
      <c r="N304" s="16">
        <f>+U304</f>
        <v>51.863300000000002</v>
      </c>
      <c r="O304" s="17">
        <f t="shared" ref="O304:O326" si="37">+N304/K304</f>
        <v>0.80998438232078718</v>
      </c>
      <c r="P304" s="17">
        <f t="shared" ref="P304:P334" si="38">+L304/K304</f>
        <v>0.59347181008902072</v>
      </c>
      <c r="Q304" s="17">
        <f t="shared" ref="Q304:Q326" si="39">+N304/L304</f>
        <v>1.3648236842105264</v>
      </c>
      <c r="R304" s="19"/>
      <c r="S304" s="19"/>
      <c r="T304" s="19"/>
      <c r="U304" s="16">
        <v>51.863300000000002</v>
      </c>
      <c r="V304">
        <v>7.1944999999999997</v>
      </c>
      <c r="AB304" s="2" t="s">
        <v>180</v>
      </c>
    </row>
    <row r="305" spans="1:32" s="5" customFormat="1" x14ac:dyDescent="0.2">
      <c r="A305" s="5">
        <v>13</v>
      </c>
      <c r="B305" s="6" t="s">
        <v>498</v>
      </c>
      <c r="C305" s="33" t="s">
        <v>265</v>
      </c>
      <c r="D305" s="8">
        <f t="shared" si="36"/>
        <v>91.571100000000001</v>
      </c>
      <c r="E305" s="7">
        <f t="shared" ref="E305:E326" si="40">+D305*O305</f>
        <v>60.011336051590881</v>
      </c>
      <c r="F305" s="8">
        <f t="shared" ref="F305:F334" si="41">+D305*P305</f>
        <v>54.524367229405087</v>
      </c>
      <c r="G305" s="8">
        <v>17.130099999999999</v>
      </c>
      <c r="H305" s="8">
        <v>13.019700000000002</v>
      </c>
      <c r="I305" s="8">
        <v>0.96099999999999997</v>
      </c>
      <c r="J305" s="8"/>
      <c r="K305" s="8">
        <v>60.460299999999997</v>
      </c>
      <c r="L305" s="10">
        <v>36</v>
      </c>
      <c r="M305" s="10"/>
      <c r="N305" s="7">
        <v>39.622799999999998</v>
      </c>
      <c r="O305" s="8">
        <f t="shared" si="37"/>
        <v>0.6553523551818301</v>
      </c>
      <c r="P305" s="8">
        <f t="shared" si="38"/>
        <v>0.5954320438370303</v>
      </c>
      <c r="Q305" s="8">
        <f t="shared" si="39"/>
        <v>1.1006333333333334</v>
      </c>
      <c r="R305" s="8">
        <v>39.622799999999998</v>
      </c>
      <c r="S305" s="8">
        <v>39.578600000000002</v>
      </c>
      <c r="T305" s="12">
        <v>24.7913</v>
      </c>
      <c r="U305" s="8">
        <v>14.648099999999999</v>
      </c>
      <c r="AB305" s="5" t="s">
        <v>180</v>
      </c>
      <c r="AC305" s="5" t="s">
        <v>180</v>
      </c>
      <c r="AD305" s="13"/>
      <c r="AE305" s="13" t="s">
        <v>499</v>
      </c>
    </row>
    <row r="306" spans="1:32" s="5" customFormat="1" x14ac:dyDescent="0.2">
      <c r="A306" s="5">
        <v>13</v>
      </c>
      <c r="B306" s="6" t="s">
        <v>500</v>
      </c>
      <c r="C306" s="33" t="s">
        <v>265</v>
      </c>
      <c r="D306" s="8">
        <f t="shared" si="36"/>
        <v>61.427500000000002</v>
      </c>
      <c r="E306" s="7">
        <f t="shared" si="40"/>
        <v>-70.803079554963858</v>
      </c>
      <c r="F306" s="8">
        <f t="shared" si="41"/>
        <v>37.38455686572842</v>
      </c>
      <c r="G306" s="8">
        <v>9.2677999999999994</v>
      </c>
      <c r="H306" s="8">
        <v>13.048700000000002</v>
      </c>
      <c r="I306" s="8">
        <v>0.83899999999999997</v>
      </c>
      <c r="J306" s="8">
        <v>11.981999999999999</v>
      </c>
      <c r="K306" s="8">
        <v>26.29</v>
      </c>
      <c r="L306" s="10">
        <v>16</v>
      </c>
      <c r="M306" s="10">
        <v>24.816800000000001</v>
      </c>
      <c r="N306" s="7">
        <f>+M306-$M$15</f>
        <v>-30.302599999999998</v>
      </c>
      <c r="O306" s="8">
        <f t="shared" si="37"/>
        <v>-1.152628375808292</v>
      </c>
      <c r="P306" s="8">
        <f t="shared" si="38"/>
        <v>0.60859642449600615</v>
      </c>
      <c r="Q306" s="8">
        <f t="shared" si="39"/>
        <v>-1.8939124999999999</v>
      </c>
      <c r="R306" s="8">
        <v>17.3017</v>
      </c>
      <c r="S306" s="8">
        <v>17.182200000000002</v>
      </c>
      <c r="T306" s="8">
        <v>10.057600000000001</v>
      </c>
      <c r="U306" s="8">
        <v>6.8944999999999999</v>
      </c>
      <c r="W306" s="5">
        <v>9.5904321670532209</v>
      </c>
      <c r="X306" s="5">
        <f>+(E306/100)*W306</f>
        <v>-6.7903213169035359</v>
      </c>
      <c r="Y306" s="5">
        <v>9.3338411160000003</v>
      </c>
      <c r="Z306" s="5">
        <f>+(E306/100)*Y306</f>
        <v>-6.6086469508954062</v>
      </c>
      <c r="AA306" s="5">
        <f>+X306-Z306</f>
        <v>-0.1816743660081297</v>
      </c>
      <c r="AB306" s="5" t="s">
        <v>180</v>
      </c>
      <c r="AC306" s="5" t="s">
        <v>180</v>
      </c>
      <c r="AD306" s="13" t="s">
        <v>501</v>
      </c>
      <c r="AE306" s="13" t="s">
        <v>502</v>
      </c>
    </row>
    <row r="307" spans="1:32" x14ac:dyDescent="0.2">
      <c r="A307">
        <v>13</v>
      </c>
      <c r="B307" s="15" t="s">
        <v>503</v>
      </c>
      <c r="C307" s="15"/>
      <c r="D307" s="17">
        <f t="shared" si="36"/>
        <v>49.641199999999998</v>
      </c>
      <c r="E307" s="16">
        <f t="shared" si="40"/>
        <v>-22.512023407948831</v>
      </c>
      <c r="F307" s="17">
        <f t="shared" si="41"/>
        <v>31.032463754177584</v>
      </c>
      <c r="G307" s="17">
        <v>8.0502000000000002</v>
      </c>
      <c r="H307" s="24"/>
      <c r="I307" s="24"/>
      <c r="J307" s="17"/>
      <c r="K307" s="17">
        <v>41.591000000000001</v>
      </c>
      <c r="L307" s="19">
        <v>26</v>
      </c>
      <c r="M307" s="19">
        <v>36.258099999999999</v>
      </c>
      <c r="N307" s="16">
        <f>+M307-$M$15</f>
        <v>-18.8613</v>
      </c>
      <c r="O307" s="17">
        <f t="shared" si="37"/>
        <v>-0.45349474645957055</v>
      </c>
      <c r="P307" s="17">
        <f t="shared" si="38"/>
        <v>0.62513524560602052</v>
      </c>
      <c r="Q307" s="17">
        <f t="shared" si="39"/>
        <v>-0.7254346153846154</v>
      </c>
      <c r="R307" s="17">
        <v>20.504300000000001</v>
      </c>
      <c r="S307" s="17">
        <v>20.446400000000001</v>
      </c>
      <c r="T307" s="17">
        <v>8.1203000000000003</v>
      </c>
      <c r="U307" s="17">
        <v>20.383700000000001</v>
      </c>
      <c r="AC307" s="5" t="s">
        <v>180</v>
      </c>
      <c r="AD307" s="5"/>
      <c r="AE307"/>
      <c r="AF307" s="5"/>
    </row>
    <row r="308" spans="1:32" x14ac:dyDescent="0.2">
      <c r="A308">
        <v>13</v>
      </c>
      <c r="B308" s="15" t="s">
        <v>504</v>
      </c>
      <c r="C308" s="15"/>
      <c r="D308" s="17">
        <f t="shared" si="36"/>
        <v>64.738599999999991</v>
      </c>
      <c r="E308" s="16">
        <f t="shared" si="40"/>
        <v>-26.959814734722546</v>
      </c>
      <c r="F308" s="17">
        <f t="shared" si="41"/>
        <v>36.378515570124087</v>
      </c>
      <c r="G308" s="17">
        <v>10.0436</v>
      </c>
      <c r="H308" s="24"/>
      <c r="I308" s="24"/>
      <c r="J308" s="17">
        <v>11.984999999999999</v>
      </c>
      <c r="K308" s="17">
        <v>42.71</v>
      </c>
      <c r="L308" s="19">
        <v>24</v>
      </c>
      <c r="M308" s="19">
        <v>37.333199999999998</v>
      </c>
      <c r="N308" s="16">
        <f>+M308-$M$15</f>
        <v>-17.786200000000001</v>
      </c>
      <c r="O308" s="17">
        <f t="shared" si="37"/>
        <v>-0.41644111449309296</v>
      </c>
      <c r="P308" s="17">
        <f t="shared" si="38"/>
        <v>0.56192929056427066</v>
      </c>
      <c r="Q308" s="17">
        <f t="shared" si="39"/>
        <v>-0.7410916666666667</v>
      </c>
      <c r="R308" s="17">
        <v>16.643999999999998</v>
      </c>
      <c r="S308" s="17">
        <v>16.606300000000001</v>
      </c>
      <c r="T308" s="17">
        <v>6.85</v>
      </c>
      <c r="U308" s="17">
        <v>22.560199999999998</v>
      </c>
      <c r="AC308" s="5" t="s">
        <v>180</v>
      </c>
      <c r="AD308" s="5"/>
      <c r="AE308"/>
      <c r="AF308" s="5"/>
    </row>
    <row r="309" spans="1:32" x14ac:dyDescent="0.2">
      <c r="A309">
        <v>13</v>
      </c>
      <c r="B309" s="15" t="s">
        <v>505</v>
      </c>
      <c r="C309" s="15"/>
      <c r="D309" s="17">
        <f t="shared" si="36"/>
        <v>71.948300000000003</v>
      </c>
      <c r="E309" s="16">
        <f t="shared" si="40"/>
        <v>-3.8885458557495292</v>
      </c>
      <c r="F309" s="17">
        <f t="shared" si="41"/>
        <v>42.457811654782397</v>
      </c>
      <c r="G309" s="17">
        <v>10.943300000000001</v>
      </c>
      <c r="H309" s="24"/>
      <c r="I309" s="24"/>
      <c r="J309" s="17"/>
      <c r="K309" s="17">
        <v>61.005000000000003</v>
      </c>
      <c r="L309" s="19">
        <v>36</v>
      </c>
      <c r="M309" s="19">
        <v>51.822299999999998</v>
      </c>
      <c r="N309" s="16">
        <f>+M309-$M$15</f>
        <v>-3.2971000000000004</v>
      </c>
      <c r="O309" s="17">
        <f t="shared" si="37"/>
        <v>-5.4046389640193433E-2</v>
      </c>
      <c r="P309" s="17">
        <f t="shared" si="38"/>
        <v>0.59011556429800838</v>
      </c>
      <c r="Q309" s="17">
        <f t="shared" si="39"/>
        <v>-9.1586111111111118E-2</v>
      </c>
      <c r="R309" s="17">
        <v>16.852900000000002</v>
      </c>
      <c r="S309" s="17">
        <v>16.728300000000001</v>
      </c>
      <c r="T309" s="17">
        <v>6.1234999999999999</v>
      </c>
      <c r="U309" s="17">
        <v>37.179299999999998</v>
      </c>
      <c r="AC309" s="5" t="s">
        <v>180</v>
      </c>
      <c r="AD309" s="5"/>
      <c r="AE309"/>
      <c r="AF309" s="5"/>
    </row>
    <row r="310" spans="1:32" x14ac:dyDescent="0.2">
      <c r="A310">
        <v>13</v>
      </c>
      <c r="B310" s="15" t="s">
        <v>506</v>
      </c>
      <c r="C310" s="15"/>
      <c r="D310" s="17">
        <f t="shared" si="36"/>
        <v>64.592799999999997</v>
      </c>
      <c r="E310" s="16">
        <f t="shared" si="40"/>
        <v>-26.290144727289622</v>
      </c>
      <c r="F310" s="17">
        <f t="shared" si="41"/>
        <v>37.526899212195858</v>
      </c>
      <c r="G310" s="17">
        <v>9.7097999999999995</v>
      </c>
      <c r="H310" s="24"/>
      <c r="I310" s="24"/>
      <c r="J310" s="17">
        <v>11.852</v>
      </c>
      <c r="K310" s="17">
        <v>43.030999999999999</v>
      </c>
      <c r="L310" s="19">
        <v>25</v>
      </c>
      <c r="M310" s="19">
        <v>37.605200000000004</v>
      </c>
      <c r="N310" s="16">
        <f>+M310-$M$15</f>
        <v>-17.514199999999995</v>
      </c>
      <c r="O310" s="17">
        <f t="shared" si="37"/>
        <v>-0.40701354837210374</v>
      </c>
      <c r="P310" s="17">
        <f t="shared" si="38"/>
        <v>0.58097650531012524</v>
      </c>
      <c r="Q310" s="17">
        <f t="shared" si="39"/>
        <v>-0.70056799999999986</v>
      </c>
      <c r="R310" s="17">
        <v>14.365500000000001</v>
      </c>
      <c r="S310" s="17">
        <v>14.338900000000001</v>
      </c>
      <c r="T310" s="17">
        <v>6.8749000000000002</v>
      </c>
      <c r="U310" s="17">
        <v>22.896899999999999</v>
      </c>
      <c r="AC310" s="5" t="s">
        <v>180</v>
      </c>
      <c r="AD310" s="5"/>
      <c r="AE310"/>
      <c r="AF310" s="5"/>
    </row>
    <row r="311" spans="1:32" x14ac:dyDescent="0.2">
      <c r="A311">
        <v>13</v>
      </c>
      <c r="B311" s="15" t="s">
        <v>507</v>
      </c>
      <c r="C311" s="15"/>
      <c r="D311" s="17">
        <f t="shared" si="36"/>
        <v>64.839500000000001</v>
      </c>
      <c r="E311" s="16">
        <f t="shared" si="40"/>
        <v>45.216450653140633</v>
      </c>
      <c r="F311" s="17">
        <f t="shared" si="41"/>
        <v>36.041967759866594</v>
      </c>
      <c r="G311" s="17">
        <v>10.8695</v>
      </c>
      <c r="H311" s="24"/>
      <c r="I311" s="24"/>
      <c r="J311" s="17"/>
      <c r="K311" s="17">
        <v>53.97</v>
      </c>
      <c r="L311" s="19">
        <v>30</v>
      </c>
      <c r="M311" s="19"/>
      <c r="N311" s="16">
        <f>+U311</f>
        <v>37.636499999999998</v>
      </c>
      <c r="O311" s="17">
        <f t="shared" si="37"/>
        <v>0.69735964424680374</v>
      </c>
      <c r="P311" s="17">
        <f t="shared" si="38"/>
        <v>0.5558643690939411</v>
      </c>
      <c r="Q311" s="17">
        <f t="shared" si="39"/>
        <v>1.2545499999999998</v>
      </c>
      <c r="R311" s="19"/>
      <c r="S311" s="19"/>
      <c r="T311" s="19"/>
      <c r="U311" s="17">
        <v>37.636499999999998</v>
      </c>
      <c r="W311">
        <v>9.7263135910034197</v>
      </c>
      <c r="X311">
        <f>+(E311/100)*W311</f>
        <v>4.3978937852457722</v>
      </c>
      <c r="Y311">
        <v>9.3338411160000003</v>
      </c>
      <c r="Z311">
        <f>+(E311/100)*Y311</f>
        <v>4.220431662258691</v>
      </c>
      <c r="AA311">
        <f>+X311-Z311</f>
        <v>0.17746212298708119</v>
      </c>
      <c r="AC311" s="5" t="s">
        <v>180</v>
      </c>
      <c r="AD311" s="5"/>
      <c r="AE311"/>
      <c r="AF311" s="5"/>
    </row>
    <row r="312" spans="1:32" x14ac:dyDescent="0.2">
      <c r="A312">
        <v>13</v>
      </c>
      <c r="B312" s="15" t="s">
        <v>508</v>
      </c>
      <c r="C312" s="15"/>
      <c r="D312" s="17">
        <f t="shared" si="36"/>
        <v>59.91</v>
      </c>
      <c r="E312" s="16">
        <f t="shared" si="40"/>
        <v>-30.653004402354746</v>
      </c>
      <c r="F312" s="17">
        <f t="shared" si="41"/>
        <v>33.73483491169695</v>
      </c>
      <c r="G312" s="17">
        <v>10.717000000000001</v>
      </c>
      <c r="H312" s="24"/>
      <c r="I312" s="24"/>
      <c r="J312" s="17">
        <v>10.122999999999999</v>
      </c>
      <c r="K312" s="17">
        <v>39.07</v>
      </c>
      <c r="L312" s="19">
        <v>22</v>
      </c>
      <c r="M312" s="19">
        <v>35.129199999999997</v>
      </c>
      <c r="N312" s="16">
        <f>+M312-$M$15</f>
        <v>-19.990200000000002</v>
      </c>
      <c r="O312" s="17">
        <f t="shared" si="37"/>
        <v>-0.51165088303045814</v>
      </c>
      <c r="P312" s="17">
        <f t="shared" si="38"/>
        <v>0.56309188635781926</v>
      </c>
      <c r="Q312" s="17">
        <f t="shared" si="39"/>
        <v>-0.90864545454545464</v>
      </c>
      <c r="R312" s="17">
        <v>13.751899999999999</v>
      </c>
      <c r="S312" s="17">
        <v>13.7233</v>
      </c>
      <c r="T312" s="17">
        <v>6.8513000000000002</v>
      </c>
      <c r="U312" s="17">
        <v>20.413699999999999</v>
      </c>
      <c r="AC312" s="5" t="s">
        <v>180</v>
      </c>
      <c r="AD312" s="5"/>
      <c r="AE312"/>
      <c r="AF312" s="5"/>
    </row>
    <row r="313" spans="1:32" x14ac:dyDescent="0.2">
      <c r="A313">
        <v>13</v>
      </c>
      <c r="B313" s="15" t="s">
        <v>509</v>
      </c>
      <c r="C313" s="15"/>
      <c r="D313" s="17">
        <f t="shared" si="36"/>
        <v>57.275599999999997</v>
      </c>
      <c r="E313" s="16">
        <f t="shared" si="40"/>
        <v>40.875654208733089</v>
      </c>
      <c r="F313" s="17">
        <f t="shared" si="41"/>
        <v>31.127392822056393</v>
      </c>
      <c r="G313" s="17">
        <v>9.4345999999999997</v>
      </c>
      <c r="H313" s="24"/>
      <c r="I313" s="24"/>
      <c r="J313" s="17"/>
      <c r="K313" s="17">
        <v>47.841000000000001</v>
      </c>
      <c r="L313" s="19">
        <v>26</v>
      </c>
      <c r="M313" s="19"/>
      <c r="N313" s="16">
        <f>+U313</f>
        <v>34.142499999999998</v>
      </c>
      <c r="O313" s="17">
        <f t="shared" si="37"/>
        <v>0.71366610229719274</v>
      </c>
      <c r="P313" s="17">
        <f t="shared" si="38"/>
        <v>0.54346690077548543</v>
      </c>
      <c r="Q313" s="17">
        <f t="shared" si="39"/>
        <v>1.3131730769230769</v>
      </c>
      <c r="R313" s="19"/>
      <c r="S313" s="19"/>
      <c r="T313" s="19"/>
      <c r="U313" s="17">
        <v>34.142499999999998</v>
      </c>
      <c r="AD313"/>
      <c r="AE313"/>
    </row>
    <row r="314" spans="1:32" x14ac:dyDescent="0.2">
      <c r="A314">
        <v>13</v>
      </c>
      <c r="B314" s="15" t="s">
        <v>510</v>
      </c>
      <c r="C314" s="15"/>
      <c r="D314" s="17">
        <f t="shared" si="36"/>
        <v>71.2209</v>
      </c>
      <c r="E314" s="16">
        <f t="shared" si="40"/>
        <v>-17.864434430062882</v>
      </c>
      <c r="F314" s="17">
        <f t="shared" si="41"/>
        <v>40.584187068807616</v>
      </c>
      <c r="G314" s="17">
        <v>10.2539</v>
      </c>
      <c r="H314" s="24"/>
      <c r="I314" s="24"/>
      <c r="J314" s="17">
        <v>11.83</v>
      </c>
      <c r="K314" s="17">
        <v>49.137</v>
      </c>
      <c r="L314" s="19">
        <v>28</v>
      </c>
      <c r="M314" s="19">
        <v>42.7943</v>
      </c>
      <c r="N314" s="16">
        <f>+M314-$M$15</f>
        <v>-12.325099999999999</v>
      </c>
      <c r="O314" s="17">
        <f t="shared" si="37"/>
        <v>-0.25083134908521071</v>
      </c>
      <c r="P314" s="17">
        <f t="shared" si="38"/>
        <v>0.56983535828398146</v>
      </c>
      <c r="Q314" s="17">
        <f t="shared" si="39"/>
        <v>-0.4401821428571428</v>
      </c>
      <c r="R314" s="17">
        <v>15.431699999999999</v>
      </c>
      <c r="S314" s="17">
        <v>15.404299999999999</v>
      </c>
      <c r="T314" s="17">
        <v>7.5686</v>
      </c>
      <c r="U314" s="17">
        <v>27.340499999999999</v>
      </c>
      <c r="AD314"/>
      <c r="AE314"/>
    </row>
    <row r="315" spans="1:32" s="5" customFormat="1" x14ac:dyDescent="0.2">
      <c r="A315" s="5">
        <v>13</v>
      </c>
      <c r="B315" s="6" t="s">
        <v>511</v>
      </c>
      <c r="C315" s="33" t="s">
        <v>265</v>
      </c>
      <c r="D315" s="8">
        <f t="shared" si="36"/>
        <v>66.734399999999994</v>
      </c>
      <c r="E315" s="7">
        <f t="shared" si="40"/>
        <v>47.741834200221973</v>
      </c>
      <c r="F315" s="8">
        <f t="shared" si="41"/>
        <v>37.033518312985571</v>
      </c>
      <c r="G315" s="8">
        <v>9.9529999999999994</v>
      </c>
      <c r="H315" s="8">
        <v>10.734399999999999</v>
      </c>
      <c r="I315" s="8">
        <v>0.997</v>
      </c>
      <c r="J315" s="8"/>
      <c r="K315" s="8">
        <v>45.05</v>
      </c>
      <c r="L315" s="10">
        <v>25</v>
      </c>
      <c r="M315" s="10"/>
      <c r="N315" s="7">
        <f>+U315</f>
        <v>32.2288</v>
      </c>
      <c r="O315" s="8">
        <f t="shared" si="37"/>
        <v>0.71540066592674811</v>
      </c>
      <c r="P315" s="8">
        <f t="shared" si="38"/>
        <v>0.55493895671476146</v>
      </c>
      <c r="Q315" s="8">
        <f t="shared" si="39"/>
        <v>1.2891520000000001</v>
      </c>
      <c r="R315" s="10"/>
      <c r="S315" s="10"/>
      <c r="T315" s="10"/>
      <c r="U315" s="8">
        <v>32.2288</v>
      </c>
      <c r="W315" s="5">
        <v>10.047827720642101</v>
      </c>
      <c r="X315" s="5">
        <f>+(E315/100)*W315</f>
        <v>4.7970172511128943</v>
      </c>
      <c r="Y315" s="5">
        <v>9.8165960399999985</v>
      </c>
      <c r="Z315" s="5">
        <f>+(E315/100)*Y315</f>
        <v>4.686623005522355</v>
      </c>
      <c r="AA315" s="5">
        <f>+X315-Z315</f>
        <v>0.11039424559053934</v>
      </c>
      <c r="AB315" s="5" t="s">
        <v>180</v>
      </c>
      <c r="AC315" s="5" t="s">
        <v>180</v>
      </c>
      <c r="AD315" s="13"/>
      <c r="AE315" s="13" t="s">
        <v>512</v>
      </c>
    </row>
    <row r="316" spans="1:32" x14ac:dyDescent="0.2">
      <c r="A316">
        <v>13</v>
      </c>
      <c r="B316" s="15" t="s">
        <v>513</v>
      </c>
      <c r="C316" s="15"/>
      <c r="D316" s="17">
        <f t="shared" si="36"/>
        <v>62.880499999999998</v>
      </c>
      <c r="E316" s="16">
        <f t="shared" si="40"/>
        <v>-38.302733315553063</v>
      </c>
      <c r="F316" s="17">
        <f t="shared" si="41"/>
        <v>35.306288601909039</v>
      </c>
      <c r="G316" s="17">
        <v>8.7535000000000007</v>
      </c>
      <c r="H316" s="24"/>
      <c r="I316" s="24"/>
      <c r="J316" s="17">
        <v>18.507000000000001</v>
      </c>
      <c r="K316" s="17">
        <v>35.619999999999997</v>
      </c>
      <c r="L316" s="19">
        <v>20</v>
      </c>
      <c r="M316" s="19">
        <v>33.421999999999997</v>
      </c>
      <c r="N316" s="16">
        <f>+M316-$M$15</f>
        <v>-21.697400000000002</v>
      </c>
      <c r="O316" s="17">
        <f t="shared" si="37"/>
        <v>-0.60913531723750713</v>
      </c>
      <c r="P316" s="17">
        <f t="shared" si="38"/>
        <v>0.56148231330713083</v>
      </c>
      <c r="Q316" s="17">
        <f t="shared" si="39"/>
        <v>-1.08487</v>
      </c>
      <c r="R316" s="17">
        <v>16.038599999999999</v>
      </c>
      <c r="S316" s="17">
        <v>16.016400000000001</v>
      </c>
      <c r="T316" s="17">
        <v>9.2879000000000005</v>
      </c>
      <c r="U316" s="17">
        <v>16.5564</v>
      </c>
      <c r="AC316" s="5" t="s">
        <v>180</v>
      </c>
      <c r="AD316" s="5"/>
      <c r="AE316"/>
      <c r="AF316" s="5"/>
    </row>
    <row r="317" spans="1:32" x14ac:dyDescent="0.2">
      <c r="A317">
        <v>13</v>
      </c>
      <c r="B317" s="15" t="s">
        <v>514</v>
      </c>
      <c r="C317" s="15"/>
      <c r="D317" s="17">
        <f t="shared" si="36"/>
        <v>54.023699999999998</v>
      </c>
      <c r="E317" s="16">
        <f t="shared" si="40"/>
        <v>39.036185863217035</v>
      </c>
      <c r="F317" s="17">
        <f t="shared" si="41"/>
        <v>28.728702226538115</v>
      </c>
      <c r="G317" s="17">
        <v>10.7727</v>
      </c>
      <c r="H317" s="24"/>
      <c r="I317" s="24"/>
      <c r="J317" s="17"/>
      <c r="K317" s="17">
        <v>43.250999999999998</v>
      </c>
      <c r="L317" s="41">
        <v>23</v>
      </c>
      <c r="M317" s="19"/>
      <c r="N317" s="16">
        <f>+U317</f>
        <v>31.252099999999999</v>
      </c>
      <c r="O317" s="17">
        <f t="shared" si="37"/>
        <v>0.72257520057339719</v>
      </c>
      <c r="P317" s="17">
        <f t="shared" si="38"/>
        <v>0.53177961203209179</v>
      </c>
      <c r="Q317" s="17">
        <f t="shared" si="39"/>
        <v>1.358786956521739</v>
      </c>
      <c r="R317" s="19"/>
      <c r="S317" s="19"/>
      <c r="T317" s="19"/>
      <c r="U317" s="17">
        <v>31.252099999999999</v>
      </c>
      <c r="AC317" s="5" t="s">
        <v>180</v>
      </c>
      <c r="AD317" s="5"/>
      <c r="AE317"/>
      <c r="AF317" s="5"/>
    </row>
    <row r="318" spans="1:32" x14ac:dyDescent="0.2">
      <c r="A318">
        <v>13</v>
      </c>
      <c r="B318" s="15" t="s">
        <v>515</v>
      </c>
      <c r="C318" s="15"/>
      <c r="D318" s="17">
        <f t="shared" si="36"/>
        <v>81.419799999999995</v>
      </c>
      <c r="E318" s="16">
        <f t="shared" si="40"/>
        <v>-4.3382417467751209</v>
      </c>
      <c r="F318" s="17">
        <f t="shared" si="41"/>
        <v>42.813796729931802</v>
      </c>
      <c r="G318" s="17">
        <v>9.4228000000000005</v>
      </c>
      <c r="H318" s="24"/>
      <c r="I318" s="24"/>
      <c r="J318" s="17">
        <v>11.141999999999999</v>
      </c>
      <c r="K318" s="17">
        <v>60.854999999999997</v>
      </c>
      <c r="L318" s="41">
        <v>32</v>
      </c>
      <c r="M318" s="19">
        <v>51.876899999999999</v>
      </c>
      <c r="N318" s="16">
        <f>+M318-$M$15</f>
        <v>-3.2424999999999997</v>
      </c>
      <c r="O318" s="17">
        <f t="shared" si="37"/>
        <v>-5.328239257250842E-2</v>
      </c>
      <c r="P318" s="17">
        <f t="shared" si="38"/>
        <v>0.52584011174102374</v>
      </c>
      <c r="Q318" s="17">
        <f t="shared" si="39"/>
        <v>-0.10132812499999999</v>
      </c>
      <c r="R318" s="17">
        <v>17.9312</v>
      </c>
      <c r="S318" s="17">
        <v>17.958600000000001</v>
      </c>
      <c r="T318" s="17">
        <v>10.2508</v>
      </c>
      <c r="U318" s="17">
        <v>33.677999999999997</v>
      </c>
      <c r="AC318" s="5" t="s">
        <v>180</v>
      </c>
      <c r="AD318" s="5"/>
      <c r="AE318"/>
      <c r="AF318" s="5"/>
    </row>
    <row r="319" spans="1:32" x14ac:dyDescent="0.2">
      <c r="A319">
        <v>13</v>
      </c>
      <c r="B319" s="15" t="s">
        <v>516</v>
      </c>
      <c r="C319" s="15"/>
      <c r="D319" s="17">
        <f t="shared" si="36"/>
        <v>79.859099999999998</v>
      </c>
      <c r="E319" s="16">
        <f t="shared" si="40"/>
        <v>59.545967506617849</v>
      </c>
      <c r="F319" s="17">
        <f t="shared" si="41"/>
        <v>47.227290903970712</v>
      </c>
      <c r="G319" s="17">
        <v>8.8391000000000002</v>
      </c>
      <c r="H319" s="24"/>
      <c r="I319" s="24"/>
      <c r="J319" s="17"/>
      <c r="K319" s="17">
        <v>71.02</v>
      </c>
      <c r="L319" s="19">
        <v>42</v>
      </c>
      <c r="M319" s="19"/>
      <c r="N319" s="16">
        <f>+U319</f>
        <v>52.955199999999998</v>
      </c>
      <c r="O319" s="17">
        <f t="shared" si="37"/>
        <v>0.7456378484933821</v>
      </c>
      <c r="P319" s="17">
        <f t="shared" si="38"/>
        <v>0.5913827090960293</v>
      </c>
      <c r="Q319" s="17">
        <f t="shared" si="39"/>
        <v>1.2608380952380951</v>
      </c>
      <c r="R319" s="19"/>
      <c r="S319" s="19"/>
      <c r="T319" s="19"/>
      <c r="U319" s="17">
        <v>52.955199999999998</v>
      </c>
      <c r="W319">
        <v>10.403026580810501</v>
      </c>
      <c r="X319">
        <f>+(E319/100)*W319</f>
        <v>6.1945828275142381</v>
      </c>
      <c r="Y319">
        <v>9.6556777319999991</v>
      </c>
      <c r="Z319">
        <f>+(E319/100)*Y319</f>
        <v>5.7495667248404549</v>
      </c>
      <c r="AA319">
        <f>+X319-Z319</f>
        <v>0.44501610267378311</v>
      </c>
      <c r="AC319" s="5" t="s">
        <v>180</v>
      </c>
      <c r="AD319" s="5"/>
      <c r="AE319"/>
      <c r="AF319" s="5"/>
    </row>
    <row r="320" spans="1:32" x14ac:dyDescent="0.2">
      <c r="A320">
        <v>13</v>
      </c>
      <c r="B320" s="15" t="s">
        <v>517</v>
      </c>
      <c r="C320" s="15"/>
      <c r="D320" s="17">
        <f t="shared" si="36"/>
        <v>71.843999999999994</v>
      </c>
      <c r="E320" s="16">
        <f t="shared" si="40"/>
        <v>-17.916996573335499</v>
      </c>
      <c r="F320" s="17">
        <f t="shared" si="41"/>
        <v>40.933420153019696</v>
      </c>
      <c r="G320" s="17">
        <v>10.618</v>
      </c>
      <c r="H320" s="24"/>
      <c r="I320" s="24"/>
      <c r="J320" s="17">
        <v>12.082000000000001</v>
      </c>
      <c r="K320" s="17">
        <v>49.143999999999998</v>
      </c>
      <c r="L320" s="19">
        <v>28</v>
      </c>
      <c r="M320" s="19">
        <v>42.863500000000002</v>
      </c>
      <c r="N320" s="16">
        <f>+M320-$M$15</f>
        <v>-12.255899999999997</v>
      </c>
      <c r="O320" s="17">
        <f t="shared" si="37"/>
        <v>-0.24938751424385475</v>
      </c>
      <c r="P320" s="17">
        <f t="shared" si="38"/>
        <v>0.56975419176298225</v>
      </c>
      <c r="Q320" s="17">
        <f t="shared" si="39"/>
        <v>-0.43771071428571418</v>
      </c>
      <c r="R320" s="17">
        <v>11.594200000000001</v>
      </c>
      <c r="S320" s="17">
        <v>11.517799999999999</v>
      </c>
      <c r="T320" s="17">
        <v>6.5808</v>
      </c>
      <c r="U320" s="17">
        <v>28.350999999999999</v>
      </c>
      <c r="AC320" s="5" t="s">
        <v>180</v>
      </c>
      <c r="AD320" s="5"/>
      <c r="AE320"/>
      <c r="AF320" s="5"/>
    </row>
    <row r="321" spans="1:32" x14ac:dyDescent="0.2">
      <c r="A321">
        <v>13</v>
      </c>
      <c r="B321" s="15" t="s">
        <v>518</v>
      </c>
      <c r="C321" s="15"/>
      <c r="D321" s="17">
        <f t="shared" si="36"/>
        <v>60.314599999999999</v>
      </c>
      <c r="E321" s="16">
        <f t="shared" si="40"/>
        <v>43.029425541925072</v>
      </c>
      <c r="F321" s="17">
        <f t="shared" si="41"/>
        <v>32.832567995800687</v>
      </c>
      <c r="G321" s="17">
        <v>8.8775999999999993</v>
      </c>
      <c r="H321" s="24"/>
      <c r="I321" s="24"/>
      <c r="J321" s="17"/>
      <c r="K321" s="17">
        <v>51.436999999999998</v>
      </c>
      <c r="L321" s="19">
        <v>28</v>
      </c>
      <c r="M321" s="19"/>
      <c r="N321" s="16">
        <f>+U321</f>
        <v>36.695999999999998</v>
      </c>
      <c r="O321" s="17">
        <f t="shared" si="37"/>
        <v>0.7134164123102047</v>
      </c>
      <c r="P321" s="17">
        <f t="shared" si="38"/>
        <v>0.54435523067052904</v>
      </c>
      <c r="Q321" s="17">
        <f t="shared" si="39"/>
        <v>1.3105714285714285</v>
      </c>
      <c r="R321" s="19"/>
      <c r="S321" s="19"/>
      <c r="T321" s="19"/>
      <c r="U321" s="17">
        <v>36.695999999999998</v>
      </c>
      <c r="AC321" s="5" t="s">
        <v>180</v>
      </c>
      <c r="AD321" s="5"/>
      <c r="AE321"/>
      <c r="AF321" s="5"/>
    </row>
    <row r="322" spans="1:32" x14ac:dyDescent="0.2">
      <c r="A322">
        <v>13</v>
      </c>
      <c r="B322" s="15" t="s">
        <v>519</v>
      </c>
      <c r="C322" s="15"/>
      <c r="D322" s="17">
        <f t="shared" si="36"/>
        <v>62.761099999999999</v>
      </c>
      <c r="E322" s="16">
        <f t="shared" si="40"/>
        <v>-11.191690985767789</v>
      </c>
      <c r="F322" s="17">
        <f t="shared" si="41"/>
        <v>35.259044943820228</v>
      </c>
      <c r="G322" s="17">
        <v>9.3611000000000004</v>
      </c>
      <c r="H322" s="24"/>
      <c r="I322" s="24"/>
      <c r="J322" s="17"/>
      <c r="K322" s="17">
        <v>53.4</v>
      </c>
      <c r="L322" s="19">
        <v>30</v>
      </c>
      <c r="M322" s="19">
        <v>45.597000000000001</v>
      </c>
      <c r="N322" s="16">
        <f>+M322-$M$15</f>
        <v>-9.5223999999999975</v>
      </c>
      <c r="O322" s="17">
        <f t="shared" si="37"/>
        <v>-0.17832209737827712</v>
      </c>
      <c r="P322" s="17">
        <f t="shared" si="38"/>
        <v>0.5617977528089888</v>
      </c>
      <c r="Q322" s="17">
        <f t="shared" si="39"/>
        <v>-0.31741333333333327</v>
      </c>
      <c r="R322" s="17">
        <v>12.4543</v>
      </c>
      <c r="S322" s="17">
        <v>12.3957</v>
      </c>
      <c r="T322" s="17">
        <v>6.3554000000000004</v>
      </c>
      <c r="U322" s="17">
        <v>31.508900000000001</v>
      </c>
      <c r="AC322" s="5" t="s">
        <v>180</v>
      </c>
      <c r="AD322" s="5"/>
      <c r="AE322"/>
      <c r="AF322" s="5"/>
    </row>
    <row r="323" spans="1:32" x14ac:dyDescent="0.2">
      <c r="A323">
        <v>13</v>
      </c>
      <c r="B323" s="15" t="s">
        <v>520</v>
      </c>
      <c r="C323" s="15"/>
      <c r="D323" s="17">
        <f t="shared" si="36"/>
        <v>62.998100000000001</v>
      </c>
      <c r="E323" s="16">
        <f t="shared" si="40"/>
        <v>44.550777645284157</v>
      </c>
      <c r="F323" s="17">
        <f t="shared" si="41"/>
        <v>35.636440773843191</v>
      </c>
      <c r="G323" s="17">
        <v>9.9641000000000002</v>
      </c>
      <c r="H323" s="24"/>
      <c r="I323" s="24"/>
      <c r="J323" s="17"/>
      <c r="K323" s="17">
        <v>53.033999999999999</v>
      </c>
      <c r="L323" s="19">
        <v>30</v>
      </c>
      <c r="M323" s="19"/>
      <c r="N323" s="16">
        <f>+U323</f>
        <v>37.504399999999997</v>
      </c>
      <c r="O323" s="17">
        <f t="shared" si="37"/>
        <v>0.70717652826488664</v>
      </c>
      <c r="P323" s="17">
        <f t="shared" si="38"/>
        <v>0.56567485009616469</v>
      </c>
      <c r="Q323" s="17">
        <f t="shared" si="39"/>
        <v>1.2501466666666665</v>
      </c>
      <c r="R323" s="19"/>
      <c r="S323" s="19"/>
      <c r="T323" s="19"/>
      <c r="U323" s="17">
        <v>37.504399999999997</v>
      </c>
      <c r="AD323"/>
      <c r="AE323"/>
    </row>
    <row r="324" spans="1:32" x14ac:dyDescent="0.2">
      <c r="A324">
        <v>13</v>
      </c>
      <c r="B324" s="15" t="s">
        <v>521</v>
      </c>
      <c r="C324" s="15"/>
      <c r="D324" s="17">
        <f t="shared" si="36"/>
        <v>78.72290000000001</v>
      </c>
      <c r="E324" s="16">
        <f t="shared" si="40"/>
        <v>1.176340430038133</v>
      </c>
      <c r="F324" s="17">
        <f t="shared" si="41"/>
        <v>43.876066295101204</v>
      </c>
      <c r="G324" s="17">
        <v>10.542899999999999</v>
      </c>
      <c r="H324" s="24"/>
      <c r="I324" s="24"/>
      <c r="J324" s="17"/>
      <c r="K324" s="17">
        <v>68.180000000000007</v>
      </c>
      <c r="L324" s="19">
        <v>38</v>
      </c>
      <c r="M324" s="19">
        <v>56.138199999999998</v>
      </c>
      <c r="N324" s="16">
        <f>+M324-$M$15</f>
        <v>1.0187999999999988</v>
      </c>
      <c r="O324" s="17">
        <f t="shared" si="37"/>
        <v>1.4942798474625971E-2</v>
      </c>
      <c r="P324" s="17">
        <f t="shared" si="38"/>
        <v>0.557348195951892</v>
      </c>
      <c r="Q324" s="17">
        <f t="shared" si="39"/>
        <v>2.6810526315789441E-2</v>
      </c>
      <c r="R324" s="17">
        <v>11.242000000000001</v>
      </c>
      <c r="S324" s="17">
        <v>11.1999</v>
      </c>
      <c r="T324" s="17">
        <v>6.1886000000000001</v>
      </c>
      <c r="U324" s="17">
        <v>41.846800000000002</v>
      </c>
      <c r="AD324"/>
      <c r="AE324"/>
    </row>
    <row r="325" spans="1:32" x14ac:dyDescent="0.2">
      <c r="A325">
        <v>13</v>
      </c>
      <c r="B325" s="15" t="s">
        <v>522</v>
      </c>
      <c r="C325" s="15"/>
      <c r="D325" s="17">
        <f t="shared" si="36"/>
        <v>61.830600000000004</v>
      </c>
      <c r="E325" s="16">
        <f t="shared" si="40"/>
        <v>43.619463386644362</v>
      </c>
      <c r="F325" s="17">
        <f t="shared" si="41"/>
        <v>33.469642242015645</v>
      </c>
      <c r="G325" s="17">
        <v>10.807600000000001</v>
      </c>
      <c r="H325" s="24"/>
      <c r="I325" s="24"/>
      <c r="J325" s="17">
        <v>10.381</v>
      </c>
      <c r="K325" s="17">
        <v>40.642000000000003</v>
      </c>
      <c r="L325" s="19">
        <v>22</v>
      </c>
      <c r="M325" s="19"/>
      <c r="N325" s="16">
        <f>+U325</f>
        <v>28.671600000000002</v>
      </c>
      <c r="O325" s="17">
        <f t="shared" si="37"/>
        <v>0.70546725062742976</v>
      </c>
      <c r="P325" s="17">
        <f t="shared" si="38"/>
        <v>0.54131194330987642</v>
      </c>
      <c r="Q325" s="17">
        <f t="shared" si="39"/>
        <v>1.3032545454545454</v>
      </c>
      <c r="R325" s="19"/>
      <c r="S325" s="19"/>
      <c r="T325" s="19"/>
      <c r="U325" s="17">
        <v>28.671600000000002</v>
      </c>
      <c r="V325">
        <v>6.5434000000000001</v>
      </c>
      <c r="W325">
        <v>10.54443359375</v>
      </c>
      <c r="X325">
        <f>+(E325/100)*W325</f>
        <v>4.5994253507548102</v>
      </c>
      <c r="Y325">
        <v>9.4947594239999997</v>
      </c>
      <c r="Z325">
        <f>+(E325/100)*Y325</f>
        <v>4.1415631106016448</v>
      </c>
      <c r="AA325">
        <f>+X325-Z325</f>
        <v>0.45786224015316535</v>
      </c>
      <c r="AD325"/>
      <c r="AE325"/>
    </row>
    <row r="326" spans="1:32" s="5" customFormat="1" x14ac:dyDescent="0.2">
      <c r="A326" s="5">
        <v>13</v>
      </c>
      <c r="B326" s="46" t="s">
        <v>523</v>
      </c>
      <c r="C326" s="33" t="s">
        <v>265</v>
      </c>
      <c r="D326" s="8">
        <f t="shared" si="36"/>
        <v>79.536200000000008</v>
      </c>
      <c r="E326" s="7">
        <f t="shared" si="40"/>
        <v>56.698789299677365</v>
      </c>
      <c r="F326" s="8">
        <f t="shared" si="41"/>
        <v>45.285367242360984</v>
      </c>
      <c r="G326" s="8">
        <v>9.9597999999999995</v>
      </c>
      <c r="H326" s="8">
        <v>16.042400000000001</v>
      </c>
      <c r="I326" s="8">
        <v>0.84399999999999997</v>
      </c>
      <c r="J326" s="8"/>
      <c r="K326" s="8">
        <v>52.69</v>
      </c>
      <c r="L326" s="10">
        <v>30</v>
      </c>
      <c r="M326" s="10"/>
      <c r="N326" s="7">
        <f>+U326</f>
        <v>37.561</v>
      </c>
      <c r="O326" s="8">
        <f t="shared" si="37"/>
        <v>0.71286771683431394</v>
      </c>
      <c r="P326" s="8">
        <f t="shared" si="38"/>
        <v>0.56936800151831468</v>
      </c>
      <c r="Q326" s="8">
        <f t="shared" si="39"/>
        <v>1.2520333333333333</v>
      </c>
      <c r="R326" s="10"/>
      <c r="S326" s="10"/>
      <c r="T326" s="10"/>
      <c r="U326" s="8">
        <v>37.561</v>
      </c>
      <c r="AB326" s="5" t="s">
        <v>180</v>
      </c>
      <c r="AC326" s="5" t="s">
        <v>180</v>
      </c>
      <c r="AD326" s="13"/>
      <c r="AE326" s="13" t="s">
        <v>524</v>
      </c>
    </row>
    <row r="327" spans="1:32" x14ac:dyDescent="0.2">
      <c r="A327">
        <v>13</v>
      </c>
      <c r="B327" s="42" t="s">
        <v>525</v>
      </c>
      <c r="C327" s="42"/>
      <c r="D327" s="17">
        <f t="shared" si="36"/>
        <v>81.555000000000007</v>
      </c>
      <c r="E327" s="16"/>
      <c r="F327" s="17">
        <f t="shared" si="41"/>
        <v>44.336051502145921</v>
      </c>
      <c r="G327" s="17"/>
      <c r="H327" s="24"/>
      <c r="I327" s="24"/>
      <c r="J327" s="17">
        <v>11.654999999999999</v>
      </c>
      <c r="K327" s="17">
        <v>69.900000000000006</v>
      </c>
      <c r="L327" s="19">
        <v>38</v>
      </c>
      <c r="M327" s="19"/>
      <c r="N327" s="16" t="s">
        <v>371</v>
      </c>
      <c r="O327" s="17"/>
      <c r="P327" s="17">
        <f t="shared" si="38"/>
        <v>0.54363376251788265</v>
      </c>
      <c r="Q327" s="17"/>
      <c r="R327" s="19"/>
      <c r="S327" s="19"/>
      <c r="T327" s="19"/>
      <c r="U327" s="17" t="s">
        <v>371</v>
      </c>
      <c r="AC327" s="5" t="s">
        <v>180</v>
      </c>
      <c r="AD327" s="5"/>
      <c r="AE327"/>
      <c r="AF327" s="5"/>
    </row>
    <row r="328" spans="1:32" s="5" customFormat="1" x14ac:dyDescent="0.2">
      <c r="A328" s="5">
        <v>13</v>
      </c>
      <c r="B328" s="46" t="s">
        <v>526</v>
      </c>
      <c r="C328" s="33" t="s">
        <v>265</v>
      </c>
      <c r="D328" s="8">
        <f t="shared" si="36"/>
        <v>86.728999999999999</v>
      </c>
      <c r="E328" s="7">
        <f t="shared" ref="E328:E334" si="42">+D328*O328</f>
        <v>63.846620242017025</v>
      </c>
      <c r="F328" s="8">
        <f t="shared" si="41"/>
        <v>50.918881894386637</v>
      </c>
      <c r="G328" s="8">
        <v>9.4255999999999993</v>
      </c>
      <c r="H328" s="8">
        <v>15.0404</v>
      </c>
      <c r="I328" s="8">
        <v>0.94499999999999995</v>
      </c>
      <c r="J328" s="8"/>
      <c r="K328" s="8">
        <v>61.317999999999998</v>
      </c>
      <c r="L328" s="10">
        <v>36</v>
      </c>
      <c r="M328" s="10"/>
      <c r="N328" s="7">
        <f t="shared" ref="N328:N334" si="43">+U328</f>
        <v>45.14</v>
      </c>
      <c r="O328" s="8">
        <f t="shared" ref="O328:O334" si="44">+N328/K328</f>
        <v>0.73616230144492645</v>
      </c>
      <c r="P328" s="8">
        <f t="shared" si="38"/>
        <v>0.58710329756352131</v>
      </c>
      <c r="Q328" s="8">
        <f t="shared" ref="Q328:Q334" si="45">+N328/L328</f>
        <v>1.2538888888888888</v>
      </c>
      <c r="R328" s="10"/>
      <c r="S328" s="10"/>
      <c r="T328" s="10"/>
      <c r="U328" s="8">
        <v>45.14</v>
      </c>
      <c r="AB328" s="5" t="s">
        <v>180</v>
      </c>
      <c r="AC328" s="5" t="s">
        <v>180</v>
      </c>
      <c r="AD328" s="13" t="s">
        <v>527</v>
      </c>
      <c r="AE328" s="13" t="s">
        <v>528</v>
      </c>
    </row>
    <row r="329" spans="1:32" x14ac:dyDescent="0.2">
      <c r="A329">
        <v>13</v>
      </c>
      <c r="B329" s="40" t="s">
        <v>529</v>
      </c>
      <c r="C329" s="40"/>
      <c r="D329" s="17">
        <f t="shared" si="36"/>
        <v>85.536000000000001</v>
      </c>
      <c r="E329" s="16">
        <f t="shared" si="42"/>
        <v>62.916207288378772</v>
      </c>
      <c r="F329" s="17">
        <f t="shared" si="41"/>
        <v>46.750563640090178</v>
      </c>
      <c r="G329" s="17"/>
      <c r="H329" s="24"/>
      <c r="I329" s="24"/>
      <c r="J329" s="17">
        <v>12.351000000000001</v>
      </c>
      <c r="K329" s="17">
        <v>73.185000000000002</v>
      </c>
      <c r="L329" s="19">
        <v>40</v>
      </c>
      <c r="M329" s="19"/>
      <c r="N329" s="16">
        <f t="shared" si="43"/>
        <v>53.831400000000002</v>
      </c>
      <c r="O329" s="17">
        <f t="shared" si="44"/>
        <v>0.73555236728837881</v>
      </c>
      <c r="P329" s="17">
        <f t="shared" si="38"/>
        <v>0.54656008744961393</v>
      </c>
      <c r="Q329" s="17">
        <f t="shared" si="45"/>
        <v>1.345785</v>
      </c>
      <c r="R329" s="19"/>
      <c r="S329" s="19"/>
      <c r="T329" s="19"/>
      <c r="U329" s="17">
        <v>53.831400000000002</v>
      </c>
      <c r="AC329" s="5" t="s">
        <v>180</v>
      </c>
      <c r="AD329" s="5"/>
      <c r="AE329"/>
      <c r="AF329" s="5"/>
    </row>
    <row r="330" spans="1:32" s="5" customFormat="1" x14ac:dyDescent="0.2">
      <c r="A330" s="5">
        <v>13</v>
      </c>
      <c r="B330" s="46" t="s">
        <v>530</v>
      </c>
      <c r="C330" s="33" t="s">
        <v>265</v>
      </c>
      <c r="D330" s="8">
        <f t="shared" si="36"/>
        <v>74.036299999999997</v>
      </c>
      <c r="E330" s="7">
        <f t="shared" si="42"/>
        <v>54.44484162497843</v>
      </c>
      <c r="F330" s="8">
        <f t="shared" si="41"/>
        <v>36.718020096601691</v>
      </c>
      <c r="G330" s="8">
        <v>8.8589000000000002</v>
      </c>
      <c r="H330" s="8">
        <v>17.916400000000003</v>
      </c>
      <c r="I330" s="8">
        <v>0.88500000000000001</v>
      </c>
      <c r="J330" s="8"/>
      <c r="K330" s="8">
        <v>46.375999999999998</v>
      </c>
      <c r="L330" s="10">
        <v>23</v>
      </c>
      <c r="M330" s="10"/>
      <c r="N330" s="7">
        <f t="shared" si="43"/>
        <v>34.103999999999999</v>
      </c>
      <c r="O330" s="8">
        <f t="shared" si="44"/>
        <v>0.73538036915646021</v>
      </c>
      <c r="P330" s="8">
        <f t="shared" si="38"/>
        <v>0.49594617905813354</v>
      </c>
      <c r="Q330" s="8">
        <f t="shared" si="45"/>
        <v>1.4827826086956521</v>
      </c>
      <c r="R330" s="10"/>
      <c r="S330" s="10"/>
      <c r="T330" s="10"/>
      <c r="U330" s="8">
        <v>34.103999999999999</v>
      </c>
      <c r="AB330" s="5" t="s">
        <v>180</v>
      </c>
      <c r="AC330" s="5" t="s">
        <v>180</v>
      </c>
      <c r="AD330" s="13" t="s">
        <v>531</v>
      </c>
      <c r="AE330" s="13" t="s">
        <v>532</v>
      </c>
    </row>
    <row r="331" spans="1:32" x14ac:dyDescent="0.2">
      <c r="A331">
        <v>13</v>
      </c>
      <c r="B331" s="40" t="s">
        <v>533</v>
      </c>
      <c r="C331" s="40"/>
      <c r="D331" s="17">
        <f t="shared" si="36"/>
        <v>83.319000000000003</v>
      </c>
      <c r="E331" s="16">
        <f t="shared" si="42"/>
        <v>63.992449199683975</v>
      </c>
      <c r="F331" s="17">
        <f t="shared" si="41"/>
        <v>43.885468484813018</v>
      </c>
      <c r="G331" s="17"/>
      <c r="H331" s="24"/>
      <c r="I331" s="24"/>
      <c r="J331" s="17">
        <v>14.971</v>
      </c>
      <c r="K331" s="17">
        <v>68.347999999999999</v>
      </c>
      <c r="L331" s="19">
        <v>36</v>
      </c>
      <c r="M331" s="19"/>
      <c r="N331" s="16">
        <f t="shared" si="43"/>
        <v>52.494100000000003</v>
      </c>
      <c r="O331" s="17">
        <f t="shared" si="44"/>
        <v>0.76804149353309537</v>
      </c>
      <c r="P331" s="17">
        <f t="shared" si="38"/>
        <v>0.52671621700708138</v>
      </c>
      <c r="Q331" s="17">
        <f t="shared" si="45"/>
        <v>1.4581694444444446</v>
      </c>
      <c r="R331" s="19"/>
      <c r="S331" s="19"/>
      <c r="T331" s="19"/>
      <c r="U331" s="17">
        <v>52.494100000000003</v>
      </c>
      <c r="V331">
        <v>6.7748999999999997</v>
      </c>
      <c r="AC331" s="5" t="s">
        <v>180</v>
      </c>
      <c r="AD331" s="5"/>
      <c r="AE331"/>
      <c r="AF331" s="5"/>
    </row>
    <row r="332" spans="1:32" s="5" customFormat="1" x14ac:dyDescent="0.2">
      <c r="A332" s="5">
        <v>13</v>
      </c>
      <c r="B332" s="46" t="s">
        <v>534</v>
      </c>
      <c r="C332" s="33" t="s">
        <v>265</v>
      </c>
      <c r="D332" s="8">
        <f t="shared" si="36"/>
        <v>75.540999999999997</v>
      </c>
      <c r="E332" s="7">
        <f t="shared" si="42"/>
        <v>57.802666129262079</v>
      </c>
      <c r="F332" s="8">
        <f t="shared" si="41"/>
        <v>38.443256997455471</v>
      </c>
      <c r="G332" s="8">
        <v>9.4445999999999994</v>
      </c>
      <c r="H332" s="8">
        <v>16.142400000000002</v>
      </c>
      <c r="I332" s="8">
        <v>0.82899999999999996</v>
      </c>
      <c r="J332" s="8"/>
      <c r="K332" s="8">
        <v>49.125</v>
      </c>
      <c r="L332" s="10">
        <v>25</v>
      </c>
      <c r="M332" s="10"/>
      <c r="N332" s="7">
        <f t="shared" si="43"/>
        <v>37.589599999999997</v>
      </c>
      <c r="O332" s="8">
        <f t="shared" si="44"/>
        <v>0.76518269720101773</v>
      </c>
      <c r="P332" s="8">
        <f t="shared" si="38"/>
        <v>0.5089058524173028</v>
      </c>
      <c r="Q332" s="8">
        <f t="shared" si="45"/>
        <v>1.5035839999999998</v>
      </c>
      <c r="R332" s="10"/>
      <c r="S332" s="10"/>
      <c r="T332" s="10"/>
      <c r="U332" s="8">
        <v>37.589599999999997</v>
      </c>
      <c r="AB332" s="5" t="s">
        <v>180</v>
      </c>
      <c r="AC332" s="5" t="s">
        <v>180</v>
      </c>
      <c r="AD332" s="13" t="s">
        <v>535</v>
      </c>
      <c r="AE332" s="13" t="s">
        <v>536</v>
      </c>
    </row>
    <row r="333" spans="1:32" x14ac:dyDescent="0.2">
      <c r="A333">
        <v>13</v>
      </c>
      <c r="B333" s="40" t="s">
        <v>537</v>
      </c>
      <c r="C333" s="40"/>
      <c r="D333" s="17">
        <f t="shared" si="36"/>
        <v>84.871000000000009</v>
      </c>
      <c r="E333" s="16">
        <f t="shared" si="42"/>
        <v>65.122296445070972</v>
      </c>
      <c r="F333" s="17">
        <f t="shared" si="41"/>
        <v>45.013720044105128</v>
      </c>
      <c r="G333" s="17"/>
      <c r="H333" s="24"/>
      <c r="I333" s="24"/>
      <c r="J333" s="17">
        <v>13.224</v>
      </c>
      <c r="K333" s="17">
        <v>71.647000000000006</v>
      </c>
      <c r="L333" s="19">
        <v>38</v>
      </c>
      <c r="M333" s="19"/>
      <c r="N333" s="16">
        <f t="shared" si="43"/>
        <v>54.9754</v>
      </c>
      <c r="O333" s="17">
        <f t="shared" si="44"/>
        <v>0.76730916856253573</v>
      </c>
      <c r="P333" s="17">
        <f t="shared" si="38"/>
        <v>0.53037810375870587</v>
      </c>
      <c r="Q333" s="17">
        <f t="shared" si="45"/>
        <v>1.446721052631579</v>
      </c>
      <c r="R333" s="19"/>
      <c r="S333" s="19"/>
      <c r="T333" s="19"/>
      <c r="U333" s="17">
        <v>54.9754</v>
      </c>
      <c r="AC333" s="5" t="s">
        <v>180</v>
      </c>
      <c r="AD333" s="5"/>
      <c r="AE333"/>
      <c r="AF333" s="5"/>
    </row>
    <row r="334" spans="1:32" s="5" customFormat="1" x14ac:dyDescent="0.2">
      <c r="A334" s="5">
        <v>13</v>
      </c>
      <c r="B334" s="46" t="s">
        <v>538</v>
      </c>
      <c r="C334" s="33" t="s">
        <v>265</v>
      </c>
      <c r="D334" s="8">
        <f t="shared" si="36"/>
        <v>65.939800000000005</v>
      </c>
      <c r="E334" s="7">
        <f t="shared" si="42"/>
        <v>50.252630989484707</v>
      </c>
      <c r="F334" s="8">
        <f t="shared" si="41"/>
        <v>37.192586922364129</v>
      </c>
      <c r="G334" s="8"/>
      <c r="H334" s="8">
        <v>15.309800000000001</v>
      </c>
      <c r="I334" s="8">
        <v>0.98799999999999999</v>
      </c>
      <c r="J334" s="8"/>
      <c r="K334" s="8">
        <v>49.642000000000003</v>
      </c>
      <c r="L334" s="10">
        <v>28</v>
      </c>
      <c r="M334" s="10"/>
      <c r="N334" s="7">
        <f t="shared" si="43"/>
        <v>37.832099999999997</v>
      </c>
      <c r="O334" s="8">
        <f t="shared" si="44"/>
        <v>0.76209862616332935</v>
      </c>
      <c r="P334" s="8">
        <f t="shared" si="38"/>
        <v>0.56403851577293418</v>
      </c>
      <c r="Q334" s="8">
        <f t="shared" si="45"/>
        <v>1.3511464285714285</v>
      </c>
      <c r="R334" s="10"/>
      <c r="S334" s="10"/>
      <c r="T334" s="10"/>
      <c r="U334" s="8">
        <v>37.832099999999997</v>
      </c>
      <c r="V334" s="5">
        <v>6.8132000000000001</v>
      </c>
      <c r="AB334" s="5" t="s">
        <v>180</v>
      </c>
      <c r="AC334" s="5" t="s">
        <v>180</v>
      </c>
      <c r="AD334" s="13"/>
      <c r="AE334" s="13" t="s">
        <v>539</v>
      </c>
    </row>
    <row r="335" spans="1:32" x14ac:dyDescent="0.2">
      <c r="A335">
        <v>14</v>
      </c>
      <c r="B335" t="s">
        <v>540</v>
      </c>
      <c r="D335">
        <v>63.277700000000003</v>
      </c>
      <c r="E335">
        <v>58.357900000000001</v>
      </c>
      <c r="F335">
        <v>38</v>
      </c>
      <c r="K335">
        <v>63.277700000000003</v>
      </c>
      <c r="L335">
        <v>38</v>
      </c>
      <c r="N335">
        <v>58.357900000000001</v>
      </c>
      <c r="O335">
        <v>0.92225065070317025</v>
      </c>
      <c r="P335">
        <v>0.60052751601275012</v>
      </c>
      <c r="Q335">
        <v>1.5357342105263159</v>
      </c>
      <c r="R335">
        <v>58.357900000000001</v>
      </c>
      <c r="S335">
        <v>58.349400000000003</v>
      </c>
      <c r="T335">
        <v>7.7382</v>
      </c>
      <c r="U335">
        <v>50.262300000000003</v>
      </c>
      <c r="AC335" s="5" t="s">
        <v>180</v>
      </c>
      <c r="AD335" s="5"/>
      <c r="AE335"/>
      <c r="AF335" s="5"/>
    </row>
    <row r="336" spans="1:32" x14ac:dyDescent="0.2">
      <c r="A336">
        <v>14</v>
      </c>
      <c r="B336" t="s">
        <v>541</v>
      </c>
      <c r="D336">
        <v>64.075999999999993</v>
      </c>
      <c r="E336">
        <v>59.322197723483974</v>
      </c>
      <c r="F336">
        <v>40.872462571760906</v>
      </c>
      <c r="J336">
        <v>10.773999999999999</v>
      </c>
      <c r="K336">
        <v>53.302</v>
      </c>
      <c r="L336">
        <v>34</v>
      </c>
      <c r="M336">
        <v>56.613700000000001</v>
      </c>
      <c r="N336">
        <v>49.347521428571433</v>
      </c>
      <c r="O336">
        <v>0.92580994012553808</v>
      </c>
      <c r="P336">
        <v>0.63787475141645722</v>
      </c>
      <c r="Q336">
        <v>1.4513976890756304</v>
      </c>
      <c r="R336">
        <v>27.189</v>
      </c>
      <c r="S336">
        <v>27.136600000000001</v>
      </c>
      <c r="T336">
        <v>5.8952</v>
      </c>
      <c r="U336">
        <v>42.614199999999997</v>
      </c>
      <c r="W336">
        <v>4.6312623023986799</v>
      </c>
      <c r="X336">
        <v>2.747366580122121</v>
      </c>
      <c r="Y336">
        <v>6.2502351479999998</v>
      </c>
      <c r="Z336">
        <v>3.7077768526792507</v>
      </c>
      <c r="AA336">
        <v>-0.96041027255712974</v>
      </c>
      <c r="AC336" s="5" t="s">
        <v>180</v>
      </c>
      <c r="AD336" s="5"/>
      <c r="AE336"/>
      <c r="AF336" s="5"/>
    </row>
    <row r="337" spans="1:32" x14ac:dyDescent="0.2">
      <c r="A337">
        <v>14</v>
      </c>
      <c r="B337" t="s">
        <v>542</v>
      </c>
      <c r="D337">
        <v>46.05</v>
      </c>
      <c r="E337">
        <v>41.872221428571429</v>
      </c>
      <c r="F337">
        <v>29</v>
      </c>
      <c r="K337">
        <v>46.05</v>
      </c>
      <c r="L337">
        <v>29</v>
      </c>
      <c r="M337">
        <v>49.138399999999997</v>
      </c>
      <c r="N337">
        <v>41.872221428571429</v>
      </c>
      <c r="O337">
        <v>0.90927733829688229</v>
      </c>
      <c r="P337">
        <v>0.62975027144408258</v>
      </c>
      <c r="Q337">
        <v>1.4438697044334976</v>
      </c>
      <c r="S337">
        <v>23.0626</v>
      </c>
      <c r="T337">
        <v>5.8638000000000003</v>
      </c>
      <c r="U337">
        <v>36.640900000000002</v>
      </c>
      <c r="AC337" s="5" t="s">
        <v>180</v>
      </c>
      <c r="AD337" s="5"/>
      <c r="AE337"/>
      <c r="AF337" s="5"/>
    </row>
    <row r="338" spans="1:32" x14ac:dyDescent="0.2">
      <c r="A338">
        <v>14</v>
      </c>
      <c r="B338" t="s">
        <v>543</v>
      </c>
      <c r="D338">
        <v>43.489000000000004</v>
      </c>
      <c r="E338">
        <v>40.693682736961883</v>
      </c>
      <c r="F338">
        <v>27.601548616400105</v>
      </c>
      <c r="J338">
        <v>11.977</v>
      </c>
      <c r="K338">
        <v>31.512</v>
      </c>
      <c r="L338">
        <v>20</v>
      </c>
      <c r="M338">
        <v>36.752699999999997</v>
      </c>
      <c r="N338">
        <v>29.486521428571425</v>
      </c>
      <c r="O338">
        <v>0.93572357922605431</v>
      </c>
      <c r="P338">
        <v>0.63467885250063472</v>
      </c>
      <c r="Q338">
        <v>1.4743260714285713</v>
      </c>
      <c r="R338">
        <v>29.4892</v>
      </c>
      <c r="S338">
        <v>29.485700000000001</v>
      </c>
      <c r="T338">
        <v>6.4846000000000004</v>
      </c>
      <c r="U338">
        <v>22.595700000000001</v>
      </c>
      <c r="AC338" s="5" t="s">
        <v>180</v>
      </c>
      <c r="AD338" s="5"/>
      <c r="AE338"/>
      <c r="AF338" s="5"/>
    </row>
    <row r="339" spans="1:32" x14ac:dyDescent="0.2">
      <c r="A339">
        <v>14</v>
      </c>
      <c r="B339" t="s">
        <v>544</v>
      </c>
      <c r="D339">
        <v>66.27</v>
      </c>
      <c r="E339">
        <v>62.514921428571419</v>
      </c>
      <c r="F339">
        <v>41</v>
      </c>
      <c r="K339">
        <v>66.27</v>
      </c>
      <c r="L339">
        <v>41</v>
      </c>
      <c r="M339">
        <v>69.781099999999995</v>
      </c>
      <c r="N339">
        <v>62.514921428571427</v>
      </c>
      <c r="O339">
        <v>0.94333667464269544</v>
      </c>
      <c r="P339">
        <v>0.61868115285951419</v>
      </c>
      <c r="Q339">
        <v>1.524754181184669</v>
      </c>
      <c r="R339">
        <v>34.008400000000002</v>
      </c>
      <c r="S339">
        <v>33.988900000000001</v>
      </c>
      <c r="T339">
        <v>5.8501000000000003</v>
      </c>
      <c r="U339">
        <v>56.194099999999999</v>
      </c>
      <c r="AC339" s="5" t="s">
        <v>180</v>
      </c>
      <c r="AD339" s="5"/>
      <c r="AE339"/>
      <c r="AF339" s="5"/>
    </row>
    <row r="340" spans="1:32" x14ac:dyDescent="0.2">
      <c r="A340">
        <v>14</v>
      </c>
      <c r="B340" t="s">
        <v>545</v>
      </c>
      <c r="D340">
        <v>58.497999999999998</v>
      </c>
      <c r="E340">
        <v>54.918391144239315</v>
      </c>
      <c r="F340">
        <v>37.976963833218157</v>
      </c>
      <c r="J340">
        <v>10.747</v>
      </c>
      <c r="K340">
        <v>47.750999999999998</v>
      </c>
      <c r="L340">
        <v>31</v>
      </c>
      <c r="M340">
        <v>52.095199999999998</v>
      </c>
      <c r="N340">
        <v>44.82902142857143</v>
      </c>
      <c r="O340">
        <v>0.93880801299598815</v>
      </c>
      <c r="P340">
        <v>0.649201063852066</v>
      </c>
      <c r="Q340">
        <v>1.4460974654377881</v>
      </c>
      <c r="S340">
        <v>29.625</v>
      </c>
      <c r="T340">
        <v>6.1612</v>
      </c>
      <c r="U340">
        <v>38.248800000000003</v>
      </c>
      <c r="AC340" s="5" t="s">
        <v>180</v>
      </c>
      <c r="AD340" s="5"/>
      <c r="AE340"/>
      <c r="AF340" s="5"/>
    </row>
    <row r="341" spans="1:32" x14ac:dyDescent="0.2">
      <c r="A341">
        <v>14</v>
      </c>
      <c r="B341" t="s">
        <v>546</v>
      </c>
      <c r="D341">
        <v>50.89</v>
      </c>
      <c r="E341">
        <v>48.270299999999999</v>
      </c>
      <c r="F341">
        <v>32</v>
      </c>
      <c r="K341">
        <v>50.89</v>
      </c>
      <c r="L341">
        <v>32</v>
      </c>
      <c r="N341">
        <v>48.270299999999999</v>
      </c>
      <c r="O341">
        <v>0.94852230300648455</v>
      </c>
      <c r="P341">
        <v>0.62880723128315974</v>
      </c>
      <c r="Q341">
        <v>1.508446875</v>
      </c>
      <c r="U341">
        <v>48.270299999999999</v>
      </c>
      <c r="W341">
        <v>6.9013137817382804</v>
      </c>
      <c r="X341">
        <v>3.331284866386413</v>
      </c>
      <c r="Y341">
        <v>6.5708849880000004</v>
      </c>
      <c r="Z341">
        <v>3.171785896362564</v>
      </c>
      <c r="AA341">
        <v>0.15949897002384894</v>
      </c>
      <c r="AC341" s="5" t="s">
        <v>180</v>
      </c>
      <c r="AD341" s="5"/>
      <c r="AE341"/>
      <c r="AF341" s="5"/>
    </row>
    <row r="342" spans="1:32" x14ac:dyDescent="0.2">
      <c r="A342">
        <v>14</v>
      </c>
      <c r="B342" t="s">
        <v>547</v>
      </c>
      <c r="D342">
        <v>46.690999999999995</v>
      </c>
      <c r="E342">
        <v>44.586434845231778</v>
      </c>
      <c r="F342">
        <v>33.484861713074118</v>
      </c>
      <c r="J342">
        <v>14.62</v>
      </c>
      <c r="K342">
        <v>32.070999999999998</v>
      </c>
      <c r="L342">
        <v>23</v>
      </c>
      <c r="M342">
        <v>37.891599999999997</v>
      </c>
      <c r="N342">
        <v>30.625421428571425</v>
      </c>
      <c r="O342">
        <v>0.95492567829414199</v>
      </c>
      <c r="P342">
        <v>0.71715880390383846</v>
      </c>
      <c r="Q342">
        <v>1.331540062111801</v>
      </c>
      <c r="R342">
        <v>30.6282</v>
      </c>
      <c r="S342">
        <v>30.3706</v>
      </c>
      <c r="T342">
        <v>5.8632</v>
      </c>
      <c r="U342">
        <v>24.135999999999999</v>
      </c>
      <c r="AD342"/>
      <c r="AE342"/>
    </row>
    <row r="343" spans="1:32" x14ac:dyDescent="0.2">
      <c r="A343">
        <v>14</v>
      </c>
      <c r="B343" t="s">
        <v>548</v>
      </c>
      <c r="D343">
        <v>51.34</v>
      </c>
      <c r="E343">
        <v>49.209899999999998</v>
      </c>
      <c r="F343">
        <v>33</v>
      </c>
      <c r="K343">
        <v>51.34</v>
      </c>
      <c r="L343">
        <v>33</v>
      </c>
      <c r="N343">
        <v>49.209899999999998</v>
      </c>
      <c r="O343">
        <v>0.95850993377483429</v>
      </c>
      <c r="P343">
        <v>0.64277366575769379</v>
      </c>
      <c r="Q343">
        <v>1.4912090909090909</v>
      </c>
      <c r="U343">
        <v>49.209899999999998</v>
      </c>
      <c r="AD343"/>
      <c r="AE343"/>
    </row>
    <row r="344" spans="1:32" x14ac:dyDescent="0.2">
      <c r="A344">
        <v>14</v>
      </c>
      <c r="B344" t="s">
        <v>549</v>
      </c>
      <c r="D344">
        <v>58.728999999999999</v>
      </c>
      <c r="E344">
        <v>55.497822835121042</v>
      </c>
      <c r="F344">
        <v>36.951971476510067</v>
      </c>
      <c r="J344">
        <v>11.048999999999999</v>
      </c>
      <c r="K344">
        <v>47.68</v>
      </c>
      <c r="L344">
        <v>30</v>
      </c>
      <c r="M344">
        <v>52.322899999999997</v>
      </c>
      <c r="N344">
        <v>45.056721428571429</v>
      </c>
      <c r="O344">
        <v>0.94498157358581014</v>
      </c>
      <c r="P344">
        <v>0.62919463087248317</v>
      </c>
      <c r="Q344">
        <v>1.5018907142857143</v>
      </c>
      <c r="R344">
        <v>32.7958</v>
      </c>
      <c r="T344">
        <v>8.3050999999999995</v>
      </c>
      <c r="U344">
        <v>35.357900000000001</v>
      </c>
      <c r="AD344"/>
      <c r="AE344"/>
    </row>
    <row r="345" spans="1:32" x14ac:dyDescent="0.2">
      <c r="A345">
        <v>14</v>
      </c>
      <c r="B345" t="s">
        <v>550</v>
      </c>
      <c r="D345">
        <v>62.682000000000002</v>
      </c>
      <c r="E345">
        <v>58</v>
      </c>
      <c r="F345">
        <v>40</v>
      </c>
      <c r="K345">
        <v>62.682000000000002</v>
      </c>
      <c r="L345">
        <v>40</v>
      </c>
      <c r="N345">
        <v>58</v>
      </c>
      <c r="O345">
        <v>0.92530551035384956</v>
      </c>
      <c r="P345">
        <v>0.63814173127851692</v>
      </c>
      <c r="Q345">
        <v>1.45</v>
      </c>
      <c r="U345">
        <v>58</v>
      </c>
      <c r="W345">
        <v>5.4948825836181596</v>
      </c>
      <c r="X345">
        <v>3.1870318984985322</v>
      </c>
      <c r="Y345">
        <v>6.4105600679999997</v>
      </c>
      <c r="Z345">
        <v>3.7181248394399997</v>
      </c>
      <c r="AA345">
        <v>-0.53109294094146753</v>
      </c>
      <c r="AD345"/>
      <c r="AE345"/>
    </row>
    <row r="346" spans="1:32" x14ac:dyDescent="0.2">
      <c r="A346">
        <v>14</v>
      </c>
      <c r="B346" t="s">
        <v>551</v>
      </c>
      <c r="D346">
        <v>57.12</v>
      </c>
      <c r="E346">
        <v>53.337136491677335</v>
      </c>
      <c r="F346">
        <v>36.568501920614594</v>
      </c>
      <c r="J346">
        <v>10.26</v>
      </c>
      <c r="K346">
        <v>46.86</v>
      </c>
      <c r="L346">
        <v>30</v>
      </c>
      <c r="M346">
        <v>51.022799999999997</v>
      </c>
      <c r="N346">
        <v>43.756621428571428</v>
      </c>
      <c r="O346">
        <v>0.93377339796353886</v>
      </c>
      <c r="P346">
        <v>0.6402048655569782</v>
      </c>
      <c r="Q346">
        <v>1.4585540476190475</v>
      </c>
      <c r="R346">
        <v>33.525300000000001</v>
      </c>
      <c r="S346">
        <v>33.312199999999997</v>
      </c>
      <c r="T346">
        <v>8.7177000000000007</v>
      </c>
      <c r="U346">
        <v>36.622599999999998</v>
      </c>
      <c r="AD346"/>
      <c r="AE346"/>
    </row>
    <row r="347" spans="1:32" x14ac:dyDescent="0.2">
      <c r="A347">
        <v>14</v>
      </c>
      <c r="B347" t="s">
        <v>552</v>
      </c>
      <c r="D347">
        <v>49.131</v>
      </c>
      <c r="E347">
        <v>47.944699999999997</v>
      </c>
      <c r="F347">
        <v>30</v>
      </c>
      <c r="K347">
        <v>49.131</v>
      </c>
      <c r="L347">
        <v>30</v>
      </c>
      <c r="N347">
        <v>47.944699999999997</v>
      </c>
      <c r="O347">
        <v>0.97585434857829068</v>
      </c>
      <c r="P347">
        <v>0.61061244428161443</v>
      </c>
      <c r="Q347">
        <v>1.5981566666666667</v>
      </c>
      <c r="U347">
        <v>47.944699999999997</v>
      </c>
      <c r="AD347"/>
      <c r="AE347"/>
    </row>
    <row r="348" spans="1:32" x14ac:dyDescent="0.2">
      <c r="A348">
        <v>14</v>
      </c>
      <c r="B348" t="s">
        <v>553</v>
      </c>
      <c r="D348">
        <v>56.83</v>
      </c>
      <c r="E348">
        <v>43.853115303881275</v>
      </c>
      <c r="F348">
        <v>36.197452229299358</v>
      </c>
      <c r="J348">
        <v>11.3</v>
      </c>
      <c r="K348">
        <v>45.53</v>
      </c>
      <c r="L348">
        <v>29</v>
      </c>
      <c r="M348">
        <v>42.3996</v>
      </c>
      <c r="N348">
        <v>35.133421428571431</v>
      </c>
      <c r="O348">
        <v>0.77165432524865873</v>
      </c>
      <c r="P348">
        <v>0.63694267515923564</v>
      </c>
      <c r="Q348">
        <v>1.2114972906403942</v>
      </c>
      <c r="R348">
        <v>29.9802</v>
      </c>
      <c r="T348">
        <v>6.3945999999999996</v>
      </c>
      <c r="U348">
        <v>23.2104</v>
      </c>
      <c r="AD348"/>
      <c r="AE348"/>
    </row>
    <row r="349" spans="1:32" x14ac:dyDescent="0.2">
      <c r="A349">
        <v>14</v>
      </c>
      <c r="B349" t="s">
        <v>554</v>
      </c>
      <c r="D349">
        <v>51.402999999999999</v>
      </c>
      <c r="E349">
        <v>46.015700000000002</v>
      </c>
      <c r="F349">
        <v>33</v>
      </c>
      <c r="K349">
        <v>51.402999999999999</v>
      </c>
      <c r="L349">
        <v>33</v>
      </c>
      <c r="N349">
        <v>46.015700000000002</v>
      </c>
      <c r="O349">
        <v>0.89519483298640168</v>
      </c>
      <c r="P349">
        <v>0.64198587631072113</v>
      </c>
      <c r="Q349">
        <v>1.3944151515151515</v>
      </c>
      <c r="U349">
        <v>46.015700000000002</v>
      </c>
      <c r="W349">
        <v>5.5512366294860804</v>
      </c>
      <c r="X349">
        <v>2.5544403937144264</v>
      </c>
      <c r="Y349">
        <v>6.4105600679999997</v>
      </c>
      <c r="Z349">
        <v>2.949864089210676</v>
      </c>
      <c r="AA349">
        <v>-0.39542369549624956</v>
      </c>
      <c r="AD349"/>
      <c r="AE349"/>
    </row>
    <row r="350" spans="1:32" x14ac:dyDescent="0.2">
      <c r="A350">
        <v>14</v>
      </c>
      <c r="B350" t="s">
        <v>555</v>
      </c>
      <c r="D350">
        <v>42.24</v>
      </c>
      <c r="E350">
        <v>38.852148583174277</v>
      </c>
      <c r="F350">
        <v>27.494347379239468</v>
      </c>
      <c r="J350">
        <v>13.05</v>
      </c>
      <c r="K350">
        <v>29.19</v>
      </c>
      <c r="L350">
        <v>19</v>
      </c>
      <c r="M350">
        <v>34.115000000000002</v>
      </c>
      <c r="N350">
        <v>26.84882142857143</v>
      </c>
      <c r="O350">
        <v>0.91979518426075468</v>
      </c>
      <c r="P350">
        <v>0.65090784515244948</v>
      </c>
      <c r="Q350">
        <v>1.4130958646616543</v>
      </c>
      <c r="R350">
        <v>26.791499999999999</v>
      </c>
      <c r="S350">
        <v>26.688500000000001</v>
      </c>
      <c r="T350">
        <v>6.3757000000000001</v>
      </c>
      <c r="U350">
        <v>20.0854</v>
      </c>
      <c r="AD350"/>
      <c r="AE350"/>
    </row>
    <row r="351" spans="1:32" x14ac:dyDescent="0.2">
      <c r="A351">
        <v>14</v>
      </c>
      <c r="B351" t="s">
        <v>556</v>
      </c>
      <c r="D351">
        <v>55.624000000000002</v>
      </c>
      <c r="E351">
        <v>49.752200000000002</v>
      </c>
      <c r="F351">
        <v>34</v>
      </c>
      <c r="K351">
        <v>55.624000000000002</v>
      </c>
      <c r="L351">
        <v>34</v>
      </c>
      <c r="N351">
        <v>49.752200000000002</v>
      </c>
      <c r="O351">
        <v>0.89443765281173593</v>
      </c>
      <c r="P351">
        <v>0.6112469437652811</v>
      </c>
      <c r="Q351">
        <v>1.4633</v>
      </c>
      <c r="U351">
        <v>49.752200000000002</v>
      </c>
      <c r="AD351"/>
      <c r="AE351"/>
    </row>
    <row r="352" spans="1:32" x14ac:dyDescent="0.2">
      <c r="A352">
        <v>14</v>
      </c>
      <c r="B352" t="s">
        <v>557</v>
      </c>
      <c r="D352">
        <v>70.941000000000003</v>
      </c>
      <c r="E352">
        <v>55.732321428571431</v>
      </c>
      <c r="F352">
        <v>44</v>
      </c>
      <c r="K352">
        <v>70.941000000000003</v>
      </c>
      <c r="L352">
        <v>44</v>
      </c>
      <c r="M352">
        <v>62.9985</v>
      </c>
      <c r="N352">
        <v>55.732321428571431</v>
      </c>
      <c r="O352">
        <v>0.78561510873220608</v>
      </c>
      <c r="P352">
        <v>0.62023371534091709</v>
      </c>
      <c r="Q352">
        <v>1.2666436688311689</v>
      </c>
      <c r="R352">
        <v>30.7684</v>
      </c>
      <c r="S352">
        <v>30.640499999999999</v>
      </c>
      <c r="T352">
        <v>8.2841000000000005</v>
      </c>
      <c r="U352">
        <v>54.192399999999999</v>
      </c>
      <c r="AD352"/>
      <c r="AE352"/>
    </row>
    <row r="353" spans="1:31" x14ac:dyDescent="0.2">
      <c r="A353">
        <v>14</v>
      </c>
      <c r="B353" t="s">
        <v>558</v>
      </c>
      <c r="D353">
        <v>54</v>
      </c>
      <c r="E353">
        <v>47.770600000000002</v>
      </c>
      <c r="F353">
        <v>31</v>
      </c>
      <c r="K353">
        <v>54</v>
      </c>
      <c r="L353">
        <v>31</v>
      </c>
      <c r="N353">
        <v>47.770600000000002</v>
      </c>
      <c r="O353">
        <v>0.88464074074074073</v>
      </c>
      <c r="P353">
        <v>0.57407407407407407</v>
      </c>
      <c r="Q353">
        <v>1.5409870967741937</v>
      </c>
      <c r="U353">
        <v>47.770600000000002</v>
      </c>
      <c r="AD353"/>
      <c r="AE353"/>
    </row>
    <row r="354" spans="1:31" x14ac:dyDescent="0.2">
      <c r="A354">
        <v>14</v>
      </c>
      <c r="B354" t="s">
        <v>559</v>
      </c>
      <c r="D354">
        <v>66.122</v>
      </c>
      <c r="E354">
        <v>51.211121428571431</v>
      </c>
      <c r="F354">
        <v>41</v>
      </c>
      <c r="K354">
        <v>66.122</v>
      </c>
      <c r="L354">
        <v>41</v>
      </c>
      <c r="M354">
        <v>58.4773</v>
      </c>
      <c r="N354">
        <v>51.211121428571431</v>
      </c>
      <c r="O354">
        <v>0.77449444101163656</v>
      </c>
      <c r="P354">
        <v>0.62006593871933702</v>
      </c>
      <c r="Q354">
        <v>1.2490517421602787</v>
      </c>
      <c r="R354">
        <v>30.6906</v>
      </c>
      <c r="S354">
        <v>30.5747</v>
      </c>
      <c r="T354">
        <v>7.1643999999999997</v>
      </c>
      <c r="U354">
        <v>50.737400000000001</v>
      </c>
      <c r="AD354"/>
      <c r="AE354"/>
    </row>
    <row r="355" spans="1:31" x14ac:dyDescent="0.2">
      <c r="A355">
        <v>14</v>
      </c>
      <c r="B355" t="s">
        <v>560</v>
      </c>
      <c r="D355">
        <v>61.949999999999996</v>
      </c>
      <c r="E355">
        <v>54.597472384326799</v>
      </c>
      <c r="F355">
        <v>36.152563568153397</v>
      </c>
      <c r="J355">
        <v>13.97</v>
      </c>
      <c r="K355">
        <v>47.98</v>
      </c>
      <c r="L355">
        <v>28</v>
      </c>
      <c r="N355">
        <v>42.285499999999999</v>
      </c>
      <c r="O355">
        <v>0.88131513130471029</v>
      </c>
      <c r="P355">
        <v>0.58357649020425184</v>
      </c>
      <c r="Q355">
        <v>1.5101964285714284</v>
      </c>
      <c r="U355">
        <v>42.285499999999999</v>
      </c>
      <c r="V355">
        <v>7.4840999999999998</v>
      </c>
      <c r="W355">
        <v>6.1332044601440403</v>
      </c>
      <c r="X355">
        <v>3.3485746114014416</v>
      </c>
      <c r="Y355">
        <v>6.4105600679999997</v>
      </c>
      <c r="Z355">
        <v>3.5000037628069807</v>
      </c>
      <c r="AA355">
        <v>-0.15142915140553903</v>
      </c>
      <c r="AD355"/>
      <c r="AE355"/>
    </row>
    <row r="356" spans="1:31" x14ac:dyDescent="0.2">
      <c r="A356">
        <v>14</v>
      </c>
      <c r="B356" t="s">
        <v>561</v>
      </c>
      <c r="AD356"/>
      <c r="AE356"/>
    </row>
    <row r="357" spans="1:31" x14ac:dyDescent="0.2">
      <c r="A357">
        <v>14</v>
      </c>
      <c r="B357" t="s">
        <v>562</v>
      </c>
      <c r="D357">
        <v>84.039999999999992</v>
      </c>
      <c r="E357">
        <v>72.811493206951027</v>
      </c>
      <c r="F357">
        <v>43.45023696682464</v>
      </c>
      <c r="J357">
        <v>14.41</v>
      </c>
      <c r="K357">
        <v>69.63</v>
      </c>
      <c r="L357">
        <v>36</v>
      </c>
      <c r="N357">
        <v>60.326799999999999</v>
      </c>
      <c r="O357">
        <v>0.86639092345253488</v>
      </c>
      <c r="P357">
        <v>0.51701852649719948</v>
      </c>
      <c r="Q357">
        <v>1.6757444444444445</v>
      </c>
      <c r="U357">
        <v>60.326799999999999</v>
      </c>
      <c r="AD357"/>
      <c r="AE357"/>
    </row>
    <row r="358" spans="1:31" x14ac:dyDescent="0.2">
      <c r="A358">
        <v>14</v>
      </c>
      <c r="B358" t="s">
        <v>563</v>
      </c>
      <c r="AD358"/>
      <c r="AE358"/>
    </row>
    <row r="359" spans="1:31" x14ac:dyDescent="0.2">
      <c r="A359">
        <v>14</v>
      </c>
      <c r="B359" t="s">
        <v>564</v>
      </c>
      <c r="D359">
        <v>81.87</v>
      </c>
      <c r="E359">
        <v>71.016820264064293</v>
      </c>
      <c r="F359">
        <v>44.647818599311137</v>
      </c>
      <c r="J359">
        <v>12.19</v>
      </c>
      <c r="K359">
        <v>69.680000000000007</v>
      </c>
      <c r="L359">
        <v>38</v>
      </c>
      <c r="N359">
        <v>60.442799999999998</v>
      </c>
      <c r="O359">
        <v>0.86743398392652116</v>
      </c>
      <c r="P359">
        <v>0.54535017221584381</v>
      </c>
      <c r="Q359">
        <v>1.5906</v>
      </c>
      <c r="U359">
        <v>60.442799999999998</v>
      </c>
      <c r="AD359"/>
      <c r="AE359"/>
    </row>
    <row r="360" spans="1:31" x14ac:dyDescent="0.2">
      <c r="A360">
        <v>14</v>
      </c>
      <c r="B360" t="s">
        <v>565</v>
      </c>
      <c r="D360">
        <v>84.330000000000013</v>
      </c>
      <c r="E360">
        <v>70.373024210969291</v>
      </c>
      <c r="F360">
        <v>42.584934773460517</v>
      </c>
      <c r="J360">
        <v>13.04</v>
      </c>
      <c r="K360">
        <v>71.290000000000006</v>
      </c>
      <c r="L360">
        <v>36</v>
      </c>
      <c r="N360">
        <v>59.491199999999999</v>
      </c>
      <c r="O360">
        <v>0.83449572170009811</v>
      </c>
      <c r="P360">
        <v>0.50497966054145038</v>
      </c>
      <c r="Q360">
        <v>1.6525333333333334</v>
      </c>
      <c r="U360">
        <v>59.491199999999999</v>
      </c>
      <c r="V360">
        <v>9.7187000000000001</v>
      </c>
      <c r="AD360"/>
      <c r="AE360"/>
    </row>
    <row r="361" spans="1:31" x14ac:dyDescent="0.2">
      <c r="A361">
        <v>15</v>
      </c>
      <c r="B361" t="s">
        <v>566</v>
      </c>
      <c r="D361">
        <v>119.97329999999999</v>
      </c>
      <c r="E361">
        <v>95.861800000000002</v>
      </c>
      <c r="F361">
        <v>72</v>
      </c>
      <c r="K361">
        <v>119.97329999999999</v>
      </c>
      <c r="L361">
        <v>72</v>
      </c>
      <c r="N361">
        <v>95.861800000000002</v>
      </c>
      <c r="O361">
        <v>0.79902611664428669</v>
      </c>
      <c r="P361">
        <v>0.6001335297103606</v>
      </c>
      <c r="Q361">
        <v>1.3314138888888889</v>
      </c>
      <c r="R361">
        <v>95.861800000000002</v>
      </c>
      <c r="S361">
        <v>95.140799999999999</v>
      </c>
      <c r="T361">
        <v>32.564100000000003</v>
      </c>
      <c r="U361">
        <v>62.262999999999998</v>
      </c>
      <c r="AD361"/>
      <c r="AE361"/>
    </row>
    <row r="362" spans="1:31" x14ac:dyDescent="0.2">
      <c r="A362">
        <v>15</v>
      </c>
      <c r="B362" t="s">
        <v>567</v>
      </c>
      <c r="D362">
        <v>38.117000000000004</v>
      </c>
      <c r="E362">
        <v>31.307141183948861</v>
      </c>
      <c r="F362">
        <v>26.604598859979063</v>
      </c>
      <c r="J362">
        <v>12.327999999999999</v>
      </c>
      <c r="K362">
        <v>25.789000000000001</v>
      </c>
      <c r="L362">
        <v>18</v>
      </c>
      <c r="M362">
        <v>28.447800000000001</v>
      </c>
      <c r="N362">
        <v>21.181621428571429</v>
      </c>
      <c r="O362">
        <v>0.82134326373924649</v>
      </c>
      <c r="P362">
        <v>0.6979720035674124</v>
      </c>
      <c r="Q362">
        <v>1.1767567460317461</v>
      </c>
      <c r="R362">
        <v>23.512599999999999</v>
      </c>
      <c r="S362">
        <v>20.023700000000002</v>
      </c>
      <c r="T362">
        <v>6.2584999999999997</v>
      </c>
      <c r="U362">
        <v>13.3963</v>
      </c>
      <c r="W362">
        <v>10.424131393432599</v>
      </c>
      <c r="X362">
        <v>3.2634975325422797</v>
      </c>
      <c r="Y362">
        <v>9.1360837919999991</v>
      </c>
      <c r="Z362">
        <v>2.8602466514453084</v>
      </c>
      <c r="AA362">
        <v>0.40325088109697127</v>
      </c>
      <c r="AD362"/>
      <c r="AE362"/>
    </row>
    <row r="363" spans="1:31" x14ac:dyDescent="0.2">
      <c r="A363">
        <v>15</v>
      </c>
      <c r="B363" t="s">
        <v>568</v>
      </c>
      <c r="D363">
        <v>46.529000000000003</v>
      </c>
      <c r="E363">
        <v>39.44162142857143</v>
      </c>
      <c r="F363">
        <v>32</v>
      </c>
      <c r="K363">
        <v>46.529000000000003</v>
      </c>
      <c r="L363">
        <v>32</v>
      </c>
      <c r="M363">
        <v>46.707799999999999</v>
      </c>
      <c r="N363">
        <v>39.44162142857143</v>
      </c>
      <c r="O363">
        <v>0.84767825288683241</v>
      </c>
      <c r="P363">
        <v>0.68774312794171377</v>
      </c>
      <c r="Q363">
        <v>1.2325506696428572</v>
      </c>
      <c r="R363">
        <v>25.118099999999998</v>
      </c>
      <c r="S363">
        <v>24.977499999999999</v>
      </c>
      <c r="T363">
        <v>7.6224999999999996</v>
      </c>
      <c r="U363">
        <v>29.529299999999999</v>
      </c>
      <c r="AD363"/>
      <c r="AE363"/>
    </row>
    <row r="364" spans="1:31" x14ac:dyDescent="0.2">
      <c r="A364">
        <v>15</v>
      </c>
      <c r="B364" t="s">
        <v>569</v>
      </c>
      <c r="D364">
        <v>51.391000000000005</v>
      </c>
      <c r="E364">
        <v>42.557095270890571</v>
      </c>
      <c r="F364">
        <v>33.281010262030485</v>
      </c>
      <c r="J364">
        <v>11.243</v>
      </c>
      <c r="K364">
        <v>40.148000000000003</v>
      </c>
      <c r="L364">
        <v>26</v>
      </c>
      <c r="M364">
        <v>40.512900000000002</v>
      </c>
      <c r="N364">
        <v>33.246721428571433</v>
      </c>
      <c r="O364">
        <v>0.82810405072659732</v>
      </c>
      <c r="P364">
        <v>0.6476038656969213</v>
      </c>
      <c r="Q364">
        <v>1.278720054945055</v>
      </c>
      <c r="R364">
        <v>19.785</v>
      </c>
      <c r="S364">
        <v>19.609300000000001</v>
      </c>
      <c r="T364">
        <v>6.2131999999999996</v>
      </c>
      <c r="U364">
        <v>25.642700000000001</v>
      </c>
      <c r="AD364"/>
      <c r="AE364"/>
    </row>
    <row r="365" spans="1:31" x14ac:dyDescent="0.2">
      <c r="A365">
        <v>15</v>
      </c>
      <c r="B365" t="s">
        <v>570</v>
      </c>
      <c r="D365">
        <v>32.850999999999999</v>
      </c>
      <c r="E365">
        <v>26.432221428571427</v>
      </c>
      <c r="F365">
        <v>25</v>
      </c>
      <c r="K365">
        <v>32.850999999999999</v>
      </c>
      <c r="L365">
        <v>25</v>
      </c>
      <c r="M365">
        <v>33.698399999999999</v>
      </c>
      <c r="N365">
        <v>26.432221428571427</v>
      </c>
      <c r="O365">
        <v>0.80460934000704476</v>
      </c>
      <c r="P365">
        <v>0.76101184134425137</v>
      </c>
      <c r="Q365">
        <v>1.0572888571428571</v>
      </c>
      <c r="R365">
        <v>14.808299999999999</v>
      </c>
      <c r="S365">
        <v>14.6707</v>
      </c>
      <c r="T365">
        <v>6.7122999999999999</v>
      </c>
      <c r="U365">
        <v>18.728200000000001</v>
      </c>
      <c r="AD365"/>
      <c r="AE365"/>
    </row>
    <row r="366" spans="1:31" x14ac:dyDescent="0.2">
      <c r="A366">
        <v>15</v>
      </c>
      <c r="B366" t="s">
        <v>571</v>
      </c>
      <c r="D366">
        <v>50.04</v>
      </c>
      <c r="E366">
        <v>41.475628492138263</v>
      </c>
      <c r="F366">
        <v>33.1247294854495</v>
      </c>
      <c r="J366">
        <v>10.763</v>
      </c>
      <c r="K366">
        <v>39.277000000000001</v>
      </c>
      <c r="L366">
        <v>26</v>
      </c>
      <c r="M366">
        <v>39.820900000000002</v>
      </c>
      <c r="N366">
        <v>32.554721428571433</v>
      </c>
      <c r="O366">
        <v>0.82884949025056476</v>
      </c>
      <c r="P366">
        <v>0.66196501769483407</v>
      </c>
      <c r="Q366">
        <v>1.2521046703296705</v>
      </c>
      <c r="R366">
        <v>15.699</v>
      </c>
      <c r="S366">
        <v>15.2157</v>
      </c>
      <c r="T366">
        <v>8.3385999999999996</v>
      </c>
      <c r="U366">
        <v>22.650099999999998</v>
      </c>
      <c r="AD366"/>
      <c r="AE366"/>
    </row>
    <row r="367" spans="1:31" x14ac:dyDescent="0.2">
      <c r="A367">
        <v>15</v>
      </c>
      <c r="B367" t="s">
        <v>572</v>
      </c>
      <c r="D367">
        <v>56.508000000000003</v>
      </c>
      <c r="E367">
        <v>43.658000000000001</v>
      </c>
      <c r="F367">
        <v>38</v>
      </c>
      <c r="K367">
        <v>56.508000000000003</v>
      </c>
      <c r="L367">
        <v>38</v>
      </c>
      <c r="N367">
        <v>43.658000000000001</v>
      </c>
      <c r="O367">
        <v>0.77259857011396615</v>
      </c>
      <c r="P367">
        <v>0.67247115452679262</v>
      </c>
      <c r="Q367">
        <v>1.1488947368421052</v>
      </c>
      <c r="U367">
        <v>43.658000000000001</v>
      </c>
      <c r="W367">
        <v>10.1470403671265</v>
      </c>
      <c r="X367">
        <v>4.429994883480088</v>
      </c>
      <c r="Y367">
        <v>9.1360837919999991</v>
      </c>
      <c r="Z367">
        <v>3.9886314619113596</v>
      </c>
      <c r="AA367">
        <v>0.44136342156872832</v>
      </c>
      <c r="AD367"/>
      <c r="AE367"/>
    </row>
    <row r="368" spans="1:31" x14ac:dyDescent="0.2">
      <c r="A368">
        <v>15</v>
      </c>
      <c r="B368" t="s">
        <v>573</v>
      </c>
      <c r="D368">
        <v>37.368000000000002</v>
      </c>
      <c r="E368">
        <v>30.449313994828703</v>
      </c>
      <c r="F368">
        <v>25.362895927601812</v>
      </c>
      <c r="J368">
        <v>10.848000000000001</v>
      </c>
      <c r="K368">
        <v>26.52</v>
      </c>
      <c r="L368">
        <v>18</v>
      </c>
      <c r="M368">
        <v>28.876000000000001</v>
      </c>
      <c r="N368">
        <v>21.609821428571429</v>
      </c>
      <c r="O368">
        <v>0.81484997845291962</v>
      </c>
      <c r="P368">
        <v>0.67873303167420818</v>
      </c>
      <c r="Q368">
        <v>1.2005456349206349</v>
      </c>
      <c r="R368">
        <v>13.9849</v>
      </c>
      <c r="S368">
        <v>13.8172</v>
      </c>
      <c r="T368">
        <v>7.5841000000000003</v>
      </c>
      <c r="U368">
        <v>12.5998</v>
      </c>
      <c r="AD368"/>
      <c r="AE368"/>
    </row>
    <row r="369" spans="1:31" x14ac:dyDescent="0.2">
      <c r="A369">
        <v>15</v>
      </c>
      <c r="B369" t="s">
        <v>574</v>
      </c>
      <c r="D369">
        <v>59.996000000000002</v>
      </c>
      <c r="E369">
        <v>45.148400000000002</v>
      </c>
      <c r="F369">
        <v>33</v>
      </c>
      <c r="K369">
        <v>59.996000000000002</v>
      </c>
      <c r="L369">
        <v>33</v>
      </c>
      <c r="N369">
        <v>45.148400000000002</v>
      </c>
      <c r="O369">
        <v>0.75252350156677117</v>
      </c>
      <c r="P369">
        <v>0.55003666911127402</v>
      </c>
      <c r="Q369">
        <v>1.3681333333333334</v>
      </c>
      <c r="U369">
        <v>45.148400000000002</v>
      </c>
      <c r="AD369"/>
      <c r="AE369"/>
    </row>
    <row r="370" spans="1:31" x14ac:dyDescent="0.2">
      <c r="A370">
        <v>15</v>
      </c>
      <c r="B370" t="s">
        <v>575</v>
      </c>
      <c r="D370">
        <v>55.058</v>
      </c>
      <c r="E370">
        <v>44.438219948560501</v>
      </c>
      <c r="F370">
        <v>34.69391245639698</v>
      </c>
      <c r="J370">
        <v>10.622999999999999</v>
      </c>
      <c r="K370">
        <v>44.435000000000002</v>
      </c>
      <c r="L370">
        <v>28</v>
      </c>
      <c r="M370">
        <v>43.130400000000002</v>
      </c>
      <c r="N370">
        <v>35.864221428571433</v>
      </c>
      <c r="O370">
        <v>0.80711649439791677</v>
      </c>
      <c r="P370">
        <v>0.63013390345448406</v>
      </c>
      <c r="Q370">
        <v>1.2808650510204083</v>
      </c>
      <c r="R370">
        <v>14.8047</v>
      </c>
      <c r="S370">
        <v>14.6523</v>
      </c>
      <c r="T370">
        <v>4.9463999999999997</v>
      </c>
      <c r="U370">
        <v>27.066800000000001</v>
      </c>
      <c r="AD370"/>
      <c r="AE370"/>
    </row>
    <row r="371" spans="1:31" x14ac:dyDescent="0.2">
      <c r="A371">
        <v>15</v>
      </c>
      <c r="B371" t="s">
        <v>576</v>
      </c>
      <c r="D371">
        <v>86.992999999999995</v>
      </c>
      <c r="E371">
        <v>64.727999999999994</v>
      </c>
      <c r="F371">
        <v>48</v>
      </c>
      <c r="K371">
        <v>86.992999999999995</v>
      </c>
      <c r="L371">
        <v>48</v>
      </c>
      <c r="N371">
        <v>64.727999999999994</v>
      </c>
      <c r="O371">
        <v>0.74405986688584136</v>
      </c>
      <c r="P371">
        <v>0.55176853310036444</v>
      </c>
      <c r="Q371">
        <v>1.3484999999999998</v>
      </c>
      <c r="U371">
        <v>64.727999999999994</v>
      </c>
      <c r="W371">
        <v>10.488074302673301</v>
      </c>
      <c r="X371">
        <v>6.7887207346343734</v>
      </c>
      <c r="Y371">
        <v>9.6170585759999998</v>
      </c>
      <c r="Z371">
        <v>6.2249296750732794</v>
      </c>
      <c r="AA371">
        <v>0.56379105956109399</v>
      </c>
      <c r="AD371"/>
      <c r="AE371"/>
    </row>
    <row r="372" spans="1:31" x14ac:dyDescent="0.2">
      <c r="A372">
        <v>15</v>
      </c>
      <c r="B372" t="s">
        <v>577</v>
      </c>
      <c r="D372">
        <v>36.502000000000002</v>
      </c>
      <c r="E372">
        <v>30.999051907738096</v>
      </c>
      <c r="F372">
        <v>22.813750000000002</v>
      </c>
      <c r="J372">
        <v>12.502000000000001</v>
      </c>
      <c r="K372">
        <v>24</v>
      </c>
      <c r="L372">
        <v>15</v>
      </c>
      <c r="M372">
        <v>27.648</v>
      </c>
      <c r="N372">
        <v>20.381821428571428</v>
      </c>
      <c r="O372">
        <v>0.84924255952380945</v>
      </c>
      <c r="P372">
        <v>0.625</v>
      </c>
      <c r="Q372">
        <v>1.3587880952380951</v>
      </c>
      <c r="R372">
        <v>13.543100000000001</v>
      </c>
      <c r="S372">
        <v>13.441000000000001</v>
      </c>
      <c r="T372">
        <v>7.2914000000000003</v>
      </c>
      <c r="U372">
        <v>11.3119</v>
      </c>
      <c r="AD372"/>
      <c r="AE372"/>
    </row>
    <row r="373" spans="1:31" x14ac:dyDescent="0.2">
      <c r="A373">
        <v>15</v>
      </c>
      <c r="B373" t="s">
        <v>578</v>
      </c>
      <c r="D373">
        <v>65.521000000000001</v>
      </c>
      <c r="E373">
        <v>49.616999999999997</v>
      </c>
      <c r="F373">
        <v>36</v>
      </c>
      <c r="K373">
        <v>65.521000000000001</v>
      </c>
      <c r="L373">
        <v>36</v>
      </c>
      <c r="N373">
        <v>49.616999999999997</v>
      </c>
      <c r="O373">
        <v>0.75726866195570885</v>
      </c>
      <c r="P373">
        <v>0.54944216358114195</v>
      </c>
      <c r="Q373">
        <v>1.37825</v>
      </c>
      <c r="U373">
        <v>49.616999999999997</v>
      </c>
      <c r="AD373"/>
      <c r="AE373"/>
    </row>
    <row r="374" spans="1:31" x14ac:dyDescent="0.2">
      <c r="A374">
        <v>15</v>
      </c>
      <c r="B374" t="s">
        <v>579</v>
      </c>
      <c r="D374">
        <v>59.308999999999997</v>
      </c>
      <c r="E374">
        <v>47.878620530426815</v>
      </c>
      <c r="F374">
        <v>34.854527372180286</v>
      </c>
      <c r="J374">
        <v>15.067</v>
      </c>
      <c r="K374">
        <v>44.241999999999997</v>
      </c>
      <c r="L374">
        <v>26</v>
      </c>
      <c r="M374">
        <v>42.9816</v>
      </c>
      <c r="N374">
        <v>35.715421428571432</v>
      </c>
      <c r="O374">
        <v>0.80727411574005326</v>
      </c>
      <c r="P374">
        <v>0.58767686813435205</v>
      </c>
      <c r="Q374">
        <v>1.3736700549450551</v>
      </c>
      <c r="R374">
        <v>14.1548</v>
      </c>
      <c r="S374">
        <v>15.0436</v>
      </c>
      <c r="T374">
        <v>6.8479999999999999</v>
      </c>
      <c r="U374">
        <v>27.0945</v>
      </c>
      <c r="AD374"/>
      <c r="AE374"/>
    </row>
    <row r="375" spans="1:31" x14ac:dyDescent="0.2">
      <c r="A375">
        <v>15</v>
      </c>
      <c r="B375" t="s">
        <v>580</v>
      </c>
      <c r="D375">
        <v>80.7</v>
      </c>
      <c r="E375">
        <v>61.258800000000001</v>
      </c>
      <c r="F375">
        <v>45</v>
      </c>
      <c r="K375">
        <v>80.7</v>
      </c>
      <c r="L375">
        <v>45</v>
      </c>
      <c r="N375">
        <v>61.258800000000001</v>
      </c>
      <c r="O375">
        <v>0.75909293680297396</v>
      </c>
      <c r="P375">
        <v>0.55762081784386619</v>
      </c>
      <c r="Q375">
        <v>1.3613066666666667</v>
      </c>
      <c r="U375">
        <v>61.258800000000001</v>
      </c>
      <c r="W375">
        <v>10.6886882781982</v>
      </c>
      <c r="X375">
        <v>6.5477621749648787</v>
      </c>
      <c r="Y375">
        <v>9.9377084280000005</v>
      </c>
      <c r="Z375">
        <v>6.0877209304916642</v>
      </c>
      <c r="AA375">
        <v>0.46004124447321448</v>
      </c>
      <c r="AD375"/>
      <c r="AE375"/>
    </row>
    <row r="376" spans="1:31" x14ac:dyDescent="0.2">
      <c r="A376">
        <v>15</v>
      </c>
      <c r="B376" t="s">
        <v>581</v>
      </c>
      <c r="D376">
        <v>67.325000000000003</v>
      </c>
      <c r="E376">
        <v>55.026086434387885</v>
      </c>
      <c r="F376">
        <v>35.754115772703138</v>
      </c>
      <c r="J376">
        <v>10.835000000000001</v>
      </c>
      <c r="K376">
        <v>56.49</v>
      </c>
      <c r="L376">
        <v>30</v>
      </c>
      <c r="M376">
        <v>53.436599999999999</v>
      </c>
      <c r="N376">
        <v>46.17042142857143</v>
      </c>
      <c r="O376">
        <v>0.81732025895860205</v>
      </c>
      <c r="P376">
        <v>0.53106744556558683</v>
      </c>
      <c r="Q376">
        <v>1.5390140476190477</v>
      </c>
      <c r="R376">
        <v>15.2746</v>
      </c>
      <c r="S376">
        <v>15.2698</v>
      </c>
      <c r="T376">
        <v>6.4814999999999996</v>
      </c>
      <c r="U376">
        <v>32.897199999999998</v>
      </c>
      <c r="AD376"/>
      <c r="AE376"/>
    </row>
    <row r="377" spans="1:31" x14ac:dyDescent="0.2">
      <c r="A377">
        <v>15</v>
      </c>
      <c r="B377" t="s">
        <v>582</v>
      </c>
      <c r="D377">
        <v>82.212000000000003</v>
      </c>
      <c r="E377">
        <v>59.802400000000006</v>
      </c>
      <c r="F377">
        <v>43</v>
      </c>
      <c r="K377">
        <v>82.212000000000003</v>
      </c>
      <c r="L377">
        <v>43</v>
      </c>
      <c r="N377">
        <v>59.802399999999999</v>
      </c>
      <c r="O377">
        <v>0.72741692210382913</v>
      </c>
      <c r="P377">
        <v>0.52303799931883421</v>
      </c>
      <c r="Q377">
        <v>1.3907534883720929</v>
      </c>
      <c r="U377">
        <v>59.802399999999999</v>
      </c>
      <c r="AD377"/>
      <c r="AE377"/>
    </row>
    <row r="378" spans="1:31" x14ac:dyDescent="0.2">
      <c r="A378">
        <v>15</v>
      </c>
      <c r="B378" t="s">
        <v>583</v>
      </c>
      <c r="D378">
        <v>65.832999999999998</v>
      </c>
      <c r="E378">
        <v>49.778221428571435</v>
      </c>
      <c r="F378">
        <v>36</v>
      </c>
      <c r="K378">
        <v>65.832999999999998</v>
      </c>
      <c r="L378">
        <v>36</v>
      </c>
      <c r="M378">
        <v>57.044400000000003</v>
      </c>
      <c r="N378">
        <v>49.778221428571435</v>
      </c>
      <c r="O378">
        <v>0.75612871095911527</v>
      </c>
      <c r="P378">
        <v>0.54683821183904735</v>
      </c>
      <c r="Q378">
        <v>1.3827283730158733</v>
      </c>
      <c r="R378">
        <v>16.0657</v>
      </c>
      <c r="S378">
        <v>15.656000000000001</v>
      </c>
      <c r="T378">
        <v>7.8026999999999997</v>
      </c>
      <c r="U378">
        <v>39.875399999999999</v>
      </c>
      <c r="AD378"/>
      <c r="AE378"/>
    </row>
    <row r="379" spans="1:31" x14ac:dyDescent="0.2">
      <c r="A379">
        <v>15</v>
      </c>
      <c r="B379" t="s">
        <v>584</v>
      </c>
      <c r="D379">
        <v>59.116</v>
      </c>
      <c r="E379">
        <v>42.536999999999999</v>
      </c>
      <c r="F379">
        <v>32</v>
      </c>
      <c r="K379">
        <v>59.116</v>
      </c>
      <c r="L379">
        <v>32</v>
      </c>
      <c r="N379">
        <v>42.536999999999999</v>
      </c>
      <c r="O379">
        <v>0.71955139048650107</v>
      </c>
      <c r="P379">
        <v>0.5413086135733135</v>
      </c>
      <c r="Q379">
        <v>1.32928125</v>
      </c>
      <c r="U379">
        <v>42.536999999999999</v>
      </c>
      <c r="AD379"/>
      <c r="AE379"/>
    </row>
    <row r="380" spans="1:31" x14ac:dyDescent="0.2">
      <c r="A380">
        <v>15</v>
      </c>
      <c r="B380" t="s">
        <v>585</v>
      </c>
      <c r="D380">
        <v>74.528999999999996</v>
      </c>
      <c r="E380">
        <v>55.619821428571434</v>
      </c>
      <c r="F380">
        <v>42</v>
      </c>
      <c r="K380">
        <v>74.528999999999996</v>
      </c>
      <c r="L380">
        <v>42</v>
      </c>
      <c r="M380">
        <v>62.886000000000003</v>
      </c>
      <c r="N380">
        <v>55.619821428571434</v>
      </c>
      <c r="O380">
        <v>0.74628428435335825</v>
      </c>
      <c r="P380">
        <v>0.56353902507748665</v>
      </c>
      <c r="Q380">
        <v>1.3242814625850341</v>
      </c>
      <c r="R380">
        <v>18.0974</v>
      </c>
      <c r="S380">
        <v>17.8659</v>
      </c>
      <c r="T380">
        <v>8.6156000000000006</v>
      </c>
      <c r="U380">
        <v>44.434899999999999</v>
      </c>
      <c r="AD380"/>
      <c r="AE380"/>
    </row>
    <row r="381" spans="1:31" x14ac:dyDescent="0.2">
      <c r="A381">
        <v>15</v>
      </c>
      <c r="B381" t="s">
        <v>586</v>
      </c>
      <c r="D381">
        <v>70.001999999999995</v>
      </c>
      <c r="E381">
        <v>50.050865507327678</v>
      </c>
      <c r="F381">
        <v>36.814739499333847</v>
      </c>
      <c r="J381">
        <v>12.958</v>
      </c>
      <c r="K381">
        <v>57.043999999999997</v>
      </c>
      <c r="L381">
        <v>30</v>
      </c>
      <c r="N381">
        <v>40.786000000000001</v>
      </c>
      <c r="O381">
        <v>0.71499193604936551</v>
      </c>
      <c r="P381">
        <v>0.52590982399551223</v>
      </c>
      <c r="Q381">
        <v>1.3595333333333335</v>
      </c>
      <c r="U381">
        <v>40.786000000000001</v>
      </c>
      <c r="V381">
        <v>6.1791</v>
      </c>
      <c r="W381">
        <v>10.403250694274901</v>
      </c>
      <c r="X381">
        <v>5.2069170133816636</v>
      </c>
      <c r="Y381">
        <v>9.9377084280000005</v>
      </c>
      <c r="Z381">
        <v>4.9739090798086485</v>
      </c>
      <c r="AA381">
        <v>0.23300793357301508</v>
      </c>
      <c r="AD381"/>
      <c r="AE381"/>
    </row>
    <row r="382" spans="1:31" x14ac:dyDescent="0.2">
      <c r="A382">
        <v>15</v>
      </c>
      <c r="B382" t="s">
        <v>587</v>
      </c>
      <c r="D382">
        <v>67.484999999999999</v>
      </c>
      <c r="E382">
        <v>47.840613420427552</v>
      </c>
      <c r="F382">
        <v>35.359612966326672</v>
      </c>
      <c r="J382">
        <v>10.228999999999999</v>
      </c>
      <c r="K382">
        <v>57.256</v>
      </c>
      <c r="L382">
        <v>30</v>
      </c>
      <c r="N382">
        <v>40.589199999999998</v>
      </c>
      <c r="O382">
        <v>0.70890736342042748</v>
      </c>
      <c r="P382">
        <v>0.52396255414279724</v>
      </c>
      <c r="Q382">
        <v>1.3529733333333334</v>
      </c>
      <c r="U382">
        <v>40.589199999999998</v>
      </c>
      <c r="AD382"/>
      <c r="AE382"/>
    </row>
    <row r="383" spans="1:31" x14ac:dyDescent="0.2">
      <c r="A383">
        <v>15</v>
      </c>
      <c r="B383" t="s">
        <v>588</v>
      </c>
      <c r="D383">
        <v>83.085999999999999</v>
      </c>
      <c r="F383">
        <v>44.426751854340047</v>
      </c>
      <c r="J383">
        <v>10.148999999999999</v>
      </c>
      <c r="K383">
        <v>72.936999999999998</v>
      </c>
      <c r="L383">
        <v>39</v>
      </c>
      <c r="N383" t="s">
        <v>371</v>
      </c>
      <c r="P383">
        <v>0.53470803570204428</v>
      </c>
      <c r="U383" t="s">
        <v>371</v>
      </c>
      <c r="AD383"/>
      <c r="AE383"/>
    </row>
    <row r="384" spans="1:31" x14ac:dyDescent="0.2">
      <c r="A384">
        <v>15</v>
      </c>
      <c r="B384" t="s">
        <v>589</v>
      </c>
      <c r="V384">
        <v>6.3053999999999997</v>
      </c>
      <c r="AD384"/>
      <c r="AE384"/>
    </row>
    <row r="385" spans="1:31" x14ac:dyDescent="0.2">
      <c r="A385">
        <v>15</v>
      </c>
      <c r="B385" t="s">
        <v>590</v>
      </c>
      <c r="D385">
        <v>81.585000000000008</v>
      </c>
      <c r="F385">
        <v>41.136874405739476</v>
      </c>
      <c r="J385">
        <v>12.170999999999999</v>
      </c>
      <c r="K385">
        <v>69.414000000000001</v>
      </c>
      <c r="L385">
        <v>35</v>
      </c>
      <c r="N385" t="s">
        <v>371</v>
      </c>
      <c r="P385">
        <v>0.50422105050854293</v>
      </c>
      <c r="U385" t="s">
        <v>371</v>
      </c>
      <c r="AD385"/>
      <c r="AE385"/>
    </row>
    <row r="386" spans="1:31" x14ac:dyDescent="0.2">
      <c r="A386">
        <v>16</v>
      </c>
      <c r="B386" s="15" t="s">
        <v>591</v>
      </c>
      <c r="C386" s="15" t="s">
        <v>592</v>
      </c>
      <c r="D386" s="17">
        <f t="shared" ref="D386:D417" si="46">+SUM(G386:K386)</f>
        <v>71.424900000000008</v>
      </c>
      <c r="E386" s="16">
        <f t="shared" ref="E386:E441" si="47">+D386*O386</f>
        <v>52.378471880899866</v>
      </c>
      <c r="F386" s="17">
        <f t="shared" ref="F386:F441" si="48">+D386*P386</f>
        <v>39.349309974382287</v>
      </c>
      <c r="G386" s="28">
        <v>13.8283</v>
      </c>
      <c r="H386" s="27">
        <v>10.402700000000001</v>
      </c>
      <c r="I386" s="27"/>
      <c r="J386" s="19"/>
      <c r="K386" s="28">
        <v>47.193899999999999</v>
      </c>
      <c r="L386" s="19">
        <v>26</v>
      </c>
      <c r="M386" s="19"/>
      <c r="N386" s="16">
        <v>34.609000000000002</v>
      </c>
      <c r="O386" s="17">
        <f t="shared" ref="O386:O441" si="49">+N386/K386</f>
        <v>0.73333629981840875</v>
      </c>
      <c r="P386" s="17">
        <f t="shared" ref="P386:P441" si="50">+L386/K386</f>
        <v>0.5509186568603146</v>
      </c>
      <c r="Q386" s="17">
        <f t="shared" ref="Q386:Q441" si="51">+N386/L386</f>
        <v>1.3311153846153847</v>
      </c>
      <c r="R386" s="17">
        <v>34.609000000000002</v>
      </c>
      <c r="S386" s="17">
        <v>34.218400000000003</v>
      </c>
      <c r="T386" s="29">
        <v>13.065799999999999</v>
      </c>
      <c r="U386" s="17">
        <v>20.6205</v>
      </c>
      <c r="AB386" s="2" t="s">
        <v>180</v>
      </c>
    </row>
    <row r="387" spans="1:31" x14ac:dyDescent="0.2">
      <c r="A387">
        <v>16</v>
      </c>
      <c r="B387" s="15" t="s">
        <v>593</v>
      </c>
      <c r="C387" s="15" t="s">
        <v>592</v>
      </c>
      <c r="D387" s="17">
        <f t="shared" si="46"/>
        <v>75.368399999999994</v>
      </c>
      <c r="E387" s="16">
        <f t="shared" si="47"/>
        <v>-21.093524356823504</v>
      </c>
      <c r="F387" s="17">
        <f t="shared" si="48"/>
        <v>41.719787098147748</v>
      </c>
      <c r="G387" s="19">
        <v>7.1608999999999998</v>
      </c>
      <c r="H387" s="27">
        <v>9.4094999999999995</v>
      </c>
      <c r="I387" s="27"/>
      <c r="J387" s="19">
        <v>11.827999999999999</v>
      </c>
      <c r="K387" s="19">
        <v>46.97</v>
      </c>
      <c r="L387" s="19">
        <v>26</v>
      </c>
      <c r="M387" s="19">
        <v>41.973799999999997</v>
      </c>
      <c r="N387" s="16">
        <f>+M387-$M$15</f>
        <v>-13.145600000000002</v>
      </c>
      <c r="O387" s="17">
        <f t="shared" si="49"/>
        <v>-0.27987225888865236</v>
      </c>
      <c r="P387" s="17">
        <f t="shared" si="50"/>
        <v>0.55354481583989779</v>
      </c>
      <c r="Q387" s="17">
        <f t="shared" si="51"/>
        <v>-0.50560000000000005</v>
      </c>
      <c r="R387" s="17">
        <v>19.6694</v>
      </c>
      <c r="S387" s="17">
        <v>19.531700000000001</v>
      </c>
      <c r="T387" s="17">
        <v>7.0598000000000001</v>
      </c>
      <c r="U387" s="17">
        <v>26.928799999999999</v>
      </c>
      <c r="W387">
        <v>9.7684717178344709</v>
      </c>
      <c r="X387">
        <v>5.4402669499641005</v>
      </c>
      <c r="Y387">
        <v>9.1360837919999991</v>
      </c>
      <c r="Z387">
        <v>5.0880768395917171</v>
      </c>
      <c r="AA387">
        <v>0.35219011037238346</v>
      </c>
      <c r="AB387" s="2" t="s">
        <v>180</v>
      </c>
    </row>
    <row r="388" spans="1:31" x14ac:dyDescent="0.2">
      <c r="A388">
        <v>16</v>
      </c>
      <c r="B388" s="15" t="s">
        <v>594</v>
      </c>
      <c r="C388" s="15"/>
      <c r="D388" s="17">
        <f t="shared" si="46"/>
        <v>65.973600000000005</v>
      </c>
      <c r="E388" s="16">
        <f t="shared" si="47"/>
        <v>-12.696108679245285</v>
      </c>
      <c r="F388" s="17">
        <f t="shared" si="48"/>
        <v>32.543396226415098</v>
      </c>
      <c r="G388" s="19">
        <v>9.2105999999999995</v>
      </c>
      <c r="H388" s="27"/>
      <c r="I388" s="27"/>
      <c r="J388" s="19"/>
      <c r="K388" s="19">
        <v>56.762999999999998</v>
      </c>
      <c r="L388" s="19">
        <v>28</v>
      </c>
      <c r="M388" s="19">
        <v>44.195799999999998</v>
      </c>
      <c r="N388" s="16">
        <f>+M388-$M$15</f>
        <v>-10.9236</v>
      </c>
      <c r="O388" s="17">
        <f t="shared" si="49"/>
        <v>-0.19244225992283706</v>
      </c>
      <c r="P388" s="17">
        <f t="shared" si="50"/>
        <v>0.49327907263534349</v>
      </c>
      <c r="Q388" s="17">
        <f t="shared" si="51"/>
        <v>-0.39012857142857144</v>
      </c>
      <c r="R388" s="17">
        <v>20.574000000000002</v>
      </c>
      <c r="S388" s="17">
        <v>20.4757</v>
      </c>
      <c r="T388" s="17">
        <v>8.7718000000000007</v>
      </c>
      <c r="U388" s="17">
        <v>27.433199999999999</v>
      </c>
      <c r="AD388"/>
      <c r="AE388"/>
    </row>
    <row r="389" spans="1:31" x14ac:dyDescent="0.2">
      <c r="A389">
        <v>16</v>
      </c>
      <c r="B389" s="15" t="s">
        <v>595</v>
      </c>
      <c r="C389" s="15"/>
      <c r="D389" s="17">
        <f t="shared" si="46"/>
        <v>75.650000000000006</v>
      </c>
      <c r="E389" s="16">
        <f t="shared" si="47"/>
        <v>-9.6625812923255694</v>
      </c>
      <c r="F389" s="17">
        <f t="shared" si="48"/>
        <v>49.445342144919117</v>
      </c>
      <c r="G389" s="19">
        <v>8.9220000000000006</v>
      </c>
      <c r="H389" s="27"/>
      <c r="I389" s="27"/>
      <c r="J389" s="19">
        <v>11.648999999999999</v>
      </c>
      <c r="K389" s="19">
        <v>55.079000000000001</v>
      </c>
      <c r="L389" s="19">
        <v>36</v>
      </c>
      <c r="M389" s="19">
        <v>48.084299999999999</v>
      </c>
      <c r="N389" s="16">
        <f>+M389-$M$15</f>
        <v>-7.0350999999999999</v>
      </c>
      <c r="O389" s="17">
        <f t="shared" si="49"/>
        <v>-0.12772744603206304</v>
      </c>
      <c r="P389" s="17">
        <f t="shared" si="50"/>
        <v>0.65360663773852101</v>
      </c>
      <c r="Q389" s="17">
        <f t="shared" si="51"/>
        <v>-0.19541944444444445</v>
      </c>
      <c r="R389" s="17">
        <v>29.522500000000001</v>
      </c>
      <c r="S389" s="17">
        <v>20.3446</v>
      </c>
      <c r="T389" s="17">
        <v>7.7023000000000001</v>
      </c>
      <c r="U389" s="17">
        <v>32.558</v>
      </c>
      <c r="AD389"/>
      <c r="AE389"/>
    </row>
    <row r="390" spans="1:31" x14ac:dyDescent="0.2">
      <c r="A390">
        <v>16</v>
      </c>
      <c r="B390" s="15" t="s">
        <v>596</v>
      </c>
      <c r="C390" s="15"/>
      <c r="D390" s="17">
        <f t="shared" si="46"/>
        <v>73.992099999999994</v>
      </c>
      <c r="E390" s="16">
        <f t="shared" si="47"/>
        <v>-1.3007153168346326</v>
      </c>
      <c r="F390" s="17">
        <f t="shared" si="48"/>
        <v>40.589368838455869</v>
      </c>
      <c r="G390" s="19">
        <v>10.1891</v>
      </c>
      <c r="H390" s="27"/>
      <c r="I390" s="27"/>
      <c r="J390" s="19"/>
      <c r="K390" s="19">
        <v>63.802999999999997</v>
      </c>
      <c r="L390" s="19">
        <v>35</v>
      </c>
      <c r="M390" s="19">
        <v>53.997799999999998</v>
      </c>
      <c r="N390" s="16">
        <f>+M390-$M$15</f>
        <v>-1.1216000000000008</v>
      </c>
      <c r="O390" s="17">
        <f t="shared" si="49"/>
        <v>-1.7579110700123832E-2</v>
      </c>
      <c r="P390" s="17">
        <f t="shared" si="50"/>
        <v>0.54856354716862843</v>
      </c>
      <c r="Q390" s="17">
        <f t="shared" si="51"/>
        <v>-3.2045714285714309E-2</v>
      </c>
      <c r="R390" s="17">
        <v>23.641200000000001</v>
      </c>
      <c r="S390" s="17">
        <v>23.5274</v>
      </c>
      <c r="T390" s="17">
        <v>8.0448000000000004</v>
      </c>
      <c r="U390" s="17">
        <v>37.883000000000003</v>
      </c>
      <c r="AD390"/>
      <c r="AE390"/>
    </row>
    <row r="391" spans="1:31" x14ac:dyDescent="0.2">
      <c r="A391">
        <v>16</v>
      </c>
      <c r="B391" s="15" t="s">
        <v>597</v>
      </c>
      <c r="C391" s="15"/>
      <c r="D391" s="17">
        <f t="shared" si="46"/>
        <v>74.1905</v>
      </c>
      <c r="E391" s="16">
        <f t="shared" si="47"/>
        <v>-12.203993853014218</v>
      </c>
      <c r="F391" s="17">
        <f t="shared" si="48"/>
        <v>40.481758485737934</v>
      </c>
      <c r="G391" s="19">
        <v>9.9224999999999994</v>
      </c>
      <c r="H391" s="27"/>
      <c r="I391" s="27"/>
      <c r="J391" s="19">
        <v>11.12</v>
      </c>
      <c r="K391" s="19">
        <v>53.148000000000003</v>
      </c>
      <c r="L391" s="19">
        <v>29</v>
      </c>
      <c r="M391" s="19">
        <v>46.376800000000003</v>
      </c>
      <c r="N391" s="16">
        <f>+M391-$M$15</f>
        <v>-8.7425999999999959</v>
      </c>
      <c r="O391" s="17">
        <f t="shared" si="49"/>
        <v>-0.16449537141566936</v>
      </c>
      <c r="P391" s="17">
        <f t="shared" si="50"/>
        <v>0.54564612026793102</v>
      </c>
      <c r="Q391" s="17">
        <f t="shared" si="51"/>
        <v>-0.30146896551724123</v>
      </c>
      <c r="R391" s="17">
        <v>24.472300000000001</v>
      </c>
      <c r="S391" s="17">
        <v>24.354700000000001</v>
      </c>
      <c r="T391" s="17">
        <v>6.6681999999999997</v>
      </c>
      <c r="U391" s="17">
        <v>31.866800000000001</v>
      </c>
      <c r="AD391"/>
      <c r="AE391"/>
    </row>
    <row r="392" spans="1:31" x14ac:dyDescent="0.2">
      <c r="A392">
        <v>16</v>
      </c>
      <c r="B392" s="15" t="s">
        <v>598</v>
      </c>
      <c r="C392" s="15"/>
      <c r="D392" s="17">
        <f t="shared" si="46"/>
        <v>57.801600000000001</v>
      </c>
      <c r="E392" s="16">
        <f t="shared" si="47"/>
        <v>42.497458534900929</v>
      </c>
      <c r="F392" s="17">
        <f t="shared" si="48"/>
        <v>29.701553892954042</v>
      </c>
      <c r="G392" s="19">
        <v>9.1495999999999995</v>
      </c>
      <c r="H392" s="27"/>
      <c r="I392" s="27"/>
      <c r="J392" s="19"/>
      <c r="K392" s="19">
        <v>48.652000000000001</v>
      </c>
      <c r="L392" s="19">
        <v>25</v>
      </c>
      <c r="M392" s="19"/>
      <c r="N392" s="16">
        <f>+U392</f>
        <v>35.770400000000002</v>
      </c>
      <c r="O392" s="17">
        <f t="shared" si="49"/>
        <v>0.73522979528076959</v>
      </c>
      <c r="P392" s="17">
        <f t="shared" si="50"/>
        <v>0.51385349009290471</v>
      </c>
      <c r="Q392" s="17">
        <f t="shared" si="51"/>
        <v>1.4308160000000001</v>
      </c>
      <c r="R392" s="19"/>
      <c r="S392" s="19"/>
      <c r="T392" s="19"/>
      <c r="U392" s="17">
        <v>35.770400000000002</v>
      </c>
      <c r="W392">
        <v>9.8613615036010707</v>
      </c>
      <c r="X392">
        <v>4.1908280159695481</v>
      </c>
      <c r="Y392">
        <v>9.1360837919999991</v>
      </c>
      <c r="Z392">
        <v>3.8826034212190041</v>
      </c>
      <c r="AA392">
        <v>0.30822459475054398</v>
      </c>
      <c r="AD392"/>
      <c r="AE392"/>
    </row>
    <row r="393" spans="1:31" x14ac:dyDescent="0.2">
      <c r="A393">
        <v>16</v>
      </c>
      <c r="B393" s="15" t="s">
        <v>599</v>
      </c>
      <c r="C393" s="15"/>
      <c r="D393" s="17">
        <f t="shared" si="46"/>
        <v>63.9011</v>
      </c>
      <c r="E393" s="16">
        <f t="shared" si="47"/>
        <v>-24.581705237522282</v>
      </c>
      <c r="F393" s="17">
        <f t="shared" si="48"/>
        <v>39.866996434937612</v>
      </c>
      <c r="G393" s="19">
        <v>7.6211000000000002</v>
      </c>
      <c r="H393" s="27"/>
      <c r="I393" s="27"/>
      <c r="J393" s="19">
        <v>11.4</v>
      </c>
      <c r="K393" s="19">
        <v>44.88</v>
      </c>
      <c r="L393" s="19">
        <v>28</v>
      </c>
      <c r="M393" s="19">
        <v>37.854799999999997</v>
      </c>
      <c r="N393" s="16">
        <f>+M393-$M$15</f>
        <v>-17.264600000000002</v>
      </c>
      <c r="O393" s="17">
        <f t="shared" si="49"/>
        <v>-0.3846836007130125</v>
      </c>
      <c r="P393" s="17">
        <f t="shared" si="50"/>
        <v>0.62388591800356508</v>
      </c>
      <c r="Q393" s="17">
        <f t="shared" si="51"/>
        <v>-0.61659285714285716</v>
      </c>
      <c r="R393" s="17">
        <v>25.107099999999999</v>
      </c>
      <c r="S393" s="17">
        <v>25.037700000000001</v>
      </c>
      <c r="T393" s="17">
        <v>8.4044000000000008</v>
      </c>
      <c r="U393" s="17">
        <v>21.540600000000001</v>
      </c>
      <c r="AD393"/>
      <c r="AE393"/>
    </row>
    <row r="394" spans="1:31" x14ac:dyDescent="0.2">
      <c r="A394">
        <v>16</v>
      </c>
      <c r="B394" s="15" t="s">
        <v>600</v>
      </c>
      <c r="C394" s="15"/>
      <c r="D394" s="17">
        <f t="shared" si="46"/>
        <v>71.073999999999998</v>
      </c>
      <c r="E394" s="16">
        <f t="shared" si="47"/>
        <v>53.099361992791899</v>
      </c>
      <c r="F394" s="17">
        <f t="shared" si="48"/>
        <v>39.748089231342817</v>
      </c>
      <c r="G394" s="19">
        <v>6.702</v>
      </c>
      <c r="H394" s="27"/>
      <c r="I394" s="27"/>
      <c r="J394" s="19"/>
      <c r="K394" s="19">
        <v>64.372</v>
      </c>
      <c r="L394" s="19">
        <v>36</v>
      </c>
      <c r="M394" s="19"/>
      <c r="N394" s="16">
        <f>+U394</f>
        <v>48.092300000000002</v>
      </c>
      <c r="O394" s="17">
        <f t="shared" si="49"/>
        <v>0.74709967066426397</v>
      </c>
      <c r="P394" s="17">
        <f t="shared" si="50"/>
        <v>0.55924936307711426</v>
      </c>
      <c r="Q394" s="17">
        <f t="shared" si="51"/>
        <v>1.3358972222222223</v>
      </c>
      <c r="R394" s="19"/>
      <c r="S394" s="19"/>
      <c r="T394" s="19"/>
      <c r="U394" s="17">
        <v>48.092300000000002</v>
      </c>
      <c r="AD394"/>
      <c r="AE394"/>
    </row>
    <row r="395" spans="1:31" x14ac:dyDescent="0.2">
      <c r="A395">
        <v>16</v>
      </c>
      <c r="B395" s="15" t="s">
        <v>601</v>
      </c>
      <c r="C395" s="15"/>
      <c r="D395" s="17">
        <f t="shared" si="46"/>
        <v>60.312799999999996</v>
      </c>
      <c r="E395" s="16">
        <f t="shared" si="47"/>
        <v>-34.840666403310337</v>
      </c>
      <c r="F395" s="17">
        <f t="shared" si="48"/>
        <v>33.276027586206894</v>
      </c>
      <c r="G395" s="19">
        <v>10.062799999999999</v>
      </c>
      <c r="H395" s="27"/>
      <c r="I395" s="27"/>
      <c r="J395" s="19">
        <v>14</v>
      </c>
      <c r="K395" s="19">
        <v>36.25</v>
      </c>
      <c r="L395" s="19">
        <v>20</v>
      </c>
      <c r="M395" s="19">
        <v>34.179000000000002</v>
      </c>
      <c r="N395" s="16">
        <f>+M395-$M$15</f>
        <v>-20.940399999999997</v>
      </c>
      <c r="O395" s="17">
        <f t="shared" si="49"/>
        <v>-0.57766620689655168</v>
      </c>
      <c r="P395" s="17">
        <f t="shared" si="50"/>
        <v>0.55172413793103448</v>
      </c>
      <c r="Q395" s="17">
        <f t="shared" si="51"/>
        <v>-1.0470199999999998</v>
      </c>
      <c r="R395" s="17">
        <v>27.663599999999999</v>
      </c>
      <c r="S395" s="17">
        <v>27.600100000000001</v>
      </c>
      <c r="T395" s="17">
        <v>6.7107000000000001</v>
      </c>
      <c r="U395" s="17">
        <v>20.903600000000001</v>
      </c>
      <c r="AD395"/>
      <c r="AE395"/>
    </row>
    <row r="396" spans="1:31" x14ac:dyDescent="0.2">
      <c r="A396">
        <v>16</v>
      </c>
      <c r="B396" s="15" t="s">
        <v>602</v>
      </c>
      <c r="C396" s="15" t="s">
        <v>592</v>
      </c>
      <c r="D396" s="17">
        <f t="shared" si="46"/>
        <v>86.368399999999994</v>
      </c>
      <c r="E396" s="16">
        <f t="shared" si="47"/>
        <v>64.393848740105639</v>
      </c>
      <c r="F396" s="17">
        <f t="shared" si="48"/>
        <v>59.392728283611568</v>
      </c>
      <c r="G396" s="19">
        <v>7.9914000000000005</v>
      </c>
      <c r="H396" s="27">
        <v>10.029999999999999</v>
      </c>
      <c r="I396" s="27"/>
      <c r="J396" s="19"/>
      <c r="K396" s="19">
        <v>68.346999999999994</v>
      </c>
      <c r="L396" s="19">
        <v>47</v>
      </c>
      <c r="M396" s="19"/>
      <c r="N396" s="16">
        <f>+U396</f>
        <v>50.957599999999999</v>
      </c>
      <c r="O396" s="17">
        <f t="shared" si="49"/>
        <v>0.74557186123750863</v>
      </c>
      <c r="P396" s="17">
        <f t="shared" si="50"/>
        <v>0.68766734457986456</v>
      </c>
      <c r="Q396" s="17">
        <f t="shared" si="51"/>
        <v>1.0842042553191489</v>
      </c>
      <c r="R396" s="19"/>
      <c r="S396" s="19"/>
      <c r="T396" s="19"/>
      <c r="U396" s="17">
        <v>50.957599999999999</v>
      </c>
      <c r="W396">
        <v>10.1043710708618</v>
      </c>
      <c r="X396">
        <v>6.5065934235097407</v>
      </c>
      <c r="Y396">
        <v>9.1360837919999991</v>
      </c>
      <c r="Z396">
        <v>5.8830759777897867</v>
      </c>
      <c r="AA396">
        <v>0.62351744571995393</v>
      </c>
      <c r="AB396" s="2" t="s">
        <v>180</v>
      </c>
    </row>
    <row r="397" spans="1:31" x14ac:dyDescent="0.2">
      <c r="A397">
        <v>16</v>
      </c>
      <c r="B397" s="15" t="s">
        <v>603</v>
      </c>
      <c r="C397" s="15"/>
      <c r="D397" s="17">
        <f t="shared" si="46"/>
        <v>70.957700000000003</v>
      </c>
      <c r="E397" s="16">
        <f t="shared" si="47"/>
        <v>-18.444325339125221</v>
      </c>
      <c r="F397" s="17">
        <f t="shared" si="48"/>
        <v>36.846419013381265</v>
      </c>
      <c r="G397" s="19">
        <v>6.4406999999999996</v>
      </c>
      <c r="H397" s="27"/>
      <c r="I397" s="27"/>
      <c r="J397" s="19">
        <v>14.446999999999999</v>
      </c>
      <c r="K397" s="19">
        <v>50.07</v>
      </c>
      <c r="L397" s="19">
        <v>26</v>
      </c>
      <c r="M397" s="19">
        <v>42.104500000000002</v>
      </c>
      <c r="N397" s="16">
        <f>+M397-$M$15</f>
        <v>-13.014899999999997</v>
      </c>
      <c r="O397" s="17">
        <f t="shared" si="49"/>
        <v>-0.25993409227082082</v>
      </c>
      <c r="P397" s="17">
        <f t="shared" si="50"/>
        <v>0.51927301777511481</v>
      </c>
      <c r="Q397" s="17">
        <f t="shared" si="51"/>
        <v>-0.50057307692307684</v>
      </c>
      <c r="R397" s="17">
        <v>18.573499999999999</v>
      </c>
      <c r="S397" s="17">
        <v>18.350100000000001</v>
      </c>
      <c r="T397" s="17">
        <v>8.1318000000000001</v>
      </c>
      <c r="U397" s="17">
        <v>26.885100000000001</v>
      </c>
      <c r="AD397"/>
      <c r="AE397"/>
    </row>
    <row r="398" spans="1:31" x14ac:dyDescent="0.2">
      <c r="A398">
        <v>16</v>
      </c>
      <c r="B398" s="15" t="s">
        <v>604</v>
      </c>
      <c r="C398" s="15"/>
      <c r="D398" s="17">
        <f t="shared" si="46"/>
        <v>70.628699999999995</v>
      </c>
      <c r="E398" s="16">
        <f t="shared" si="47"/>
        <v>53.158418266060437</v>
      </c>
      <c r="F398" s="17">
        <f t="shared" si="48"/>
        <v>38.17585488768421</v>
      </c>
      <c r="G398" s="19">
        <v>7.7256999999999998</v>
      </c>
      <c r="H398" s="27"/>
      <c r="I398" s="27"/>
      <c r="J398" s="19"/>
      <c r="K398" s="19">
        <v>62.902999999999999</v>
      </c>
      <c r="L398" s="41">
        <v>34</v>
      </c>
      <c r="M398" s="19"/>
      <c r="N398" s="16">
        <f>+U398</f>
        <v>47.343699999999998</v>
      </c>
      <c r="O398" s="17">
        <f t="shared" si="49"/>
        <v>0.75264613770408406</v>
      </c>
      <c r="P398" s="17">
        <f t="shared" si="50"/>
        <v>0.54051476082221839</v>
      </c>
      <c r="Q398" s="17">
        <f t="shared" si="51"/>
        <v>1.3924617647058823</v>
      </c>
      <c r="R398" s="19"/>
      <c r="S398" s="19"/>
      <c r="T398" s="19"/>
      <c r="U398" s="17">
        <v>47.343699999999998</v>
      </c>
      <c r="AD398"/>
      <c r="AE398"/>
    </row>
    <row r="399" spans="1:31" x14ac:dyDescent="0.2">
      <c r="A399">
        <v>16</v>
      </c>
      <c r="B399" s="15" t="s">
        <v>605</v>
      </c>
      <c r="C399" s="15"/>
      <c r="D399" s="17">
        <f t="shared" si="46"/>
        <v>78.902199999999993</v>
      </c>
      <c r="E399" s="16">
        <f t="shared" si="47"/>
        <v>-4.6401555140029282</v>
      </c>
      <c r="F399" s="17">
        <f t="shared" si="48"/>
        <v>43.901812541098309</v>
      </c>
      <c r="G399" s="19">
        <v>6.5931999999999995</v>
      </c>
      <c r="H399" s="27"/>
      <c r="I399" s="27"/>
      <c r="J399" s="19">
        <v>13</v>
      </c>
      <c r="K399" s="19">
        <v>59.308999999999997</v>
      </c>
      <c r="L399" s="41">
        <v>33</v>
      </c>
      <c r="M399" s="19">
        <v>51.631500000000003</v>
      </c>
      <c r="N399" s="16">
        <f>+M399-$M$15</f>
        <v>-3.4878999999999962</v>
      </c>
      <c r="O399" s="17">
        <f t="shared" si="49"/>
        <v>-5.8808949737813761E-2</v>
      </c>
      <c r="P399" s="17">
        <f t="shared" si="50"/>
        <v>0.55640796506432411</v>
      </c>
      <c r="Q399" s="17">
        <f t="shared" si="51"/>
        <v>-0.10569393939393928</v>
      </c>
      <c r="R399" s="17">
        <v>29.458600000000001</v>
      </c>
      <c r="S399" s="17">
        <v>29.300899999999999</v>
      </c>
      <c r="T399" s="17">
        <v>7.3563000000000001</v>
      </c>
      <c r="U399" s="17">
        <v>35.5184</v>
      </c>
      <c r="AD399"/>
      <c r="AE399"/>
    </row>
    <row r="400" spans="1:31" x14ac:dyDescent="0.2">
      <c r="A400">
        <v>16</v>
      </c>
      <c r="B400" s="15" t="s">
        <v>606</v>
      </c>
      <c r="C400" s="15"/>
      <c r="D400" s="17">
        <f t="shared" si="46"/>
        <v>67.954599999999999</v>
      </c>
      <c r="E400" s="16">
        <f t="shared" si="47"/>
        <v>49.901820277496327</v>
      </c>
      <c r="F400" s="17">
        <f t="shared" si="48"/>
        <v>36.648174538323254</v>
      </c>
      <c r="G400" s="19">
        <v>6.7645999999999997</v>
      </c>
      <c r="H400" s="27"/>
      <c r="I400" s="27"/>
      <c r="J400" s="19"/>
      <c r="K400" s="19">
        <v>61.19</v>
      </c>
      <c r="L400" s="19">
        <v>33</v>
      </c>
      <c r="M400" s="19"/>
      <c r="N400" s="16">
        <f>+U400</f>
        <v>44.9343</v>
      </c>
      <c r="O400" s="17">
        <f t="shared" si="49"/>
        <v>0.73434057852590295</v>
      </c>
      <c r="P400" s="17">
        <f t="shared" si="50"/>
        <v>0.53930380781173393</v>
      </c>
      <c r="Q400" s="17">
        <f t="shared" si="51"/>
        <v>1.3616454545454546</v>
      </c>
      <c r="R400" s="19"/>
      <c r="S400" s="19"/>
      <c r="T400" s="19"/>
      <c r="U400" s="17">
        <v>44.9343</v>
      </c>
      <c r="W400">
        <v>9.8264865875244105</v>
      </c>
      <c r="X400">
        <v>4.9035956764987132</v>
      </c>
      <c r="Y400">
        <v>9.1360837919999991</v>
      </c>
      <c r="Z400">
        <v>4.5590721142853115</v>
      </c>
      <c r="AA400">
        <v>0.34452356221340175</v>
      </c>
      <c r="AD400"/>
      <c r="AE400"/>
    </row>
    <row r="401" spans="1:31" x14ac:dyDescent="0.2">
      <c r="A401">
        <v>16</v>
      </c>
      <c r="B401" s="15" t="s">
        <v>607</v>
      </c>
      <c r="C401" s="15"/>
      <c r="D401" s="17">
        <f t="shared" si="46"/>
        <v>67.211399999999998</v>
      </c>
      <c r="E401" s="16">
        <f t="shared" si="47"/>
        <v>-17.78421244150055</v>
      </c>
      <c r="F401" s="17">
        <f t="shared" si="48"/>
        <v>49.927993066732697</v>
      </c>
      <c r="G401" s="19">
        <v>6.3014000000000001</v>
      </c>
      <c r="H401" s="27"/>
      <c r="I401" s="27"/>
      <c r="J401" s="19">
        <v>12.448</v>
      </c>
      <c r="K401" s="19">
        <v>48.462000000000003</v>
      </c>
      <c r="L401" s="19">
        <v>36</v>
      </c>
      <c r="M401" s="19">
        <v>42.296300000000002</v>
      </c>
      <c r="N401" s="16">
        <f>+M401-$M$15</f>
        <v>-12.823099999999997</v>
      </c>
      <c r="O401" s="17">
        <f t="shared" si="49"/>
        <v>-0.26460113078288133</v>
      </c>
      <c r="P401" s="17">
        <f t="shared" si="50"/>
        <v>0.74285006809458953</v>
      </c>
      <c r="Q401" s="17">
        <f t="shared" si="51"/>
        <v>-0.35619722222222211</v>
      </c>
      <c r="R401" s="17">
        <v>30.964600000000001</v>
      </c>
      <c r="S401" s="17">
        <v>30.040199999999999</v>
      </c>
      <c r="T401" s="17">
        <v>7.6784999999999997</v>
      </c>
      <c r="U401" s="17">
        <v>25.1828</v>
      </c>
      <c r="AD401"/>
      <c r="AE401"/>
    </row>
    <row r="402" spans="1:31" x14ac:dyDescent="0.2">
      <c r="A402">
        <v>16</v>
      </c>
      <c r="B402" s="15" t="s">
        <v>608</v>
      </c>
      <c r="C402" s="15" t="s">
        <v>592</v>
      </c>
      <c r="D402" s="17">
        <f t="shared" si="46"/>
        <v>69.727699999999999</v>
      </c>
      <c r="E402" s="16">
        <f t="shared" si="47"/>
        <v>52.712894120411768</v>
      </c>
      <c r="F402" s="17">
        <f t="shared" si="48"/>
        <v>37.702406155765829</v>
      </c>
      <c r="G402" s="19">
        <v>7.5312999999999999</v>
      </c>
      <c r="H402" s="27">
        <v>14.111400000000001</v>
      </c>
      <c r="I402" s="27"/>
      <c r="J402" s="19"/>
      <c r="K402" s="19">
        <v>48.085000000000001</v>
      </c>
      <c r="L402" s="19">
        <v>26</v>
      </c>
      <c r="M402" s="19"/>
      <c r="N402" s="16">
        <f>+U402</f>
        <v>36.351399999999998</v>
      </c>
      <c r="O402" s="17">
        <f t="shared" si="49"/>
        <v>0.75598211500467916</v>
      </c>
      <c r="P402" s="17">
        <f t="shared" si="50"/>
        <v>0.54070916086097531</v>
      </c>
      <c r="Q402" s="17">
        <f t="shared" si="51"/>
        <v>1.3981307692307692</v>
      </c>
      <c r="R402" s="19"/>
      <c r="S402" s="19"/>
      <c r="T402" s="19"/>
      <c r="U402" s="17">
        <v>36.351399999999998</v>
      </c>
      <c r="AB402" s="2" t="s">
        <v>180</v>
      </c>
    </row>
    <row r="403" spans="1:31" x14ac:dyDescent="0.2">
      <c r="A403">
        <v>17</v>
      </c>
      <c r="B403" s="15" t="s">
        <v>609</v>
      </c>
      <c r="C403" s="15" t="s">
        <v>592</v>
      </c>
      <c r="D403" s="17">
        <f t="shared" si="46"/>
        <v>78.262900000000002</v>
      </c>
      <c r="E403" s="16">
        <f t="shared" si="47"/>
        <v>68.714425810514399</v>
      </c>
      <c r="F403" s="17">
        <f t="shared" si="48"/>
        <v>45.846124305994003</v>
      </c>
      <c r="G403" s="19">
        <v>8.4172999999999991</v>
      </c>
      <c r="H403" s="27">
        <v>8.3908000000000005</v>
      </c>
      <c r="I403" s="27"/>
      <c r="J403" s="19"/>
      <c r="K403" s="28">
        <v>61.454799999999999</v>
      </c>
      <c r="L403" s="19">
        <v>36</v>
      </c>
      <c r="M403" s="19"/>
      <c r="N403" s="16">
        <v>53.957000000000001</v>
      </c>
      <c r="O403" s="17">
        <f t="shared" si="49"/>
        <v>0.87799488404485904</v>
      </c>
      <c r="P403" s="17">
        <f t="shared" si="50"/>
        <v>0.58579639019246665</v>
      </c>
      <c r="Q403" s="17">
        <f t="shared" si="51"/>
        <v>1.4988055555555555</v>
      </c>
      <c r="R403" s="17">
        <v>53.957000000000001</v>
      </c>
      <c r="S403" s="17">
        <v>53.909799999999997</v>
      </c>
      <c r="T403" s="29">
        <v>7.1546000000000003</v>
      </c>
      <c r="U403" s="17">
        <v>46.578000000000003</v>
      </c>
      <c r="AB403" s="2" t="s">
        <v>180</v>
      </c>
      <c r="AC403" t="s">
        <v>180</v>
      </c>
      <c r="AE403" s="4" t="s">
        <v>610</v>
      </c>
    </row>
    <row r="404" spans="1:31" x14ac:dyDescent="0.2">
      <c r="A404">
        <v>17</v>
      </c>
      <c r="B404" s="15" t="s">
        <v>611</v>
      </c>
      <c r="C404" s="15" t="s">
        <v>592</v>
      </c>
      <c r="D404" s="17">
        <f t="shared" si="46"/>
        <v>78.889499999999998</v>
      </c>
      <c r="E404" s="16">
        <f t="shared" si="47"/>
        <v>-11.003614544946959</v>
      </c>
      <c r="F404" s="17">
        <f t="shared" si="48"/>
        <v>45.679136422855017</v>
      </c>
      <c r="G404" s="19">
        <v>8.8634000000000004</v>
      </c>
      <c r="H404" s="27">
        <v>11.500100000000002</v>
      </c>
      <c r="I404" s="27"/>
      <c r="J404" s="19">
        <v>10.169</v>
      </c>
      <c r="K404" s="19">
        <v>48.356999999999999</v>
      </c>
      <c r="L404" s="19">
        <v>28</v>
      </c>
      <c r="M404" s="19">
        <v>48.374499999999998</v>
      </c>
      <c r="N404" s="16">
        <f>+M404-$M$15</f>
        <v>-6.7449000000000012</v>
      </c>
      <c r="O404" s="17">
        <f t="shared" si="49"/>
        <v>-0.13948135740430551</v>
      </c>
      <c r="P404" s="17">
        <f t="shared" si="50"/>
        <v>0.57902682134954608</v>
      </c>
      <c r="Q404" s="17">
        <f t="shared" si="51"/>
        <v>-0.24088928571428575</v>
      </c>
      <c r="R404" s="17">
        <v>41.040100000000002</v>
      </c>
      <c r="S404" s="17">
        <v>40.9405</v>
      </c>
      <c r="T404" s="17">
        <v>5.6559999999999997</v>
      </c>
      <c r="U404" s="17">
        <v>35.108600000000003</v>
      </c>
      <c r="W404">
        <v>10.9555463790894</v>
      </c>
      <c r="X404">
        <v>7.3472300599132696</v>
      </c>
      <c r="Y404">
        <v>10.682230007999999</v>
      </c>
      <c r="Z404">
        <v>7.163933108027118</v>
      </c>
      <c r="AA404">
        <v>0.18329695188615158</v>
      </c>
      <c r="AB404" s="2" t="s">
        <v>180</v>
      </c>
      <c r="AC404" t="s">
        <v>180</v>
      </c>
      <c r="AE404" s="4" t="s">
        <v>612</v>
      </c>
    </row>
    <row r="405" spans="1:31" x14ac:dyDescent="0.2">
      <c r="A405">
        <v>17</v>
      </c>
      <c r="B405" s="15" t="s">
        <v>613</v>
      </c>
      <c r="C405" s="15"/>
      <c r="D405" s="17">
        <f t="shared" si="46"/>
        <v>72.182299999999998</v>
      </c>
      <c r="E405" s="16">
        <f t="shared" si="47"/>
        <v>5.5110002255614807</v>
      </c>
      <c r="F405" s="17">
        <f t="shared" si="48"/>
        <v>37.321596380675395</v>
      </c>
      <c r="G405" s="19">
        <v>10.292299999999999</v>
      </c>
      <c r="H405" s="27"/>
      <c r="I405" s="27"/>
      <c r="J405" s="19"/>
      <c r="K405" s="19">
        <v>61.89</v>
      </c>
      <c r="L405" s="19">
        <v>32</v>
      </c>
      <c r="M405" s="19">
        <v>59.8446</v>
      </c>
      <c r="N405" s="16">
        <f>+M405-$M$15</f>
        <v>4.725200000000001</v>
      </c>
      <c r="O405" s="17">
        <f t="shared" si="49"/>
        <v>7.6348359993536938E-2</v>
      </c>
      <c r="P405" s="17">
        <f t="shared" si="50"/>
        <v>0.51704637259654229</v>
      </c>
      <c r="Q405" s="17">
        <f t="shared" si="51"/>
        <v>0.14766250000000003</v>
      </c>
      <c r="R405" s="17">
        <v>34.481999999999999</v>
      </c>
      <c r="S405" s="17">
        <v>34.2836</v>
      </c>
      <c r="T405" s="17">
        <v>5.8074000000000003</v>
      </c>
      <c r="U405" s="17">
        <v>46.1432</v>
      </c>
      <c r="AD405"/>
      <c r="AE405"/>
    </row>
    <row r="406" spans="1:31" x14ac:dyDescent="0.2">
      <c r="A406">
        <v>17</v>
      </c>
      <c r="B406" s="15" t="s">
        <v>614</v>
      </c>
      <c r="C406" s="15"/>
      <c r="D406" s="17">
        <f t="shared" si="46"/>
        <v>78.7821</v>
      </c>
      <c r="E406" s="16">
        <f t="shared" si="47"/>
        <v>2.5722475948422105</v>
      </c>
      <c r="F406" s="17">
        <f t="shared" si="48"/>
        <v>42.772772310824564</v>
      </c>
      <c r="G406" s="19">
        <v>9.1111000000000004</v>
      </c>
      <c r="H406" s="27"/>
      <c r="I406" s="27"/>
      <c r="J406" s="19">
        <v>10.731</v>
      </c>
      <c r="K406" s="19">
        <v>58.94</v>
      </c>
      <c r="L406" s="19">
        <v>32</v>
      </c>
      <c r="M406" s="19">
        <v>57.043799999999997</v>
      </c>
      <c r="N406" s="16">
        <f>+M406-$M$15</f>
        <v>1.9243999999999986</v>
      </c>
      <c r="O406" s="17">
        <f t="shared" si="49"/>
        <v>3.2650152697658613E-2</v>
      </c>
      <c r="P406" s="17">
        <f t="shared" si="50"/>
        <v>0.54292500848320324</v>
      </c>
      <c r="Q406" s="17">
        <f t="shared" si="51"/>
        <v>6.0137499999999955E-2</v>
      </c>
      <c r="R406" s="17">
        <v>30.397400000000001</v>
      </c>
      <c r="S406" s="17">
        <v>30.165099999999999</v>
      </c>
      <c r="T406" s="17">
        <v>7.4588999999999999</v>
      </c>
      <c r="U406" s="17">
        <v>41.472200000000001</v>
      </c>
      <c r="AD406"/>
      <c r="AE406"/>
    </row>
    <row r="407" spans="1:31" x14ac:dyDescent="0.2">
      <c r="A407">
        <v>17</v>
      </c>
      <c r="B407" s="15" t="s">
        <v>615</v>
      </c>
      <c r="C407" s="15"/>
      <c r="D407" s="17">
        <f t="shared" si="46"/>
        <v>69.515900000000002</v>
      </c>
      <c r="E407" s="16">
        <f t="shared" si="47"/>
        <v>2.9263059230769239</v>
      </c>
      <c r="F407" s="17">
        <f t="shared" si="48"/>
        <v>35.726009615384612</v>
      </c>
      <c r="G407" s="19">
        <v>9.1959</v>
      </c>
      <c r="H407" s="27"/>
      <c r="I407" s="27"/>
      <c r="J407" s="19"/>
      <c r="K407" s="19">
        <v>60.32</v>
      </c>
      <c r="L407" s="19">
        <v>31</v>
      </c>
      <c r="M407" s="19">
        <v>57.6586</v>
      </c>
      <c r="N407" s="16">
        <f>+M407-$M$15</f>
        <v>2.539200000000001</v>
      </c>
      <c r="O407" s="17">
        <f t="shared" si="49"/>
        <v>4.2095490716180385E-2</v>
      </c>
      <c r="P407" s="17">
        <f t="shared" si="50"/>
        <v>0.51392572944297077</v>
      </c>
      <c r="Q407" s="17">
        <f t="shared" si="51"/>
        <v>8.190967741935487E-2</v>
      </c>
      <c r="R407" s="17">
        <v>37.244900000000001</v>
      </c>
      <c r="S407" s="17">
        <v>37.132300000000001</v>
      </c>
      <c r="T407" s="17">
        <v>6.0842999999999998</v>
      </c>
      <c r="U407" s="17">
        <v>43.7316</v>
      </c>
      <c r="AD407"/>
      <c r="AE407"/>
    </row>
    <row r="408" spans="1:31" x14ac:dyDescent="0.2">
      <c r="A408">
        <v>17</v>
      </c>
      <c r="B408" s="15" t="s">
        <v>616</v>
      </c>
      <c r="C408" s="15"/>
      <c r="D408" s="17">
        <f t="shared" si="46"/>
        <v>68.439700000000002</v>
      </c>
      <c r="E408" s="16">
        <f t="shared" si="47"/>
        <v>-10.955792652071667</v>
      </c>
      <c r="F408" s="17">
        <f t="shared" si="48"/>
        <v>39.879125132666012</v>
      </c>
      <c r="G408" s="19">
        <v>8.6767000000000003</v>
      </c>
      <c r="H408" s="27"/>
      <c r="I408" s="27"/>
      <c r="J408" s="19">
        <v>11.71</v>
      </c>
      <c r="K408" s="19">
        <v>48.052999999999997</v>
      </c>
      <c r="L408" s="19">
        <v>28</v>
      </c>
      <c r="M408" s="19">
        <v>47.427100000000003</v>
      </c>
      <c r="N408" s="16">
        <f>+M408-$M$15</f>
        <v>-7.6922999999999959</v>
      </c>
      <c r="O408" s="17">
        <f t="shared" si="49"/>
        <v>-0.16007949555698908</v>
      </c>
      <c r="P408" s="17">
        <f t="shared" si="50"/>
        <v>0.58268994651738704</v>
      </c>
      <c r="Q408" s="17">
        <f t="shared" si="51"/>
        <v>-0.27472499999999983</v>
      </c>
      <c r="R408" s="17">
        <v>40.0944</v>
      </c>
      <c r="S408" s="17">
        <v>39.517200000000003</v>
      </c>
      <c r="T408" s="17">
        <v>5.1753999999999998</v>
      </c>
      <c r="U408" s="17">
        <v>34.3446</v>
      </c>
      <c r="AD408"/>
      <c r="AE408"/>
    </row>
    <row r="409" spans="1:31" x14ac:dyDescent="0.2">
      <c r="A409">
        <v>17</v>
      </c>
      <c r="B409" s="15" t="s">
        <v>617</v>
      </c>
      <c r="C409" s="15"/>
      <c r="D409" s="17">
        <f t="shared" si="46"/>
        <v>79.805199999999999</v>
      </c>
      <c r="E409" s="16">
        <f t="shared" si="47"/>
        <v>66.049667610882707</v>
      </c>
      <c r="F409" s="17">
        <f t="shared" si="48"/>
        <v>45.910749414191301</v>
      </c>
      <c r="G409" s="19">
        <v>8.5361999999999991</v>
      </c>
      <c r="H409" s="27"/>
      <c r="I409" s="27"/>
      <c r="J409" s="19"/>
      <c r="K409" s="19">
        <v>71.269000000000005</v>
      </c>
      <c r="L409" s="19">
        <v>41</v>
      </c>
      <c r="M409" s="19"/>
      <c r="N409" s="16">
        <f>+U409</f>
        <v>58.9848</v>
      </c>
      <c r="O409" s="17">
        <f t="shared" si="49"/>
        <v>0.82763613913482714</v>
      </c>
      <c r="P409" s="17">
        <f t="shared" si="50"/>
        <v>0.57528518710799925</v>
      </c>
      <c r="Q409" s="17">
        <f t="shared" si="51"/>
        <v>1.4386536585365854</v>
      </c>
      <c r="R409" s="19"/>
      <c r="S409" s="19"/>
      <c r="T409" s="19"/>
      <c r="U409" s="17">
        <v>58.9848</v>
      </c>
      <c r="W409">
        <v>10.4965772628784</v>
      </c>
      <c r="X409">
        <v>6.9329543926506734</v>
      </c>
      <c r="Y409">
        <v>10.520635607999999</v>
      </c>
      <c r="Z409">
        <v>6.9488448496361688</v>
      </c>
      <c r="AA409">
        <v>-1.5890456985495405E-2</v>
      </c>
      <c r="AD409"/>
      <c r="AE409"/>
    </row>
    <row r="410" spans="1:31" x14ac:dyDescent="0.2">
      <c r="A410">
        <v>17</v>
      </c>
      <c r="B410" s="15" t="s">
        <v>618</v>
      </c>
      <c r="C410" s="15"/>
      <c r="D410" s="17">
        <f t="shared" si="46"/>
        <v>65.799199999999999</v>
      </c>
      <c r="E410" s="16">
        <f t="shared" si="47"/>
        <v>-16.767482313823724</v>
      </c>
      <c r="F410" s="17">
        <f t="shared" si="48"/>
        <v>35.964035527214762</v>
      </c>
      <c r="G410" s="19">
        <v>9.7132000000000005</v>
      </c>
      <c r="H410" s="27"/>
      <c r="I410" s="27"/>
      <c r="J410" s="19">
        <v>12.176</v>
      </c>
      <c r="K410" s="19">
        <v>43.91</v>
      </c>
      <c r="L410" s="19">
        <v>24</v>
      </c>
      <c r="M410" s="19">
        <v>43.929900000000004</v>
      </c>
      <c r="N410" s="16">
        <f>+M410-$M$15</f>
        <v>-11.189499999999995</v>
      </c>
      <c r="O410" s="17">
        <f t="shared" si="49"/>
        <v>-0.25482805739011605</v>
      </c>
      <c r="P410" s="17">
        <f t="shared" si="50"/>
        <v>0.5465725347301299</v>
      </c>
      <c r="Q410" s="17">
        <f t="shared" si="51"/>
        <v>-0.46622916666666647</v>
      </c>
      <c r="R410" s="17">
        <v>36.505800000000001</v>
      </c>
      <c r="S410" s="17">
        <v>36.356999999999999</v>
      </c>
      <c r="T410" s="17">
        <v>5.9466000000000001</v>
      </c>
      <c r="U410" s="17">
        <v>29.915199999999999</v>
      </c>
      <c r="AD410"/>
      <c r="AE410"/>
    </row>
    <row r="411" spans="1:31" x14ac:dyDescent="0.2">
      <c r="A411">
        <v>17</v>
      </c>
      <c r="B411" s="15" t="s">
        <v>619</v>
      </c>
      <c r="C411" s="15"/>
      <c r="D411" s="17">
        <f t="shared" si="46"/>
        <v>70.679099999999991</v>
      </c>
      <c r="E411" s="16">
        <f t="shared" si="47"/>
        <v>58.321195260083861</v>
      </c>
      <c r="F411" s="17">
        <f t="shared" si="48"/>
        <v>39.987509984025557</v>
      </c>
      <c r="G411" s="19">
        <v>10.5831</v>
      </c>
      <c r="H411" s="27"/>
      <c r="I411" s="27"/>
      <c r="J411" s="19"/>
      <c r="K411" s="19">
        <v>60.095999999999997</v>
      </c>
      <c r="L411" s="19">
        <v>34</v>
      </c>
      <c r="M411" s="19"/>
      <c r="N411" s="16">
        <f>+U411</f>
        <v>49.588500000000003</v>
      </c>
      <c r="O411" s="17">
        <f t="shared" si="49"/>
        <v>0.8251547523961662</v>
      </c>
      <c r="P411" s="17">
        <f t="shared" si="50"/>
        <v>0.56576144834930786</v>
      </c>
      <c r="Q411" s="17">
        <f t="shared" si="51"/>
        <v>1.4584852941176472</v>
      </c>
      <c r="R411" s="19"/>
      <c r="S411" s="19"/>
      <c r="T411" s="19"/>
      <c r="U411" s="17">
        <v>49.588500000000003</v>
      </c>
      <c r="AD411"/>
      <c r="AE411"/>
    </row>
    <row r="412" spans="1:31" x14ac:dyDescent="0.2">
      <c r="A412">
        <v>17</v>
      </c>
      <c r="B412" s="15" t="s">
        <v>620</v>
      </c>
      <c r="C412" s="15"/>
      <c r="D412" s="17">
        <f t="shared" si="46"/>
        <v>75.401200000000003</v>
      </c>
      <c r="E412" s="16">
        <f t="shared" si="47"/>
        <v>-6.0271739033168616</v>
      </c>
      <c r="F412" s="17">
        <f t="shared" si="48"/>
        <v>42.569484827099508</v>
      </c>
      <c r="G412" s="19">
        <v>8.4922000000000004</v>
      </c>
      <c r="H412" s="27"/>
      <c r="I412" s="27"/>
      <c r="J412" s="19">
        <v>10.228999999999999</v>
      </c>
      <c r="K412" s="19">
        <v>56.68</v>
      </c>
      <c r="L412" s="19">
        <v>32</v>
      </c>
      <c r="M412" s="19">
        <v>50.588700000000003</v>
      </c>
      <c r="N412" s="16">
        <f>+M412-$M$15</f>
        <v>-4.530699999999996</v>
      </c>
      <c r="O412" s="17">
        <f t="shared" si="49"/>
        <v>-7.9934721242060622E-2</v>
      </c>
      <c r="P412" s="17">
        <f t="shared" si="50"/>
        <v>0.56457304163726185</v>
      </c>
      <c r="Q412" s="17">
        <f t="shared" si="51"/>
        <v>-0.14158437499999987</v>
      </c>
      <c r="R412" s="17">
        <v>30.9785</v>
      </c>
      <c r="S412" s="17">
        <v>30.789000000000001</v>
      </c>
      <c r="T412" s="17">
        <v>6.8548</v>
      </c>
      <c r="U412" s="17">
        <v>38.6068</v>
      </c>
      <c r="AD412"/>
      <c r="AE412"/>
    </row>
    <row r="413" spans="1:31" x14ac:dyDescent="0.2">
      <c r="A413">
        <v>17</v>
      </c>
      <c r="B413" s="15" t="s">
        <v>621</v>
      </c>
      <c r="C413" s="15" t="s">
        <v>592</v>
      </c>
      <c r="D413" s="17">
        <f t="shared" si="46"/>
        <v>71.174000000000007</v>
      </c>
      <c r="E413" s="16">
        <f t="shared" si="47"/>
        <v>58.102221764503952</v>
      </c>
      <c r="F413" s="17">
        <f t="shared" si="48"/>
        <v>40.242967629894395</v>
      </c>
      <c r="G413" s="19">
        <v>8.5991</v>
      </c>
      <c r="H413" s="27">
        <v>13.053900000000001</v>
      </c>
      <c r="I413" s="27"/>
      <c r="J413" s="19"/>
      <c r="K413" s="19">
        <v>49.521000000000001</v>
      </c>
      <c r="L413" s="19">
        <v>28</v>
      </c>
      <c r="M413" s="19"/>
      <c r="N413" s="16">
        <f>+U413</f>
        <v>40.426000000000002</v>
      </c>
      <c r="O413" s="17">
        <f t="shared" si="49"/>
        <v>0.81634054239615517</v>
      </c>
      <c r="P413" s="17">
        <f t="shared" si="50"/>
        <v>0.56541669190848332</v>
      </c>
      <c r="Q413" s="17">
        <f t="shared" si="51"/>
        <v>1.4437857142857144</v>
      </c>
      <c r="R413" s="19"/>
      <c r="S413" s="19"/>
      <c r="T413" s="19"/>
      <c r="U413" s="17">
        <v>40.426000000000002</v>
      </c>
      <c r="W413">
        <v>10.7323551177979</v>
      </c>
      <c r="X413">
        <v>6.2357367710970246</v>
      </c>
      <c r="Y413">
        <v>10.520635607999999</v>
      </c>
      <c r="Z413">
        <v>6.1127230319955279</v>
      </c>
      <c r="AA413">
        <v>0.12301373910149671</v>
      </c>
      <c r="AB413" s="2" t="s">
        <v>180</v>
      </c>
      <c r="AC413" t="s">
        <v>180</v>
      </c>
      <c r="AE413" s="4" t="s">
        <v>499</v>
      </c>
    </row>
    <row r="414" spans="1:31" x14ac:dyDescent="0.2">
      <c r="A414">
        <v>17</v>
      </c>
      <c r="B414" s="15" t="s">
        <v>622</v>
      </c>
      <c r="C414" s="15"/>
      <c r="D414" s="17">
        <f t="shared" si="46"/>
        <v>62.566900000000004</v>
      </c>
      <c r="E414" s="16">
        <f t="shared" si="47"/>
        <v>-20.714165510921472</v>
      </c>
      <c r="F414" s="17">
        <f t="shared" si="48"/>
        <v>34.886632403209774</v>
      </c>
      <c r="G414" s="19">
        <v>9.0328999999999997</v>
      </c>
      <c r="H414" s="27"/>
      <c r="I414" s="27"/>
      <c r="J414" s="19">
        <v>12.285</v>
      </c>
      <c r="K414" s="19">
        <v>41.249000000000002</v>
      </c>
      <c r="L414" s="19">
        <v>23</v>
      </c>
      <c r="M414" s="19">
        <v>41.463000000000001</v>
      </c>
      <c r="N414" s="16">
        <f>+M414-$M$15</f>
        <v>-13.656399999999998</v>
      </c>
      <c r="O414" s="17">
        <f t="shared" si="49"/>
        <v>-0.33107226841862825</v>
      </c>
      <c r="P414" s="17">
        <f t="shared" si="50"/>
        <v>0.55758927489151244</v>
      </c>
      <c r="Q414" s="17">
        <f t="shared" si="51"/>
        <v>-0.59375652173913029</v>
      </c>
      <c r="R414" s="17">
        <v>34.099400000000003</v>
      </c>
      <c r="S414" s="17">
        <v>34.041699999999999</v>
      </c>
      <c r="T414" s="17">
        <v>6.6005000000000003</v>
      </c>
      <c r="U414" s="17">
        <v>26.978200000000001</v>
      </c>
      <c r="AD414"/>
      <c r="AE414"/>
    </row>
    <row r="415" spans="1:31" x14ac:dyDescent="0.2">
      <c r="A415">
        <v>17</v>
      </c>
      <c r="B415" s="15" t="s">
        <v>623</v>
      </c>
      <c r="C415" s="15"/>
      <c r="D415" s="17">
        <f t="shared" si="46"/>
        <v>60.833399999999997</v>
      </c>
      <c r="E415" s="16">
        <f t="shared" si="47"/>
        <v>56.281244839587785</v>
      </c>
      <c r="F415" s="17">
        <f t="shared" si="48"/>
        <v>37.85084192105775</v>
      </c>
      <c r="G415" s="19">
        <v>9.4033999999999995</v>
      </c>
      <c r="H415" s="27"/>
      <c r="I415" s="27"/>
      <c r="J415" s="19"/>
      <c r="K415" s="19">
        <v>51.43</v>
      </c>
      <c r="L415" s="41">
        <v>32</v>
      </c>
      <c r="M415" s="19"/>
      <c r="N415" s="16">
        <f>+U415</f>
        <v>47.581499999999998</v>
      </c>
      <c r="O415" s="17">
        <f t="shared" si="49"/>
        <v>0.92517013416293992</v>
      </c>
      <c r="P415" s="17">
        <f t="shared" si="50"/>
        <v>0.62220493875170135</v>
      </c>
      <c r="Q415" s="17">
        <f t="shared" si="51"/>
        <v>1.4869218749999999</v>
      </c>
      <c r="R415" s="19"/>
      <c r="S415" s="19"/>
      <c r="T415" s="19"/>
      <c r="U415" s="17">
        <v>47.581499999999998</v>
      </c>
      <c r="AD415"/>
      <c r="AE415"/>
    </row>
    <row r="416" spans="1:31" x14ac:dyDescent="0.2">
      <c r="A416">
        <v>17</v>
      </c>
      <c r="B416" s="15" t="s">
        <v>624</v>
      </c>
      <c r="C416" s="15"/>
      <c r="D416" s="17">
        <f t="shared" si="46"/>
        <v>82.827600000000004</v>
      </c>
      <c r="E416" s="16">
        <f t="shared" si="47"/>
        <v>3.902351907099328</v>
      </c>
      <c r="F416" s="17">
        <f t="shared" si="48"/>
        <v>46.386730357436996</v>
      </c>
      <c r="G416" s="19">
        <v>9.5315999999999992</v>
      </c>
      <c r="H416" s="27"/>
      <c r="I416" s="27"/>
      <c r="J416" s="19">
        <v>12.586</v>
      </c>
      <c r="K416" s="19">
        <v>60.71</v>
      </c>
      <c r="L416" s="19">
        <v>34</v>
      </c>
      <c r="M416" s="19">
        <v>57.979700000000001</v>
      </c>
      <c r="N416" s="16">
        <f>+M416-$M$15</f>
        <v>2.8603000000000023</v>
      </c>
      <c r="O416" s="17">
        <f t="shared" si="49"/>
        <v>4.7114149234063617E-2</v>
      </c>
      <c r="P416" s="17">
        <f t="shared" si="50"/>
        <v>0.56003953220227309</v>
      </c>
      <c r="Q416" s="17">
        <f t="shared" si="51"/>
        <v>8.4126470588235358E-2</v>
      </c>
      <c r="R416" s="17">
        <v>38.201000000000001</v>
      </c>
      <c r="S416" s="17">
        <v>38.147100000000002</v>
      </c>
      <c r="T416" s="17">
        <v>5.7629999999999999</v>
      </c>
      <c r="U416" s="17">
        <v>44.275399999999998</v>
      </c>
      <c r="AD416"/>
      <c r="AE416"/>
    </row>
    <row r="417" spans="1:31" x14ac:dyDescent="0.2">
      <c r="A417">
        <v>17</v>
      </c>
      <c r="B417" s="15" t="s">
        <v>625</v>
      </c>
      <c r="C417" s="15"/>
      <c r="D417" s="17">
        <f t="shared" si="46"/>
        <v>64.474099999999993</v>
      </c>
      <c r="E417" s="16">
        <f t="shared" si="47"/>
        <v>53.354991111309687</v>
      </c>
      <c r="F417" s="17">
        <f t="shared" si="48"/>
        <v>35.721638189877034</v>
      </c>
      <c r="G417" s="19">
        <v>8.5221</v>
      </c>
      <c r="H417" s="27"/>
      <c r="I417" s="27"/>
      <c r="J417" s="19"/>
      <c r="K417" s="19">
        <v>55.951999999999998</v>
      </c>
      <c r="L417" s="19">
        <v>31</v>
      </c>
      <c r="M417" s="19"/>
      <c r="N417" s="16">
        <f>+U417</f>
        <v>46.302599999999998</v>
      </c>
      <c r="O417" s="17">
        <f t="shared" si="49"/>
        <v>0.82754146411209606</v>
      </c>
      <c r="P417" s="17">
        <f t="shared" si="50"/>
        <v>0.55404632542179011</v>
      </c>
      <c r="Q417" s="17">
        <f t="shared" si="51"/>
        <v>1.493632258064516</v>
      </c>
      <c r="R417" s="19"/>
      <c r="S417" s="19"/>
      <c r="T417" s="19"/>
      <c r="U417" s="17">
        <v>46.302599999999998</v>
      </c>
      <c r="W417">
        <v>11.2418060302734</v>
      </c>
      <c r="X417">
        <v>5.9980646082030491</v>
      </c>
      <c r="Y417">
        <v>10.682230007999999</v>
      </c>
      <c r="Z417">
        <v>5.6995028712580558</v>
      </c>
      <c r="AA417">
        <v>0.29856173694499333</v>
      </c>
      <c r="AD417"/>
      <c r="AE417"/>
    </row>
    <row r="418" spans="1:31" x14ac:dyDescent="0.2">
      <c r="A418">
        <v>17</v>
      </c>
      <c r="B418" s="15" t="s">
        <v>626</v>
      </c>
      <c r="C418" s="15"/>
      <c r="D418" s="17">
        <f t="shared" ref="D418:D441" si="52">+SUM(G418:K418)</f>
        <v>72.006399999999999</v>
      </c>
      <c r="E418" s="16">
        <f t="shared" si="47"/>
        <v>-6.6137781876675588</v>
      </c>
      <c r="F418" s="17">
        <f t="shared" si="48"/>
        <v>41.367139027192643</v>
      </c>
      <c r="G418" s="19">
        <v>8.5543999999999993</v>
      </c>
      <c r="H418" s="27"/>
      <c r="I418" s="27"/>
      <c r="J418" s="19">
        <v>11.231999999999999</v>
      </c>
      <c r="K418" s="19">
        <v>52.22</v>
      </c>
      <c r="L418" s="19">
        <v>30</v>
      </c>
      <c r="M418" s="19">
        <v>50.323</v>
      </c>
      <c r="N418" s="16">
        <f>+M418-$M$15</f>
        <v>-4.7963999999999984</v>
      </c>
      <c r="O418" s="17">
        <f t="shared" si="49"/>
        <v>-9.1849865951742604E-2</v>
      </c>
      <c r="P418" s="17">
        <f t="shared" si="50"/>
        <v>0.57449253159708924</v>
      </c>
      <c r="Q418" s="17">
        <f t="shared" si="51"/>
        <v>-0.15987999999999994</v>
      </c>
      <c r="R418" s="17">
        <v>34.333599999999997</v>
      </c>
      <c r="S418" s="17">
        <v>34.2072</v>
      </c>
      <c r="T418" s="17">
        <v>7.4652000000000003</v>
      </c>
      <c r="U418" s="17">
        <v>34.618499999999997</v>
      </c>
      <c r="AD418"/>
      <c r="AE418"/>
    </row>
    <row r="419" spans="1:31" x14ac:dyDescent="0.2">
      <c r="A419">
        <v>17</v>
      </c>
      <c r="B419" s="15" t="s">
        <v>627</v>
      </c>
      <c r="C419" s="15" t="s">
        <v>592</v>
      </c>
      <c r="D419" s="17">
        <f t="shared" si="52"/>
        <v>72.686700000000002</v>
      </c>
      <c r="E419" s="16">
        <f t="shared" si="47"/>
        <v>-8.7133132861417852</v>
      </c>
      <c r="F419" s="17">
        <f t="shared" si="48"/>
        <v>44.330529217558187</v>
      </c>
      <c r="G419" s="19">
        <v>8.4406999999999996</v>
      </c>
      <c r="H419" s="27">
        <v>15.056400000000002</v>
      </c>
      <c r="I419" s="27"/>
      <c r="J419" s="19"/>
      <c r="K419" s="19">
        <v>49.189599999999999</v>
      </c>
      <c r="L419" s="19">
        <v>30</v>
      </c>
      <c r="M419" s="19">
        <v>49.222799999999999</v>
      </c>
      <c r="N419" s="16">
        <f>+M419-$M$15</f>
        <v>-5.8965999999999994</v>
      </c>
      <c r="O419" s="17">
        <f t="shared" si="49"/>
        <v>-0.1198749329126482</v>
      </c>
      <c r="P419" s="17">
        <f t="shared" si="50"/>
        <v>0.60988501634491843</v>
      </c>
      <c r="Q419" s="17">
        <f t="shared" si="51"/>
        <v>-0.1965533333333333</v>
      </c>
      <c r="R419" s="17">
        <v>41.942599999999999</v>
      </c>
      <c r="S419" s="17">
        <v>41.4786</v>
      </c>
      <c r="T419" s="17">
        <v>8.09</v>
      </c>
      <c r="U419" s="17">
        <v>40.554000000000002</v>
      </c>
      <c r="AB419" s="2" t="s">
        <v>180</v>
      </c>
      <c r="AC419" t="s">
        <v>180</v>
      </c>
      <c r="AE419" s="4" t="s">
        <v>628</v>
      </c>
    </row>
    <row r="420" spans="1:31" x14ac:dyDescent="0.2">
      <c r="A420">
        <v>18</v>
      </c>
      <c r="B420" s="15" t="s">
        <v>629</v>
      </c>
      <c r="C420" s="15" t="s">
        <v>592</v>
      </c>
      <c r="D420" s="17">
        <f t="shared" si="52"/>
        <v>128.03579999999999</v>
      </c>
      <c r="E420" s="16">
        <f t="shared" si="47"/>
        <v>106.51039024736949</v>
      </c>
      <c r="F420" s="17">
        <f t="shared" si="48"/>
        <v>63.195162183532581</v>
      </c>
      <c r="G420" s="19">
        <v>8.6476000000000006</v>
      </c>
      <c r="H420" s="27">
        <v>18.086300000000001</v>
      </c>
      <c r="I420" s="27"/>
      <c r="J420" s="19"/>
      <c r="K420" s="16">
        <v>101.3019</v>
      </c>
      <c r="L420" s="19">
        <v>50</v>
      </c>
      <c r="M420" s="19"/>
      <c r="N420" s="16">
        <v>84.271000000000001</v>
      </c>
      <c r="O420" s="17">
        <f t="shared" si="49"/>
        <v>0.83187975743791576</v>
      </c>
      <c r="P420" s="17">
        <f t="shared" si="50"/>
        <v>0.49357415803652249</v>
      </c>
      <c r="Q420" s="17">
        <f t="shared" si="51"/>
        <v>1.6854199999999999</v>
      </c>
      <c r="R420" s="17">
        <v>84.271000000000001</v>
      </c>
      <c r="S420" s="17">
        <v>84.059399999999997</v>
      </c>
      <c r="T420" s="29">
        <v>17.281400000000001</v>
      </c>
      <c r="U420" s="17">
        <v>66.464699999999993</v>
      </c>
      <c r="AB420" s="2" t="s">
        <v>180</v>
      </c>
      <c r="AC420" t="s">
        <v>180</v>
      </c>
      <c r="AD420" s="4" t="s">
        <v>630</v>
      </c>
      <c r="AE420" s="4" t="s">
        <v>631</v>
      </c>
    </row>
    <row r="421" spans="1:31" x14ac:dyDescent="0.2">
      <c r="A421">
        <v>18</v>
      </c>
      <c r="B421" s="15" t="s">
        <v>632</v>
      </c>
      <c r="C421" s="15" t="s">
        <v>592</v>
      </c>
      <c r="D421" s="17">
        <f t="shared" si="52"/>
        <v>87.587699999999998</v>
      </c>
      <c r="E421" s="16">
        <f t="shared" si="47"/>
        <v>72.467988918843801</v>
      </c>
      <c r="F421" s="17">
        <f t="shared" si="48"/>
        <v>42.195297387437463</v>
      </c>
      <c r="G421" s="19">
        <v>8.6575000000000006</v>
      </c>
      <c r="H421" s="27">
        <v>13.921200000000001</v>
      </c>
      <c r="I421" s="27"/>
      <c r="J421" s="19">
        <v>11.039</v>
      </c>
      <c r="K421" s="19">
        <v>53.97</v>
      </c>
      <c r="L421" s="19">
        <v>26</v>
      </c>
      <c r="M421" s="16">
        <f>+N421+$M$15</f>
        <v>99.772899999999993</v>
      </c>
      <c r="N421" s="16">
        <v>44.653500000000001</v>
      </c>
      <c r="O421" s="17">
        <f t="shared" si="49"/>
        <v>0.82737632017787666</v>
      </c>
      <c r="P421" s="17">
        <f t="shared" si="50"/>
        <v>0.48174911988141561</v>
      </c>
      <c r="Q421" s="17">
        <f t="shared" si="51"/>
        <v>1.7174423076923078</v>
      </c>
      <c r="R421" s="17">
        <v>30.2027</v>
      </c>
      <c r="S421" s="17">
        <v>29.821899999999999</v>
      </c>
      <c r="T421" s="17">
        <v>7.1753999999999998</v>
      </c>
      <c r="U421" s="17">
        <v>36.669199999999996</v>
      </c>
      <c r="W421">
        <v>9.20989990234375</v>
      </c>
      <c r="X421">
        <f>+(E421/100)*W421</f>
        <v>6.6742292406670751</v>
      </c>
      <c r="Y421">
        <v>9.3894748200000002</v>
      </c>
      <c r="Z421">
        <f>+(E421/100)*Y421</f>
        <v>6.8043635720952294</v>
      </c>
      <c r="AA421">
        <f>+X421-Z421</f>
        <v>-0.13013433142815423</v>
      </c>
      <c r="AB421" s="2" t="s">
        <v>180</v>
      </c>
      <c r="AC421" t="s">
        <v>180</v>
      </c>
      <c r="AD421" s="4" t="s">
        <v>633</v>
      </c>
      <c r="AE421" s="4" t="s">
        <v>634</v>
      </c>
    </row>
    <row r="422" spans="1:31" x14ac:dyDescent="0.2">
      <c r="A422">
        <v>18</v>
      </c>
      <c r="B422" s="15" t="s">
        <v>635</v>
      </c>
      <c r="C422" s="15"/>
      <c r="D422" s="17">
        <f t="shared" si="52"/>
        <v>86.360900000000001</v>
      </c>
      <c r="E422" s="16">
        <f t="shared" si="47"/>
        <v>71.084071375079276</v>
      </c>
      <c r="F422" s="17">
        <f t="shared" si="48"/>
        <v>42.475688898668153</v>
      </c>
      <c r="G422" s="19">
        <v>9.0998999999999999</v>
      </c>
      <c r="H422" s="27"/>
      <c r="I422" s="27"/>
      <c r="J422" s="19"/>
      <c r="K422" s="19">
        <v>77.260999999999996</v>
      </c>
      <c r="L422" s="19">
        <v>38</v>
      </c>
      <c r="M422" s="16">
        <f>+N422+$M$15</f>
        <v>118.7133</v>
      </c>
      <c r="N422" s="16">
        <v>63.593899999999998</v>
      </c>
      <c r="O422" s="17">
        <f t="shared" si="49"/>
        <v>0.82310480061091629</v>
      </c>
      <c r="P422" s="17">
        <f t="shared" si="50"/>
        <v>0.49183934973660709</v>
      </c>
      <c r="Q422" s="17">
        <f t="shared" si="51"/>
        <v>1.6735236842105263</v>
      </c>
      <c r="R422" s="17">
        <v>29.994</v>
      </c>
      <c r="S422" s="17">
        <v>29.582599999999999</v>
      </c>
      <c r="T422" s="17">
        <v>7.1005000000000003</v>
      </c>
      <c r="U422" s="17">
        <v>55.927</v>
      </c>
      <c r="AD422"/>
      <c r="AE422"/>
    </row>
    <row r="423" spans="1:31" x14ac:dyDescent="0.2">
      <c r="A423">
        <v>18</v>
      </c>
      <c r="B423" s="15" t="s">
        <v>636</v>
      </c>
      <c r="C423" s="15"/>
      <c r="D423" s="17">
        <f t="shared" si="52"/>
        <v>73.280600000000007</v>
      </c>
      <c r="E423" s="16">
        <f t="shared" si="47"/>
        <v>59.805663015906937</v>
      </c>
      <c r="F423" s="17">
        <f t="shared" si="48"/>
        <v>35.582088682580071</v>
      </c>
      <c r="G423" s="19">
        <v>10.557600000000001</v>
      </c>
      <c r="H423" s="27"/>
      <c r="I423" s="27"/>
      <c r="J423" s="19">
        <v>11.236000000000001</v>
      </c>
      <c r="K423" s="19">
        <v>51.487000000000002</v>
      </c>
      <c r="L423" s="19">
        <v>25</v>
      </c>
      <c r="M423" s="16">
        <f>+N423+$M$15</f>
        <v>97.138900000000007</v>
      </c>
      <c r="N423" s="16">
        <v>42.019500000000001</v>
      </c>
      <c r="O423" s="17">
        <f t="shared" si="49"/>
        <v>0.81611863188766098</v>
      </c>
      <c r="P423" s="17">
        <f t="shared" si="50"/>
        <v>0.48555946161166896</v>
      </c>
      <c r="Q423" s="17">
        <f t="shared" si="51"/>
        <v>1.6807799999999999</v>
      </c>
      <c r="R423" s="17">
        <v>26.200099999999999</v>
      </c>
      <c r="S423" s="17">
        <v>25.328199999999999</v>
      </c>
      <c r="T423" s="17">
        <v>6.1881000000000004</v>
      </c>
      <c r="U423" s="17">
        <v>34.494799999999998</v>
      </c>
      <c r="AD423"/>
      <c r="AE423"/>
    </row>
    <row r="424" spans="1:31" x14ac:dyDescent="0.2">
      <c r="A424">
        <v>18</v>
      </c>
      <c r="B424" s="15" t="s">
        <v>637</v>
      </c>
      <c r="C424" s="15"/>
      <c r="D424" s="17">
        <f t="shared" si="52"/>
        <v>88.342100000000002</v>
      </c>
      <c r="E424" s="16">
        <f t="shared" si="47"/>
        <v>72.225830728863727</v>
      </c>
      <c r="F424" s="17">
        <f t="shared" si="48"/>
        <v>45.07479973468034</v>
      </c>
      <c r="G424" s="19">
        <v>9.9460999999999995</v>
      </c>
      <c r="H424" s="27"/>
      <c r="I424" s="27"/>
      <c r="J424" s="19"/>
      <c r="K424" s="19">
        <v>78.396000000000001</v>
      </c>
      <c r="L424" s="19">
        <v>40</v>
      </c>
      <c r="M424" s="16">
        <f>+N424+$M$15</f>
        <v>119.2136</v>
      </c>
      <c r="N424" s="16">
        <v>64.094200000000001</v>
      </c>
      <c r="O424" s="17">
        <f t="shared" si="49"/>
        <v>0.81756977396805963</v>
      </c>
      <c r="P424" s="17">
        <f t="shared" si="50"/>
        <v>0.51023011378131533</v>
      </c>
      <c r="Q424" s="17">
        <f t="shared" si="51"/>
        <v>1.602355</v>
      </c>
      <c r="R424" s="17">
        <v>32.560200000000002</v>
      </c>
      <c r="S424" s="17">
        <v>32.322200000000002</v>
      </c>
      <c r="T424" s="17">
        <v>6.65</v>
      </c>
      <c r="U424" s="17">
        <v>56.559399999999997</v>
      </c>
      <c r="AD424"/>
      <c r="AE424"/>
    </row>
    <row r="425" spans="1:31" x14ac:dyDescent="0.2">
      <c r="A425">
        <v>18</v>
      </c>
      <c r="B425" s="15" t="s">
        <v>638</v>
      </c>
      <c r="C425" s="15"/>
      <c r="D425" s="17">
        <f t="shared" si="52"/>
        <v>85.727000000000004</v>
      </c>
      <c r="E425" s="16">
        <f t="shared" si="47"/>
        <v>69.914749451523917</v>
      </c>
      <c r="F425" s="17">
        <f t="shared" si="48"/>
        <v>42.232823173935891</v>
      </c>
      <c r="G425" s="19">
        <v>10.959</v>
      </c>
      <c r="H425" s="27"/>
      <c r="I425" s="27"/>
      <c r="J425" s="19">
        <v>13.872</v>
      </c>
      <c r="K425" s="19">
        <v>60.896000000000001</v>
      </c>
      <c r="L425" s="19">
        <v>30</v>
      </c>
      <c r="M425" s="16">
        <f>+N425+$M$15</f>
        <v>104.78319999999999</v>
      </c>
      <c r="N425" s="16">
        <v>49.663800000000002</v>
      </c>
      <c r="O425" s="17">
        <f t="shared" si="49"/>
        <v>0.81555110352075677</v>
      </c>
      <c r="P425" s="17">
        <f t="shared" si="50"/>
        <v>0.49264319495533365</v>
      </c>
      <c r="Q425" s="17">
        <f t="shared" si="51"/>
        <v>1.6554600000000002</v>
      </c>
      <c r="R425" s="17">
        <v>30.456900000000001</v>
      </c>
      <c r="S425" s="17">
        <v>30.298200000000001</v>
      </c>
      <c r="T425" s="17">
        <v>6.1802000000000001</v>
      </c>
      <c r="U425" s="17">
        <v>43.0336</v>
      </c>
      <c r="AD425"/>
      <c r="AE425"/>
    </row>
    <row r="426" spans="1:31" x14ac:dyDescent="0.2">
      <c r="A426">
        <v>18</v>
      </c>
      <c r="B426" s="15" t="s">
        <v>639</v>
      </c>
      <c r="C426" s="15"/>
      <c r="D426" s="17">
        <f t="shared" si="52"/>
        <v>57.370599999999996</v>
      </c>
      <c r="E426" s="16">
        <f t="shared" si="47"/>
        <v>46.28365382826177</v>
      </c>
      <c r="F426" s="17">
        <f t="shared" si="48"/>
        <v>29.89297624010004</v>
      </c>
      <c r="G426" s="19">
        <v>9.3905999999999992</v>
      </c>
      <c r="H426" s="27"/>
      <c r="I426" s="27"/>
      <c r="J426" s="19"/>
      <c r="K426" s="19">
        <v>47.98</v>
      </c>
      <c r="L426" s="19">
        <v>25</v>
      </c>
      <c r="M426" s="16"/>
      <c r="N426" s="16">
        <f>+U426</f>
        <v>38.707799999999999</v>
      </c>
      <c r="O426" s="17">
        <f t="shared" si="49"/>
        <v>0.80674864526886203</v>
      </c>
      <c r="P426" s="17">
        <f t="shared" si="50"/>
        <v>0.5210504376823677</v>
      </c>
      <c r="Q426" s="17">
        <f t="shared" si="51"/>
        <v>1.5483119999999999</v>
      </c>
      <c r="R426" s="19"/>
      <c r="S426" s="19"/>
      <c r="T426" s="19"/>
      <c r="U426" s="17">
        <v>38.707799999999999</v>
      </c>
      <c r="W426">
        <v>9.5588874816894496</v>
      </c>
      <c r="X426">
        <f>+(E426/100)*W426</f>
        <v>4.4242023918581941</v>
      </c>
      <c r="Y426">
        <v>9.3894748200000002</v>
      </c>
      <c r="Z426">
        <f>+(E426/100)*Y426</f>
        <v>4.3457920219806043</v>
      </c>
      <c r="AA426">
        <f>+X426-Z426</f>
        <v>7.8410369877589758E-2</v>
      </c>
      <c r="AD426"/>
      <c r="AE426"/>
    </row>
    <row r="427" spans="1:31" x14ac:dyDescent="0.2">
      <c r="A427">
        <v>18</v>
      </c>
      <c r="B427" s="15" t="s">
        <v>640</v>
      </c>
      <c r="C427" s="15"/>
      <c r="D427" s="17">
        <f t="shared" si="52"/>
        <v>90.328499999999991</v>
      </c>
      <c r="E427" s="16">
        <f t="shared" si="47"/>
        <v>73.193783796224821</v>
      </c>
      <c r="F427" s="17">
        <f t="shared" si="48"/>
        <v>44.368781138165744</v>
      </c>
      <c r="G427" s="19">
        <v>8.5815000000000001</v>
      </c>
      <c r="H427" s="27"/>
      <c r="I427" s="27"/>
      <c r="J427" s="19">
        <v>10.492000000000001</v>
      </c>
      <c r="K427" s="19">
        <v>71.254999999999995</v>
      </c>
      <c r="L427" s="19">
        <v>35</v>
      </c>
      <c r="M427" s="16">
        <f>+N427+$M$15</f>
        <v>112.8578</v>
      </c>
      <c r="N427" s="16">
        <v>57.738399999999999</v>
      </c>
      <c r="O427" s="17">
        <f t="shared" si="49"/>
        <v>0.810306645147709</v>
      </c>
      <c r="P427" s="17">
        <f t="shared" si="50"/>
        <v>0.49119360044909133</v>
      </c>
      <c r="Q427" s="17">
        <f t="shared" si="51"/>
        <v>1.6496685714285715</v>
      </c>
      <c r="R427" s="17">
        <v>28.9785</v>
      </c>
      <c r="S427" s="17">
        <v>25.915199999999999</v>
      </c>
      <c r="T427" s="17">
        <v>6.1048999999999998</v>
      </c>
      <c r="U427" s="17">
        <v>51.123600000000003</v>
      </c>
      <c r="AD427"/>
      <c r="AE427"/>
    </row>
    <row r="428" spans="1:31" x14ac:dyDescent="0.2">
      <c r="A428">
        <v>18</v>
      </c>
      <c r="B428" s="15" t="s">
        <v>641</v>
      </c>
      <c r="C428" s="15"/>
      <c r="D428" s="17">
        <f t="shared" si="52"/>
        <v>76.536799999999999</v>
      </c>
      <c r="E428" s="16">
        <f t="shared" si="47"/>
        <v>61.098779520125468</v>
      </c>
      <c r="F428" s="17">
        <f t="shared" si="48"/>
        <v>36.935824699512885</v>
      </c>
      <c r="G428" s="19">
        <v>10.2278</v>
      </c>
      <c r="H428" s="27"/>
      <c r="I428" s="27"/>
      <c r="J428" s="19"/>
      <c r="K428" s="19">
        <v>66.308999999999997</v>
      </c>
      <c r="L428" s="19">
        <v>32</v>
      </c>
      <c r="M428" s="16"/>
      <c r="N428" s="16">
        <f>+U428</f>
        <v>52.933999999999997</v>
      </c>
      <c r="O428" s="17">
        <f t="shared" si="49"/>
        <v>0.79829284109246101</v>
      </c>
      <c r="P428" s="17">
        <f t="shared" si="50"/>
        <v>0.48258909047037357</v>
      </c>
      <c r="Q428" s="17">
        <f t="shared" si="51"/>
        <v>1.6541874999999999</v>
      </c>
      <c r="R428" s="19"/>
      <c r="S428" s="19"/>
      <c r="T428" s="19"/>
      <c r="U428" s="17">
        <v>52.933999999999997</v>
      </c>
      <c r="AD428"/>
      <c r="AE428"/>
    </row>
    <row r="429" spans="1:31" x14ac:dyDescent="0.2">
      <c r="A429">
        <v>18</v>
      </c>
      <c r="B429" s="15" t="s">
        <v>642</v>
      </c>
      <c r="C429" s="15"/>
      <c r="D429" s="17">
        <f t="shared" si="52"/>
        <v>74.068100000000001</v>
      </c>
      <c r="E429" s="16">
        <f t="shared" si="47"/>
        <v>59.973108785009231</v>
      </c>
      <c r="F429" s="17">
        <f t="shared" si="48"/>
        <v>37.149957868549876</v>
      </c>
      <c r="G429" s="19">
        <v>9.8080999999999996</v>
      </c>
      <c r="H429" s="27"/>
      <c r="I429" s="27"/>
      <c r="J429" s="19">
        <v>14.416</v>
      </c>
      <c r="K429" s="19">
        <v>49.844000000000001</v>
      </c>
      <c r="L429" s="19">
        <v>25</v>
      </c>
      <c r="M429" s="16">
        <f>+N429+$M$15</f>
        <v>95.478200000000001</v>
      </c>
      <c r="N429" s="16">
        <v>40.358800000000002</v>
      </c>
      <c r="O429" s="17">
        <f t="shared" si="49"/>
        <v>0.80970227108578763</v>
      </c>
      <c r="P429" s="17">
        <f t="shared" si="50"/>
        <v>0.50156488243319153</v>
      </c>
      <c r="Q429" s="17">
        <f t="shared" si="51"/>
        <v>1.614352</v>
      </c>
      <c r="R429" s="17">
        <v>28.722899999999999</v>
      </c>
      <c r="S429" s="17">
        <v>25.7818</v>
      </c>
      <c r="T429" s="17">
        <v>5.9635999999999996</v>
      </c>
      <c r="U429" s="17">
        <v>34.067799999999998</v>
      </c>
      <c r="AD429"/>
      <c r="AE429"/>
    </row>
    <row r="430" spans="1:31" x14ac:dyDescent="0.2">
      <c r="A430">
        <v>18</v>
      </c>
      <c r="B430" s="15" t="s">
        <v>643</v>
      </c>
      <c r="C430" s="15" t="s">
        <v>592</v>
      </c>
      <c r="D430" s="17">
        <f t="shared" si="52"/>
        <v>86.239000000000004</v>
      </c>
      <c r="E430" s="16">
        <f t="shared" si="47"/>
        <v>66.983903090668434</v>
      </c>
      <c r="F430" s="17">
        <f t="shared" si="48"/>
        <v>45.659298477829253</v>
      </c>
      <c r="G430" s="19">
        <v>9.3823000000000008</v>
      </c>
      <c r="H430" s="27">
        <v>16.416699999999999</v>
      </c>
      <c r="I430" s="27"/>
      <c r="J430" s="19"/>
      <c r="K430" s="19">
        <v>60.44</v>
      </c>
      <c r="L430" s="19">
        <v>32</v>
      </c>
      <c r="M430" s="16"/>
      <c r="N430" s="16">
        <f>+U430</f>
        <v>46.9452</v>
      </c>
      <c r="O430" s="17">
        <f t="shared" si="49"/>
        <v>0.77672402382528127</v>
      </c>
      <c r="P430" s="17">
        <f t="shared" si="50"/>
        <v>0.52945069490403707</v>
      </c>
      <c r="Q430" s="17">
        <f t="shared" si="51"/>
        <v>1.4670375</v>
      </c>
      <c r="R430" s="19"/>
      <c r="S430" s="19"/>
      <c r="T430" s="19"/>
      <c r="U430" s="17">
        <v>46.9452</v>
      </c>
      <c r="W430">
        <v>9.5378503799438494</v>
      </c>
      <c r="X430">
        <f>+(E430/100)*W430</f>
        <v>6.3888244554345395</v>
      </c>
      <c r="Y430">
        <v>9.3894748200000002</v>
      </c>
      <c r="Z430">
        <f>+(E430/100)*Y430</f>
        <v>6.2894367141515151</v>
      </c>
      <c r="AA430">
        <f>+X430-Z430</f>
        <v>9.9387741283024411E-2</v>
      </c>
      <c r="AB430" s="2" t="s">
        <v>180</v>
      </c>
      <c r="AC430" t="s">
        <v>180</v>
      </c>
      <c r="AD430" s="4" t="s">
        <v>644</v>
      </c>
      <c r="AE430" s="4" t="s">
        <v>645</v>
      </c>
    </row>
    <row r="431" spans="1:31" x14ac:dyDescent="0.2">
      <c r="A431">
        <v>18</v>
      </c>
      <c r="B431" s="15" t="s">
        <v>646</v>
      </c>
      <c r="C431" s="15"/>
      <c r="D431" s="17">
        <f t="shared" si="52"/>
        <v>94.069700000000012</v>
      </c>
      <c r="E431" s="16">
        <f t="shared" si="47"/>
        <v>76.610733574463367</v>
      </c>
      <c r="F431" s="17">
        <f t="shared" si="48"/>
        <v>47.020482630307406</v>
      </c>
      <c r="G431" s="19">
        <v>8.5666999999999991</v>
      </c>
      <c r="H431" s="27"/>
      <c r="I431" s="27"/>
      <c r="J431" s="19">
        <v>13.481</v>
      </c>
      <c r="K431" s="19">
        <v>72.022000000000006</v>
      </c>
      <c r="L431" s="19">
        <v>36</v>
      </c>
      <c r="M431" s="16">
        <f>+N431+$M$15</f>
        <v>113.7744</v>
      </c>
      <c r="N431" s="16">
        <v>58.655000000000001</v>
      </c>
      <c r="O431" s="17">
        <f t="shared" si="49"/>
        <v>0.81440393213184858</v>
      </c>
      <c r="P431" s="17">
        <f t="shared" si="50"/>
        <v>0.49984726889006131</v>
      </c>
      <c r="Q431" s="17">
        <f t="shared" si="51"/>
        <v>1.6293055555555556</v>
      </c>
      <c r="R431" s="17">
        <v>30.124600000000001</v>
      </c>
      <c r="S431" s="17">
        <v>29.888999999999999</v>
      </c>
      <c r="T431" s="17">
        <v>6.1481000000000003</v>
      </c>
      <c r="U431" s="17">
        <v>51.956000000000003</v>
      </c>
      <c r="AD431"/>
      <c r="AE431"/>
    </row>
    <row r="432" spans="1:31" x14ac:dyDescent="0.2">
      <c r="A432">
        <v>18</v>
      </c>
      <c r="B432" s="15" t="s">
        <v>647</v>
      </c>
      <c r="C432" s="15"/>
      <c r="D432" s="17">
        <f t="shared" si="52"/>
        <v>79.016400000000004</v>
      </c>
      <c r="E432" s="16">
        <f t="shared" si="47"/>
        <v>53.365644232473294</v>
      </c>
      <c r="F432" s="17">
        <f t="shared" si="48"/>
        <v>40.042481105029971</v>
      </c>
      <c r="G432" s="19">
        <v>9.9504000000000001</v>
      </c>
      <c r="H432" s="27"/>
      <c r="I432" s="27"/>
      <c r="J432" s="19"/>
      <c r="K432" s="19">
        <v>69.066000000000003</v>
      </c>
      <c r="L432" s="41">
        <v>35</v>
      </c>
      <c r="M432" s="16"/>
      <c r="N432" s="16">
        <f>+U432</f>
        <v>46.645400000000002</v>
      </c>
      <c r="O432" s="17">
        <f t="shared" si="49"/>
        <v>0.67537427967451424</v>
      </c>
      <c r="P432" s="17">
        <f t="shared" si="50"/>
        <v>0.50676164827845827</v>
      </c>
      <c r="Q432" s="17">
        <f t="shared" si="51"/>
        <v>1.3327257142857143</v>
      </c>
      <c r="R432" s="19"/>
      <c r="S432" s="19"/>
      <c r="T432" s="19"/>
      <c r="U432" s="17">
        <v>46.645400000000002</v>
      </c>
      <c r="AD432"/>
      <c r="AE432"/>
    </row>
    <row r="433" spans="1:31" x14ac:dyDescent="0.2">
      <c r="A433">
        <v>18</v>
      </c>
      <c r="B433" s="15" t="s">
        <v>648</v>
      </c>
      <c r="C433" s="15"/>
      <c r="D433" s="17">
        <f t="shared" si="52"/>
        <v>80.535300000000007</v>
      </c>
      <c r="E433" s="16">
        <f t="shared" si="47"/>
        <v>65.700328228657384</v>
      </c>
      <c r="F433" s="17">
        <f t="shared" si="48"/>
        <v>40.3837532907108</v>
      </c>
      <c r="G433" s="19">
        <v>10.738300000000001</v>
      </c>
      <c r="H433" s="27"/>
      <c r="I433" s="27"/>
      <c r="J433" s="19">
        <v>13.958</v>
      </c>
      <c r="K433" s="19">
        <v>55.838999999999999</v>
      </c>
      <c r="L433" s="19">
        <v>28</v>
      </c>
      <c r="M433" s="16">
        <f>+N433+$M$15</f>
        <v>100.67259999999999</v>
      </c>
      <c r="N433" s="16">
        <v>45.553199999999997</v>
      </c>
      <c r="O433" s="17">
        <f t="shared" si="49"/>
        <v>0.81579541180895065</v>
      </c>
      <c r="P433" s="17">
        <f t="shared" si="50"/>
        <v>0.50144164472859476</v>
      </c>
      <c r="Q433" s="17">
        <f t="shared" si="51"/>
        <v>1.6268999999999998</v>
      </c>
      <c r="R433" s="17">
        <v>27.77</v>
      </c>
      <c r="S433" s="17">
        <v>27.3764</v>
      </c>
      <c r="T433" s="17">
        <v>6.0773000000000001</v>
      </c>
      <c r="U433" s="17">
        <v>38.854599999999998</v>
      </c>
      <c r="AD433"/>
      <c r="AE433"/>
    </row>
    <row r="434" spans="1:31" x14ac:dyDescent="0.2">
      <c r="A434">
        <v>18</v>
      </c>
      <c r="B434" s="15" t="s">
        <v>649</v>
      </c>
      <c r="C434" s="15"/>
      <c r="D434" s="17">
        <f t="shared" si="52"/>
        <v>75.189599999999999</v>
      </c>
      <c r="E434" s="16">
        <f t="shared" si="47"/>
        <v>61.379224849875925</v>
      </c>
      <c r="F434" s="17">
        <f t="shared" si="48"/>
        <v>34.982754342431754</v>
      </c>
      <c r="G434" s="19">
        <v>10.7096</v>
      </c>
      <c r="H434" s="27"/>
      <c r="I434" s="27"/>
      <c r="J434" s="19"/>
      <c r="K434" s="19">
        <v>64.48</v>
      </c>
      <c r="L434" s="19">
        <v>30</v>
      </c>
      <c r="M434" s="16"/>
      <c r="N434" s="16">
        <f>+U434</f>
        <v>52.636699999999998</v>
      </c>
      <c r="O434" s="17">
        <f t="shared" si="49"/>
        <v>0.81632599255583116</v>
      </c>
      <c r="P434" s="17">
        <f t="shared" si="50"/>
        <v>0.46526054590570715</v>
      </c>
      <c r="Q434" s="17">
        <f t="shared" si="51"/>
        <v>1.7545566666666665</v>
      </c>
      <c r="R434" s="19"/>
      <c r="S434" s="19"/>
      <c r="T434" s="19"/>
      <c r="U434" s="17">
        <v>52.636699999999998</v>
      </c>
      <c r="W434">
        <v>10.1129293441772</v>
      </c>
      <c r="X434">
        <f>+(E434/100)*W434</f>
        <v>6.2072376410716066</v>
      </c>
      <c r="Y434">
        <v>9.3894748200000002</v>
      </c>
      <c r="Z434">
        <f>+(E434/100)*Y434</f>
        <v>5.7631868619902828</v>
      </c>
      <c r="AA434">
        <f>+X434-Z434</f>
        <v>0.44405077908132373</v>
      </c>
      <c r="AD434"/>
      <c r="AE434"/>
    </row>
    <row r="435" spans="1:31" x14ac:dyDescent="0.2">
      <c r="A435">
        <v>18</v>
      </c>
      <c r="B435" s="15" t="s">
        <v>650</v>
      </c>
      <c r="C435" s="15"/>
      <c r="D435" s="17">
        <f t="shared" si="52"/>
        <v>78.044399999999996</v>
      </c>
      <c r="E435" s="16">
        <f t="shared" si="47"/>
        <v>63.284455795645862</v>
      </c>
      <c r="F435" s="17">
        <f t="shared" si="48"/>
        <v>37.757329462989844</v>
      </c>
      <c r="G435" s="19">
        <v>9.9993999999999996</v>
      </c>
      <c r="H435" s="27"/>
      <c r="I435" s="27"/>
      <c r="J435" s="19">
        <v>16.37</v>
      </c>
      <c r="K435" s="19">
        <v>51.674999999999997</v>
      </c>
      <c r="L435" s="19">
        <v>25</v>
      </c>
      <c r="M435" s="16">
        <f>+N435+$M$15</f>
        <v>97.021500000000003</v>
      </c>
      <c r="N435" s="16">
        <v>41.902099999999997</v>
      </c>
      <c r="O435" s="17">
        <f t="shared" si="49"/>
        <v>0.81087760038703438</v>
      </c>
      <c r="P435" s="17">
        <f t="shared" si="50"/>
        <v>0.48379293662312534</v>
      </c>
      <c r="Q435" s="17">
        <f t="shared" si="51"/>
        <v>1.6760839999999999</v>
      </c>
      <c r="R435" s="17">
        <v>30.799600000000002</v>
      </c>
      <c r="S435" s="17">
        <v>30.466799999999999</v>
      </c>
      <c r="T435" s="17">
        <v>6.2434000000000003</v>
      </c>
      <c r="U435" s="17">
        <v>35.030500000000004</v>
      </c>
      <c r="AD435"/>
      <c r="AE435"/>
    </row>
    <row r="436" spans="1:31" x14ac:dyDescent="0.2">
      <c r="A436">
        <v>18</v>
      </c>
      <c r="B436" s="15" t="s">
        <v>651</v>
      </c>
      <c r="C436" s="15"/>
      <c r="D436" s="17">
        <f t="shared" si="52"/>
        <v>75.216999999999999</v>
      </c>
      <c r="E436" s="16">
        <f t="shared" si="47"/>
        <v>60.461811271396598</v>
      </c>
      <c r="F436" s="17">
        <f t="shared" si="48"/>
        <v>37.53343313373253</v>
      </c>
      <c r="G436" s="19">
        <v>9.0849999999999991</v>
      </c>
      <c r="H436" s="27"/>
      <c r="I436" s="27"/>
      <c r="J436" s="19"/>
      <c r="K436" s="19">
        <v>66.132000000000005</v>
      </c>
      <c r="L436" s="19">
        <v>33</v>
      </c>
      <c r="M436" s="16"/>
      <c r="N436" s="16">
        <f>+U436</f>
        <v>53.158999999999999</v>
      </c>
      <c r="O436" s="17">
        <f t="shared" si="49"/>
        <v>0.80383173047843703</v>
      </c>
      <c r="P436" s="17">
        <f t="shared" si="50"/>
        <v>0.49900199600798401</v>
      </c>
      <c r="Q436" s="17">
        <f t="shared" si="51"/>
        <v>1.6108787878787878</v>
      </c>
      <c r="R436" s="19"/>
      <c r="S436" s="19"/>
      <c r="T436" s="19"/>
      <c r="U436" s="17">
        <v>53.158999999999999</v>
      </c>
      <c r="AD436"/>
      <c r="AE436"/>
    </row>
    <row r="437" spans="1:31" x14ac:dyDescent="0.2">
      <c r="A437">
        <v>18</v>
      </c>
      <c r="B437" s="15" t="s">
        <v>652</v>
      </c>
      <c r="C437" s="15"/>
      <c r="D437" s="17">
        <f t="shared" si="52"/>
        <v>74.344700000000003</v>
      </c>
      <c r="E437" s="16">
        <f t="shared" si="47"/>
        <v>60.409876032838419</v>
      </c>
      <c r="F437" s="17">
        <f t="shared" si="48"/>
        <v>37.437246883249664</v>
      </c>
      <c r="G437" s="19">
        <v>8.8117000000000001</v>
      </c>
      <c r="H437" s="27"/>
      <c r="I437" s="27"/>
      <c r="J437" s="19"/>
      <c r="K437" s="19">
        <v>65.533000000000001</v>
      </c>
      <c r="L437" s="19">
        <v>33</v>
      </c>
      <c r="M437" s="16">
        <f>+N437+$M$15</f>
        <v>108.36920000000001</v>
      </c>
      <c r="N437" s="16">
        <v>53.2498</v>
      </c>
      <c r="O437" s="17">
        <f t="shared" si="49"/>
        <v>0.81256466207864742</v>
      </c>
      <c r="P437" s="17">
        <f t="shared" si="50"/>
        <v>0.50356309035142599</v>
      </c>
      <c r="Q437" s="17">
        <f t="shared" si="51"/>
        <v>1.613630303030303</v>
      </c>
      <c r="R437" s="17">
        <v>31.196100000000001</v>
      </c>
      <c r="S437" s="17">
        <v>30.4039</v>
      </c>
      <c r="T437" s="17">
        <v>6.4842000000000004</v>
      </c>
      <c r="U437" s="17">
        <v>45.394500000000001</v>
      </c>
      <c r="AD437"/>
      <c r="AE437"/>
    </row>
    <row r="438" spans="1:31" x14ac:dyDescent="0.2">
      <c r="A438">
        <v>18</v>
      </c>
      <c r="B438" s="15" t="s">
        <v>653</v>
      </c>
      <c r="C438" s="15"/>
      <c r="D438" s="17">
        <f t="shared" si="52"/>
        <v>71.122799999999998</v>
      </c>
      <c r="E438" s="16">
        <f t="shared" si="47"/>
        <v>56.568381523849389</v>
      </c>
      <c r="F438" s="17">
        <f t="shared" si="48"/>
        <v>34.348331428387453</v>
      </c>
      <c r="G438" s="19">
        <v>9.0038</v>
      </c>
      <c r="H438" s="27"/>
      <c r="I438" s="27"/>
      <c r="J438" s="19"/>
      <c r="K438" s="19">
        <v>62.119</v>
      </c>
      <c r="L438" s="19">
        <v>30</v>
      </c>
      <c r="M438" s="16"/>
      <c r="N438" s="16">
        <f>+U438</f>
        <v>49.4071</v>
      </c>
      <c r="O438" s="17">
        <f t="shared" si="49"/>
        <v>0.79536212752941937</v>
      </c>
      <c r="P438" s="17">
        <f t="shared" si="50"/>
        <v>0.48294402678729537</v>
      </c>
      <c r="Q438" s="17">
        <f t="shared" si="51"/>
        <v>1.6469033333333334</v>
      </c>
      <c r="R438" s="19"/>
      <c r="S438" s="19"/>
      <c r="T438" s="19"/>
      <c r="U438" s="17">
        <v>49.4071</v>
      </c>
      <c r="AD438"/>
      <c r="AE438"/>
    </row>
    <row r="439" spans="1:31" x14ac:dyDescent="0.2">
      <c r="A439">
        <v>18</v>
      </c>
      <c r="B439" s="15" t="s">
        <v>654</v>
      </c>
      <c r="C439" s="15"/>
      <c r="D439" s="17">
        <f t="shared" si="52"/>
        <v>91.607500000000002</v>
      </c>
      <c r="E439" s="16">
        <f t="shared" si="47"/>
        <v>76.365675426033789</v>
      </c>
      <c r="F439" s="17">
        <f t="shared" si="48"/>
        <v>44.099311606412172</v>
      </c>
      <c r="G439" s="19">
        <v>8.5154999999999994</v>
      </c>
      <c r="H439" s="27"/>
      <c r="I439" s="27"/>
      <c r="J439" s="19"/>
      <c r="K439" s="19">
        <v>83.091999999999999</v>
      </c>
      <c r="L439" s="19">
        <v>40</v>
      </c>
      <c r="M439" s="16">
        <f>+N439+$M$15</f>
        <v>124.38639999999999</v>
      </c>
      <c r="N439" s="16">
        <v>69.266999999999996</v>
      </c>
      <c r="O439" s="17">
        <f t="shared" si="49"/>
        <v>0.83361815818610696</v>
      </c>
      <c r="P439" s="17">
        <f t="shared" si="50"/>
        <v>0.48139411736388582</v>
      </c>
      <c r="Q439" s="17">
        <f t="shared" si="51"/>
        <v>1.7316749999999999</v>
      </c>
      <c r="R439" s="17">
        <v>30.991599999999998</v>
      </c>
      <c r="S439" s="17">
        <v>29.587399999999999</v>
      </c>
      <c r="T439" s="17">
        <v>7.1033999999999997</v>
      </c>
      <c r="U439" s="17">
        <v>59.719799999999999</v>
      </c>
      <c r="AD439"/>
      <c r="AE439"/>
    </row>
    <row r="440" spans="1:31" x14ac:dyDescent="0.2">
      <c r="A440">
        <v>18</v>
      </c>
      <c r="B440" s="15" t="s">
        <v>655</v>
      </c>
      <c r="C440" s="15"/>
      <c r="D440" s="17">
        <f t="shared" si="52"/>
        <v>71.527900000000002</v>
      </c>
      <c r="E440" s="16">
        <f t="shared" si="47"/>
        <v>56.144596228511077</v>
      </c>
      <c r="F440" s="17">
        <f t="shared" si="48"/>
        <v>34.972863820382941</v>
      </c>
      <c r="G440" s="19">
        <v>7.7629000000000001</v>
      </c>
      <c r="H440" s="27"/>
      <c r="I440" s="27"/>
      <c r="J440" s="19">
        <v>12.634</v>
      </c>
      <c r="K440" s="19">
        <v>51.131</v>
      </c>
      <c r="L440" s="19">
        <v>25</v>
      </c>
      <c r="M440" s="19"/>
      <c r="N440" s="16">
        <f>+U440</f>
        <v>40.134399999999999</v>
      </c>
      <c r="O440" s="17">
        <f t="shared" si="49"/>
        <v>0.78493281962019124</v>
      </c>
      <c r="P440" s="17">
        <f t="shared" si="50"/>
        <v>0.48894017328039741</v>
      </c>
      <c r="Q440" s="17">
        <f t="shared" si="51"/>
        <v>1.6053759999999999</v>
      </c>
      <c r="R440" s="19"/>
      <c r="S440" s="19"/>
      <c r="T440" s="19"/>
      <c r="U440" s="17">
        <v>40.134399999999999</v>
      </c>
      <c r="V440">
        <v>6.7805</v>
      </c>
      <c r="W440">
        <v>10.225807189941399</v>
      </c>
      <c r="X440">
        <f>+(E440/100)*W440</f>
        <v>5.7412381578986533</v>
      </c>
      <c r="Y440">
        <v>9.3894748200000002</v>
      </c>
      <c r="Z440">
        <f>+(E440/100)*Y440</f>
        <v>5.2716827256667171</v>
      </c>
      <c r="AA440">
        <f>+X440-Z440</f>
        <v>0.46955543223193619</v>
      </c>
      <c r="AD440"/>
      <c r="AE440"/>
    </row>
    <row r="441" spans="1:31" x14ac:dyDescent="0.2">
      <c r="A441">
        <v>18</v>
      </c>
      <c r="B441" s="15" t="s">
        <v>656</v>
      </c>
      <c r="C441" s="15"/>
      <c r="D441" s="17">
        <f t="shared" si="52"/>
        <v>79.215800000000002</v>
      </c>
      <c r="E441" s="16">
        <f t="shared" si="47"/>
        <v>63.298057993314764</v>
      </c>
      <c r="F441" s="17">
        <f t="shared" si="48"/>
        <v>38.614944289693597</v>
      </c>
      <c r="G441" s="19">
        <v>7.4157999999999991</v>
      </c>
      <c r="H441" s="27"/>
      <c r="I441" s="27"/>
      <c r="J441" s="19"/>
      <c r="K441" s="19">
        <v>71.8</v>
      </c>
      <c r="L441" s="19">
        <v>35</v>
      </c>
      <c r="M441" s="19"/>
      <c r="N441" s="16">
        <f>+U441</f>
        <v>57.372399999999999</v>
      </c>
      <c r="O441" s="17">
        <f t="shared" si="49"/>
        <v>0.79905849582172706</v>
      </c>
      <c r="P441" s="17">
        <f t="shared" si="50"/>
        <v>0.48746518105849584</v>
      </c>
      <c r="Q441" s="17">
        <f t="shared" si="51"/>
        <v>1.6392114285714285</v>
      </c>
      <c r="R441" s="19"/>
      <c r="S441" s="19"/>
      <c r="T441" s="19"/>
      <c r="U441" s="17">
        <v>57.372399999999999</v>
      </c>
      <c r="AD441"/>
      <c r="AE441"/>
    </row>
    <row r="442" spans="1:31" x14ac:dyDescent="0.2">
      <c r="A442">
        <v>19</v>
      </c>
      <c r="B442" t="s">
        <v>657</v>
      </c>
      <c r="D442">
        <v>81.977500000000006</v>
      </c>
      <c r="E442">
        <v>65.113</v>
      </c>
      <c r="F442">
        <v>44.000000000000007</v>
      </c>
      <c r="K442">
        <v>81.977500000000006</v>
      </c>
      <c r="L442">
        <v>44</v>
      </c>
      <c r="N442">
        <v>65.113</v>
      </c>
      <c r="O442">
        <v>0.79427891799579142</v>
      </c>
      <c r="P442">
        <v>0.53673264005367327</v>
      </c>
      <c r="Q442">
        <v>1.479840909090909</v>
      </c>
      <c r="R442">
        <v>65.113</v>
      </c>
      <c r="S442">
        <v>64.199600000000004</v>
      </c>
      <c r="T442">
        <v>19.023</v>
      </c>
      <c r="U442">
        <v>44.906999999999996</v>
      </c>
      <c r="AD442"/>
      <c r="AE442"/>
    </row>
    <row r="443" spans="1:31" x14ac:dyDescent="0.2">
      <c r="A443">
        <v>19</v>
      </c>
      <c r="B443" t="s">
        <v>658</v>
      </c>
      <c r="D443">
        <v>51.842000000000006</v>
      </c>
      <c r="E443">
        <v>39.862945083401094</v>
      </c>
      <c r="F443">
        <v>25.546110823662751</v>
      </c>
      <c r="J443">
        <v>11.255000000000001</v>
      </c>
      <c r="K443">
        <v>40.587000000000003</v>
      </c>
      <c r="L443">
        <v>20</v>
      </c>
      <c r="M443">
        <v>38.474800000000002</v>
      </c>
      <c r="N443">
        <v>31.20862142857143</v>
      </c>
      <c r="O443">
        <v>0.76893146644421684</v>
      </c>
      <c r="P443">
        <v>0.49276862049424691</v>
      </c>
      <c r="Q443">
        <v>1.5604310714285714</v>
      </c>
      <c r="R443">
        <v>31.907299999999999</v>
      </c>
      <c r="S443">
        <v>30.929600000000001</v>
      </c>
      <c r="T443">
        <v>8.6870999999999992</v>
      </c>
      <c r="U443">
        <v>21.920300000000001</v>
      </c>
      <c r="W443">
        <v>9.4031028747558594</v>
      </c>
      <c r="X443">
        <v>3.7483537350996374</v>
      </c>
      <c r="Y443">
        <v>8.2583140319999995</v>
      </c>
      <c r="Z443">
        <v>3.2920071873909662</v>
      </c>
      <c r="AA443">
        <v>0.45634654770867122</v>
      </c>
      <c r="AD443"/>
      <c r="AE443"/>
    </row>
    <row r="444" spans="1:31" x14ac:dyDescent="0.2">
      <c r="A444">
        <v>19</v>
      </c>
      <c r="B444" t="s">
        <v>659</v>
      </c>
      <c r="D444">
        <v>58.478999999999999</v>
      </c>
      <c r="E444">
        <v>44.589821428571433</v>
      </c>
      <c r="F444">
        <v>31.999999999999996</v>
      </c>
      <c r="K444">
        <v>58.478999999999999</v>
      </c>
      <c r="L444">
        <v>32</v>
      </c>
      <c r="M444">
        <v>51.856000000000002</v>
      </c>
      <c r="N444">
        <v>44.589821428571433</v>
      </c>
      <c r="O444">
        <v>0.76249288511382607</v>
      </c>
      <c r="P444">
        <v>0.547204979565314</v>
      </c>
      <c r="Q444">
        <v>1.3934319196428573</v>
      </c>
      <c r="R444">
        <v>24.883600000000001</v>
      </c>
      <c r="S444">
        <v>24.631</v>
      </c>
      <c r="T444">
        <v>6.7473000000000001</v>
      </c>
      <c r="U444">
        <v>37.529400000000003</v>
      </c>
      <c r="AD444"/>
      <c r="AE444"/>
    </row>
    <row r="445" spans="1:31" x14ac:dyDescent="0.2">
      <c r="A445">
        <v>19</v>
      </c>
      <c r="B445" t="s">
        <v>660</v>
      </c>
      <c r="D445">
        <v>57.917999999999992</v>
      </c>
      <c r="E445">
        <v>43.329519649601352</v>
      </c>
      <c r="F445">
        <v>30.380822492656314</v>
      </c>
      <c r="J445">
        <v>10.257999999999999</v>
      </c>
      <c r="K445">
        <v>47.66</v>
      </c>
      <c r="L445">
        <v>25</v>
      </c>
      <c r="M445">
        <v>42.921500000000002</v>
      </c>
      <c r="N445">
        <v>35.655321428571433</v>
      </c>
      <c r="O445">
        <v>0.74811836820334532</v>
      </c>
      <c r="P445">
        <v>0.52454888795635757</v>
      </c>
      <c r="Q445">
        <v>1.4262128571428574</v>
      </c>
      <c r="R445">
        <v>22.2835</v>
      </c>
      <c r="S445">
        <v>21.925799999999999</v>
      </c>
      <c r="T445">
        <v>6.7678000000000003</v>
      </c>
      <c r="U445">
        <v>28.695399999999999</v>
      </c>
      <c r="AD445"/>
      <c r="AE445"/>
    </row>
    <row r="446" spans="1:31" x14ac:dyDescent="0.2">
      <c r="A446">
        <v>19</v>
      </c>
      <c r="B446" t="s">
        <v>661</v>
      </c>
      <c r="D446">
        <v>70.906000000000006</v>
      </c>
      <c r="E446">
        <v>53.040021428571428</v>
      </c>
      <c r="F446">
        <v>38</v>
      </c>
      <c r="K446">
        <v>70.906000000000006</v>
      </c>
      <c r="L446">
        <v>38</v>
      </c>
      <c r="M446">
        <v>60.306199999999997</v>
      </c>
      <c r="N446">
        <v>53.040021428571428</v>
      </c>
      <c r="O446">
        <v>0.74803290876049167</v>
      </c>
      <c r="P446">
        <v>0.53592079654754177</v>
      </c>
      <c r="Q446">
        <v>1.3957900375939849</v>
      </c>
      <c r="R446">
        <v>28.816500000000001</v>
      </c>
      <c r="S446">
        <v>28.3416</v>
      </c>
      <c r="T446">
        <v>8.4461999999999993</v>
      </c>
      <c r="U446">
        <v>44.3142</v>
      </c>
      <c r="AD446"/>
      <c r="AE446"/>
    </row>
    <row r="447" spans="1:31" x14ac:dyDescent="0.2">
      <c r="A447">
        <v>19</v>
      </c>
      <c r="B447" t="s">
        <v>662</v>
      </c>
      <c r="D447">
        <v>63.431999999999995</v>
      </c>
      <c r="E447">
        <v>47.395908095805908</v>
      </c>
      <c r="F447">
        <v>34.718533143069372</v>
      </c>
      <c r="J447">
        <v>12.275</v>
      </c>
      <c r="K447">
        <v>51.156999999999996</v>
      </c>
      <c r="L447">
        <v>28</v>
      </c>
      <c r="M447">
        <v>45.490299999999998</v>
      </c>
      <c r="N447">
        <v>38.224121428571429</v>
      </c>
      <c r="O447">
        <v>0.7471923965160473</v>
      </c>
      <c r="P447">
        <v>0.54733467560646643</v>
      </c>
      <c r="Q447">
        <v>1.365147193877551</v>
      </c>
      <c r="R447">
        <v>29.418600000000001</v>
      </c>
      <c r="S447">
        <v>28.966000000000001</v>
      </c>
      <c r="T447">
        <v>7.7403000000000004</v>
      </c>
      <c r="U447">
        <v>30.373200000000001</v>
      </c>
      <c r="AD447"/>
      <c r="AE447"/>
    </row>
    <row r="448" spans="1:31" x14ac:dyDescent="0.2">
      <c r="A448">
        <v>19</v>
      </c>
      <c r="B448" t="s">
        <v>663</v>
      </c>
      <c r="D448">
        <v>63.094000000000001</v>
      </c>
      <c r="E448">
        <v>47.878</v>
      </c>
      <c r="F448">
        <v>34</v>
      </c>
      <c r="K448">
        <v>63.094000000000001</v>
      </c>
      <c r="L448">
        <v>34</v>
      </c>
      <c r="N448">
        <v>47.878</v>
      </c>
      <c r="O448">
        <v>0.75883602244270454</v>
      </c>
      <c r="P448">
        <v>0.53887849874789995</v>
      </c>
      <c r="Q448">
        <v>1.4081764705882354</v>
      </c>
      <c r="U448">
        <v>47.878</v>
      </c>
      <c r="W448">
        <v>9.8154935836791992</v>
      </c>
      <c r="X448">
        <v>4.6994620179939268</v>
      </c>
      <c r="Y448">
        <v>9.3894748200000002</v>
      </c>
      <c r="Z448">
        <v>4.4954927543196002</v>
      </c>
      <c r="AA448">
        <v>0.20396926367432666</v>
      </c>
      <c r="AD448"/>
      <c r="AE448"/>
    </row>
    <row r="449" spans="1:31" x14ac:dyDescent="0.2">
      <c r="A449">
        <v>19</v>
      </c>
      <c r="B449" t="s">
        <v>664</v>
      </c>
      <c r="D449">
        <v>69.006</v>
      </c>
      <c r="E449">
        <v>51.709199071769341</v>
      </c>
      <c r="F449">
        <v>38.169674341422947</v>
      </c>
      <c r="J449">
        <v>11.154</v>
      </c>
      <c r="K449">
        <v>57.851999999999997</v>
      </c>
      <c r="L449">
        <v>32</v>
      </c>
      <c r="M449">
        <v>50.617199999999997</v>
      </c>
      <c r="N449">
        <v>43.351021428571428</v>
      </c>
      <c r="O449">
        <v>0.74934352189330411</v>
      </c>
      <c r="P449">
        <v>0.55313558736085189</v>
      </c>
      <c r="Q449">
        <v>1.3547194196428571</v>
      </c>
      <c r="R449">
        <v>34.095599999999997</v>
      </c>
      <c r="S449">
        <v>33.216799999999999</v>
      </c>
      <c r="T449">
        <v>8.5930999999999997</v>
      </c>
      <c r="U449">
        <v>34.066400000000002</v>
      </c>
      <c r="AD449"/>
      <c r="AE449"/>
    </row>
    <row r="450" spans="1:31" x14ac:dyDescent="0.2">
      <c r="A450">
        <v>19</v>
      </c>
      <c r="B450" t="s">
        <v>665</v>
      </c>
      <c r="D450">
        <v>68.397000000000006</v>
      </c>
      <c r="E450">
        <v>51.488199999999999</v>
      </c>
      <c r="F450">
        <v>38</v>
      </c>
      <c r="K450">
        <v>68.397000000000006</v>
      </c>
      <c r="L450">
        <v>38</v>
      </c>
      <c r="N450">
        <v>51.488199999999999</v>
      </c>
      <c r="O450">
        <v>0.75278447885141153</v>
      </c>
      <c r="P450">
        <v>0.55557992309604221</v>
      </c>
      <c r="Q450">
        <v>1.3549526315789473</v>
      </c>
      <c r="U450">
        <v>51.488199999999999</v>
      </c>
      <c r="AD450"/>
      <c r="AE450"/>
    </row>
    <row r="451" spans="1:31" x14ac:dyDescent="0.2">
      <c r="A451">
        <v>19</v>
      </c>
      <c r="B451" t="s">
        <v>666</v>
      </c>
      <c r="D451">
        <v>77.078000000000003</v>
      </c>
      <c r="E451">
        <v>58.200192677246378</v>
      </c>
      <c r="F451">
        <v>40.767419068805133</v>
      </c>
      <c r="J451">
        <v>12.795</v>
      </c>
      <c r="K451">
        <v>64.283000000000001</v>
      </c>
      <c r="L451">
        <v>34</v>
      </c>
      <c r="M451">
        <v>55.805100000000003</v>
      </c>
      <c r="N451">
        <v>48.538921428571435</v>
      </c>
      <c r="O451">
        <v>0.75508177011918287</v>
      </c>
      <c r="P451">
        <v>0.52891122069598495</v>
      </c>
      <c r="Q451">
        <v>1.4276153361344539</v>
      </c>
      <c r="S451">
        <v>51.250599999999999</v>
      </c>
      <c r="T451">
        <v>8.5959000000000003</v>
      </c>
      <c r="U451">
        <v>39.158900000000003</v>
      </c>
      <c r="AD451"/>
      <c r="AE451"/>
    </row>
    <row r="452" spans="1:31" x14ac:dyDescent="0.2">
      <c r="A452">
        <v>19</v>
      </c>
      <c r="B452" t="s">
        <v>667</v>
      </c>
      <c r="D452">
        <v>67.248000000000005</v>
      </c>
      <c r="E452">
        <v>49.689300000000003</v>
      </c>
      <c r="F452">
        <v>34</v>
      </c>
      <c r="K452">
        <v>67.248000000000005</v>
      </c>
      <c r="L452">
        <v>34</v>
      </c>
      <c r="N452">
        <v>49.689300000000003</v>
      </c>
      <c r="O452">
        <v>0.73889632405424699</v>
      </c>
      <c r="P452">
        <v>0.50559124434927427</v>
      </c>
      <c r="Q452">
        <v>1.4614500000000001</v>
      </c>
      <c r="U452">
        <v>49.689300000000003</v>
      </c>
      <c r="W452">
        <v>9.8985204696655291</v>
      </c>
      <c r="X452">
        <v>4.9185055317335138</v>
      </c>
      <c r="Y452">
        <v>9.5510692200000005</v>
      </c>
      <c r="Z452">
        <v>4.7458594379334604</v>
      </c>
      <c r="AA452">
        <v>0.17264609380005336</v>
      </c>
      <c r="AD452"/>
      <c r="AE452"/>
    </row>
    <row r="453" spans="1:31" x14ac:dyDescent="0.2">
      <c r="A453">
        <v>19</v>
      </c>
      <c r="B453" t="s">
        <v>668</v>
      </c>
      <c r="D453">
        <v>80.649000000000001</v>
      </c>
      <c r="E453">
        <v>59.987535045188764</v>
      </c>
      <c r="F453">
        <v>43.417701075169582</v>
      </c>
      <c r="J453">
        <v>15.635999999999999</v>
      </c>
      <c r="K453">
        <v>65.013000000000005</v>
      </c>
      <c r="L453">
        <v>35</v>
      </c>
      <c r="M453">
        <v>55.6235</v>
      </c>
      <c r="N453">
        <v>48.357321428571431</v>
      </c>
      <c r="O453">
        <v>0.74381002920295058</v>
      </c>
      <c r="P453">
        <v>0.53835386768800086</v>
      </c>
      <c r="Q453">
        <v>1.3816377551020409</v>
      </c>
      <c r="S453">
        <v>47.999400000000001</v>
      </c>
      <c r="T453">
        <v>8.5778999999999996</v>
      </c>
      <c r="U453">
        <v>39.053199999999997</v>
      </c>
      <c r="AD453"/>
      <c r="AE453"/>
    </row>
    <row r="454" spans="1:31" x14ac:dyDescent="0.2">
      <c r="A454">
        <v>19</v>
      </c>
      <c r="B454" t="s">
        <v>669</v>
      </c>
      <c r="D454">
        <v>67.593999999999994</v>
      </c>
      <c r="E454">
        <v>50.330300000000001</v>
      </c>
      <c r="F454">
        <v>30</v>
      </c>
      <c r="K454">
        <v>67.593999999999994</v>
      </c>
      <c r="L454">
        <v>30</v>
      </c>
      <c r="N454">
        <v>50.330300000000001</v>
      </c>
      <c r="O454">
        <v>0.7445971535935143</v>
      </c>
      <c r="P454">
        <v>0.44382637512205231</v>
      </c>
      <c r="Q454">
        <v>1.6776766666666667</v>
      </c>
      <c r="U454">
        <v>50.330300000000001</v>
      </c>
      <c r="AD454"/>
      <c r="AE454"/>
    </row>
    <row r="455" spans="1:31" x14ac:dyDescent="0.2">
      <c r="A455">
        <v>19</v>
      </c>
      <c r="B455" t="s">
        <v>670</v>
      </c>
      <c r="D455">
        <v>77.177999999999997</v>
      </c>
      <c r="E455">
        <v>57.452360818430471</v>
      </c>
      <c r="F455">
        <v>40.413942071674029</v>
      </c>
      <c r="J455">
        <v>16.068000000000001</v>
      </c>
      <c r="K455">
        <v>61.11</v>
      </c>
      <c r="L455">
        <v>32</v>
      </c>
      <c r="M455">
        <v>52.757300000000001</v>
      </c>
      <c r="N455">
        <v>45.491121428571432</v>
      </c>
      <c r="O455">
        <v>0.7444137036257803</v>
      </c>
      <c r="P455">
        <v>0.52364588447062677</v>
      </c>
      <c r="Q455">
        <v>1.4215975446428573</v>
      </c>
      <c r="T455">
        <v>8.5731999999999999</v>
      </c>
      <c r="U455">
        <v>36.5974</v>
      </c>
      <c r="AD455"/>
      <c r="AE455"/>
    </row>
    <row r="456" spans="1:31" x14ac:dyDescent="0.2">
      <c r="A456">
        <v>19</v>
      </c>
      <c r="B456" t="s">
        <v>671</v>
      </c>
      <c r="D456">
        <v>85.741</v>
      </c>
      <c r="E456">
        <v>64.858000000000004</v>
      </c>
      <c r="F456">
        <v>44.999999999999993</v>
      </c>
      <c r="K456">
        <v>85.741</v>
      </c>
      <c r="L456">
        <v>45</v>
      </c>
      <c r="N456">
        <v>64.858000000000004</v>
      </c>
      <c r="O456">
        <v>0.75644090924995044</v>
      </c>
      <c r="P456">
        <v>0.52483642598056934</v>
      </c>
      <c r="Q456">
        <v>1.4412888888888891</v>
      </c>
      <c r="U456">
        <v>64.858000000000004</v>
      </c>
      <c r="W456">
        <v>10.070584297180201</v>
      </c>
      <c r="X456">
        <v>6.5315795634651348</v>
      </c>
      <c r="Y456">
        <v>9.7126636200000007</v>
      </c>
      <c r="Z456">
        <v>6.2994393706596012</v>
      </c>
      <c r="AA456">
        <v>0.23214019280553355</v>
      </c>
      <c r="AD456"/>
      <c r="AE456"/>
    </row>
    <row r="457" spans="1:31" x14ac:dyDescent="0.2">
      <c r="A457">
        <v>19</v>
      </c>
      <c r="B457" t="s">
        <v>672</v>
      </c>
      <c r="D457">
        <v>83.937399999999997</v>
      </c>
      <c r="E457">
        <v>62.443731016133569</v>
      </c>
      <c r="F457">
        <v>45.079782970929671</v>
      </c>
      <c r="J457">
        <v>11.320399999999999</v>
      </c>
      <c r="K457">
        <v>72.617000000000004</v>
      </c>
      <c r="L457">
        <v>39</v>
      </c>
      <c r="M457">
        <v>61.2883</v>
      </c>
      <c r="N457">
        <v>54.022121428571431</v>
      </c>
      <c r="O457">
        <v>0.74393215677556812</v>
      </c>
      <c r="P457">
        <v>0.53706432378093283</v>
      </c>
      <c r="Q457">
        <v>1.3851826007326007</v>
      </c>
      <c r="T457">
        <v>11.801500000000001</v>
      </c>
      <c r="U457">
        <v>45.114199999999997</v>
      </c>
      <c r="AD457"/>
      <c r="AE457"/>
    </row>
    <row r="458" spans="1:31" x14ac:dyDescent="0.2">
      <c r="A458">
        <v>19</v>
      </c>
      <c r="B458" t="s">
        <v>673</v>
      </c>
      <c r="D458">
        <v>64.649000000000001</v>
      </c>
      <c r="E458">
        <v>48.634</v>
      </c>
      <c r="F458">
        <v>35</v>
      </c>
      <c r="K458">
        <v>64.649000000000001</v>
      </c>
      <c r="L458">
        <v>35</v>
      </c>
      <c r="N458">
        <v>48.634</v>
      </c>
      <c r="O458">
        <v>0.75227768410957629</v>
      </c>
      <c r="P458">
        <v>0.54138501755634272</v>
      </c>
      <c r="Q458">
        <v>1.3895428571428572</v>
      </c>
      <c r="U458">
        <v>48.634</v>
      </c>
      <c r="AD458"/>
      <c r="AE458"/>
    </row>
    <row r="459" spans="1:31" x14ac:dyDescent="0.2">
      <c r="A459">
        <v>19</v>
      </c>
      <c r="B459" t="s">
        <v>674</v>
      </c>
      <c r="D459">
        <v>97.787999999999997</v>
      </c>
      <c r="E459">
        <v>66.152321428571426</v>
      </c>
      <c r="F459">
        <v>43</v>
      </c>
      <c r="K459">
        <v>97.787999999999997</v>
      </c>
      <c r="L459">
        <v>43</v>
      </c>
      <c r="M459">
        <v>73.418499999999995</v>
      </c>
      <c r="N459">
        <v>66.152321428571426</v>
      </c>
      <c r="O459">
        <v>0.67648710913988863</v>
      </c>
      <c r="P459">
        <v>0.43972675583916226</v>
      </c>
      <c r="Q459">
        <v>1.5384260797342193</v>
      </c>
      <c r="T459">
        <v>7.4238</v>
      </c>
      <c r="U459">
        <v>58.460999999999999</v>
      </c>
      <c r="AD459"/>
      <c r="AE459"/>
    </row>
    <row r="460" spans="1:31" x14ac:dyDescent="0.2">
      <c r="A460">
        <v>19</v>
      </c>
      <c r="B460" t="s">
        <v>675</v>
      </c>
      <c r="D460">
        <v>77.284000000000006</v>
      </c>
      <c r="E460">
        <v>58.129199999999997</v>
      </c>
      <c r="F460">
        <v>42</v>
      </c>
      <c r="K460">
        <v>77.284000000000006</v>
      </c>
      <c r="L460">
        <v>42</v>
      </c>
      <c r="N460">
        <v>58.129199999999997</v>
      </c>
      <c r="O460">
        <v>0.75215050980798082</v>
      </c>
      <c r="P460">
        <v>0.54345013198074632</v>
      </c>
      <c r="Q460">
        <v>1.3840285714285714</v>
      </c>
      <c r="U460">
        <v>58.129199999999997</v>
      </c>
      <c r="AD460"/>
      <c r="AE460"/>
    </row>
    <row r="461" spans="1:31" x14ac:dyDescent="0.2">
      <c r="A461">
        <v>19</v>
      </c>
      <c r="B461" t="s">
        <v>676</v>
      </c>
      <c r="D461">
        <v>69.53</v>
      </c>
      <c r="E461">
        <v>52.199621428571433</v>
      </c>
      <c r="F461">
        <v>36</v>
      </c>
      <c r="K461">
        <v>69.53</v>
      </c>
      <c r="L461">
        <v>36</v>
      </c>
      <c r="M461">
        <v>59.465800000000002</v>
      </c>
      <c r="N461">
        <v>52.199621428571433</v>
      </c>
      <c r="O461">
        <v>0.75074962503338749</v>
      </c>
      <c r="P461">
        <v>0.51776211707176756</v>
      </c>
      <c r="Q461">
        <v>1.4499894841269843</v>
      </c>
      <c r="T461">
        <v>8.7859999999999996</v>
      </c>
      <c r="U461">
        <v>42.914999999999999</v>
      </c>
      <c r="AD461"/>
      <c r="AE461"/>
    </row>
    <row r="462" spans="1:31" x14ac:dyDescent="0.2">
      <c r="A462">
        <v>19</v>
      </c>
      <c r="B462" t="s">
        <v>677</v>
      </c>
      <c r="D462">
        <v>89.784999999999997</v>
      </c>
      <c r="E462">
        <v>67.261355240335334</v>
      </c>
      <c r="F462">
        <v>49.551522956032692</v>
      </c>
      <c r="J462">
        <v>13.683</v>
      </c>
      <c r="K462">
        <v>76.102000000000004</v>
      </c>
      <c r="L462">
        <v>42</v>
      </c>
      <c r="N462">
        <v>57.010899999999999</v>
      </c>
      <c r="O462">
        <v>0.74913799900134026</v>
      </c>
      <c r="P462">
        <v>0.55189088328821845</v>
      </c>
      <c r="Q462">
        <v>1.357402380952381</v>
      </c>
      <c r="U462">
        <v>57.010899999999999</v>
      </c>
      <c r="V462">
        <v>7.3524000000000003</v>
      </c>
      <c r="W462">
        <v>9.6840362548828107</v>
      </c>
      <c r="X462">
        <v>6.5136140269995924</v>
      </c>
      <c r="Y462">
        <v>9.7126636200000007</v>
      </c>
      <c r="Z462">
        <v>6.5328691807470136</v>
      </c>
      <c r="AA462">
        <v>-1.9255153747421261E-2</v>
      </c>
      <c r="AD462"/>
      <c r="AE462"/>
    </row>
    <row r="463" spans="1:31" x14ac:dyDescent="0.2">
      <c r="A463">
        <v>19</v>
      </c>
      <c r="B463" t="s">
        <v>678</v>
      </c>
      <c r="D463">
        <v>69.365000000000009</v>
      </c>
      <c r="E463">
        <v>53.646127087014534</v>
      </c>
      <c r="F463">
        <v>40.02163643575782</v>
      </c>
      <c r="J463">
        <v>13.903</v>
      </c>
      <c r="K463">
        <v>55.462000000000003</v>
      </c>
      <c r="L463">
        <v>32</v>
      </c>
      <c r="N463">
        <v>42.893700000000003</v>
      </c>
      <c r="O463">
        <v>0.77338898705419923</v>
      </c>
      <c r="P463">
        <v>0.57697162020843096</v>
      </c>
      <c r="Q463">
        <v>1.3404281250000001</v>
      </c>
      <c r="U463">
        <v>42.893700000000003</v>
      </c>
      <c r="V463">
        <v>7.3699000000000003</v>
      </c>
      <c r="AD463"/>
      <c r="AE463"/>
    </row>
    <row r="464" spans="1:31" x14ac:dyDescent="0.2">
      <c r="A464">
        <v>19</v>
      </c>
      <c r="B464" t="s">
        <v>679</v>
      </c>
      <c r="D464">
        <v>56.472000000000001</v>
      </c>
      <c r="F464">
        <v>28</v>
      </c>
      <c r="K464">
        <v>56.472000000000001</v>
      </c>
      <c r="L464">
        <v>28</v>
      </c>
      <c r="N464" t="s">
        <v>371</v>
      </c>
      <c r="P464">
        <v>0.49582093780988806</v>
      </c>
      <c r="U464" t="s">
        <v>371</v>
      </c>
      <c r="AD464"/>
      <c r="AE464"/>
    </row>
    <row r="465" spans="1:31" x14ac:dyDescent="0.2">
      <c r="A465">
        <v>20</v>
      </c>
      <c r="B465" s="15" t="s">
        <v>680</v>
      </c>
      <c r="C465" s="33" t="s">
        <v>265</v>
      </c>
      <c r="D465" s="17">
        <f t="shared" ref="D465:D494" si="53">+SUM(G465:K465)</f>
        <v>64.511099999999999</v>
      </c>
      <c r="E465" s="16">
        <f t="shared" ref="E465:E492" si="54">+D465*O465</f>
        <v>42.275617121748716</v>
      </c>
      <c r="F465" s="17">
        <f t="shared" ref="F465:F494" si="55">+D465*P465</f>
        <v>38.695921881677833</v>
      </c>
      <c r="G465" s="19">
        <v>12.322699999999999</v>
      </c>
      <c r="H465" s="27">
        <v>12.177300000000001</v>
      </c>
      <c r="I465" s="27"/>
      <c r="J465" s="19"/>
      <c r="K465" s="28">
        <v>40.011099999999999</v>
      </c>
      <c r="L465" s="19">
        <v>24</v>
      </c>
      <c r="M465" s="19"/>
      <c r="N465" s="16">
        <v>26.220199999999998</v>
      </c>
      <c r="O465" s="17">
        <f t="shared" ref="O465:O492" si="56">+N465/K465</f>
        <v>0.65532314782647816</v>
      </c>
      <c r="P465" s="17">
        <f t="shared" ref="P465:P494" si="57">+L465/K465</f>
        <v>0.59983354619093199</v>
      </c>
      <c r="Q465" s="17">
        <f t="shared" ref="Q465:Q492" si="58">+N465/L465</f>
        <v>1.0925083333333332</v>
      </c>
      <c r="R465" s="17">
        <v>26.220199999999998</v>
      </c>
      <c r="S465" s="17">
        <v>26.020900000000001</v>
      </c>
      <c r="T465" s="29">
        <v>7.516</v>
      </c>
      <c r="U465" s="17">
        <v>18.4343</v>
      </c>
      <c r="AB465" s="2" t="s">
        <v>180</v>
      </c>
      <c r="AC465" t="s">
        <v>180</v>
      </c>
      <c r="AD465" s="4">
        <v>7</v>
      </c>
      <c r="AE465" s="4" t="s">
        <v>681</v>
      </c>
    </row>
    <row r="466" spans="1:31" x14ac:dyDescent="0.2">
      <c r="A466">
        <v>20</v>
      </c>
      <c r="B466" s="15" t="s">
        <v>682</v>
      </c>
      <c r="C466" s="33" t="s">
        <v>265</v>
      </c>
      <c r="D466" s="17">
        <f t="shared" si="53"/>
        <v>65.244</v>
      </c>
      <c r="E466" s="16">
        <f t="shared" si="54"/>
        <v>-49.71868615659421</v>
      </c>
      <c r="F466" s="17">
        <f t="shared" si="55"/>
        <v>38.847275974992549</v>
      </c>
      <c r="G466" s="19">
        <v>7.0891000000000002</v>
      </c>
      <c r="H466" s="27">
        <v>10.392899999999999</v>
      </c>
      <c r="I466" s="27"/>
      <c r="J466" s="19">
        <v>14.172000000000001</v>
      </c>
      <c r="K466" s="19">
        <v>33.590000000000003</v>
      </c>
      <c r="L466" s="19">
        <v>20</v>
      </c>
      <c r="M466" s="16">
        <v>29.522400000000001</v>
      </c>
      <c r="N466" s="16">
        <f>+M466-$M$15</f>
        <v>-25.596999999999998</v>
      </c>
      <c r="O466" s="17">
        <f t="shared" si="56"/>
        <v>-0.76204227448645412</v>
      </c>
      <c r="P466" s="17">
        <f t="shared" si="57"/>
        <v>0.59541530217326577</v>
      </c>
      <c r="Q466" s="17">
        <f t="shared" si="58"/>
        <v>-1.2798499999999999</v>
      </c>
      <c r="R466" s="17">
        <v>22.6358</v>
      </c>
      <c r="S466" s="17">
        <v>22.459399999999999</v>
      </c>
      <c r="T466" s="17">
        <v>5.8239999999999998</v>
      </c>
      <c r="U466" s="17">
        <v>16.465699999999998</v>
      </c>
      <c r="W466">
        <v>8.3417081832885707</v>
      </c>
      <c r="X466">
        <f>+(E466/100)*W466</f>
        <v>-4.1473877117481814</v>
      </c>
      <c r="Y466">
        <v>7.8471680040000003</v>
      </c>
      <c r="Z466">
        <f>+(E466/100)*Y466</f>
        <v>-3.9015088320894384</v>
      </c>
      <c r="AA466">
        <f>+X466-Z466</f>
        <v>-0.245878879658743</v>
      </c>
      <c r="AB466" s="2" t="s">
        <v>180</v>
      </c>
      <c r="AC466" t="s">
        <v>180</v>
      </c>
      <c r="AD466" s="4" t="s">
        <v>683</v>
      </c>
      <c r="AE466" s="4" t="s">
        <v>684</v>
      </c>
    </row>
    <row r="467" spans="1:31" x14ac:dyDescent="0.2">
      <c r="A467">
        <v>20</v>
      </c>
      <c r="B467" s="15" t="s">
        <v>685</v>
      </c>
      <c r="C467" s="15"/>
      <c r="D467" s="17">
        <f t="shared" si="53"/>
        <v>55.402299999999997</v>
      </c>
      <c r="E467" s="16">
        <f t="shared" si="54"/>
        <v>-17.989485977539555</v>
      </c>
      <c r="F467" s="17">
        <f t="shared" si="55"/>
        <v>32.99439339799217</v>
      </c>
      <c r="G467" s="19">
        <v>8.3863000000000003</v>
      </c>
      <c r="H467" s="27"/>
      <c r="I467" s="27"/>
      <c r="J467" s="19"/>
      <c r="K467" s="19">
        <v>47.015999999999998</v>
      </c>
      <c r="L467" s="19">
        <v>28</v>
      </c>
      <c r="M467" s="16">
        <v>39.853000000000002</v>
      </c>
      <c r="N467" s="16">
        <f>+M467-$M$15</f>
        <v>-15.266399999999997</v>
      </c>
      <c r="O467" s="17">
        <f t="shared" si="56"/>
        <v>-0.32470648289943843</v>
      </c>
      <c r="P467" s="17">
        <f t="shared" si="57"/>
        <v>0.59554194316828313</v>
      </c>
      <c r="Q467" s="17">
        <f t="shared" si="58"/>
        <v>-0.54522857142857128</v>
      </c>
      <c r="R467" s="17">
        <v>32.683</v>
      </c>
      <c r="S467" s="17">
        <v>32.4893</v>
      </c>
      <c r="T467" s="17">
        <v>8.1709999999999994</v>
      </c>
      <c r="U467" s="17">
        <v>24.1617</v>
      </c>
      <c r="AD467"/>
      <c r="AE467"/>
    </row>
    <row r="468" spans="1:31" x14ac:dyDescent="0.2">
      <c r="A468">
        <v>20</v>
      </c>
      <c r="B468" s="15" t="s">
        <v>686</v>
      </c>
      <c r="C468" s="15"/>
      <c r="D468" s="17">
        <f t="shared" si="53"/>
        <v>58.409400000000005</v>
      </c>
      <c r="E468" s="16">
        <f t="shared" si="54"/>
        <v>-31.178377081292854</v>
      </c>
      <c r="F468" s="17">
        <f t="shared" si="55"/>
        <v>33.1204391978968</v>
      </c>
      <c r="G468" s="19">
        <v>7.9314</v>
      </c>
      <c r="H468" s="27"/>
      <c r="I468" s="27"/>
      <c r="J468" s="19">
        <v>11.68</v>
      </c>
      <c r="K468" s="19">
        <v>38.798000000000002</v>
      </c>
      <c r="L468" s="19">
        <v>22</v>
      </c>
      <c r="M468" s="16">
        <v>34.409399999999998</v>
      </c>
      <c r="N468" s="16">
        <f>+M468-$M$15</f>
        <v>-20.71</v>
      </c>
      <c r="O468" s="17">
        <f t="shared" si="56"/>
        <v>-0.53379040156709112</v>
      </c>
      <c r="P468" s="17">
        <f t="shared" si="57"/>
        <v>0.56703953812052166</v>
      </c>
      <c r="Q468" s="17">
        <f t="shared" si="58"/>
        <v>-0.9413636363636364</v>
      </c>
      <c r="R468" s="17">
        <v>30.194900000000001</v>
      </c>
      <c r="S468" s="17">
        <v>29.966899999999999</v>
      </c>
      <c r="T468" s="17">
        <v>7.4047999999999998</v>
      </c>
      <c r="U468" s="17">
        <v>19.311599999999999</v>
      </c>
      <c r="AD468"/>
      <c r="AE468"/>
    </row>
    <row r="469" spans="1:31" x14ac:dyDescent="0.2">
      <c r="A469">
        <v>20</v>
      </c>
      <c r="B469" s="15" t="s">
        <v>687</v>
      </c>
      <c r="C469" s="15"/>
      <c r="D469" s="17">
        <f t="shared" si="53"/>
        <v>66.125</v>
      </c>
      <c r="E469" s="16">
        <f t="shared" si="54"/>
        <v>-7.1023483810176433</v>
      </c>
      <c r="F469" s="17">
        <f t="shared" si="55"/>
        <v>36.251499057735145</v>
      </c>
      <c r="G469" s="19">
        <v>7.7550000000000008</v>
      </c>
      <c r="H469" s="27"/>
      <c r="I469" s="27"/>
      <c r="J469" s="19"/>
      <c r="K469" s="19">
        <v>58.37</v>
      </c>
      <c r="L469" s="19">
        <v>32</v>
      </c>
      <c r="M469" s="16">
        <v>48.85</v>
      </c>
      <c r="N469" s="16">
        <f>+M469-$M$15</f>
        <v>-6.2693999999999974</v>
      </c>
      <c r="O469" s="17">
        <f t="shared" si="56"/>
        <v>-0.10740791502484148</v>
      </c>
      <c r="P469" s="17">
        <f t="shared" si="57"/>
        <v>0.54822682885043694</v>
      </c>
      <c r="Q469" s="17">
        <f t="shared" si="58"/>
        <v>-0.19591874999999992</v>
      </c>
      <c r="R469" s="17">
        <v>26.7014</v>
      </c>
      <c r="S469" s="17">
        <v>26.587700000000002</v>
      </c>
      <c r="T469" s="17">
        <v>7.1959</v>
      </c>
      <c r="U469" s="17">
        <v>33.811100000000003</v>
      </c>
      <c r="AD469"/>
      <c r="AE469"/>
    </row>
    <row r="470" spans="1:31" x14ac:dyDescent="0.2">
      <c r="A470">
        <v>20</v>
      </c>
      <c r="B470" s="15" t="s">
        <v>688</v>
      </c>
      <c r="C470" s="15"/>
      <c r="D470" s="17">
        <f t="shared" si="53"/>
        <v>56.900499999999994</v>
      </c>
      <c r="E470" s="16">
        <f t="shared" si="54"/>
        <v>-35.04822576342282</v>
      </c>
      <c r="F470" s="17">
        <f t="shared" si="55"/>
        <v>31.823545861297536</v>
      </c>
      <c r="G470" s="19">
        <v>8.9275000000000002</v>
      </c>
      <c r="H470" s="27"/>
      <c r="I470" s="27"/>
      <c r="J470" s="19">
        <v>12.212999999999999</v>
      </c>
      <c r="K470" s="19">
        <v>35.76</v>
      </c>
      <c r="L470" s="19">
        <v>20</v>
      </c>
      <c r="M470" s="16">
        <v>33.092799999999997</v>
      </c>
      <c r="N470" s="16">
        <f>+M470-$M$15</f>
        <v>-22.026600000000002</v>
      </c>
      <c r="O470" s="17">
        <f t="shared" si="56"/>
        <v>-0.61595637583892626</v>
      </c>
      <c r="P470" s="17">
        <f t="shared" si="57"/>
        <v>0.5592841163310962</v>
      </c>
      <c r="Q470" s="17">
        <f t="shared" si="58"/>
        <v>-1.1013300000000001</v>
      </c>
      <c r="R470" s="17">
        <v>26.018799999999999</v>
      </c>
      <c r="S470" s="17">
        <v>25.638000000000002</v>
      </c>
      <c r="T470" s="17">
        <v>6.0781999999999998</v>
      </c>
      <c r="U470" s="17">
        <v>41.805500000000002</v>
      </c>
      <c r="AD470"/>
      <c r="AE470"/>
    </row>
    <row r="471" spans="1:31" x14ac:dyDescent="0.2">
      <c r="A471">
        <v>20</v>
      </c>
      <c r="B471" s="15" t="s">
        <v>689</v>
      </c>
      <c r="C471" s="15"/>
      <c r="D471" s="17">
        <f t="shared" si="53"/>
        <v>61.474499999999999</v>
      </c>
      <c r="E471" s="16">
        <f t="shared" si="54"/>
        <v>40.691422576472377</v>
      </c>
      <c r="F471" s="17">
        <f t="shared" si="55"/>
        <v>33.913416907624409</v>
      </c>
      <c r="G471" s="19">
        <v>8.9064999999999994</v>
      </c>
      <c r="H471" s="27"/>
      <c r="I471" s="27"/>
      <c r="J471" s="19"/>
      <c r="K471" s="19">
        <v>52.567999999999998</v>
      </c>
      <c r="L471" s="19">
        <v>29</v>
      </c>
      <c r="M471" s="19"/>
      <c r="N471" s="16">
        <f>+U471</f>
        <v>34.795999999999999</v>
      </c>
      <c r="O471" s="17">
        <f t="shared" si="56"/>
        <v>0.66192360371328562</v>
      </c>
      <c r="P471" s="17">
        <f t="shared" si="57"/>
        <v>0.55166641302693653</v>
      </c>
      <c r="Q471" s="17">
        <f t="shared" si="58"/>
        <v>1.1998620689655173</v>
      </c>
      <c r="R471" s="19"/>
      <c r="S471" s="19"/>
      <c r="T471" s="19"/>
      <c r="U471" s="17">
        <v>34.795999999999999</v>
      </c>
      <c r="W471">
        <v>8.0349006652831996</v>
      </c>
      <c r="X471">
        <f>+(E471/100)*W471</f>
        <v>3.2695153833101771</v>
      </c>
      <c r="Y471">
        <v>7.2071679959999999</v>
      </c>
      <c r="Z471">
        <f>+(E471/100)*Y471</f>
        <v>2.9326991850486355</v>
      </c>
      <c r="AA471">
        <f>+X471-Z471</f>
        <v>0.33681619826154163</v>
      </c>
      <c r="AD471"/>
      <c r="AE471"/>
    </row>
    <row r="472" spans="1:31" x14ac:dyDescent="0.2">
      <c r="A472">
        <v>20</v>
      </c>
      <c r="B472" s="15" t="s">
        <v>690</v>
      </c>
      <c r="C472" s="15"/>
      <c r="D472" s="17">
        <f t="shared" si="53"/>
        <v>83.534300000000002</v>
      </c>
      <c r="E472" s="16">
        <f t="shared" si="54"/>
        <v>-8.1537376955824055</v>
      </c>
      <c r="F472" s="17">
        <f t="shared" si="55"/>
        <v>45.135931820414584</v>
      </c>
      <c r="G472" s="19">
        <v>8.4352999999999998</v>
      </c>
      <c r="H472" s="27"/>
      <c r="I472" s="27"/>
      <c r="J472" s="19">
        <v>14.025</v>
      </c>
      <c r="K472" s="19">
        <v>61.073999999999998</v>
      </c>
      <c r="L472" s="19">
        <v>33</v>
      </c>
      <c r="M472" s="16">
        <v>49.158000000000001</v>
      </c>
      <c r="N472" s="16">
        <f>+M472-$M$15</f>
        <v>-5.9613999999999976</v>
      </c>
      <c r="O472" s="17">
        <f t="shared" si="56"/>
        <v>-9.7609457379572287E-2</v>
      </c>
      <c r="P472" s="17">
        <f t="shared" si="57"/>
        <v>0.54032812653502316</v>
      </c>
      <c r="Q472" s="17">
        <f t="shared" si="58"/>
        <v>-0.18064848484848478</v>
      </c>
      <c r="R472" s="17">
        <v>22.639700000000001</v>
      </c>
      <c r="S472" s="17">
        <v>22.3126</v>
      </c>
      <c r="T472" s="17">
        <v>6.1311999999999998</v>
      </c>
      <c r="U472" s="17">
        <v>15.953799999999999</v>
      </c>
      <c r="AD472"/>
      <c r="AE472"/>
    </row>
    <row r="473" spans="1:31" x14ac:dyDescent="0.2">
      <c r="A473">
        <v>20</v>
      </c>
      <c r="B473" s="15" t="s">
        <v>691</v>
      </c>
      <c r="C473" s="15"/>
      <c r="D473" s="17">
        <f t="shared" si="53"/>
        <v>65.947500000000005</v>
      </c>
      <c r="E473" s="16">
        <f t="shared" si="54"/>
        <v>50.448892568925196</v>
      </c>
      <c r="F473" s="17">
        <f t="shared" si="55"/>
        <v>35.84221318225238</v>
      </c>
      <c r="G473" s="19">
        <v>5.2294999999999998</v>
      </c>
      <c r="H473" s="27"/>
      <c r="I473" s="27"/>
      <c r="J473" s="19"/>
      <c r="K473" s="19">
        <v>60.718000000000004</v>
      </c>
      <c r="L473" s="19">
        <v>33</v>
      </c>
      <c r="M473" s="16"/>
      <c r="N473" s="16">
        <f>+U473</f>
        <v>46.448399999999999</v>
      </c>
      <c r="O473" s="17">
        <f t="shared" si="56"/>
        <v>0.76498567146480445</v>
      </c>
      <c r="P473" s="17">
        <f t="shared" si="57"/>
        <v>0.5434961625877005</v>
      </c>
      <c r="Q473" s="17">
        <f t="shared" si="58"/>
        <v>1.4075272727272727</v>
      </c>
      <c r="R473" s="19"/>
      <c r="S473" s="19"/>
      <c r="T473" s="19"/>
      <c r="U473" s="17">
        <v>46.448399999999999</v>
      </c>
      <c r="AD473"/>
      <c r="AE473"/>
    </row>
    <row r="474" spans="1:31" x14ac:dyDescent="0.2">
      <c r="A474">
        <v>20</v>
      </c>
      <c r="B474" s="15" t="s">
        <v>692</v>
      </c>
      <c r="C474" s="15"/>
      <c r="D474" s="17">
        <f t="shared" si="53"/>
        <v>57.376400000000004</v>
      </c>
      <c r="E474" s="16">
        <f t="shared" si="54"/>
        <v>-40.15058092316449</v>
      </c>
      <c r="F474" s="17">
        <f t="shared" si="55"/>
        <v>32.655890722822996</v>
      </c>
      <c r="G474" s="19">
        <v>9.3864000000000001</v>
      </c>
      <c r="H474" s="27"/>
      <c r="I474" s="27"/>
      <c r="J474" s="19">
        <v>12.85</v>
      </c>
      <c r="K474" s="19">
        <v>35.14</v>
      </c>
      <c r="L474" s="19">
        <v>20</v>
      </c>
      <c r="M474" s="16">
        <v>30.529299999999999</v>
      </c>
      <c r="N474" s="16">
        <f>+M474-$M$15</f>
        <v>-24.5901</v>
      </c>
      <c r="O474" s="17">
        <f t="shared" si="56"/>
        <v>-0.69977518497438818</v>
      </c>
      <c r="P474" s="17">
        <f t="shared" si="57"/>
        <v>0.56915196357427433</v>
      </c>
      <c r="Q474" s="17">
        <f t="shared" si="58"/>
        <v>-1.2295050000000001</v>
      </c>
      <c r="R474" s="17">
        <v>26.381</v>
      </c>
      <c r="S474" s="17">
        <v>26.290800000000001</v>
      </c>
      <c r="T474" s="17">
        <v>5.8879000000000001</v>
      </c>
      <c r="U474" s="17">
        <v>20.050599999999999</v>
      </c>
      <c r="AD474"/>
      <c r="AE474"/>
    </row>
    <row r="475" spans="1:31" x14ac:dyDescent="0.2">
      <c r="A475">
        <v>20</v>
      </c>
      <c r="B475" s="15" t="s">
        <v>693</v>
      </c>
      <c r="C475" s="33" t="s">
        <v>265</v>
      </c>
      <c r="D475" s="17">
        <f t="shared" si="53"/>
        <v>73.506500000000003</v>
      </c>
      <c r="E475" s="16">
        <f t="shared" si="54"/>
        <v>56.062738513551217</v>
      </c>
      <c r="F475" s="17">
        <f t="shared" si="55"/>
        <v>39.652681411484586</v>
      </c>
      <c r="G475" s="19">
        <v>8.3705999999999996</v>
      </c>
      <c r="H475" s="27">
        <v>11.376900000000001</v>
      </c>
      <c r="I475" s="27"/>
      <c r="J475" s="19"/>
      <c r="K475" s="19">
        <v>53.759</v>
      </c>
      <c r="L475" s="19">
        <v>29</v>
      </c>
      <c r="M475" s="16"/>
      <c r="N475" s="16">
        <f>+U475</f>
        <v>41.0015</v>
      </c>
      <c r="O475" s="17">
        <f t="shared" si="56"/>
        <v>0.76269089826819692</v>
      </c>
      <c r="P475" s="17">
        <f t="shared" si="57"/>
        <v>0.53944455812050074</v>
      </c>
      <c r="Q475" s="17">
        <f t="shared" si="58"/>
        <v>1.413844827586207</v>
      </c>
      <c r="R475" s="19"/>
      <c r="S475" s="19"/>
      <c r="T475" s="19"/>
      <c r="U475" s="17">
        <v>41.0015</v>
      </c>
      <c r="W475">
        <v>8.6299848556518608</v>
      </c>
      <c r="X475">
        <f>+(E475/100)*W475</f>
        <v>4.8382058433831725</v>
      </c>
      <c r="Y475">
        <v>7.6871679959999994</v>
      </c>
      <c r="Z475">
        <f>+(E475/100)*Y475</f>
        <v>4.3096368926948747</v>
      </c>
      <c r="AA475">
        <f>+X475-Z475</f>
        <v>0.52856895068829779</v>
      </c>
      <c r="AB475" s="2" t="s">
        <v>180</v>
      </c>
      <c r="AC475" t="s">
        <v>180</v>
      </c>
      <c r="AD475" s="4" t="s">
        <v>694</v>
      </c>
      <c r="AE475" s="4" t="s">
        <v>695</v>
      </c>
    </row>
    <row r="476" spans="1:31" x14ac:dyDescent="0.2">
      <c r="A476">
        <v>20</v>
      </c>
      <c r="B476" s="15" t="s">
        <v>696</v>
      </c>
      <c r="C476" s="15"/>
      <c r="D476" s="17">
        <f t="shared" si="53"/>
        <v>89.823300000000003</v>
      </c>
      <c r="E476" s="16">
        <f t="shared" si="54"/>
        <v>3.0858289713408382</v>
      </c>
      <c r="F476" s="17">
        <f t="shared" si="55"/>
        <v>51.222528147389973</v>
      </c>
      <c r="G476" s="19">
        <v>8.9062999999999999</v>
      </c>
      <c r="H476" s="27"/>
      <c r="I476" s="27"/>
      <c r="J476" s="19">
        <v>12.526999999999999</v>
      </c>
      <c r="K476" s="19">
        <v>68.39</v>
      </c>
      <c r="L476" s="19">
        <v>39</v>
      </c>
      <c r="M476" s="16">
        <v>57.468899999999998</v>
      </c>
      <c r="N476" s="16">
        <f>+M476-$M$15</f>
        <v>2.349499999999999</v>
      </c>
      <c r="O476" s="17">
        <f t="shared" si="56"/>
        <v>3.435443778330164E-2</v>
      </c>
      <c r="P476" s="17">
        <f t="shared" si="57"/>
        <v>0.57025880976750987</v>
      </c>
      <c r="Q476" s="17">
        <f t="shared" si="58"/>
        <v>6.0243589743589718E-2</v>
      </c>
      <c r="R476" s="17">
        <v>33.829300000000003</v>
      </c>
      <c r="S476" s="17">
        <v>33.7027</v>
      </c>
      <c r="T476" s="17">
        <v>7.7868000000000004</v>
      </c>
      <c r="U476" s="17">
        <v>45.030700000000003</v>
      </c>
      <c r="AD476"/>
      <c r="AE476"/>
    </row>
    <row r="477" spans="1:31" x14ac:dyDescent="0.2">
      <c r="A477">
        <v>20</v>
      </c>
      <c r="B477" s="15" t="s">
        <v>697</v>
      </c>
      <c r="C477" s="15"/>
      <c r="D477" s="17">
        <f t="shared" si="53"/>
        <v>69.423000000000002</v>
      </c>
      <c r="E477" s="16">
        <f t="shared" si="54"/>
        <v>53.425610677546985</v>
      </c>
      <c r="F477" s="17">
        <f t="shared" si="55"/>
        <v>34.333827893175076</v>
      </c>
      <c r="G477" s="19">
        <v>8.7629999999999999</v>
      </c>
      <c r="H477" s="27"/>
      <c r="I477" s="27"/>
      <c r="J477" s="19"/>
      <c r="K477" s="19">
        <v>60.66</v>
      </c>
      <c r="L477" s="41">
        <v>30</v>
      </c>
      <c r="M477" s="16"/>
      <c r="N477" s="16">
        <f>+U477</f>
        <v>46.681899999999999</v>
      </c>
      <c r="O477" s="17">
        <f t="shared" si="56"/>
        <v>0.76956643587207385</v>
      </c>
      <c r="P477" s="17">
        <f t="shared" si="57"/>
        <v>0.49455984174085066</v>
      </c>
      <c r="Q477" s="17">
        <f t="shared" si="58"/>
        <v>1.5560633333333334</v>
      </c>
      <c r="R477" s="19"/>
      <c r="S477" s="19"/>
      <c r="T477" s="19"/>
      <c r="U477" s="17">
        <v>46.681899999999999</v>
      </c>
      <c r="AD477"/>
      <c r="AE477"/>
    </row>
    <row r="478" spans="1:31" x14ac:dyDescent="0.2">
      <c r="A478">
        <v>20</v>
      </c>
      <c r="B478" s="15" t="s">
        <v>698</v>
      </c>
      <c r="C478" s="15"/>
      <c r="D478" s="17">
        <f t="shared" si="53"/>
        <v>68.072500000000005</v>
      </c>
      <c r="E478" s="16">
        <f t="shared" si="54"/>
        <v>-15.881371657414073</v>
      </c>
      <c r="F478" s="17">
        <f t="shared" si="55"/>
        <v>34.617536127473834</v>
      </c>
      <c r="G478" s="19">
        <v>9.9444999999999997</v>
      </c>
      <c r="H478" s="27"/>
      <c r="I478" s="27"/>
      <c r="J478" s="19">
        <v>10.933999999999999</v>
      </c>
      <c r="K478" s="19">
        <v>47.194000000000003</v>
      </c>
      <c r="L478" s="19">
        <v>24</v>
      </c>
      <c r="M478" s="16">
        <v>44.109000000000002</v>
      </c>
      <c r="N478" s="16">
        <f>+M478-$M$15</f>
        <v>-11.010399999999997</v>
      </c>
      <c r="O478" s="17">
        <f t="shared" si="56"/>
        <v>-0.23330084332754156</v>
      </c>
      <c r="P478" s="17">
        <f t="shared" si="57"/>
        <v>0.50853922108742633</v>
      </c>
      <c r="Q478" s="17">
        <f t="shared" si="58"/>
        <v>-0.45876666666666654</v>
      </c>
      <c r="R478" s="17">
        <v>27.839500000000001</v>
      </c>
      <c r="S478" s="17">
        <v>27.418800000000001</v>
      </c>
      <c r="T478" s="17">
        <v>5.9344999999999999</v>
      </c>
      <c r="U478" s="17">
        <v>29.7776</v>
      </c>
      <c r="AD478"/>
      <c r="AE478"/>
    </row>
    <row r="479" spans="1:31" x14ac:dyDescent="0.2">
      <c r="A479">
        <v>20</v>
      </c>
      <c r="B479" s="15" t="s">
        <v>699</v>
      </c>
      <c r="C479" s="15"/>
      <c r="D479" s="17">
        <f t="shared" si="53"/>
        <v>75.051299999999998</v>
      </c>
      <c r="E479" s="16">
        <f t="shared" si="54"/>
        <v>58.445366383267526</v>
      </c>
      <c r="F479" s="17">
        <f t="shared" si="55"/>
        <v>39.359331811451135</v>
      </c>
      <c r="G479" s="19">
        <v>10.2193</v>
      </c>
      <c r="H479" s="27"/>
      <c r="I479" s="27"/>
      <c r="J479" s="19"/>
      <c r="K479" s="19">
        <v>64.831999999999994</v>
      </c>
      <c r="L479" s="19">
        <v>34</v>
      </c>
      <c r="M479" s="16"/>
      <c r="N479" s="16">
        <f>+U479</f>
        <v>50.487200000000001</v>
      </c>
      <c r="O479" s="17">
        <f t="shared" si="56"/>
        <v>0.77873889437314914</v>
      </c>
      <c r="P479" s="17">
        <f t="shared" si="57"/>
        <v>0.52443237907206319</v>
      </c>
      <c r="Q479" s="17">
        <f t="shared" si="58"/>
        <v>1.4849176470588237</v>
      </c>
      <c r="R479" s="19"/>
      <c r="S479" s="19"/>
      <c r="T479" s="19"/>
      <c r="U479" s="17">
        <v>50.487200000000001</v>
      </c>
      <c r="W479">
        <v>6.8349528312683097</v>
      </c>
      <c r="X479">
        <f>+(E479/100)*W479</f>
        <v>3.9947132243582808</v>
      </c>
      <c r="Y479">
        <v>7.2071679959999999</v>
      </c>
      <c r="Z479">
        <f>+(E479/100)*Y479</f>
        <v>4.2122557411198001</v>
      </c>
      <c r="AA479">
        <f>+X479-Z479</f>
        <v>-0.21754251676151926</v>
      </c>
      <c r="AD479"/>
      <c r="AE479"/>
    </row>
    <row r="480" spans="1:31" x14ac:dyDescent="0.2">
      <c r="A480">
        <v>20</v>
      </c>
      <c r="B480" s="15" t="s">
        <v>700</v>
      </c>
      <c r="C480" s="15"/>
      <c r="D480" s="17">
        <f t="shared" si="53"/>
        <v>90.749099999999999</v>
      </c>
      <c r="E480" s="16">
        <f t="shared" si="54"/>
        <v>7.4026188324476436</v>
      </c>
      <c r="F480" s="17">
        <f t="shared" si="55"/>
        <v>46.420296115263291</v>
      </c>
      <c r="G480" s="19">
        <v>8.6561000000000003</v>
      </c>
      <c r="H480" s="27"/>
      <c r="I480" s="27"/>
      <c r="J480" s="19">
        <v>11.715</v>
      </c>
      <c r="K480" s="19">
        <v>70.378</v>
      </c>
      <c r="L480" s="19">
        <v>36</v>
      </c>
      <c r="M480" s="16">
        <v>60.860300000000002</v>
      </c>
      <c r="N480" s="16">
        <f>+M480-$M$15</f>
        <v>5.7409000000000034</v>
      </c>
      <c r="O480" s="17">
        <f t="shared" si="56"/>
        <v>8.1572366364488946E-2</v>
      </c>
      <c r="P480" s="17">
        <f t="shared" si="57"/>
        <v>0.51152348745346554</v>
      </c>
      <c r="Q480" s="17">
        <f t="shared" si="58"/>
        <v>0.15946944444444455</v>
      </c>
      <c r="R480" s="17">
        <v>38.6036</v>
      </c>
      <c r="S480" s="17">
        <v>41.370699999999999</v>
      </c>
      <c r="T480" s="17">
        <v>8.1800999999999995</v>
      </c>
      <c r="U480" s="17">
        <v>46.938400000000001</v>
      </c>
      <c r="AD480"/>
      <c r="AE480"/>
    </row>
    <row r="481" spans="1:31" x14ac:dyDescent="0.2">
      <c r="A481">
        <v>20</v>
      </c>
      <c r="B481" s="15" t="s">
        <v>701</v>
      </c>
      <c r="C481" s="15"/>
      <c r="D481" s="17">
        <f t="shared" si="53"/>
        <v>59.067700000000002</v>
      </c>
      <c r="E481" s="16">
        <f t="shared" si="54"/>
        <v>47.092445042702252</v>
      </c>
      <c r="F481" s="17">
        <f t="shared" si="55"/>
        <v>32.199880877869532</v>
      </c>
      <c r="G481" s="19">
        <v>9.5387000000000004</v>
      </c>
      <c r="H481" s="27"/>
      <c r="I481" s="27"/>
      <c r="J481" s="19"/>
      <c r="K481" s="19">
        <v>49.529000000000003</v>
      </c>
      <c r="L481" s="19">
        <v>27</v>
      </c>
      <c r="M481" s="16"/>
      <c r="N481" s="16">
        <f>+U481</f>
        <v>39.4876</v>
      </c>
      <c r="O481" s="17">
        <f t="shared" si="56"/>
        <v>0.79726221001837305</v>
      </c>
      <c r="P481" s="17">
        <f t="shared" si="57"/>
        <v>0.54513517333279493</v>
      </c>
      <c r="Q481" s="17">
        <f t="shared" si="58"/>
        <v>1.4625037037037036</v>
      </c>
      <c r="R481" s="19"/>
      <c r="S481" s="19"/>
      <c r="T481" s="19"/>
      <c r="U481" s="17">
        <v>39.4876</v>
      </c>
      <c r="AD481"/>
      <c r="AE481"/>
    </row>
    <row r="482" spans="1:31" x14ac:dyDescent="0.2">
      <c r="A482">
        <v>20</v>
      </c>
      <c r="B482" s="15" t="s">
        <v>702</v>
      </c>
      <c r="C482" s="15"/>
      <c r="D482" s="17">
        <f t="shared" si="53"/>
        <v>89.097899999999996</v>
      </c>
      <c r="E482" s="16">
        <f t="shared" si="54"/>
        <v>17.811282540114014</v>
      </c>
      <c r="F482" s="17">
        <f t="shared" si="55"/>
        <v>47.093691244761587</v>
      </c>
      <c r="G482" s="19">
        <v>9.6369000000000007</v>
      </c>
      <c r="H482" s="27"/>
      <c r="I482" s="27"/>
      <c r="J482" s="19"/>
      <c r="K482" s="19">
        <v>79.460999999999999</v>
      </c>
      <c r="L482" s="19">
        <v>42</v>
      </c>
      <c r="M482" s="16">
        <v>71.004199999999997</v>
      </c>
      <c r="N482" s="16">
        <f>+M482-$M$15</f>
        <v>15.884799999999998</v>
      </c>
      <c r="O482" s="17">
        <f t="shared" si="56"/>
        <v>0.19990687255383141</v>
      </c>
      <c r="P482" s="17">
        <f t="shared" si="57"/>
        <v>0.5285611809566958</v>
      </c>
      <c r="Q482" s="17">
        <f t="shared" si="58"/>
        <v>0.37820952380952377</v>
      </c>
      <c r="R482" s="17">
        <v>36.050600000000003</v>
      </c>
      <c r="S482" s="17">
        <v>35.970300000000002</v>
      </c>
      <c r="T482" s="17">
        <v>6.3773999999999997</v>
      </c>
      <c r="U482" s="17">
        <v>56.689599999999999</v>
      </c>
      <c r="AD482"/>
      <c r="AE482"/>
    </row>
    <row r="483" spans="1:31" x14ac:dyDescent="0.2">
      <c r="A483">
        <v>20</v>
      </c>
      <c r="B483" s="15" t="s">
        <v>703</v>
      </c>
      <c r="C483" s="15"/>
      <c r="D483" s="17">
        <f t="shared" si="53"/>
        <v>69.746600000000001</v>
      </c>
      <c r="E483" s="16">
        <f t="shared" si="54"/>
        <v>55.949265128358213</v>
      </c>
      <c r="F483" s="17">
        <f t="shared" si="55"/>
        <v>37.013121061359868</v>
      </c>
      <c r="G483" s="19">
        <v>9.4466000000000001</v>
      </c>
      <c r="H483" s="27"/>
      <c r="I483" s="27"/>
      <c r="J483" s="19"/>
      <c r="K483" s="19">
        <v>60.3</v>
      </c>
      <c r="L483" s="19">
        <v>32</v>
      </c>
      <c r="M483" s="16"/>
      <c r="N483" s="16">
        <f>+U483</f>
        <v>48.371400000000001</v>
      </c>
      <c r="O483" s="17">
        <f t="shared" si="56"/>
        <v>0.80217910447761198</v>
      </c>
      <c r="P483" s="17">
        <f t="shared" si="57"/>
        <v>0.53067993366500832</v>
      </c>
      <c r="Q483" s="17">
        <f t="shared" si="58"/>
        <v>1.51160625</v>
      </c>
      <c r="R483" s="19"/>
      <c r="S483" s="19"/>
      <c r="T483" s="19"/>
      <c r="U483" s="17">
        <v>48.371400000000001</v>
      </c>
      <c r="AD483"/>
      <c r="AE483"/>
    </row>
    <row r="484" spans="1:31" x14ac:dyDescent="0.2">
      <c r="A484">
        <v>20</v>
      </c>
      <c r="B484" s="15" t="s">
        <v>704</v>
      </c>
      <c r="C484" s="15"/>
      <c r="D484" s="17">
        <f t="shared" si="53"/>
        <v>64.607900000000001</v>
      </c>
      <c r="E484" s="16">
        <f t="shared" si="54"/>
        <v>-2.9215050258021842</v>
      </c>
      <c r="F484" s="17">
        <f t="shared" si="55"/>
        <v>34.609520918522222</v>
      </c>
      <c r="G484" s="19">
        <v>8.6049000000000007</v>
      </c>
      <c r="H484" s="27"/>
      <c r="I484" s="27"/>
      <c r="J484" s="19"/>
      <c r="K484" s="19">
        <v>56.003</v>
      </c>
      <c r="L484" s="19">
        <v>30</v>
      </c>
      <c r="M484" s="16">
        <v>52.587000000000003</v>
      </c>
      <c r="N484" s="16">
        <f>+M484-$M$15</f>
        <v>-2.5323999999999955</v>
      </c>
      <c r="O484" s="17">
        <f t="shared" si="56"/>
        <v>-4.5219006124671814E-2</v>
      </c>
      <c r="P484" s="17">
        <f t="shared" si="57"/>
        <v>0.53568558827205681</v>
      </c>
      <c r="Q484" s="17">
        <f t="shared" si="58"/>
        <v>-8.4413333333333188E-2</v>
      </c>
      <c r="R484" s="17">
        <v>32.615900000000003</v>
      </c>
      <c r="S484" s="17">
        <v>32.520400000000002</v>
      </c>
      <c r="T484" s="17">
        <v>6.3132000000000001</v>
      </c>
      <c r="U484" s="17">
        <v>38.167499999999997</v>
      </c>
      <c r="AD484"/>
      <c r="AE484"/>
    </row>
    <row r="485" spans="1:31" x14ac:dyDescent="0.2">
      <c r="A485">
        <v>20</v>
      </c>
      <c r="B485" s="15" t="s">
        <v>705</v>
      </c>
      <c r="C485" s="15"/>
      <c r="D485" s="17">
        <f t="shared" si="53"/>
        <v>93.211500000000001</v>
      </c>
      <c r="E485" s="16">
        <f t="shared" si="54"/>
        <v>75.290343425591175</v>
      </c>
      <c r="F485" s="17">
        <f t="shared" si="55"/>
        <v>50.357374392220429</v>
      </c>
      <c r="G485" s="19">
        <v>10.2905</v>
      </c>
      <c r="H485" s="27"/>
      <c r="I485" s="27"/>
      <c r="J485" s="19">
        <v>10.731999999999999</v>
      </c>
      <c r="K485" s="19">
        <v>72.188999999999993</v>
      </c>
      <c r="L485" s="19">
        <v>39</v>
      </c>
      <c r="M485" s="19"/>
      <c r="N485" s="16">
        <f t="shared" ref="N485:N492" si="59">+U485</f>
        <v>58.309699999999999</v>
      </c>
      <c r="O485" s="17">
        <f t="shared" si="56"/>
        <v>0.80773663577553378</v>
      </c>
      <c r="P485" s="17">
        <f t="shared" si="57"/>
        <v>0.54024851431658572</v>
      </c>
      <c r="Q485" s="17">
        <f t="shared" si="58"/>
        <v>1.4951205128205127</v>
      </c>
      <c r="R485" s="19"/>
      <c r="S485" s="19"/>
      <c r="T485" s="19"/>
      <c r="U485" s="17">
        <v>58.309699999999999</v>
      </c>
      <c r="V485">
        <v>6.42</v>
      </c>
      <c r="W485">
        <v>7.3029236793518102</v>
      </c>
      <c r="X485">
        <f>+(E485/100)*W485</f>
        <v>5.4983963182927971</v>
      </c>
      <c r="Y485">
        <v>7.5271680000000005</v>
      </c>
      <c r="Z485">
        <f>+(E485/100)*Y485</f>
        <v>5.6672306374212029</v>
      </c>
      <c r="AA485">
        <f>+X485-Z485</f>
        <v>-0.16883431912840585</v>
      </c>
      <c r="AD485"/>
      <c r="AE485"/>
    </row>
    <row r="486" spans="1:31" x14ac:dyDescent="0.2">
      <c r="A486">
        <v>20</v>
      </c>
      <c r="B486" s="15" t="s">
        <v>706</v>
      </c>
      <c r="C486" s="33" t="s">
        <v>265</v>
      </c>
      <c r="D486" s="17">
        <f t="shared" si="53"/>
        <v>75.03479999999999</v>
      </c>
      <c r="E486" s="16">
        <f t="shared" si="54"/>
        <v>71.152848901381489</v>
      </c>
      <c r="F486" s="17">
        <f t="shared" si="55"/>
        <v>41.882949584355003</v>
      </c>
      <c r="G486" s="19">
        <v>8.5771999999999995</v>
      </c>
      <c r="H486" s="27">
        <v>16.294600000000003</v>
      </c>
      <c r="I486" s="27"/>
      <c r="J486" s="19"/>
      <c r="K486" s="19">
        <v>50.162999999999997</v>
      </c>
      <c r="L486" s="19">
        <v>28</v>
      </c>
      <c r="M486" s="19"/>
      <c r="N486" s="16">
        <f t="shared" si="59"/>
        <v>47.567799999999998</v>
      </c>
      <c r="O486" s="17">
        <f t="shared" si="56"/>
        <v>0.94826465721747111</v>
      </c>
      <c r="P486" s="17">
        <f t="shared" si="57"/>
        <v>0.55818033211729767</v>
      </c>
      <c r="Q486" s="17">
        <f t="shared" si="58"/>
        <v>1.69885</v>
      </c>
      <c r="R486" s="19"/>
      <c r="S486" s="19"/>
      <c r="T486" s="19"/>
      <c r="U486" s="17">
        <v>47.567799999999998</v>
      </c>
      <c r="AB486" s="2" t="s">
        <v>180</v>
      </c>
      <c r="AC486" t="s">
        <v>180</v>
      </c>
      <c r="AE486" s="4" t="s">
        <v>707</v>
      </c>
    </row>
    <row r="487" spans="1:31" x14ac:dyDescent="0.2">
      <c r="A487">
        <v>20</v>
      </c>
      <c r="B487" s="15" t="s">
        <v>708</v>
      </c>
      <c r="C487" s="15"/>
      <c r="D487" s="17">
        <f t="shared" si="53"/>
        <v>82.589999999999989</v>
      </c>
      <c r="E487" s="16">
        <f t="shared" si="54"/>
        <v>67.205592998970431</v>
      </c>
      <c r="F487" s="17">
        <f t="shared" si="55"/>
        <v>46.160023532872479</v>
      </c>
      <c r="G487" s="19"/>
      <c r="H487" s="27"/>
      <c r="I487" s="27"/>
      <c r="J487" s="19">
        <v>14.6</v>
      </c>
      <c r="K487" s="19">
        <v>67.989999999999995</v>
      </c>
      <c r="L487" s="19">
        <v>38</v>
      </c>
      <c r="M487" s="19"/>
      <c r="N487" s="16">
        <f t="shared" si="59"/>
        <v>55.325200000000002</v>
      </c>
      <c r="O487" s="17">
        <f t="shared" si="56"/>
        <v>0.81372554787468754</v>
      </c>
      <c r="P487" s="17">
        <f t="shared" si="57"/>
        <v>0.55890572142962203</v>
      </c>
      <c r="Q487" s="17">
        <f t="shared" si="58"/>
        <v>1.4559263157894737</v>
      </c>
      <c r="R487" s="19"/>
      <c r="S487" s="19"/>
      <c r="T487" s="19"/>
      <c r="U487" s="17">
        <v>55.325200000000002</v>
      </c>
      <c r="AD487"/>
      <c r="AE487"/>
    </row>
    <row r="488" spans="1:31" x14ac:dyDescent="0.2">
      <c r="A488">
        <v>20</v>
      </c>
      <c r="B488" s="15" t="s">
        <v>709</v>
      </c>
      <c r="C488" s="33" t="s">
        <v>265</v>
      </c>
      <c r="D488" s="17">
        <f t="shared" si="53"/>
        <v>81.685699999999997</v>
      </c>
      <c r="E488" s="16">
        <f t="shared" si="54"/>
        <v>66.645979578007044</v>
      </c>
      <c r="F488" s="17">
        <f t="shared" si="55"/>
        <v>53.094820086331893</v>
      </c>
      <c r="G488" s="19">
        <v>9.7687000000000008</v>
      </c>
      <c r="H488" s="27">
        <v>11.916000000000002</v>
      </c>
      <c r="I488" s="27"/>
      <c r="J488" s="19"/>
      <c r="K488" s="19">
        <v>60.000999999999998</v>
      </c>
      <c r="L488" s="19">
        <v>39</v>
      </c>
      <c r="M488" s="19"/>
      <c r="N488" s="16">
        <f t="shared" si="59"/>
        <v>48.953800000000001</v>
      </c>
      <c r="O488" s="17">
        <f t="shared" si="56"/>
        <v>0.81588306861552318</v>
      </c>
      <c r="P488" s="17">
        <f t="shared" si="57"/>
        <v>0.64998916684721919</v>
      </c>
      <c r="Q488" s="17">
        <f t="shared" si="58"/>
        <v>1.255225641025641</v>
      </c>
      <c r="R488" s="19"/>
      <c r="S488" s="19"/>
      <c r="T488" s="19"/>
      <c r="U488" s="17">
        <v>48.953800000000001</v>
      </c>
      <c r="AB488" s="2" t="s">
        <v>180</v>
      </c>
      <c r="AC488" t="s">
        <v>180</v>
      </c>
      <c r="AE488" s="4" t="s">
        <v>710</v>
      </c>
    </row>
    <row r="489" spans="1:31" x14ac:dyDescent="0.2">
      <c r="A489">
        <v>20</v>
      </c>
      <c r="B489" s="15" t="s">
        <v>711</v>
      </c>
      <c r="C489" s="15"/>
      <c r="D489" s="17">
        <f t="shared" si="53"/>
        <v>66.126999999999995</v>
      </c>
      <c r="E489" s="16">
        <f t="shared" si="54"/>
        <v>51.749473539338481</v>
      </c>
      <c r="F489" s="17">
        <f t="shared" si="55"/>
        <v>35.957455186379654</v>
      </c>
      <c r="G489" s="19"/>
      <c r="H489" s="27"/>
      <c r="I489" s="27"/>
      <c r="J489" s="19">
        <v>12.795</v>
      </c>
      <c r="K489" s="19">
        <v>53.332000000000001</v>
      </c>
      <c r="L489" s="19">
        <v>29</v>
      </c>
      <c r="M489" s="19"/>
      <c r="N489" s="16">
        <f t="shared" si="59"/>
        <v>41.736400000000003</v>
      </c>
      <c r="O489" s="17">
        <f t="shared" si="56"/>
        <v>0.78257706442661068</v>
      </c>
      <c r="P489" s="17">
        <f t="shared" si="57"/>
        <v>0.5437635940898522</v>
      </c>
      <c r="Q489" s="17">
        <f t="shared" si="58"/>
        <v>1.4391862068965517</v>
      </c>
      <c r="R489" s="19"/>
      <c r="S489" s="19"/>
      <c r="T489" s="19"/>
      <c r="U489" s="17">
        <v>41.736400000000003</v>
      </c>
      <c r="AD489"/>
      <c r="AE489"/>
    </row>
    <row r="490" spans="1:31" x14ac:dyDescent="0.2">
      <c r="A490">
        <v>20</v>
      </c>
      <c r="B490" s="15" t="s">
        <v>712</v>
      </c>
      <c r="C490" s="33" t="s">
        <v>265</v>
      </c>
      <c r="D490" s="17">
        <f t="shared" si="53"/>
        <v>98.706000000000003</v>
      </c>
      <c r="E490" s="16">
        <f t="shared" si="54"/>
        <v>76.712335708565732</v>
      </c>
      <c r="F490" s="17">
        <f t="shared" si="55"/>
        <v>54.082440045519043</v>
      </c>
      <c r="G490" s="19">
        <v>10.0832</v>
      </c>
      <c r="H490" s="27">
        <v>17.443800000000003</v>
      </c>
      <c r="I490" s="27"/>
      <c r="J490" s="19"/>
      <c r="K490" s="19">
        <v>71.179000000000002</v>
      </c>
      <c r="L490" s="19">
        <v>39</v>
      </c>
      <c r="M490" s="19"/>
      <c r="N490" s="16">
        <f t="shared" si="59"/>
        <v>55.318899999999999</v>
      </c>
      <c r="O490" s="17">
        <f t="shared" si="56"/>
        <v>0.77718006715463828</v>
      </c>
      <c r="P490" s="17">
        <f t="shared" si="57"/>
        <v>0.54791441295887833</v>
      </c>
      <c r="Q490" s="17">
        <f t="shared" si="58"/>
        <v>1.4184333333333332</v>
      </c>
      <c r="R490" s="19"/>
      <c r="S490" s="19"/>
      <c r="T490" s="19"/>
      <c r="U490" s="17">
        <v>55.318899999999999</v>
      </c>
      <c r="AB490" s="2" t="s">
        <v>180</v>
      </c>
      <c r="AC490" t="s">
        <v>180</v>
      </c>
      <c r="AE490" s="4" t="s">
        <v>713</v>
      </c>
    </row>
    <row r="491" spans="1:31" x14ac:dyDescent="0.2">
      <c r="A491">
        <v>20</v>
      </c>
      <c r="B491" s="15" t="s">
        <v>714</v>
      </c>
      <c r="C491" s="15"/>
      <c r="D491" s="17">
        <f t="shared" si="53"/>
        <v>89.147999999999996</v>
      </c>
      <c r="E491" s="16">
        <f t="shared" si="54"/>
        <v>71.047079999999994</v>
      </c>
      <c r="F491" s="17">
        <f t="shared" si="55"/>
        <v>48.449999999999996</v>
      </c>
      <c r="G491" s="19"/>
      <c r="H491" s="27"/>
      <c r="I491" s="27"/>
      <c r="J491" s="19">
        <v>13.708</v>
      </c>
      <c r="K491" s="19">
        <v>75.44</v>
      </c>
      <c r="L491" s="19">
        <v>41</v>
      </c>
      <c r="M491" s="19"/>
      <c r="N491" s="16">
        <f t="shared" si="59"/>
        <v>60.122399999999999</v>
      </c>
      <c r="O491" s="17">
        <f t="shared" si="56"/>
        <v>0.79695652173913045</v>
      </c>
      <c r="P491" s="17">
        <f t="shared" si="57"/>
        <v>0.54347826086956519</v>
      </c>
      <c r="Q491" s="17">
        <f t="shared" si="58"/>
        <v>1.4663999999999999</v>
      </c>
      <c r="R491" s="19"/>
      <c r="S491" s="19"/>
      <c r="T491" s="19"/>
      <c r="U491" s="17">
        <v>60.122399999999999</v>
      </c>
      <c r="V491">
        <v>7.2655000000000003</v>
      </c>
      <c r="AD491"/>
      <c r="AE491"/>
    </row>
    <row r="492" spans="1:31" x14ac:dyDescent="0.2">
      <c r="A492">
        <v>20</v>
      </c>
      <c r="B492" s="15" t="s">
        <v>715</v>
      </c>
      <c r="C492" s="33" t="s">
        <v>265</v>
      </c>
      <c r="D492" s="17">
        <f t="shared" si="53"/>
        <v>71.557500000000005</v>
      </c>
      <c r="E492" s="16">
        <f t="shared" si="54"/>
        <v>66.291566642467529</v>
      </c>
      <c r="F492" s="17">
        <f t="shared" si="55"/>
        <v>49.14084880116156</v>
      </c>
      <c r="G492" s="19">
        <v>9.7687000000000008</v>
      </c>
      <c r="H492" s="27">
        <v>10.822799999999999</v>
      </c>
      <c r="I492" s="27"/>
      <c r="J492" s="19"/>
      <c r="K492" s="19">
        <v>50.966000000000001</v>
      </c>
      <c r="L492" s="19">
        <v>35</v>
      </c>
      <c r="M492" s="19"/>
      <c r="N492" s="16">
        <f t="shared" si="59"/>
        <v>47.215400000000002</v>
      </c>
      <c r="O492" s="17">
        <f t="shared" si="56"/>
        <v>0.92640976337165959</v>
      </c>
      <c r="P492" s="17">
        <f t="shared" si="57"/>
        <v>0.68673233135816036</v>
      </c>
      <c r="Q492" s="17">
        <f t="shared" si="58"/>
        <v>1.3490114285714288</v>
      </c>
      <c r="R492" s="19"/>
      <c r="S492" s="19"/>
      <c r="T492" s="19"/>
      <c r="U492" s="17">
        <v>47.215400000000002</v>
      </c>
      <c r="AB492" s="2" t="s">
        <v>180</v>
      </c>
      <c r="AC492" t="s">
        <v>180</v>
      </c>
      <c r="AE492" s="4" t="s">
        <v>716</v>
      </c>
    </row>
    <row r="493" spans="1:31" x14ac:dyDescent="0.2">
      <c r="A493">
        <v>20</v>
      </c>
      <c r="B493" s="42" t="s">
        <v>717</v>
      </c>
      <c r="C493" s="42"/>
      <c r="D493" s="17">
        <f t="shared" si="53"/>
        <v>56.009</v>
      </c>
      <c r="E493" s="19" t="s">
        <v>371</v>
      </c>
      <c r="F493" s="17">
        <f t="shared" si="55"/>
        <v>28.18578584989821</v>
      </c>
      <c r="G493" s="19"/>
      <c r="H493" s="27"/>
      <c r="I493" s="27"/>
      <c r="J493" s="19">
        <v>12.292</v>
      </c>
      <c r="K493" s="19">
        <v>43.716999999999999</v>
      </c>
      <c r="L493" s="19">
        <v>22</v>
      </c>
      <c r="M493" s="19"/>
      <c r="N493" s="19" t="s">
        <v>371</v>
      </c>
      <c r="O493" s="17"/>
      <c r="P493" s="17">
        <f t="shared" si="57"/>
        <v>0.50323672713132195</v>
      </c>
      <c r="Q493" s="17"/>
      <c r="R493" s="19"/>
      <c r="S493" s="19"/>
      <c r="T493" s="19"/>
      <c r="U493" s="19" t="s">
        <v>371</v>
      </c>
      <c r="AD493"/>
      <c r="AE493"/>
    </row>
    <row r="494" spans="1:31" x14ac:dyDescent="0.2">
      <c r="A494" s="19">
        <v>20</v>
      </c>
      <c r="B494" s="42" t="s">
        <v>718</v>
      </c>
      <c r="C494" s="33" t="s">
        <v>265</v>
      </c>
      <c r="D494" s="17">
        <f t="shared" si="53"/>
        <v>91.779399999999995</v>
      </c>
      <c r="E494" s="19" t="s">
        <v>371</v>
      </c>
      <c r="F494" s="17">
        <f t="shared" si="55"/>
        <v>51.797723699592844</v>
      </c>
      <c r="G494" s="19"/>
      <c r="H494" s="27">
        <v>17.360399999999998</v>
      </c>
      <c r="I494" s="27"/>
      <c r="J494" s="19"/>
      <c r="K494" s="19">
        <v>74.418999999999997</v>
      </c>
      <c r="L494" s="19">
        <v>42</v>
      </c>
      <c r="M494" s="19"/>
      <c r="N494" s="19" t="s">
        <v>371</v>
      </c>
      <c r="O494" s="17"/>
      <c r="P494" s="17">
        <f t="shared" si="57"/>
        <v>0.56437200177374058</v>
      </c>
      <c r="Q494" s="17"/>
      <c r="R494" s="19"/>
      <c r="S494" s="19"/>
      <c r="T494" s="19"/>
      <c r="U494" s="19" t="s">
        <v>371</v>
      </c>
      <c r="AB494" s="2" t="s">
        <v>180</v>
      </c>
      <c r="AC494" t="s">
        <v>180</v>
      </c>
      <c r="AE494" s="4" t="s">
        <v>719</v>
      </c>
    </row>
    <row r="495" spans="1:31" x14ac:dyDescent="0.2">
      <c r="A495" s="19" t="s">
        <v>720</v>
      </c>
      <c r="B495" s="15" t="s">
        <v>721</v>
      </c>
      <c r="C495" s="33" t="s">
        <v>265</v>
      </c>
      <c r="G495" s="4">
        <v>8.3287999999999993</v>
      </c>
      <c r="H495" s="47">
        <v>7.51</v>
      </c>
      <c r="I495" s="47"/>
      <c r="AB495" s="2" t="s">
        <v>180</v>
      </c>
    </row>
    <row r="496" spans="1:31" x14ac:dyDescent="0.2">
      <c r="A496" s="19" t="s">
        <v>720</v>
      </c>
      <c r="B496" s="15" t="s">
        <v>722</v>
      </c>
      <c r="C496" s="33" t="s">
        <v>265</v>
      </c>
      <c r="G496" s="4">
        <v>8.1328999999999994</v>
      </c>
      <c r="H496" s="47">
        <v>9.15</v>
      </c>
      <c r="I496" s="47"/>
      <c r="AB496" s="2" t="s">
        <v>180</v>
      </c>
    </row>
    <row r="497" spans="1:31" x14ac:dyDescent="0.2">
      <c r="A497" s="19" t="s">
        <v>720</v>
      </c>
      <c r="B497" s="15" t="s">
        <v>723</v>
      </c>
      <c r="C497" s="15"/>
      <c r="G497" s="4">
        <v>7.2141000000000002</v>
      </c>
      <c r="H497" s="47"/>
      <c r="I497" s="47"/>
      <c r="AD497"/>
      <c r="AE497"/>
    </row>
    <row r="498" spans="1:31" x14ac:dyDescent="0.2">
      <c r="A498" s="19" t="s">
        <v>720</v>
      </c>
      <c r="B498" s="15" t="s">
        <v>724</v>
      </c>
      <c r="C498" s="15"/>
      <c r="G498" s="4">
        <v>7.9931000000000001</v>
      </c>
      <c r="H498" s="47"/>
      <c r="I498" s="47"/>
      <c r="AD498"/>
      <c r="AE498"/>
    </row>
    <row r="499" spans="1:31" x14ac:dyDescent="0.2">
      <c r="A499" s="19" t="s">
        <v>720</v>
      </c>
      <c r="B499" s="15" t="s">
        <v>725</v>
      </c>
      <c r="C499" s="15"/>
      <c r="G499" s="4">
        <v>8.4122000000000003</v>
      </c>
      <c r="H499" s="47"/>
      <c r="I499" s="47"/>
      <c r="AD499"/>
      <c r="AE499"/>
    </row>
    <row r="500" spans="1:31" x14ac:dyDescent="0.2">
      <c r="A500" s="19" t="s">
        <v>720</v>
      </c>
      <c r="B500" s="15" t="s">
        <v>726</v>
      </c>
      <c r="C500" s="15"/>
      <c r="G500" s="4">
        <v>9.0297999999999998</v>
      </c>
      <c r="H500" s="47"/>
      <c r="I500" s="47"/>
      <c r="AD500"/>
      <c r="AE500"/>
    </row>
    <row r="501" spans="1:31" x14ac:dyDescent="0.2">
      <c r="A501" s="19" t="s">
        <v>720</v>
      </c>
      <c r="B501" s="15" t="s">
        <v>727</v>
      </c>
      <c r="C501" s="15"/>
      <c r="G501" s="4">
        <v>8.8442000000000007</v>
      </c>
      <c r="H501" s="47"/>
      <c r="I501" s="47"/>
      <c r="AD501"/>
      <c r="AE501"/>
    </row>
    <row r="502" spans="1:31" x14ac:dyDescent="0.2">
      <c r="A502" s="19" t="s">
        <v>720</v>
      </c>
      <c r="B502" s="15" t="s">
        <v>728</v>
      </c>
      <c r="C502" s="15"/>
      <c r="G502" s="4">
        <v>8.4614999999999991</v>
      </c>
      <c r="H502" s="47"/>
      <c r="I502" s="47"/>
      <c r="AD502"/>
      <c r="AE502"/>
    </row>
    <row r="503" spans="1:31" x14ac:dyDescent="0.2">
      <c r="A503" s="19" t="s">
        <v>720</v>
      </c>
      <c r="B503" s="15" t="s">
        <v>729</v>
      </c>
      <c r="C503" s="15"/>
      <c r="G503" s="4">
        <v>9.1653000000000002</v>
      </c>
      <c r="H503" s="47"/>
      <c r="I503" s="47"/>
      <c r="AD503"/>
      <c r="AE503"/>
    </row>
    <row r="504" spans="1:31" x14ac:dyDescent="0.2">
      <c r="A504" s="19" t="s">
        <v>720</v>
      </c>
      <c r="B504" s="15" t="s">
        <v>730</v>
      </c>
      <c r="C504" s="15"/>
      <c r="G504" s="4">
        <v>10.282</v>
      </c>
      <c r="H504" s="47"/>
      <c r="I504" s="47"/>
      <c r="AD504"/>
      <c r="AE504"/>
    </row>
    <row r="505" spans="1:31" x14ac:dyDescent="0.2">
      <c r="A505" s="19" t="s">
        <v>720</v>
      </c>
      <c r="B505" s="15" t="s">
        <v>731</v>
      </c>
      <c r="C505" s="33" t="s">
        <v>265</v>
      </c>
      <c r="G505" s="4">
        <v>8.7782999999999998</v>
      </c>
      <c r="H505" s="47">
        <v>10.52</v>
      </c>
      <c r="I505" s="47"/>
      <c r="AB505" s="2" t="s">
        <v>180</v>
      </c>
    </row>
    <row r="506" spans="1:31" x14ac:dyDescent="0.2">
      <c r="A506" s="19" t="s">
        <v>720</v>
      </c>
      <c r="B506" s="15" t="s">
        <v>732</v>
      </c>
      <c r="C506" s="15"/>
      <c r="G506" s="4">
        <v>10.620100000000001</v>
      </c>
      <c r="H506" s="47"/>
      <c r="I506" s="47"/>
      <c r="AD506"/>
      <c r="AE506"/>
    </row>
    <row r="507" spans="1:31" x14ac:dyDescent="0.2">
      <c r="A507" s="19" t="s">
        <v>720</v>
      </c>
      <c r="B507" s="15" t="s">
        <v>733</v>
      </c>
      <c r="C507" s="15"/>
      <c r="G507" s="4">
        <v>8.4247999999999994</v>
      </c>
      <c r="H507" s="47"/>
      <c r="I507" s="47"/>
      <c r="AD507"/>
      <c r="AE507"/>
    </row>
    <row r="508" spans="1:31" x14ac:dyDescent="0.2">
      <c r="A508" s="19" t="s">
        <v>720</v>
      </c>
      <c r="B508" s="15" t="s">
        <v>734</v>
      </c>
      <c r="C508" s="15"/>
      <c r="G508" s="4">
        <v>8.2047000000000008</v>
      </c>
      <c r="H508" s="47"/>
      <c r="I508" s="47"/>
      <c r="AD508"/>
      <c r="AE508"/>
    </row>
    <row r="509" spans="1:31" x14ac:dyDescent="0.2">
      <c r="A509" s="19" t="s">
        <v>720</v>
      </c>
      <c r="B509" s="15" t="s">
        <v>735</v>
      </c>
      <c r="C509" s="15"/>
      <c r="G509" s="4">
        <v>9.4170999999999996</v>
      </c>
      <c r="H509" s="47"/>
      <c r="I509" s="47"/>
      <c r="AD509"/>
      <c r="AE509"/>
    </row>
    <row r="510" spans="1:31" x14ac:dyDescent="0.2">
      <c r="A510" s="19" t="s">
        <v>720</v>
      </c>
      <c r="B510" s="15" t="s">
        <v>736</v>
      </c>
      <c r="C510" s="15"/>
      <c r="G510" s="4">
        <v>11.0779</v>
      </c>
      <c r="H510" s="47"/>
      <c r="I510" s="47"/>
      <c r="AD510"/>
      <c r="AE510"/>
    </row>
    <row r="511" spans="1:31" x14ac:dyDescent="0.2">
      <c r="A511" s="19" t="s">
        <v>720</v>
      </c>
      <c r="B511" s="15" t="s">
        <v>737</v>
      </c>
      <c r="C511" s="15"/>
      <c r="G511" s="4">
        <v>9.7440999999999995</v>
      </c>
      <c r="H511" s="47"/>
      <c r="I511" s="47"/>
      <c r="AD511"/>
      <c r="AE511"/>
    </row>
    <row r="512" spans="1:31" x14ac:dyDescent="0.2">
      <c r="A512" s="19" t="s">
        <v>720</v>
      </c>
      <c r="B512" s="15" t="s">
        <v>738</v>
      </c>
      <c r="C512" s="15"/>
      <c r="G512" s="4">
        <v>8.7075999999999993</v>
      </c>
      <c r="H512" s="47"/>
      <c r="I512" s="47"/>
      <c r="AD512"/>
      <c r="AE512"/>
    </row>
    <row r="513" spans="1:31" x14ac:dyDescent="0.2">
      <c r="A513" s="19" t="s">
        <v>720</v>
      </c>
      <c r="B513" s="15" t="s">
        <v>739</v>
      </c>
      <c r="C513" s="15"/>
      <c r="G513" s="4">
        <v>7.0260999999999996</v>
      </c>
      <c r="H513" s="47"/>
      <c r="I513" s="47"/>
      <c r="AD513"/>
      <c r="AE513"/>
    </row>
    <row r="514" spans="1:31" x14ac:dyDescent="0.2">
      <c r="A514" s="19" t="s">
        <v>720</v>
      </c>
      <c r="B514" s="15" t="s">
        <v>740</v>
      </c>
      <c r="C514" s="15"/>
      <c r="G514" s="4">
        <v>10.0718</v>
      </c>
      <c r="H514" s="47"/>
      <c r="I514" s="47"/>
      <c r="AD514"/>
      <c r="AE514"/>
    </row>
    <row r="515" spans="1:31" x14ac:dyDescent="0.2">
      <c r="A515" s="19" t="s">
        <v>720</v>
      </c>
      <c r="B515" s="15" t="s">
        <v>741</v>
      </c>
      <c r="C515" s="15"/>
      <c r="G515" s="4">
        <v>8.0071999999999992</v>
      </c>
      <c r="H515" s="47"/>
      <c r="I515" s="47"/>
      <c r="AD515"/>
      <c r="AE515"/>
    </row>
    <row r="516" spans="1:31" x14ac:dyDescent="0.2">
      <c r="A516" s="19" t="s">
        <v>720</v>
      </c>
      <c r="B516" s="15" t="s">
        <v>742</v>
      </c>
      <c r="C516" s="33" t="s">
        <v>265</v>
      </c>
      <c r="G516" s="4">
        <v>7.8572000000000006</v>
      </c>
      <c r="H516" s="47">
        <v>12.78</v>
      </c>
      <c r="I516" s="47"/>
      <c r="AB516" s="2" t="s">
        <v>180</v>
      </c>
    </row>
    <row r="517" spans="1:31" x14ac:dyDescent="0.2">
      <c r="A517" s="19" t="s">
        <v>720</v>
      </c>
      <c r="B517" s="15" t="s">
        <v>743</v>
      </c>
      <c r="C517" s="15"/>
      <c r="G517" s="4"/>
      <c r="H517" s="47"/>
      <c r="I517" s="47"/>
      <c r="AD517"/>
      <c r="AE517"/>
    </row>
    <row r="518" spans="1:31" x14ac:dyDescent="0.2">
      <c r="A518" s="19" t="s">
        <v>720</v>
      </c>
      <c r="B518" s="15" t="s">
        <v>744</v>
      </c>
      <c r="C518" s="33" t="s">
        <v>265</v>
      </c>
      <c r="G518" s="4">
        <v>9.1518999999999995</v>
      </c>
      <c r="H518" s="47">
        <v>10.25</v>
      </c>
      <c r="I518" s="47"/>
      <c r="AB518" s="2" t="s">
        <v>180</v>
      </c>
    </row>
    <row r="519" spans="1:31" x14ac:dyDescent="0.2">
      <c r="A519" s="19" t="s">
        <v>745</v>
      </c>
      <c r="B519" t="s">
        <v>746</v>
      </c>
      <c r="C519" s="33" t="s">
        <v>265</v>
      </c>
      <c r="D519">
        <v>47.636600000000001</v>
      </c>
      <c r="E519">
        <v>33.96909931336387</v>
      </c>
      <c r="F519">
        <v>28.319489819356061</v>
      </c>
      <c r="G519">
        <v>10.630100000000001</v>
      </c>
      <c r="H519" s="47">
        <v>10.57</v>
      </c>
      <c r="I519" s="47"/>
      <c r="K519">
        <v>37.006500000000003</v>
      </c>
      <c r="L519">
        <v>22</v>
      </c>
      <c r="N519">
        <v>26.3889</v>
      </c>
      <c r="O519">
        <v>0.71308824125491466</v>
      </c>
      <c r="P519">
        <v>0.59449015713455744</v>
      </c>
      <c r="Q519">
        <v>1.1994954545454546</v>
      </c>
      <c r="R519">
        <v>26.3889</v>
      </c>
      <c r="S519">
        <v>26.168500000000002</v>
      </c>
      <c r="T519">
        <v>11.8514</v>
      </c>
      <c r="U519">
        <v>14.2338</v>
      </c>
      <c r="AB519" s="2" t="s">
        <v>180</v>
      </c>
    </row>
    <row r="520" spans="1:31" x14ac:dyDescent="0.2">
      <c r="A520" s="19" t="s">
        <v>745</v>
      </c>
      <c r="B520" t="s">
        <v>747</v>
      </c>
      <c r="C520" s="33" t="s">
        <v>265</v>
      </c>
      <c r="D520">
        <v>57.987800000000007</v>
      </c>
      <c r="E520">
        <v>42.326909237240429</v>
      </c>
      <c r="F520">
        <v>33.363712206208106</v>
      </c>
      <c r="G520">
        <v>12.678800000000001</v>
      </c>
      <c r="H520" s="47">
        <v>12.62</v>
      </c>
      <c r="I520" s="47"/>
      <c r="J520">
        <v>10.548</v>
      </c>
      <c r="K520">
        <v>34.761000000000003</v>
      </c>
      <c r="L520">
        <v>20</v>
      </c>
      <c r="M520">
        <v>32.639200000000002</v>
      </c>
      <c r="N520">
        <v>25.37302142857143</v>
      </c>
      <c r="O520">
        <v>0.72992783373813841</v>
      </c>
      <c r="P520">
        <v>0.5753574408101032</v>
      </c>
      <c r="Q520">
        <v>1.2686510714285715</v>
      </c>
      <c r="R520">
        <v>25.9482</v>
      </c>
      <c r="S520">
        <v>25.724</v>
      </c>
      <c r="T520">
        <v>11.033799999999999</v>
      </c>
      <c r="U520">
        <v>14.532500000000001</v>
      </c>
      <c r="W520">
        <v>7.5310206413268999</v>
      </c>
      <c r="X520">
        <v>3.1876482714922791</v>
      </c>
      <c r="Y520">
        <v>7.2071679959999999</v>
      </c>
      <c r="Z520">
        <v>3.05057145624236</v>
      </c>
      <c r="AA520">
        <v>0.1370768152499191</v>
      </c>
      <c r="AB520" s="2" t="s">
        <v>180</v>
      </c>
    </row>
    <row r="521" spans="1:31" x14ac:dyDescent="0.2">
      <c r="A521" s="19" t="s">
        <v>745</v>
      </c>
      <c r="B521" t="s">
        <v>748</v>
      </c>
      <c r="D521">
        <v>42.848999999999997</v>
      </c>
      <c r="E521">
        <v>31.939421428571428</v>
      </c>
      <c r="F521">
        <v>25</v>
      </c>
      <c r="H521" s="47"/>
      <c r="I521" s="47"/>
      <c r="K521">
        <v>42.848999999999997</v>
      </c>
      <c r="L521">
        <v>25</v>
      </c>
      <c r="M521">
        <v>39.205599999999997</v>
      </c>
      <c r="N521">
        <v>31.939421428571425</v>
      </c>
      <c r="O521">
        <v>0.74539479167708533</v>
      </c>
      <c r="P521">
        <v>0.58344418772900186</v>
      </c>
      <c r="Q521">
        <v>1.277576857142857</v>
      </c>
      <c r="R521">
        <v>32.483800000000002</v>
      </c>
      <c r="S521">
        <v>32.281599999999997</v>
      </c>
      <c r="T521">
        <v>8.8219999999999992</v>
      </c>
      <c r="U521">
        <v>23.321999999999999</v>
      </c>
      <c r="AD521"/>
      <c r="AE521"/>
    </row>
    <row r="522" spans="1:31" x14ac:dyDescent="0.2">
      <c r="A522" s="19" t="s">
        <v>745</v>
      </c>
      <c r="B522" t="s">
        <v>749</v>
      </c>
      <c r="D522">
        <v>42.073999999999998</v>
      </c>
      <c r="E522">
        <v>33.879225993397554</v>
      </c>
      <c r="F522">
        <v>23.345453358574318</v>
      </c>
      <c r="H522" s="47"/>
      <c r="I522" s="47"/>
      <c r="J522">
        <v>11.436</v>
      </c>
      <c r="K522">
        <v>30.638000000000002</v>
      </c>
      <c r="L522">
        <v>17</v>
      </c>
      <c r="M522">
        <v>31.936800000000002</v>
      </c>
      <c r="N522">
        <v>24.67062142857143</v>
      </c>
      <c r="O522">
        <v>0.80522950024712536</v>
      </c>
      <c r="P522">
        <v>0.55486650564658269</v>
      </c>
      <c r="Q522">
        <v>1.4512130252100841</v>
      </c>
      <c r="R522">
        <v>24.549399999999999</v>
      </c>
      <c r="S522">
        <v>24.429600000000001</v>
      </c>
      <c r="T522">
        <v>6.2218</v>
      </c>
      <c r="U522">
        <v>18.099799999999998</v>
      </c>
      <c r="AD522"/>
      <c r="AE522"/>
    </row>
    <row r="523" spans="1:31" x14ac:dyDescent="0.2">
      <c r="A523" s="19" t="s">
        <v>745</v>
      </c>
      <c r="B523" t="s">
        <v>750</v>
      </c>
      <c r="D523">
        <v>52.625999999999998</v>
      </c>
      <c r="E523">
        <v>42.63702142857143</v>
      </c>
      <c r="F523">
        <v>33</v>
      </c>
      <c r="H523" s="47"/>
      <c r="I523" s="47"/>
      <c r="K523">
        <v>52.625999999999998</v>
      </c>
      <c r="L523">
        <v>33</v>
      </c>
      <c r="M523">
        <v>49.903199999999998</v>
      </c>
      <c r="N523">
        <v>42.63702142857143</v>
      </c>
      <c r="O523">
        <v>0.81018928720730121</v>
      </c>
      <c r="P523">
        <v>0.62706646904571883</v>
      </c>
      <c r="Q523">
        <v>1.2920309523809523</v>
      </c>
      <c r="R523">
        <v>22.642099999999999</v>
      </c>
      <c r="S523">
        <v>22.479600000000001</v>
      </c>
      <c r="T523">
        <v>6.9554</v>
      </c>
      <c r="U523">
        <v>35.281999999999996</v>
      </c>
      <c r="AD523"/>
      <c r="AE523"/>
    </row>
    <row r="524" spans="1:31" x14ac:dyDescent="0.2">
      <c r="A524" s="19" t="s">
        <v>745</v>
      </c>
      <c r="B524" t="s">
        <v>751</v>
      </c>
      <c r="D524">
        <v>63.655000000000001</v>
      </c>
      <c r="E524">
        <v>52.957787634102218</v>
      </c>
      <c r="F524">
        <v>38.090156577241451</v>
      </c>
      <c r="H524" s="47"/>
      <c r="I524" s="47"/>
      <c r="J524">
        <v>13.52</v>
      </c>
      <c r="K524">
        <v>50.134999999999998</v>
      </c>
      <c r="L524">
        <v>30</v>
      </c>
      <c r="M524">
        <v>48.975999999999999</v>
      </c>
      <c r="N524">
        <v>41.709821428571431</v>
      </c>
      <c r="O524">
        <v>0.83195016313097503</v>
      </c>
      <c r="P524">
        <v>0.59838436222200064</v>
      </c>
      <c r="Q524">
        <v>1.3903273809523811</v>
      </c>
      <c r="R524">
        <v>17.790099999999999</v>
      </c>
      <c r="S524">
        <v>17.6356</v>
      </c>
      <c r="T524">
        <v>5.8997999999999999</v>
      </c>
      <c r="U524">
        <v>35.6126</v>
      </c>
      <c r="AD524"/>
      <c r="AE524"/>
    </row>
    <row r="525" spans="1:31" x14ac:dyDescent="0.2">
      <c r="A525" s="19" t="s">
        <v>745</v>
      </c>
      <c r="B525" t="s">
        <v>752</v>
      </c>
      <c r="D525">
        <v>51.673999999999999</v>
      </c>
      <c r="E525">
        <v>42.387</v>
      </c>
      <c r="F525">
        <v>30.000000000000004</v>
      </c>
      <c r="H525" s="47"/>
      <c r="I525" s="47"/>
      <c r="K525">
        <v>51.673999999999999</v>
      </c>
      <c r="L525">
        <v>30</v>
      </c>
      <c r="N525">
        <v>42.387</v>
      </c>
      <c r="O525">
        <v>0.82027712195688351</v>
      </c>
      <c r="P525">
        <v>0.58056275883423003</v>
      </c>
      <c r="Q525">
        <v>1.4129</v>
      </c>
      <c r="U525">
        <v>42.387</v>
      </c>
      <c r="W525">
        <v>6.5179314613342303</v>
      </c>
      <c r="X525">
        <v>2.7627556085157403</v>
      </c>
      <c r="Y525">
        <v>7.2071679959999999</v>
      </c>
      <c r="Z525">
        <v>3.05490229846452</v>
      </c>
      <c r="AA525">
        <v>-0.29214668994877968</v>
      </c>
      <c r="AD525"/>
      <c r="AE525"/>
    </row>
    <row r="526" spans="1:31" x14ac:dyDescent="0.2">
      <c r="A526" s="19" t="s">
        <v>745</v>
      </c>
      <c r="B526" t="s">
        <v>753</v>
      </c>
      <c r="D526">
        <v>71.432000000000002</v>
      </c>
      <c r="E526">
        <v>57.969658292129715</v>
      </c>
      <c r="F526">
        <v>41.521955756327635</v>
      </c>
      <c r="H526" s="47"/>
      <c r="I526" s="47"/>
      <c r="J526">
        <v>11.22</v>
      </c>
      <c r="K526">
        <v>60.212000000000003</v>
      </c>
      <c r="L526">
        <v>35</v>
      </c>
      <c r="M526">
        <v>56.130400000000002</v>
      </c>
      <c r="N526">
        <v>48.864221428571433</v>
      </c>
      <c r="O526">
        <v>0.81153626234922327</v>
      </c>
      <c r="P526">
        <v>0.58127947917358658</v>
      </c>
      <c r="Q526">
        <v>1.3961206122448981</v>
      </c>
      <c r="R526">
        <v>26.303000000000001</v>
      </c>
      <c r="S526">
        <v>26.156500000000001</v>
      </c>
      <c r="T526">
        <v>7.1173999999999999</v>
      </c>
      <c r="U526">
        <v>41.510100000000001</v>
      </c>
      <c r="AD526"/>
      <c r="AE526"/>
    </row>
    <row r="527" spans="1:31" x14ac:dyDescent="0.2">
      <c r="A527" s="19" t="s">
        <v>745</v>
      </c>
      <c r="B527" t="s">
        <v>754</v>
      </c>
      <c r="D527">
        <v>64.930000000000007</v>
      </c>
      <c r="E527">
        <v>51.634</v>
      </c>
      <c r="F527">
        <v>37</v>
      </c>
      <c r="H527" s="47"/>
      <c r="I527" s="47"/>
      <c r="K527">
        <v>64.930000000000007</v>
      </c>
      <c r="L527">
        <v>37</v>
      </c>
      <c r="N527">
        <v>51.634</v>
      </c>
      <c r="O527">
        <v>0.79522562759895266</v>
      </c>
      <c r="P527">
        <v>0.56984444786693356</v>
      </c>
      <c r="Q527">
        <v>1.3955135135135135</v>
      </c>
      <c r="U527">
        <v>51.634</v>
      </c>
      <c r="AD527"/>
      <c r="AE527"/>
    </row>
    <row r="528" spans="1:31" x14ac:dyDescent="0.2">
      <c r="A528" s="19" t="s">
        <v>745</v>
      </c>
      <c r="B528" t="s">
        <v>755</v>
      </c>
      <c r="D528">
        <v>70.442000000000007</v>
      </c>
      <c r="E528">
        <v>56.249176483593537</v>
      </c>
      <c r="F528">
        <v>44.446796950311111</v>
      </c>
      <c r="H528" s="47"/>
      <c r="I528" s="47"/>
      <c r="J528">
        <v>13.387</v>
      </c>
      <c r="K528">
        <v>57.055</v>
      </c>
      <c r="L528">
        <v>36</v>
      </c>
      <c r="M528">
        <v>52.825600000000001</v>
      </c>
      <c r="N528">
        <v>45.559421428571433</v>
      </c>
      <c r="O528">
        <v>0.79851759580354809</v>
      </c>
      <c r="P528">
        <v>0.6309701165542021</v>
      </c>
      <c r="Q528">
        <v>1.2655394841269842</v>
      </c>
      <c r="R528">
        <v>22.910599999999999</v>
      </c>
      <c r="S528">
        <v>22.866800000000001</v>
      </c>
      <c r="T528">
        <v>6.5919999999999996</v>
      </c>
      <c r="U528">
        <v>38.750100000000003</v>
      </c>
      <c r="AD528"/>
      <c r="AE528"/>
    </row>
    <row r="529" spans="1:31" x14ac:dyDescent="0.2">
      <c r="A529" s="19" t="s">
        <v>745</v>
      </c>
      <c r="B529" t="s">
        <v>756</v>
      </c>
      <c r="C529" s="33" t="s">
        <v>265</v>
      </c>
      <c r="D529">
        <v>67.068700000000007</v>
      </c>
      <c r="E529">
        <v>53.515529068351825</v>
      </c>
      <c r="F529">
        <v>34.598246066546302</v>
      </c>
      <c r="G529">
        <v>8.9137000000000004</v>
      </c>
      <c r="H529" s="47">
        <v>8.8800000000000008</v>
      </c>
      <c r="I529" s="47"/>
      <c r="K529">
        <v>58.155000000000001</v>
      </c>
      <c r="L529">
        <v>30</v>
      </c>
      <c r="N529">
        <v>46.403100000000002</v>
      </c>
      <c r="O529">
        <v>0.79792107299458348</v>
      </c>
      <c r="P529">
        <v>0.51586278050038692</v>
      </c>
      <c r="Q529">
        <v>1.54677</v>
      </c>
      <c r="U529">
        <v>46.403100000000002</v>
      </c>
      <c r="W529">
        <v>7.2988114356994602</v>
      </c>
      <c r="X529">
        <v>3.9059975555159312</v>
      </c>
      <c r="Y529">
        <v>7.2071679959999999</v>
      </c>
      <c r="Z529">
        <v>3.8569540839043293</v>
      </c>
      <c r="AA529">
        <v>4.9043471611601941E-2</v>
      </c>
      <c r="AB529" s="2" t="s">
        <v>180</v>
      </c>
    </row>
    <row r="530" spans="1:31" x14ac:dyDescent="0.2">
      <c r="A530" s="19" t="s">
        <v>745</v>
      </c>
      <c r="B530" t="s">
        <v>757</v>
      </c>
      <c r="D530">
        <v>57.844000000000001</v>
      </c>
      <c r="E530">
        <v>46.095098944963503</v>
      </c>
      <c r="F530">
        <v>36.351493087158147</v>
      </c>
      <c r="H530" s="47"/>
      <c r="I530" s="47"/>
      <c r="J530">
        <v>11.698</v>
      </c>
      <c r="K530">
        <v>46.146000000000001</v>
      </c>
      <c r="L530">
        <v>29</v>
      </c>
      <c r="M530">
        <v>44.039299999999997</v>
      </c>
      <c r="N530">
        <v>36.773121428571429</v>
      </c>
      <c r="O530">
        <v>0.79688643497966083</v>
      </c>
      <c r="P530">
        <v>0.62844016816192083</v>
      </c>
      <c r="Q530">
        <v>1.2680386699507389</v>
      </c>
      <c r="R530">
        <v>19.304600000000001</v>
      </c>
      <c r="S530">
        <v>19.259</v>
      </c>
      <c r="T530">
        <v>6.4690000000000003</v>
      </c>
      <c r="U530">
        <v>30.076599999999999</v>
      </c>
      <c r="AD530"/>
      <c r="AE530"/>
    </row>
    <row r="531" spans="1:31" x14ac:dyDescent="0.2">
      <c r="A531" s="19" t="s">
        <v>745</v>
      </c>
      <c r="B531" t="s">
        <v>758</v>
      </c>
      <c r="D531">
        <v>68.126000000000005</v>
      </c>
      <c r="E531">
        <v>53.779699999999998</v>
      </c>
      <c r="F531">
        <v>36</v>
      </c>
      <c r="H531" s="47"/>
      <c r="I531" s="47"/>
      <c r="K531">
        <v>68.126000000000005</v>
      </c>
      <c r="L531">
        <v>36</v>
      </c>
      <c r="N531">
        <v>53.779699999999998</v>
      </c>
      <c r="O531">
        <v>0.78941520124475228</v>
      </c>
      <c r="P531">
        <v>0.5284326101635205</v>
      </c>
      <c r="Q531">
        <v>1.4938805555555554</v>
      </c>
      <c r="U531">
        <v>53.779699999999998</v>
      </c>
      <c r="AD531"/>
      <c r="AE531"/>
    </row>
    <row r="532" spans="1:31" x14ac:dyDescent="0.2">
      <c r="A532" s="19" t="s">
        <v>745</v>
      </c>
      <c r="B532" t="s">
        <v>759</v>
      </c>
      <c r="D532">
        <v>50.683</v>
      </c>
      <c r="E532">
        <v>40.085403652327074</v>
      </c>
      <c r="F532">
        <v>30.923910003813397</v>
      </c>
      <c r="H532" s="47"/>
      <c r="I532" s="47"/>
      <c r="J532">
        <v>11.348000000000001</v>
      </c>
      <c r="K532">
        <v>39.335000000000001</v>
      </c>
      <c r="L532">
        <v>24</v>
      </c>
      <c r="M532">
        <v>38.376399999999997</v>
      </c>
      <c r="N532">
        <v>31.110221428571425</v>
      </c>
      <c r="O532">
        <v>0.79090432003486522</v>
      </c>
      <c r="P532">
        <v>0.61014363798144144</v>
      </c>
      <c r="Q532">
        <v>1.296259226190476</v>
      </c>
      <c r="R532">
        <v>31.114599999999999</v>
      </c>
      <c r="S532">
        <v>30.968599999999999</v>
      </c>
      <c r="T532">
        <v>8.4364000000000008</v>
      </c>
      <c r="U532">
        <v>22.144600000000001</v>
      </c>
      <c r="AD532"/>
      <c r="AE532"/>
    </row>
    <row r="533" spans="1:31" x14ac:dyDescent="0.2">
      <c r="A533" s="19" t="s">
        <v>745</v>
      </c>
      <c r="B533" t="s">
        <v>760</v>
      </c>
      <c r="D533">
        <v>74.915999999999997</v>
      </c>
      <c r="E533">
        <v>59.233699999999999</v>
      </c>
      <c r="F533">
        <v>40</v>
      </c>
      <c r="H533" s="47"/>
      <c r="I533" s="47"/>
      <c r="K533">
        <v>74.915999999999997</v>
      </c>
      <c r="L533">
        <v>40</v>
      </c>
      <c r="N533">
        <v>59.233699999999999</v>
      </c>
      <c r="O533">
        <v>0.79066821506754237</v>
      </c>
      <c r="P533">
        <v>0.53393133643013513</v>
      </c>
      <c r="Q533">
        <v>1.4808425000000001</v>
      </c>
      <c r="U533">
        <v>59.233699999999999</v>
      </c>
      <c r="W533">
        <v>6.8228044509887704</v>
      </c>
      <c r="X533">
        <v>4.041399520085335</v>
      </c>
      <c r="Y533">
        <v>7.2071679959999999</v>
      </c>
      <c r="Z533">
        <v>4.2690722692466521</v>
      </c>
      <c r="AA533">
        <v>-0.22767274916131708</v>
      </c>
      <c r="AD533"/>
      <c r="AE533"/>
    </row>
    <row r="534" spans="1:31" x14ac:dyDescent="0.2">
      <c r="A534" s="19" t="s">
        <v>745</v>
      </c>
      <c r="B534" t="s">
        <v>761</v>
      </c>
      <c r="D534">
        <v>68.063999999999993</v>
      </c>
      <c r="E534">
        <v>54.058210689664158</v>
      </c>
      <c r="F534">
        <v>40.965019150100304</v>
      </c>
      <c r="H534" s="47"/>
      <c r="I534" s="47"/>
      <c r="J534">
        <v>13.234</v>
      </c>
      <c r="K534">
        <v>54.83</v>
      </c>
      <c r="L534">
        <v>33</v>
      </c>
      <c r="M534">
        <v>50.813600000000001</v>
      </c>
      <c r="N534">
        <v>43.547421428571433</v>
      </c>
      <c r="O534">
        <v>0.79422617962012465</v>
      </c>
      <c r="P534">
        <v>0.60186029545869046</v>
      </c>
      <c r="Q534">
        <v>1.3196188311688313</v>
      </c>
      <c r="R534">
        <v>30.244700000000002</v>
      </c>
      <c r="S534">
        <v>30.0928</v>
      </c>
      <c r="T534">
        <v>7.9314</v>
      </c>
      <c r="U534">
        <v>35.156700000000001</v>
      </c>
      <c r="AD534"/>
      <c r="AE534"/>
    </row>
    <row r="535" spans="1:31" x14ac:dyDescent="0.2">
      <c r="A535" s="19" t="s">
        <v>745</v>
      </c>
      <c r="B535" t="s">
        <v>762</v>
      </c>
      <c r="D535">
        <v>75.543999999999997</v>
      </c>
      <c r="E535">
        <v>60.027700000000003</v>
      </c>
      <c r="F535">
        <v>43</v>
      </c>
      <c r="H535" s="47"/>
      <c r="I535" s="47"/>
      <c r="K535">
        <v>75.543999999999997</v>
      </c>
      <c r="L535">
        <v>43</v>
      </c>
      <c r="N535">
        <v>60.027700000000003</v>
      </c>
      <c r="O535">
        <v>0.7946057926506408</v>
      </c>
      <c r="P535">
        <v>0.56920470189558403</v>
      </c>
      <c r="Q535">
        <v>1.395993023255814</v>
      </c>
      <c r="U535">
        <v>60.027700000000003</v>
      </c>
      <c r="AD535"/>
      <c r="AE535"/>
    </row>
    <row r="536" spans="1:31" x14ac:dyDescent="0.2">
      <c r="A536" s="19" t="s">
        <v>745</v>
      </c>
      <c r="B536" t="s">
        <v>763</v>
      </c>
      <c r="D536">
        <v>63.304000000000002</v>
      </c>
      <c r="E536">
        <v>50.508021428571432</v>
      </c>
      <c r="F536">
        <v>33</v>
      </c>
      <c r="H536" s="47"/>
      <c r="I536" s="47"/>
      <c r="K536">
        <v>63.304000000000002</v>
      </c>
      <c r="L536">
        <v>33</v>
      </c>
      <c r="M536">
        <v>57.7742</v>
      </c>
      <c r="N536">
        <v>50.508021428571432</v>
      </c>
      <c r="O536">
        <v>0.79786461248217222</v>
      </c>
      <c r="P536">
        <v>0.52129407304435738</v>
      </c>
      <c r="Q536">
        <v>1.5305461038961039</v>
      </c>
      <c r="R536">
        <v>35.230600000000003</v>
      </c>
      <c r="S536">
        <v>35.103499999999997</v>
      </c>
      <c r="T536">
        <v>8.2469000000000001</v>
      </c>
      <c r="U536">
        <v>41.821199999999997</v>
      </c>
      <c r="AD536"/>
      <c r="AE536"/>
    </row>
    <row r="537" spans="1:31" x14ac:dyDescent="0.2">
      <c r="A537" s="19" t="s">
        <v>745</v>
      </c>
      <c r="B537" t="s">
        <v>764</v>
      </c>
      <c r="D537">
        <v>65.084999999999994</v>
      </c>
      <c r="E537">
        <v>51.322000000000003</v>
      </c>
      <c r="F537">
        <v>37</v>
      </c>
      <c r="H537" s="47"/>
      <c r="I537" s="47"/>
      <c r="K537">
        <v>65.084999999999994</v>
      </c>
      <c r="L537">
        <v>37</v>
      </c>
      <c r="N537">
        <v>51.322000000000003</v>
      </c>
      <c r="O537">
        <v>0.78853806560651463</v>
      </c>
      <c r="P537">
        <v>0.56848736267957289</v>
      </c>
      <c r="Q537">
        <v>1.3870810810810812</v>
      </c>
      <c r="U537">
        <v>51.322000000000003</v>
      </c>
      <c r="AD537"/>
      <c r="AE537"/>
    </row>
    <row r="538" spans="1:31" x14ac:dyDescent="0.2">
      <c r="A538" s="19" t="s">
        <v>745</v>
      </c>
      <c r="B538" t="s">
        <v>765</v>
      </c>
      <c r="D538">
        <v>56.796999999999997</v>
      </c>
      <c r="E538">
        <v>44.779621428571431</v>
      </c>
      <c r="F538">
        <v>31.999999999999996</v>
      </c>
      <c r="H538" s="47"/>
      <c r="I538" s="47"/>
      <c r="K538">
        <v>56.796999999999997</v>
      </c>
      <c r="L538">
        <v>32</v>
      </c>
      <c r="M538">
        <v>52.0458</v>
      </c>
      <c r="N538">
        <v>44.779621428571431</v>
      </c>
      <c r="O538">
        <v>0.78841525835117054</v>
      </c>
      <c r="P538">
        <v>0.56341003926263711</v>
      </c>
      <c r="Q538">
        <v>1.3993631696428572</v>
      </c>
      <c r="R538">
        <v>32.383400000000002</v>
      </c>
      <c r="S538">
        <v>32.271000000000001</v>
      </c>
      <c r="T538">
        <v>6.9294000000000002</v>
      </c>
      <c r="U538">
        <v>37.353999999999999</v>
      </c>
      <c r="AD538"/>
      <c r="AE538"/>
    </row>
    <row r="539" spans="1:31" x14ac:dyDescent="0.2">
      <c r="A539" s="19" t="s">
        <v>745</v>
      </c>
      <c r="B539" t="s">
        <v>766</v>
      </c>
      <c r="D539">
        <v>69.905999999999992</v>
      </c>
      <c r="E539">
        <v>54.486822279250028</v>
      </c>
      <c r="F539">
        <v>39.052267728082121</v>
      </c>
      <c r="H539" s="47"/>
      <c r="I539" s="47"/>
      <c r="J539">
        <v>12.624000000000001</v>
      </c>
      <c r="K539">
        <v>57.281999999999996</v>
      </c>
      <c r="L539">
        <v>32</v>
      </c>
      <c r="N539">
        <v>44.647300000000001</v>
      </c>
      <c r="O539">
        <v>0.77942983834363333</v>
      </c>
      <c r="P539">
        <v>0.55863971230054821</v>
      </c>
      <c r="Q539">
        <v>1.395228125</v>
      </c>
      <c r="U539">
        <v>44.647300000000001</v>
      </c>
      <c r="V539">
        <v>7.9976000000000003</v>
      </c>
      <c r="W539">
        <v>8.2086706161499006</v>
      </c>
      <c r="X539">
        <v>4.4726437701106141</v>
      </c>
      <c r="Y539">
        <v>7.8471680040000003</v>
      </c>
      <c r="Z539">
        <v>4.2756724842936515</v>
      </c>
      <c r="AA539">
        <v>0.19697128581696255</v>
      </c>
      <c r="AD539"/>
      <c r="AE539"/>
    </row>
    <row r="540" spans="1:31" x14ac:dyDescent="0.2">
      <c r="A540" s="19" t="s">
        <v>745</v>
      </c>
      <c r="B540" t="s">
        <v>767</v>
      </c>
      <c r="C540" s="33" t="s">
        <v>265</v>
      </c>
      <c r="D540">
        <v>74.643900000000002</v>
      </c>
      <c r="E540">
        <v>60.194328879848719</v>
      </c>
      <c r="F540">
        <v>37.957138997918292</v>
      </c>
      <c r="G540">
        <v>11.714900000000002</v>
      </c>
      <c r="H540" s="47">
        <v>11.65</v>
      </c>
      <c r="I540" s="47"/>
      <c r="K540">
        <v>62.929000000000002</v>
      </c>
      <c r="L540">
        <v>32</v>
      </c>
      <c r="N540">
        <v>50.747199999999999</v>
      </c>
      <c r="O540">
        <v>0.80641993357593478</v>
      </c>
      <c r="P540">
        <v>0.5085095901730522</v>
      </c>
      <c r="Q540">
        <v>1.58585</v>
      </c>
      <c r="U540">
        <v>50.747199999999999</v>
      </c>
      <c r="AB540" s="2" t="s">
        <v>180</v>
      </c>
    </row>
    <row r="541" spans="1:31" x14ac:dyDescent="0.2">
      <c r="A541" s="19" t="s">
        <v>745</v>
      </c>
      <c r="B541" t="s">
        <v>768</v>
      </c>
      <c r="D541">
        <v>64.099999999999994</v>
      </c>
      <c r="E541">
        <v>52.214564994276245</v>
      </c>
      <c r="F541">
        <v>39.219594994670985</v>
      </c>
      <c r="H541" s="47"/>
      <c r="I541" s="47"/>
      <c r="J541">
        <v>13.433999999999999</v>
      </c>
      <c r="K541">
        <v>50.665999999999997</v>
      </c>
      <c r="L541">
        <v>31</v>
      </c>
      <c r="N541">
        <v>41.271500000000003</v>
      </c>
      <c r="O541">
        <v>0.81457979710259354</v>
      </c>
      <c r="P541">
        <v>0.61185015592310432</v>
      </c>
      <c r="Q541">
        <v>1.3313387096774194</v>
      </c>
      <c r="U541">
        <v>41.271500000000003</v>
      </c>
      <c r="AD541"/>
      <c r="AE541"/>
    </row>
    <row r="542" spans="1:31" x14ac:dyDescent="0.2">
      <c r="A542" s="19" t="s">
        <v>745</v>
      </c>
      <c r="B542" t="s">
        <v>769</v>
      </c>
      <c r="C542" s="33" t="s">
        <v>265</v>
      </c>
      <c r="D542">
        <v>64.072500000000005</v>
      </c>
      <c r="E542">
        <v>49.073011873808284</v>
      </c>
      <c r="F542">
        <v>37.021147512567168</v>
      </c>
      <c r="G542">
        <v>12.1515</v>
      </c>
      <c r="H542" s="47">
        <v>12.09</v>
      </c>
      <c r="I542" s="47"/>
      <c r="K542">
        <v>51.920999999999999</v>
      </c>
      <c r="L542">
        <v>30</v>
      </c>
      <c r="N542">
        <v>39.766199999999998</v>
      </c>
      <c r="O542">
        <v>0.76589819148321481</v>
      </c>
      <c r="P542">
        <v>0.5778008898133703</v>
      </c>
      <c r="Q542">
        <v>1.3255399999999999</v>
      </c>
      <c r="U542">
        <v>39.766199999999998</v>
      </c>
      <c r="AB542" s="2" t="s">
        <v>180</v>
      </c>
    </row>
    <row r="543" spans="1:31" x14ac:dyDescent="0.2">
      <c r="A543" s="19" t="s">
        <v>745</v>
      </c>
      <c r="B543" t="s">
        <v>770</v>
      </c>
      <c r="D543">
        <v>45.460999999999999</v>
      </c>
      <c r="E543">
        <v>35.979940858867089</v>
      </c>
      <c r="F543">
        <v>23.856389026558993</v>
      </c>
      <c r="H543" s="47"/>
      <c r="I543" s="47"/>
      <c r="J543">
        <v>11.16</v>
      </c>
      <c r="K543">
        <v>34.301000000000002</v>
      </c>
      <c r="L543">
        <v>18</v>
      </c>
      <c r="N543">
        <v>27.147400000000001</v>
      </c>
      <c r="O543">
        <v>0.79144631351855632</v>
      </c>
      <c r="P543">
        <v>0.52476604180636133</v>
      </c>
      <c r="Q543">
        <v>1.508188888888889</v>
      </c>
      <c r="U543">
        <v>27.147400000000001</v>
      </c>
      <c r="AD543"/>
      <c r="AE543"/>
    </row>
    <row r="544" spans="1:31" x14ac:dyDescent="0.2">
      <c r="A544" s="19" t="s">
        <v>745</v>
      </c>
      <c r="B544" t="s">
        <v>771</v>
      </c>
      <c r="C544" s="33" t="s">
        <v>265</v>
      </c>
      <c r="D544">
        <v>58.076099999999997</v>
      </c>
      <c r="E544">
        <v>45.920310911247277</v>
      </c>
      <c r="F544">
        <v>28.061632733741845</v>
      </c>
      <c r="G544">
        <v>12.5451</v>
      </c>
      <c r="H544" s="47">
        <v>12.46</v>
      </c>
      <c r="I544" s="47"/>
      <c r="K544">
        <v>45.530999999999999</v>
      </c>
      <c r="L544">
        <v>22</v>
      </c>
      <c r="N544">
        <v>36.000999999999998</v>
      </c>
      <c r="O544">
        <v>0.79069205596187209</v>
      </c>
      <c r="P544">
        <v>0.48318727899672753</v>
      </c>
      <c r="Q544">
        <v>1.6364090909090907</v>
      </c>
      <c r="U544">
        <v>36.000999999999998</v>
      </c>
      <c r="AB544" s="2" t="s">
        <v>180</v>
      </c>
    </row>
    <row r="545" spans="1:32" x14ac:dyDescent="0.2">
      <c r="A545" s="19" t="s">
        <v>745</v>
      </c>
      <c r="B545" t="s">
        <v>772</v>
      </c>
      <c r="D545">
        <v>69.353999999999999</v>
      </c>
      <c r="E545">
        <v>56.250395371106386</v>
      </c>
      <c r="F545">
        <v>35.898179129309554</v>
      </c>
      <c r="H545" s="47"/>
      <c r="I545" s="47"/>
      <c r="J545">
        <v>15.259</v>
      </c>
      <c r="K545">
        <v>54.094999999999999</v>
      </c>
      <c r="L545">
        <v>28</v>
      </c>
      <c r="N545">
        <v>43.874400000000001</v>
      </c>
      <c r="O545">
        <v>0.81106202051945653</v>
      </c>
      <c r="P545">
        <v>0.51760791200665501</v>
      </c>
      <c r="Q545">
        <v>1.5669428571428572</v>
      </c>
      <c r="U545">
        <v>43.874400000000001</v>
      </c>
      <c r="V545">
        <v>8.8878000000000004</v>
      </c>
      <c r="AD545"/>
      <c r="AE545"/>
    </row>
    <row r="546" spans="1:32" x14ac:dyDescent="0.2">
      <c r="A546" s="19" t="s">
        <v>745</v>
      </c>
      <c r="B546" t="s">
        <v>773</v>
      </c>
      <c r="C546" s="33" t="s">
        <v>265</v>
      </c>
      <c r="D546">
        <v>84.369699999999995</v>
      </c>
      <c r="E546">
        <v>69.000524281922139</v>
      </c>
      <c r="F546">
        <v>43.58126641126082</v>
      </c>
      <c r="G546">
        <v>14.676700000000002</v>
      </c>
      <c r="H546" s="47">
        <v>14.6</v>
      </c>
      <c r="I546" s="47"/>
      <c r="K546">
        <v>69.692999999999998</v>
      </c>
      <c r="L546">
        <v>36</v>
      </c>
      <c r="N546">
        <v>56.997399999999999</v>
      </c>
      <c r="O546">
        <v>0.81783536366636533</v>
      </c>
      <c r="P546">
        <v>0.51655116008781377</v>
      </c>
      <c r="Q546">
        <v>1.583261111111111</v>
      </c>
      <c r="U546">
        <v>56.997399999999999</v>
      </c>
      <c r="AB546" s="2" t="s">
        <v>180</v>
      </c>
    </row>
    <row r="547" spans="1:32" x14ac:dyDescent="0.2">
      <c r="A547" s="19" t="s">
        <v>745</v>
      </c>
      <c r="B547" t="s">
        <v>774</v>
      </c>
      <c r="D547">
        <v>66.835999999999999</v>
      </c>
      <c r="E547">
        <v>55.051764771660928</v>
      </c>
      <c r="F547">
        <v>37.891851736002501</v>
      </c>
      <c r="H547" s="47"/>
      <c r="I547" s="47"/>
      <c r="J547">
        <v>15.683999999999999</v>
      </c>
      <c r="K547">
        <v>51.152000000000001</v>
      </c>
      <c r="L547">
        <v>29</v>
      </c>
      <c r="N547">
        <v>42.133099999999999</v>
      </c>
      <c r="O547">
        <v>0.82368431341883008</v>
      </c>
      <c r="P547">
        <v>0.56693775414451042</v>
      </c>
      <c r="Q547">
        <v>1.4528655172413794</v>
      </c>
      <c r="U547">
        <v>42.133099999999999</v>
      </c>
      <c r="V547">
        <v>10.211</v>
      </c>
      <c r="AD547"/>
      <c r="AE547"/>
    </row>
    <row r="548" spans="1:32" x14ac:dyDescent="0.2">
      <c r="A548" s="19" t="s">
        <v>745</v>
      </c>
      <c r="B548" t="s">
        <v>775</v>
      </c>
      <c r="C548" s="33" t="s">
        <v>265</v>
      </c>
      <c r="D548">
        <v>63.593000000000004</v>
      </c>
      <c r="E548">
        <v>52.421286640778952</v>
      </c>
      <c r="F548">
        <v>31.942699277462236</v>
      </c>
      <c r="G548">
        <v>11.831000000000001</v>
      </c>
      <c r="H548" s="47">
        <v>11.73</v>
      </c>
      <c r="I548" s="47"/>
      <c r="K548">
        <v>51.762</v>
      </c>
      <c r="L548">
        <v>26</v>
      </c>
      <c r="N548">
        <v>42.668700000000001</v>
      </c>
      <c r="O548">
        <v>0.82432479425060856</v>
      </c>
      <c r="P548">
        <v>0.50229898381051741</v>
      </c>
      <c r="Q548">
        <v>1.6411038461538463</v>
      </c>
      <c r="U548">
        <v>42.668700000000001</v>
      </c>
      <c r="AB548" s="2" t="s">
        <v>180</v>
      </c>
    </row>
    <row r="549" spans="1:32" s="5" customFormat="1" x14ac:dyDescent="0.2">
      <c r="A549" s="5">
        <v>22</v>
      </c>
      <c r="B549" s="6" t="s">
        <v>776</v>
      </c>
      <c r="C549" s="33" t="s">
        <v>265</v>
      </c>
      <c r="D549" s="8">
        <f t="shared" ref="D549:D612" si="60">+SUM(G549:K549)</f>
        <v>59.456299999999999</v>
      </c>
      <c r="E549" s="7">
        <f t="shared" ref="E549:E612" si="61">+D549*O549</f>
        <v>45.919936616913787</v>
      </c>
      <c r="F549" s="8">
        <f t="shared" ref="F549:F612" si="62">+D549*P549</f>
        <v>33.388425729855697</v>
      </c>
      <c r="G549" s="10">
        <v>8.5193999999999992</v>
      </c>
      <c r="H549" s="10">
        <v>7.2969999999999988</v>
      </c>
      <c r="I549" s="10">
        <v>0.90200000000000002</v>
      </c>
      <c r="J549" s="10"/>
      <c r="K549" s="48">
        <v>42.737900000000003</v>
      </c>
      <c r="L549" s="10">
        <v>24</v>
      </c>
      <c r="M549" s="10"/>
      <c r="N549" s="7">
        <v>33.007800000000003</v>
      </c>
      <c r="O549" s="8">
        <f t="shared" ref="O549:O612" si="63">+N549/K549</f>
        <v>0.77233088195723232</v>
      </c>
      <c r="P549" s="8">
        <f t="shared" ref="P549:P612" si="64">+L549/K549</f>
        <v>0.56156245393432991</v>
      </c>
      <c r="Q549" s="8">
        <f t="shared" ref="Q549:Q612" si="65">+N549/L549</f>
        <v>1.3753250000000001</v>
      </c>
      <c r="R549" s="8">
        <v>33.007800000000003</v>
      </c>
      <c r="S549" s="8">
        <v>32.876800000000003</v>
      </c>
      <c r="T549" s="12">
        <v>11.9702</v>
      </c>
      <c r="U549" s="8">
        <v>20.797999999999998</v>
      </c>
      <c r="AB549" s="5" t="s">
        <v>180</v>
      </c>
      <c r="AC549" s="13" t="s">
        <v>777</v>
      </c>
      <c r="AD549" s="13"/>
      <c r="AE549" s="13" t="s">
        <v>778</v>
      </c>
      <c r="AF549" s="13"/>
    </row>
    <row r="550" spans="1:32" s="5" customFormat="1" x14ac:dyDescent="0.2">
      <c r="A550" s="5">
        <v>22</v>
      </c>
      <c r="B550" s="6" t="s">
        <v>779</v>
      </c>
      <c r="C550" s="33" t="s">
        <v>265</v>
      </c>
      <c r="D550" s="8">
        <f t="shared" si="60"/>
        <v>42.493000000000002</v>
      </c>
      <c r="E550" s="7">
        <f t="shared" si="61"/>
        <v>-96.5615662852735</v>
      </c>
      <c r="F550" s="8">
        <f t="shared" si="62"/>
        <v>24.582953011506078</v>
      </c>
      <c r="G550" s="10">
        <v>6.0987</v>
      </c>
      <c r="H550" s="10">
        <v>8.0343</v>
      </c>
      <c r="I550" s="10">
        <v>0.90300000000000002</v>
      </c>
      <c r="J550" s="10">
        <v>11.9</v>
      </c>
      <c r="K550" s="10">
        <v>15.557</v>
      </c>
      <c r="L550" s="10">
        <v>9</v>
      </c>
      <c r="M550" s="7">
        <v>19.767499999999998</v>
      </c>
      <c r="N550" s="7">
        <f>+M550-$M$15</f>
        <v>-35.351900000000001</v>
      </c>
      <c r="O550" s="8">
        <f t="shared" si="63"/>
        <v>-2.2724111332519121</v>
      </c>
      <c r="P550" s="8">
        <f t="shared" si="64"/>
        <v>0.5785177090698721</v>
      </c>
      <c r="Q550" s="8">
        <f t="shared" si="65"/>
        <v>-3.9279888888888888</v>
      </c>
      <c r="R550" s="8">
        <v>12.294</v>
      </c>
      <c r="S550" s="8">
        <v>12.179600000000001</v>
      </c>
      <c r="T550" s="8">
        <v>4.8452999999999999</v>
      </c>
      <c r="U550" s="8">
        <v>7.2110000000000003</v>
      </c>
      <c r="W550" s="5">
        <v>8.3002443313598597</v>
      </c>
      <c r="X550" s="5">
        <f>+(E550/100)*W550</f>
        <v>-8.0148459318657075</v>
      </c>
      <c r="Y550" s="5">
        <v>8.1671679959999999</v>
      </c>
      <c r="Z550" s="5">
        <f>+(E550/100)*Y550</f>
        <v>-7.8863453380871835</v>
      </c>
      <c r="AA550" s="5">
        <f>+X550-Z550</f>
        <v>-0.12850059377852396</v>
      </c>
      <c r="AB550" s="5" t="s">
        <v>180</v>
      </c>
      <c r="AC550" s="13" t="s">
        <v>777</v>
      </c>
      <c r="AD550" s="13"/>
      <c r="AE550" s="13" t="s">
        <v>780</v>
      </c>
      <c r="AF550" s="13"/>
    </row>
    <row r="551" spans="1:32" x14ac:dyDescent="0.2">
      <c r="A551">
        <v>22</v>
      </c>
      <c r="B551" s="15" t="s">
        <v>781</v>
      </c>
      <c r="C551" s="15"/>
      <c r="D551" s="17">
        <f t="shared" si="60"/>
        <v>63.619100000000003</v>
      </c>
      <c r="E551" s="16">
        <f t="shared" si="61"/>
        <v>-2.9705261016493387</v>
      </c>
      <c r="F551" s="17">
        <f t="shared" si="62"/>
        <v>35.356617067049122</v>
      </c>
      <c r="G551" s="19">
        <v>7.8391000000000002</v>
      </c>
      <c r="H551" s="27"/>
      <c r="I551" s="27"/>
      <c r="J551" s="19"/>
      <c r="K551" s="19">
        <v>55.78</v>
      </c>
      <c r="L551" s="19">
        <v>31</v>
      </c>
      <c r="M551" s="16">
        <v>52.514899999999997</v>
      </c>
      <c r="N551" s="16">
        <f>+M551-$M$15</f>
        <v>-2.6045000000000016</v>
      </c>
      <c r="O551" s="17">
        <f t="shared" si="63"/>
        <v>-4.6692362854069587E-2</v>
      </c>
      <c r="P551" s="17">
        <f t="shared" si="64"/>
        <v>0.55575475080674075</v>
      </c>
      <c r="Q551" s="17">
        <f t="shared" si="65"/>
        <v>-8.4016129032258122E-2</v>
      </c>
      <c r="R551" s="17">
        <v>22.786000000000001</v>
      </c>
      <c r="S551" s="17">
        <v>22.759699999999999</v>
      </c>
      <c r="T551" s="17">
        <v>6.6982999999999997</v>
      </c>
      <c r="U551" s="17">
        <v>37.015900000000002</v>
      </c>
      <c r="AD551"/>
      <c r="AE551"/>
    </row>
    <row r="552" spans="1:32" x14ac:dyDescent="0.2">
      <c r="A552">
        <v>22</v>
      </c>
      <c r="B552" s="15" t="s">
        <v>782</v>
      </c>
      <c r="C552" s="15"/>
      <c r="D552" s="17">
        <f t="shared" si="60"/>
        <v>52.912500000000001</v>
      </c>
      <c r="E552" s="16">
        <f t="shared" si="61"/>
        <v>41.777705093833788</v>
      </c>
      <c r="F552" s="17">
        <f t="shared" si="62"/>
        <v>34.676050044682754</v>
      </c>
      <c r="G552" s="19">
        <v>7.4184999999999999</v>
      </c>
      <c r="H552" s="27"/>
      <c r="I552" s="27"/>
      <c r="J552" s="19">
        <v>11.923999999999999</v>
      </c>
      <c r="K552" s="19">
        <v>33.57</v>
      </c>
      <c r="L552" s="19">
        <v>22</v>
      </c>
      <c r="M552" s="16">
        <f>+N552+N547</f>
        <v>68.6387</v>
      </c>
      <c r="N552" s="16">
        <v>26.505600000000001</v>
      </c>
      <c r="O552" s="17">
        <f t="shared" si="63"/>
        <v>0.78956210902591606</v>
      </c>
      <c r="P552" s="17">
        <f t="shared" si="64"/>
        <v>0.65534703604408695</v>
      </c>
      <c r="Q552" s="17">
        <f t="shared" si="65"/>
        <v>1.2048000000000001</v>
      </c>
      <c r="R552" s="17">
        <v>26.505600000000001</v>
      </c>
      <c r="S552" s="17">
        <v>26.3977</v>
      </c>
      <c r="T552" s="17">
        <v>8.7323000000000004</v>
      </c>
      <c r="U552" s="17">
        <v>17.5365</v>
      </c>
      <c r="AD552"/>
      <c r="AE552"/>
    </row>
    <row r="553" spans="1:32" x14ac:dyDescent="0.2">
      <c r="A553">
        <v>22</v>
      </c>
      <c r="B553" s="15" t="s">
        <v>783</v>
      </c>
      <c r="C553" s="15"/>
      <c r="D553" s="17">
        <f t="shared" si="60"/>
        <v>58.5122</v>
      </c>
      <c r="E553" s="16">
        <f t="shared" si="61"/>
        <v>-12.020443641695119</v>
      </c>
      <c r="F553" s="17">
        <f t="shared" si="62"/>
        <v>32.905033139184582</v>
      </c>
      <c r="G553" s="19">
        <v>8.7221999999999991</v>
      </c>
      <c r="H553" s="27"/>
      <c r="I553" s="27"/>
      <c r="J553" s="19"/>
      <c r="K553" s="19">
        <v>49.79</v>
      </c>
      <c r="L553" s="19">
        <v>28</v>
      </c>
      <c r="M553" s="16">
        <v>44.890799999999999</v>
      </c>
      <c r="N553" s="16">
        <f>+M553-$M$15</f>
        <v>-10.2286</v>
      </c>
      <c r="O553" s="17">
        <f t="shared" si="63"/>
        <v>-0.20543482627033541</v>
      </c>
      <c r="P553" s="17">
        <f t="shared" si="64"/>
        <v>0.56236192006426999</v>
      </c>
      <c r="Q553" s="17">
        <f t="shared" si="65"/>
        <v>-0.36530714285714289</v>
      </c>
      <c r="R553" s="17">
        <v>22.444800000000001</v>
      </c>
      <c r="S553" s="17">
        <v>22.323799999999999</v>
      </c>
      <c r="T553" s="17">
        <v>7.7889999999999997</v>
      </c>
      <c r="U553" s="17">
        <v>29.2302</v>
      </c>
      <c r="AD553"/>
      <c r="AE553"/>
    </row>
    <row r="554" spans="1:32" x14ac:dyDescent="0.2">
      <c r="A554">
        <v>22</v>
      </c>
      <c r="B554" s="15" t="s">
        <v>784</v>
      </c>
      <c r="C554" s="15"/>
      <c r="D554" s="17">
        <f t="shared" si="60"/>
        <v>56.759399999999999</v>
      </c>
      <c r="E554" s="16">
        <f t="shared" si="61"/>
        <v>-26.575500718393062</v>
      </c>
      <c r="F554" s="17">
        <f t="shared" si="62"/>
        <v>40.239038991729025</v>
      </c>
      <c r="G554" s="19">
        <v>7.9974000000000007</v>
      </c>
      <c r="H554" s="27"/>
      <c r="I554" s="27"/>
      <c r="J554" s="19">
        <v>10.677</v>
      </c>
      <c r="K554" s="19">
        <v>38.085000000000001</v>
      </c>
      <c r="L554" s="19">
        <v>27</v>
      </c>
      <c r="M554" s="16">
        <v>37.287500000000001</v>
      </c>
      <c r="N554" s="16">
        <f>+M554-$M$15</f>
        <v>-17.831899999999997</v>
      </c>
      <c r="O554" s="17">
        <f t="shared" si="63"/>
        <v>-0.46821320729946164</v>
      </c>
      <c r="P554" s="17">
        <f t="shared" si="64"/>
        <v>0.70894052776683736</v>
      </c>
      <c r="Q554" s="17">
        <f t="shared" si="65"/>
        <v>-0.66044074074074066</v>
      </c>
      <c r="R554" s="17">
        <v>24.8124</v>
      </c>
      <c r="S554" s="17">
        <v>24.702999999999999</v>
      </c>
      <c r="T554" s="17">
        <v>7.2557999999999998</v>
      </c>
      <c r="U554" s="17">
        <v>22.3462</v>
      </c>
      <c r="AD554"/>
      <c r="AE554"/>
    </row>
    <row r="555" spans="1:32" x14ac:dyDescent="0.2">
      <c r="A555">
        <v>22</v>
      </c>
      <c r="B555" s="15" t="s">
        <v>785</v>
      </c>
      <c r="C555" s="15"/>
      <c r="D555" s="17">
        <f t="shared" si="60"/>
        <v>62.583399999999997</v>
      </c>
      <c r="E555" s="16">
        <f t="shared" si="61"/>
        <v>50.219681573786261</v>
      </c>
      <c r="F555" s="17">
        <f t="shared" si="62"/>
        <v>34.737677619893425</v>
      </c>
      <c r="G555" s="19">
        <v>8.5353999999999992</v>
      </c>
      <c r="H555" s="27"/>
      <c r="I555" s="27"/>
      <c r="J555" s="19"/>
      <c r="K555" s="19">
        <v>54.048000000000002</v>
      </c>
      <c r="L555" s="19">
        <v>30</v>
      </c>
      <c r="M555" s="19"/>
      <c r="N555" s="17">
        <f>+U555</f>
        <v>43.3705</v>
      </c>
      <c r="O555" s="17">
        <f t="shared" si="63"/>
        <v>0.80244412374185903</v>
      </c>
      <c r="P555" s="17">
        <f t="shared" si="64"/>
        <v>0.55506216696269983</v>
      </c>
      <c r="Q555" s="17">
        <f t="shared" si="65"/>
        <v>1.4456833333333334</v>
      </c>
      <c r="R555" s="19"/>
      <c r="S555" s="19"/>
      <c r="T555" s="19"/>
      <c r="U555" s="17">
        <v>43.3705</v>
      </c>
      <c r="W555">
        <v>8.5234794616699201</v>
      </c>
      <c r="X555">
        <f>+(E555/100)*W555</f>
        <v>4.280464244657705</v>
      </c>
      <c r="Y555">
        <v>7.5271680000000005</v>
      </c>
      <c r="Z555">
        <f>+(E555/100)*Y555</f>
        <v>3.7801198011239356</v>
      </c>
      <c r="AA555">
        <f>+X555-Z555</f>
        <v>0.50034444353376939</v>
      </c>
      <c r="AD555"/>
      <c r="AE555"/>
    </row>
    <row r="556" spans="1:32" x14ac:dyDescent="0.2">
      <c r="A556">
        <v>22</v>
      </c>
      <c r="B556" s="15" t="s">
        <v>786</v>
      </c>
      <c r="C556" s="15"/>
      <c r="D556" s="17">
        <f t="shared" si="60"/>
        <v>71.672799999999995</v>
      </c>
      <c r="E556" s="16">
        <f t="shared" si="61"/>
        <v>59.946255828964489</v>
      </c>
      <c r="F556" s="17">
        <f t="shared" si="62"/>
        <v>42.638587097973598</v>
      </c>
      <c r="G556" s="19">
        <v>6.7127999999999997</v>
      </c>
      <c r="H556" s="27"/>
      <c r="I556" s="27"/>
      <c r="J556" s="19">
        <v>11.17</v>
      </c>
      <c r="K556" s="19">
        <v>53.79</v>
      </c>
      <c r="L556" s="19">
        <v>32</v>
      </c>
      <c r="M556" s="16">
        <f>+N556+N547</f>
        <v>87.122399999999999</v>
      </c>
      <c r="N556" s="16">
        <v>44.9893</v>
      </c>
      <c r="O556" s="17">
        <f t="shared" si="63"/>
        <v>0.83638780442461425</v>
      </c>
      <c r="P556" s="17">
        <f t="shared" si="64"/>
        <v>0.59490611637850899</v>
      </c>
      <c r="Q556" s="17">
        <f t="shared" si="65"/>
        <v>1.405915625</v>
      </c>
      <c r="R556" s="17">
        <v>22.285</v>
      </c>
      <c r="S556" s="17">
        <v>22.112300000000001</v>
      </c>
      <c r="T556" s="17">
        <v>6.3327999999999998</v>
      </c>
      <c r="U556" s="17">
        <v>38.028599999999997</v>
      </c>
      <c r="AD556"/>
      <c r="AE556"/>
    </row>
    <row r="557" spans="1:32" x14ac:dyDescent="0.2">
      <c r="A557">
        <v>22</v>
      </c>
      <c r="B557" s="15" t="s">
        <v>787</v>
      </c>
      <c r="C557" s="15"/>
      <c r="D557" s="17">
        <f t="shared" si="60"/>
        <v>64.509399999999999</v>
      </c>
      <c r="E557" s="16">
        <f t="shared" si="61"/>
        <v>54.420320075487666</v>
      </c>
      <c r="F557" s="17">
        <f t="shared" si="62"/>
        <v>38.684249885357509</v>
      </c>
      <c r="G557" s="19">
        <v>7.8114000000000008</v>
      </c>
      <c r="H557" s="27"/>
      <c r="I557" s="27"/>
      <c r="J557" s="19"/>
      <c r="K557" s="19">
        <v>56.698</v>
      </c>
      <c r="L557" s="19">
        <v>34</v>
      </c>
      <c r="M557" s="16"/>
      <c r="N557" s="17">
        <f>+U557</f>
        <v>47.830599999999997</v>
      </c>
      <c r="O557" s="17">
        <f t="shared" si="63"/>
        <v>0.8436029489576351</v>
      </c>
      <c r="P557" s="17">
        <f t="shared" si="64"/>
        <v>0.59966841863910547</v>
      </c>
      <c r="Q557" s="17">
        <f t="shared" si="65"/>
        <v>1.4067823529411765</v>
      </c>
      <c r="R557" s="19"/>
      <c r="S557" s="19"/>
      <c r="T557" s="19"/>
      <c r="U557" s="17">
        <v>47.830599999999997</v>
      </c>
      <c r="AD557"/>
      <c r="AE557"/>
    </row>
    <row r="558" spans="1:32" x14ac:dyDescent="0.2">
      <c r="A558">
        <v>22</v>
      </c>
      <c r="B558" s="15" t="s">
        <v>788</v>
      </c>
      <c r="C558" s="15"/>
      <c r="D558" s="17">
        <f t="shared" si="60"/>
        <v>56.325800000000001</v>
      </c>
      <c r="E558" s="16">
        <f t="shared" si="61"/>
        <v>-21.955584728398247</v>
      </c>
      <c r="F558" s="17">
        <f t="shared" si="62"/>
        <v>31.962022182099556</v>
      </c>
      <c r="G558" s="19">
        <v>6.0187999999999997</v>
      </c>
      <c r="H558" s="27"/>
      <c r="I558" s="27"/>
      <c r="J558" s="19">
        <v>11.537000000000001</v>
      </c>
      <c r="K558" s="19">
        <v>38.770000000000003</v>
      </c>
      <c r="L558" s="19">
        <v>22</v>
      </c>
      <c r="M558" s="16">
        <v>40.006999999999998</v>
      </c>
      <c r="N558" s="16">
        <f>+M558-$M$15</f>
        <v>-15.112400000000001</v>
      </c>
      <c r="O558" s="17">
        <f t="shared" si="63"/>
        <v>-0.38979623420170234</v>
      </c>
      <c r="P558" s="17">
        <f t="shared" si="64"/>
        <v>0.56744905855042549</v>
      </c>
      <c r="Q558" s="17">
        <f t="shared" si="65"/>
        <v>-0.68692727272727272</v>
      </c>
      <c r="R558" s="17">
        <v>23.035399999999999</v>
      </c>
      <c r="S558" s="17">
        <v>22.848099999999999</v>
      </c>
      <c r="T558" s="17">
        <v>6.1658999999999997</v>
      </c>
      <c r="U558" s="17">
        <v>26.0916</v>
      </c>
      <c r="AD558"/>
      <c r="AE558"/>
    </row>
    <row r="559" spans="1:32" s="5" customFormat="1" x14ac:dyDescent="0.2">
      <c r="A559" s="5">
        <v>22</v>
      </c>
      <c r="B559" s="6" t="s">
        <v>789</v>
      </c>
      <c r="C559" s="33" t="s">
        <v>265</v>
      </c>
      <c r="D559" s="8">
        <f t="shared" si="60"/>
        <v>72.410600000000002</v>
      </c>
      <c r="E559" s="7">
        <f t="shared" si="61"/>
        <v>60.168211472879129</v>
      </c>
      <c r="F559" s="8">
        <f t="shared" si="62"/>
        <v>39.467755604395599</v>
      </c>
      <c r="G559" s="10">
        <v>6.9992999999999999</v>
      </c>
      <c r="H559" s="10">
        <v>8.4432999999999989</v>
      </c>
      <c r="I559" s="10">
        <v>9.2999999999999999E-2</v>
      </c>
      <c r="J559" s="10"/>
      <c r="K559" s="10">
        <v>56.875</v>
      </c>
      <c r="L559" s="10">
        <v>31</v>
      </c>
      <c r="M559" s="7"/>
      <c r="N559" s="8">
        <f>+U559</f>
        <v>47.2592</v>
      </c>
      <c r="O559" s="8">
        <f t="shared" si="63"/>
        <v>0.83093098901098905</v>
      </c>
      <c r="P559" s="8">
        <f t="shared" si="64"/>
        <v>0.54505494505494501</v>
      </c>
      <c r="Q559" s="8">
        <f t="shared" si="65"/>
        <v>1.5244903225806452</v>
      </c>
      <c r="R559" s="10"/>
      <c r="S559" s="10"/>
      <c r="T559" s="10"/>
      <c r="U559" s="8">
        <v>47.2592</v>
      </c>
      <c r="W559" s="5">
        <v>7.7820920944213903</v>
      </c>
      <c r="X559" s="5">
        <f>+(E559/100)*W559</f>
        <v>4.6823456283856704</v>
      </c>
      <c r="Y559" s="5">
        <v>8.1671679959999999</v>
      </c>
      <c r="Z559" s="5">
        <f>+(E559/100)*Y559</f>
        <v>4.9140389111785847</v>
      </c>
      <c r="AA559" s="5">
        <f>+X559-Z559</f>
        <v>-0.23169328279291435</v>
      </c>
      <c r="AB559" s="5" t="s">
        <v>180</v>
      </c>
      <c r="AC559" s="13" t="s">
        <v>777</v>
      </c>
      <c r="AD559" s="13"/>
      <c r="AE559" s="13" t="s">
        <v>790</v>
      </c>
      <c r="AF559" s="13"/>
    </row>
    <row r="560" spans="1:32" x14ac:dyDescent="0.2">
      <c r="A560">
        <v>22</v>
      </c>
      <c r="B560" s="15" t="s">
        <v>791</v>
      </c>
      <c r="C560" s="15"/>
      <c r="D560" s="17">
        <f t="shared" si="60"/>
        <v>51.530999999999999</v>
      </c>
      <c r="E560" s="16">
        <f t="shared" si="61"/>
        <v>-39.425250703853017</v>
      </c>
      <c r="F560" s="17">
        <f t="shared" si="62"/>
        <v>34.05657259929945</v>
      </c>
      <c r="G560" s="19">
        <v>8.3189999999999991</v>
      </c>
      <c r="H560" s="27"/>
      <c r="I560" s="27"/>
      <c r="J560" s="19">
        <v>12.95</v>
      </c>
      <c r="K560" s="19">
        <v>30.262</v>
      </c>
      <c r="L560" s="19">
        <v>20</v>
      </c>
      <c r="M560" s="16">
        <v>31.9666</v>
      </c>
      <c r="N560" s="16">
        <f>+M560-$M$15</f>
        <v>-23.152799999999999</v>
      </c>
      <c r="O560" s="17">
        <f t="shared" si="63"/>
        <v>-0.76507831603991805</v>
      </c>
      <c r="P560" s="17">
        <f t="shared" si="64"/>
        <v>0.66089485162910577</v>
      </c>
      <c r="Q560" s="17">
        <f t="shared" si="65"/>
        <v>-1.15764</v>
      </c>
      <c r="R560" s="17">
        <v>24.617000000000001</v>
      </c>
      <c r="S560" s="17">
        <v>24.417899999999999</v>
      </c>
      <c r="T560" s="17">
        <v>6.9977</v>
      </c>
      <c r="U560" s="17">
        <v>17.282299999999999</v>
      </c>
      <c r="AD560"/>
      <c r="AE560"/>
    </row>
    <row r="561" spans="1:32" x14ac:dyDescent="0.2">
      <c r="A561">
        <v>22</v>
      </c>
      <c r="B561" s="15" t="s">
        <v>792</v>
      </c>
      <c r="C561" s="15"/>
      <c r="D561" s="17">
        <f t="shared" si="60"/>
        <v>67.845600000000005</v>
      </c>
      <c r="E561" s="16">
        <f t="shared" si="61"/>
        <v>55.120173756110816</v>
      </c>
      <c r="F561" s="17">
        <f t="shared" si="62"/>
        <v>43.762438891906577</v>
      </c>
      <c r="G561" s="19">
        <v>8.9336000000000002</v>
      </c>
      <c r="H561" s="27"/>
      <c r="I561" s="27"/>
      <c r="J561" s="19"/>
      <c r="K561" s="19">
        <v>58.911999999999999</v>
      </c>
      <c r="L561" s="41">
        <v>38</v>
      </c>
      <c r="M561" s="16"/>
      <c r="N561" s="17">
        <f>+U561</f>
        <v>47.862200000000001</v>
      </c>
      <c r="O561" s="17">
        <f t="shared" si="63"/>
        <v>0.81243549701249329</v>
      </c>
      <c r="P561" s="17">
        <f t="shared" si="64"/>
        <v>0.64502987506789788</v>
      </c>
      <c r="Q561" s="17">
        <f t="shared" si="65"/>
        <v>1.2595315789473684</v>
      </c>
      <c r="R561" s="19"/>
      <c r="S561" s="19"/>
      <c r="T561" s="19"/>
      <c r="U561" s="17">
        <v>47.862200000000001</v>
      </c>
      <c r="AD561"/>
      <c r="AE561"/>
    </row>
    <row r="562" spans="1:32" x14ac:dyDescent="0.2">
      <c r="A562">
        <v>22</v>
      </c>
      <c r="B562" s="15" t="s">
        <v>793</v>
      </c>
      <c r="C562" s="15"/>
      <c r="D562" s="17">
        <f t="shared" si="60"/>
        <v>60.229600000000005</v>
      </c>
      <c r="E562" s="16">
        <f t="shared" si="61"/>
        <v>-22.078267441094813</v>
      </c>
      <c r="F562" s="17">
        <f t="shared" si="62"/>
        <v>35.515353431119635</v>
      </c>
      <c r="G562" s="19">
        <v>8.9746000000000006</v>
      </c>
      <c r="H562" s="27"/>
      <c r="I562" s="27"/>
      <c r="J562" s="19">
        <v>10.554</v>
      </c>
      <c r="K562" s="19">
        <v>40.701000000000001</v>
      </c>
      <c r="L562" s="19">
        <v>24</v>
      </c>
      <c r="M562" s="16">
        <v>40.1997</v>
      </c>
      <c r="N562" s="16">
        <f>+M562-$M$15</f>
        <v>-14.919699999999999</v>
      </c>
      <c r="O562" s="17">
        <f t="shared" si="63"/>
        <v>-0.36656838898307165</v>
      </c>
      <c r="P562" s="17">
        <f t="shared" si="64"/>
        <v>0.589666101569986</v>
      </c>
      <c r="Q562" s="17">
        <f t="shared" si="65"/>
        <v>-0.62165416666666662</v>
      </c>
      <c r="R562" s="17">
        <v>25.9848</v>
      </c>
      <c r="S562" s="17">
        <v>25.834700000000002</v>
      </c>
      <c r="T562" s="17">
        <v>7.7504999999999997</v>
      </c>
      <c r="U562" s="17">
        <v>24.8674</v>
      </c>
      <c r="AD562"/>
      <c r="AE562"/>
    </row>
    <row r="563" spans="1:32" x14ac:dyDescent="0.2">
      <c r="A563">
        <v>22</v>
      </c>
      <c r="B563" s="15" t="s">
        <v>794</v>
      </c>
      <c r="C563" s="15"/>
      <c r="D563" s="17">
        <f t="shared" si="60"/>
        <v>72.16579999999999</v>
      </c>
      <c r="E563" s="16">
        <f t="shared" si="61"/>
        <v>57.570081371705804</v>
      </c>
      <c r="F563" s="17">
        <f t="shared" si="62"/>
        <v>38.650303230786193</v>
      </c>
      <c r="G563" s="19">
        <v>8.6828000000000003</v>
      </c>
      <c r="H563" s="27"/>
      <c r="I563" s="27"/>
      <c r="J563" s="19"/>
      <c r="K563" s="19">
        <v>63.482999999999997</v>
      </c>
      <c r="L563" s="19">
        <v>34</v>
      </c>
      <c r="M563" s="16"/>
      <c r="N563" s="17">
        <f>+U563</f>
        <v>50.6434</v>
      </c>
      <c r="O563" s="17">
        <f t="shared" si="63"/>
        <v>0.79774742844541058</v>
      </c>
      <c r="P563" s="17">
        <f t="shared" si="64"/>
        <v>0.53557645353874272</v>
      </c>
      <c r="Q563" s="17">
        <f t="shared" si="65"/>
        <v>1.4895117647058824</v>
      </c>
      <c r="R563" s="19"/>
      <c r="S563" s="19"/>
      <c r="T563" s="19"/>
      <c r="U563" s="17">
        <v>50.6434</v>
      </c>
      <c r="W563">
        <v>7.7712087631225604</v>
      </c>
      <c r="X563">
        <f>+(E563/100)*W563</f>
        <v>4.4738912084947904</v>
      </c>
      <c r="Y563">
        <v>7.5271680000000005</v>
      </c>
      <c r="Z563">
        <f>+(E563/100)*Y563</f>
        <v>4.3333967425850011</v>
      </c>
      <c r="AA563">
        <f>+X563-Z563</f>
        <v>0.14049446590978931</v>
      </c>
      <c r="AD563"/>
      <c r="AE563"/>
    </row>
    <row r="564" spans="1:32" x14ac:dyDescent="0.2">
      <c r="A564">
        <v>22</v>
      </c>
      <c r="B564" s="15" t="s">
        <v>795</v>
      </c>
      <c r="C564" s="15"/>
      <c r="D564" s="17">
        <f t="shared" si="60"/>
        <v>75.623999999999995</v>
      </c>
      <c r="E564" s="16">
        <f t="shared" si="61"/>
        <v>-6.2491008949913809</v>
      </c>
      <c r="F564" s="17">
        <f t="shared" si="62"/>
        <v>42.039023847907053</v>
      </c>
      <c r="G564" s="19">
        <v>9.2099999999999991</v>
      </c>
      <c r="H564" s="27"/>
      <c r="I564" s="27"/>
      <c r="J564" s="19">
        <v>12.446999999999999</v>
      </c>
      <c r="K564" s="19">
        <v>53.966999999999999</v>
      </c>
      <c r="L564" s="19">
        <v>30</v>
      </c>
      <c r="M564" s="16">
        <v>50.6599</v>
      </c>
      <c r="N564" s="16">
        <f>+M564-$M$15</f>
        <v>-4.4594999999999985</v>
      </c>
      <c r="O564" s="17">
        <f t="shared" si="63"/>
        <v>-8.2633831786091475E-2</v>
      </c>
      <c r="P564" s="17">
        <f t="shared" si="64"/>
        <v>0.55589526933125799</v>
      </c>
      <c r="Q564" s="17">
        <f t="shared" si="65"/>
        <v>-0.14864999999999995</v>
      </c>
      <c r="R564" s="17">
        <v>25.295100000000001</v>
      </c>
      <c r="S564" s="17">
        <v>25.175999999999998</v>
      </c>
      <c r="T564" s="17">
        <v>7.125</v>
      </c>
      <c r="U564" s="17">
        <v>35.856999999999999</v>
      </c>
      <c r="AD564"/>
      <c r="AE564"/>
    </row>
    <row r="565" spans="1:32" x14ac:dyDescent="0.2">
      <c r="A565">
        <v>22</v>
      </c>
      <c r="B565" s="15" t="s">
        <v>796</v>
      </c>
      <c r="C565" s="15"/>
      <c r="D565" s="17">
        <f t="shared" si="60"/>
        <v>77.571699999999993</v>
      </c>
      <c r="E565" s="16">
        <f t="shared" si="61"/>
        <v>62.236363747088035</v>
      </c>
      <c r="F565" s="17">
        <f t="shared" si="62"/>
        <v>39.778610464008899</v>
      </c>
      <c r="G565" s="19">
        <v>9.3186999999999998</v>
      </c>
      <c r="H565" s="27"/>
      <c r="I565" s="27"/>
      <c r="J565" s="19"/>
      <c r="K565" s="19">
        <v>68.253</v>
      </c>
      <c r="L565" s="19">
        <v>35</v>
      </c>
      <c r="M565" s="16"/>
      <c r="N565" s="17">
        <f>+U565</f>
        <v>54.759900000000002</v>
      </c>
      <c r="O565" s="17">
        <f t="shared" si="63"/>
        <v>0.80230759087512638</v>
      </c>
      <c r="P565" s="17">
        <f t="shared" si="64"/>
        <v>0.51279797225030399</v>
      </c>
      <c r="Q565" s="17">
        <f t="shared" si="65"/>
        <v>1.5645685714285715</v>
      </c>
      <c r="R565" s="19"/>
      <c r="S565" s="19"/>
      <c r="T565" s="19"/>
      <c r="U565" s="17">
        <v>54.759900000000002</v>
      </c>
      <c r="AD565"/>
      <c r="AE565"/>
    </row>
    <row r="566" spans="1:32" x14ac:dyDescent="0.2">
      <c r="A566">
        <v>22</v>
      </c>
      <c r="B566" s="15" t="s">
        <v>797</v>
      </c>
      <c r="C566" s="15"/>
      <c r="D566" s="17">
        <f t="shared" si="60"/>
        <v>77.249900000000011</v>
      </c>
      <c r="E566" s="16">
        <f t="shared" si="61"/>
        <v>9.1674057709072532</v>
      </c>
      <c r="F566" s="17">
        <f t="shared" si="62"/>
        <v>44.746882919412059</v>
      </c>
      <c r="G566" s="19">
        <v>8.1949000000000005</v>
      </c>
      <c r="H566" s="27"/>
      <c r="I566" s="27"/>
      <c r="J566" s="19"/>
      <c r="K566" s="19">
        <v>69.055000000000007</v>
      </c>
      <c r="L566" s="19">
        <v>40</v>
      </c>
      <c r="M566" s="16">
        <v>63.314300000000003</v>
      </c>
      <c r="N566" s="16">
        <f>+M566-$M$15</f>
        <v>8.1949000000000041</v>
      </c>
      <c r="O566" s="17">
        <f t="shared" si="63"/>
        <v>0.11867207298530162</v>
      </c>
      <c r="P566" s="17">
        <f t="shared" si="64"/>
        <v>0.57924842516834396</v>
      </c>
      <c r="Q566" s="17">
        <f t="shared" si="65"/>
        <v>0.2048725000000001</v>
      </c>
      <c r="R566" s="17">
        <v>34.758800000000001</v>
      </c>
      <c r="S566" s="17">
        <v>34.645699999999998</v>
      </c>
      <c r="T566" s="17">
        <v>8.7721999999999998</v>
      </c>
      <c r="U566" s="17">
        <v>46.803100000000001</v>
      </c>
      <c r="AD566"/>
      <c r="AE566"/>
    </row>
    <row r="567" spans="1:32" x14ac:dyDescent="0.2">
      <c r="A567">
        <v>22</v>
      </c>
      <c r="B567" s="15" t="s">
        <v>798</v>
      </c>
      <c r="C567" s="15"/>
      <c r="D567" s="17">
        <f t="shared" si="60"/>
        <v>70.366100000000003</v>
      </c>
      <c r="E567" s="16">
        <f t="shared" si="61"/>
        <v>56.299477255904996</v>
      </c>
      <c r="F567" s="17">
        <f t="shared" si="62"/>
        <v>39.352052766629384</v>
      </c>
      <c r="G567" s="19">
        <v>9.5701000000000001</v>
      </c>
      <c r="H567" s="27"/>
      <c r="I567" s="27"/>
      <c r="J567" s="19"/>
      <c r="K567" s="19">
        <v>60.795999999999999</v>
      </c>
      <c r="L567" s="19">
        <v>34</v>
      </c>
      <c r="M567" s="16"/>
      <c r="N567" s="17">
        <f>+U567</f>
        <v>48.642499999999998</v>
      </c>
      <c r="O567" s="17">
        <f t="shared" si="63"/>
        <v>0.80009375616816891</v>
      </c>
      <c r="P567" s="17">
        <f t="shared" si="64"/>
        <v>0.55924731890255941</v>
      </c>
      <c r="Q567" s="17">
        <f t="shared" si="65"/>
        <v>1.4306617647058824</v>
      </c>
      <c r="R567" s="19"/>
      <c r="S567" s="19"/>
      <c r="T567" s="19"/>
      <c r="U567" s="17">
        <v>48.642499999999998</v>
      </c>
      <c r="AD567"/>
      <c r="AE567"/>
    </row>
    <row r="568" spans="1:32" x14ac:dyDescent="0.2">
      <c r="A568">
        <v>22</v>
      </c>
      <c r="B568" s="15" t="s">
        <v>799</v>
      </c>
      <c r="C568" s="15"/>
      <c r="D568" s="17">
        <f t="shared" si="60"/>
        <v>69.3322</v>
      </c>
      <c r="E568" s="16">
        <f t="shared" si="61"/>
        <v>1.8385329102621135</v>
      </c>
      <c r="F568" s="17">
        <f t="shared" si="62"/>
        <v>41.120268867691394</v>
      </c>
      <c r="G568" s="19">
        <v>8.6332000000000004</v>
      </c>
      <c r="H568" s="27"/>
      <c r="I568" s="27"/>
      <c r="J568" s="19"/>
      <c r="K568" s="19">
        <v>60.698999999999998</v>
      </c>
      <c r="L568" s="19">
        <v>36</v>
      </c>
      <c r="M568" s="16">
        <v>56.728999999999999</v>
      </c>
      <c r="N568" s="16">
        <f>+M568-$M$15</f>
        <v>1.6096000000000004</v>
      </c>
      <c r="O568" s="17">
        <f t="shared" si="63"/>
        <v>2.6517735053295778E-2</v>
      </c>
      <c r="P568" s="17">
        <f t="shared" si="64"/>
        <v>0.59309049572480599</v>
      </c>
      <c r="Q568" s="17">
        <f t="shared" si="65"/>
        <v>4.4711111111111118E-2</v>
      </c>
      <c r="R568" s="17">
        <v>29.809799999999999</v>
      </c>
      <c r="S568" s="17">
        <v>29.669899999999998</v>
      </c>
      <c r="T568" s="17">
        <v>7.0464000000000002</v>
      </c>
      <c r="U568" s="17">
        <v>42.061999999999998</v>
      </c>
      <c r="AD568"/>
      <c r="AE568"/>
    </row>
    <row r="569" spans="1:32" x14ac:dyDescent="0.2">
      <c r="A569">
        <v>22</v>
      </c>
      <c r="B569" s="15" t="s">
        <v>800</v>
      </c>
      <c r="C569" s="15"/>
      <c r="D569" s="17">
        <f t="shared" si="60"/>
        <v>76.684699999999992</v>
      </c>
      <c r="E569" s="16">
        <f t="shared" si="61"/>
        <v>62.333433970008862</v>
      </c>
      <c r="F569" s="17">
        <f t="shared" si="62"/>
        <v>42.186791481810111</v>
      </c>
      <c r="G569" s="19">
        <v>9.1646999999999998</v>
      </c>
      <c r="H569" s="27"/>
      <c r="I569" s="27"/>
      <c r="J569" s="19">
        <v>11.17</v>
      </c>
      <c r="K569" s="19">
        <v>56.35</v>
      </c>
      <c r="L569" s="19">
        <v>31</v>
      </c>
      <c r="M569" s="19"/>
      <c r="N569" s="17">
        <f t="shared" ref="N569:N577" si="66">+U569</f>
        <v>45.804299999999998</v>
      </c>
      <c r="O569" s="17">
        <f t="shared" si="63"/>
        <v>0.81285359361135756</v>
      </c>
      <c r="P569" s="17">
        <f t="shared" si="64"/>
        <v>0.55013309671694766</v>
      </c>
      <c r="Q569" s="17">
        <f t="shared" si="65"/>
        <v>1.477558064516129</v>
      </c>
      <c r="R569" s="19"/>
      <c r="S569" s="19"/>
      <c r="T569" s="19"/>
      <c r="U569" s="17">
        <v>45.804299999999998</v>
      </c>
      <c r="V569">
        <v>9.2052999999999994</v>
      </c>
      <c r="W569">
        <v>7.27111911773682</v>
      </c>
      <c r="X569">
        <f>+(E569/100)*W569</f>
        <v>4.5323382341351719</v>
      </c>
      <c r="Y569">
        <v>7.8471680040000003</v>
      </c>
      <c r="Z569">
        <f>+(E569/100)*Y569</f>
        <v>4.8914092862890026</v>
      </c>
      <c r="AA569">
        <f>+X569-Z569</f>
        <v>-0.35907105215383073</v>
      </c>
      <c r="AD569"/>
      <c r="AE569"/>
    </row>
    <row r="570" spans="1:32" s="5" customFormat="1" x14ac:dyDescent="0.2">
      <c r="A570" s="5">
        <v>22</v>
      </c>
      <c r="B570" s="6" t="s">
        <v>801</v>
      </c>
      <c r="C570" s="33" t="s">
        <v>265</v>
      </c>
      <c r="D570" s="8">
        <f t="shared" si="60"/>
        <v>94.813000000000002</v>
      </c>
      <c r="E570" s="7">
        <f t="shared" si="61"/>
        <v>77.618048301955412</v>
      </c>
      <c r="F570" s="8">
        <f t="shared" si="62"/>
        <v>58.351358155929177</v>
      </c>
      <c r="G570" s="10">
        <v>9.2971000000000004</v>
      </c>
      <c r="H570" s="10">
        <v>13.086900000000002</v>
      </c>
      <c r="I570" s="10">
        <v>0.93500000000000005</v>
      </c>
      <c r="J570" s="10"/>
      <c r="K570" s="10">
        <v>71.494</v>
      </c>
      <c r="L570" s="10">
        <v>44</v>
      </c>
      <c r="M570" s="10"/>
      <c r="N570" s="8">
        <f t="shared" si="66"/>
        <v>58.528100000000002</v>
      </c>
      <c r="O570" s="8">
        <f t="shared" si="63"/>
        <v>0.81864352253335948</v>
      </c>
      <c r="P570" s="8">
        <f t="shared" si="64"/>
        <v>0.61543626038548693</v>
      </c>
      <c r="Q570" s="8">
        <f t="shared" si="65"/>
        <v>1.330184090909091</v>
      </c>
      <c r="R570" s="10"/>
      <c r="S570" s="10"/>
      <c r="T570" s="10"/>
      <c r="U570" s="8">
        <v>58.528100000000002</v>
      </c>
      <c r="AB570" s="5" t="s">
        <v>180</v>
      </c>
      <c r="AC570" s="13" t="s">
        <v>777</v>
      </c>
      <c r="AD570" s="13"/>
      <c r="AE570" s="13" t="s">
        <v>802</v>
      </c>
      <c r="AF570" s="13"/>
    </row>
    <row r="571" spans="1:32" x14ac:dyDescent="0.2">
      <c r="A571">
        <v>22</v>
      </c>
      <c r="B571" s="15" t="s">
        <v>803</v>
      </c>
      <c r="C571" s="15"/>
      <c r="D571" s="17">
        <f t="shared" si="60"/>
        <v>46.180999999999997</v>
      </c>
      <c r="E571" s="16">
        <f t="shared" si="61"/>
        <v>40.073076376794546</v>
      </c>
      <c r="F571" s="17">
        <f t="shared" si="62"/>
        <v>35.323193692633566</v>
      </c>
      <c r="G571" s="19"/>
      <c r="H571" s="27"/>
      <c r="I571" s="27"/>
      <c r="J571" s="19">
        <v>12.189</v>
      </c>
      <c r="K571" s="19">
        <v>33.991999999999997</v>
      </c>
      <c r="L571" s="19">
        <v>26</v>
      </c>
      <c r="M571" s="19"/>
      <c r="N571" s="17">
        <f t="shared" si="66"/>
        <v>29.496200000000002</v>
      </c>
      <c r="O571" s="17">
        <f t="shared" si="63"/>
        <v>0.86773946811014369</v>
      </c>
      <c r="P571" s="17">
        <f t="shared" si="64"/>
        <v>0.76488585549541077</v>
      </c>
      <c r="Q571" s="17">
        <f t="shared" si="65"/>
        <v>1.1344692307692308</v>
      </c>
      <c r="R571" s="19"/>
      <c r="S571" s="19"/>
      <c r="T571" s="19"/>
      <c r="U571" s="17">
        <v>29.496200000000002</v>
      </c>
      <c r="AD571"/>
      <c r="AE571"/>
    </row>
    <row r="572" spans="1:32" s="5" customFormat="1" x14ac:dyDescent="0.2">
      <c r="A572" s="5">
        <v>22</v>
      </c>
      <c r="B572" s="6" t="s">
        <v>804</v>
      </c>
      <c r="C572" s="33" t="s">
        <v>265</v>
      </c>
      <c r="D572" s="8">
        <f t="shared" si="60"/>
        <v>77.973100000000002</v>
      </c>
      <c r="E572" s="7">
        <f t="shared" si="61"/>
        <v>67.650664507987116</v>
      </c>
      <c r="F572" s="8">
        <f t="shared" si="62"/>
        <v>45.069577173684578</v>
      </c>
      <c r="G572" s="10">
        <v>8.5091000000000001</v>
      </c>
      <c r="H572" s="10">
        <v>11.391</v>
      </c>
      <c r="I572" s="10">
        <v>0.98099999999999998</v>
      </c>
      <c r="J572" s="10"/>
      <c r="K572" s="10">
        <v>57.091999999999999</v>
      </c>
      <c r="L572" s="10">
        <v>33</v>
      </c>
      <c r="M572" s="10"/>
      <c r="N572" s="8">
        <f t="shared" si="66"/>
        <v>49.533900000000003</v>
      </c>
      <c r="O572" s="8">
        <f t="shared" si="63"/>
        <v>0.86761542773068034</v>
      </c>
      <c r="P572" s="8">
        <f t="shared" si="64"/>
        <v>0.57801443284523224</v>
      </c>
      <c r="Q572" s="8">
        <f t="shared" si="65"/>
        <v>1.5010272727272729</v>
      </c>
      <c r="R572" s="10"/>
      <c r="S572" s="10"/>
      <c r="T572" s="10"/>
      <c r="U572" s="8">
        <v>49.533900000000003</v>
      </c>
      <c r="AB572" s="5" t="s">
        <v>180</v>
      </c>
      <c r="AC572" s="13" t="s">
        <v>777</v>
      </c>
      <c r="AD572" s="13"/>
      <c r="AE572" s="13" t="s">
        <v>805</v>
      </c>
      <c r="AF572" s="13"/>
    </row>
    <row r="573" spans="1:32" x14ac:dyDescent="0.2">
      <c r="A573">
        <v>22</v>
      </c>
      <c r="B573" s="15" t="s">
        <v>806</v>
      </c>
      <c r="C573" s="15"/>
      <c r="D573" s="17">
        <f t="shared" si="60"/>
        <v>62.984000000000002</v>
      </c>
      <c r="E573" s="16">
        <f t="shared" si="61"/>
        <v>53.811308345454904</v>
      </c>
      <c r="F573" s="17">
        <f t="shared" si="62"/>
        <v>43.975562925466924</v>
      </c>
      <c r="G573" s="19"/>
      <c r="H573" s="27"/>
      <c r="I573" s="27"/>
      <c r="J573" s="19">
        <v>11.423</v>
      </c>
      <c r="K573" s="19">
        <v>51.561</v>
      </c>
      <c r="L573" s="19">
        <v>36</v>
      </c>
      <c r="M573" s="19"/>
      <c r="N573" s="17">
        <f t="shared" si="66"/>
        <v>44.051900000000003</v>
      </c>
      <c r="O573" s="17">
        <f t="shared" si="63"/>
        <v>0.8543647330346581</v>
      </c>
      <c r="P573" s="17">
        <f t="shared" si="64"/>
        <v>0.69820212951649507</v>
      </c>
      <c r="Q573" s="17">
        <f t="shared" si="65"/>
        <v>1.2236638888888889</v>
      </c>
      <c r="R573" s="19"/>
      <c r="S573" s="19"/>
      <c r="T573" s="19"/>
      <c r="U573" s="17">
        <v>44.051900000000003</v>
      </c>
      <c r="AD573"/>
      <c r="AE573"/>
    </row>
    <row r="574" spans="1:32" s="5" customFormat="1" x14ac:dyDescent="0.2">
      <c r="A574" s="5">
        <v>22</v>
      </c>
      <c r="B574" s="6" t="s">
        <v>807</v>
      </c>
      <c r="C574" s="33" t="s">
        <v>265</v>
      </c>
      <c r="D574" s="8">
        <f t="shared" si="60"/>
        <v>61.1691</v>
      </c>
      <c r="E574" s="7">
        <f t="shared" si="61"/>
        <v>52.949713183759656</v>
      </c>
      <c r="F574" s="8">
        <f t="shared" si="62"/>
        <v>35.227201612516204</v>
      </c>
      <c r="G574" s="10">
        <v>8.3417999999999992</v>
      </c>
      <c r="H574" s="10">
        <v>10.213300000000002</v>
      </c>
      <c r="I574" s="10">
        <v>0.94</v>
      </c>
      <c r="J574" s="10"/>
      <c r="K574" s="10">
        <v>41.673999999999999</v>
      </c>
      <c r="L574" s="10">
        <v>24</v>
      </c>
      <c r="M574" s="10"/>
      <c r="N574" s="8">
        <f t="shared" si="66"/>
        <v>36.074199999999998</v>
      </c>
      <c r="O574" s="8">
        <f t="shared" si="63"/>
        <v>0.86562844939290684</v>
      </c>
      <c r="P574" s="8">
        <f t="shared" si="64"/>
        <v>0.57589864183903638</v>
      </c>
      <c r="Q574" s="8">
        <f t="shared" si="65"/>
        <v>1.5030916666666665</v>
      </c>
      <c r="R574" s="10"/>
      <c r="S574" s="10"/>
      <c r="T574" s="10"/>
      <c r="U574" s="8">
        <v>36.074199999999998</v>
      </c>
      <c r="AB574" s="5" t="s">
        <v>180</v>
      </c>
      <c r="AC574" s="13" t="s">
        <v>777</v>
      </c>
      <c r="AD574" s="13"/>
      <c r="AE574" s="13" t="s">
        <v>808</v>
      </c>
      <c r="AF574" s="13"/>
    </row>
    <row r="575" spans="1:32" x14ac:dyDescent="0.2">
      <c r="A575">
        <v>22</v>
      </c>
      <c r="B575" s="15" t="s">
        <v>809</v>
      </c>
      <c r="C575" s="15"/>
      <c r="D575" s="17">
        <f t="shared" si="60"/>
        <v>73.64</v>
      </c>
      <c r="E575" s="16">
        <f t="shared" si="61"/>
        <v>61.217448664786865</v>
      </c>
      <c r="F575" s="17">
        <f t="shared" si="62"/>
        <v>41.528611710068006</v>
      </c>
      <c r="G575" s="19"/>
      <c r="H575" s="27"/>
      <c r="I575" s="27"/>
      <c r="J575" s="19">
        <v>13.35</v>
      </c>
      <c r="K575" s="19">
        <v>60.29</v>
      </c>
      <c r="L575" s="19">
        <v>34</v>
      </c>
      <c r="M575" s="19"/>
      <c r="N575" s="17">
        <f t="shared" si="66"/>
        <v>50.119500000000002</v>
      </c>
      <c r="O575" s="17">
        <f t="shared" si="63"/>
        <v>0.83130701608890367</v>
      </c>
      <c r="P575" s="17">
        <f t="shared" si="64"/>
        <v>0.56394095206501904</v>
      </c>
      <c r="Q575" s="17">
        <f t="shared" si="65"/>
        <v>1.4741029411764706</v>
      </c>
      <c r="R575" s="19"/>
      <c r="S575" s="19"/>
      <c r="T575" s="19"/>
      <c r="U575" s="17">
        <v>50.119500000000002</v>
      </c>
      <c r="V575">
        <v>12.3058</v>
      </c>
      <c r="AD575"/>
      <c r="AE575"/>
    </row>
    <row r="576" spans="1:32" s="5" customFormat="1" x14ac:dyDescent="0.2">
      <c r="A576" s="5">
        <v>22</v>
      </c>
      <c r="B576" s="6" t="s">
        <v>810</v>
      </c>
      <c r="C576" s="33" t="s">
        <v>265</v>
      </c>
      <c r="D576" s="8">
        <f t="shared" si="60"/>
        <v>115.5277</v>
      </c>
      <c r="E576" s="7">
        <f t="shared" si="61"/>
        <v>96.181481690179453</v>
      </c>
      <c r="F576" s="8">
        <f t="shared" si="62"/>
        <v>60.905347841673525</v>
      </c>
      <c r="G576" s="10">
        <v>7.8636999999999997</v>
      </c>
      <c r="H576" s="10">
        <v>11.871</v>
      </c>
      <c r="I576" s="10">
        <v>0.95099999999999996</v>
      </c>
      <c r="J576" s="10"/>
      <c r="K576" s="10">
        <v>94.841999999999999</v>
      </c>
      <c r="L576" s="10">
        <v>50</v>
      </c>
      <c r="M576" s="10"/>
      <c r="N576" s="8">
        <f t="shared" si="66"/>
        <v>78.959800000000001</v>
      </c>
      <c r="O576" s="8">
        <f t="shared" si="63"/>
        <v>0.83254043567195968</v>
      </c>
      <c r="P576" s="8">
        <f t="shared" si="64"/>
        <v>0.52719259399843954</v>
      </c>
      <c r="Q576" s="8">
        <f t="shared" si="65"/>
        <v>1.579196</v>
      </c>
      <c r="R576" s="10"/>
      <c r="S576" s="10"/>
      <c r="T576" s="10"/>
      <c r="U576" s="8">
        <v>78.959800000000001</v>
      </c>
      <c r="AB576" s="5" t="s">
        <v>180</v>
      </c>
      <c r="AC576" s="13" t="s">
        <v>777</v>
      </c>
      <c r="AD576" s="13"/>
      <c r="AE576" s="13" t="s">
        <v>811</v>
      </c>
      <c r="AF576" s="13"/>
    </row>
    <row r="577" spans="1:31" x14ac:dyDescent="0.2">
      <c r="A577">
        <v>22</v>
      </c>
      <c r="B577" s="15" t="s">
        <v>812</v>
      </c>
      <c r="C577" s="15"/>
      <c r="D577" s="17">
        <f t="shared" si="60"/>
        <v>77.599999999999994</v>
      </c>
      <c r="E577" s="16">
        <f t="shared" si="61"/>
        <v>63.616843749999994</v>
      </c>
      <c r="F577" s="17">
        <f t="shared" si="62"/>
        <v>44.862499999999997</v>
      </c>
      <c r="G577" s="19"/>
      <c r="H577" s="27"/>
      <c r="I577" s="27"/>
      <c r="J577" s="19">
        <v>13.6</v>
      </c>
      <c r="K577" s="19">
        <v>64</v>
      </c>
      <c r="L577" s="19">
        <v>37</v>
      </c>
      <c r="M577" s="19"/>
      <c r="N577" s="17">
        <f t="shared" si="66"/>
        <v>52.467500000000001</v>
      </c>
      <c r="O577" s="17">
        <f t="shared" si="63"/>
        <v>0.81980468750000002</v>
      </c>
      <c r="P577" s="17">
        <f t="shared" si="64"/>
        <v>0.578125</v>
      </c>
      <c r="Q577" s="17">
        <f t="shared" si="65"/>
        <v>1.4180405405405405</v>
      </c>
      <c r="R577" s="19"/>
      <c r="S577" s="19"/>
      <c r="T577" s="19"/>
      <c r="U577" s="17">
        <v>52.467500000000001</v>
      </c>
      <c r="V577">
        <v>8.5318000000000005</v>
      </c>
      <c r="AD577"/>
      <c r="AE577"/>
    </row>
    <row r="578" spans="1:31" x14ac:dyDescent="0.2">
      <c r="A578">
        <v>23</v>
      </c>
      <c r="B578" s="15" t="s">
        <v>813</v>
      </c>
      <c r="C578" s="33" t="s">
        <v>265</v>
      </c>
      <c r="D578" s="17">
        <f t="shared" si="60"/>
        <v>80.868799999999993</v>
      </c>
      <c r="E578" s="16">
        <f t="shared" si="61"/>
        <v>74.988965494103226</v>
      </c>
      <c r="F578" s="17">
        <f t="shared" si="62"/>
        <v>55.716955189364541</v>
      </c>
      <c r="G578" s="19">
        <v>6.7446999999999999</v>
      </c>
      <c r="H578" s="27">
        <v>7.3587000000000007</v>
      </c>
      <c r="I578" s="27"/>
      <c r="J578" s="19"/>
      <c r="K578" s="28">
        <v>66.7654</v>
      </c>
      <c r="L578" s="19">
        <v>46</v>
      </c>
      <c r="M578" s="19"/>
      <c r="N578" s="16">
        <v>61.911000000000001</v>
      </c>
      <c r="O578" s="17">
        <f t="shared" si="63"/>
        <v>0.92729168102040882</v>
      </c>
      <c r="P578" s="17">
        <f t="shared" si="64"/>
        <v>0.68897962118103084</v>
      </c>
      <c r="Q578" s="17">
        <f t="shared" si="65"/>
        <v>1.3458913043478262</v>
      </c>
      <c r="R578" s="17">
        <v>61.911000000000001</v>
      </c>
      <c r="S578" s="17">
        <v>61.8596</v>
      </c>
      <c r="T578" s="29">
        <v>13.015499999999999</v>
      </c>
      <c r="U578" s="16">
        <v>48.6312</v>
      </c>
      <c r="AB578" s="2" t="s">
        <v>180</v>
      </c>
    </row>
    <row r="579" spans="1:31" x14ac:dyDescent="0.2">
      <c r="A579">
        <v>23</v>
      </c>
      <c r="B579" s="15" t="s">
        <v>814</v>
      </c>
      <c r="C579" s="33" t="s">
        <v>265</v>
      </c>
      <c r="D579" s="17">
        <f t="shared" si="60"/>
        <v>47.476399999999998</v>
      </c>
      <c r="E579" s="16">
        <f t="shared" si="61"/>
        <v>-49.309931201306654</v>
      </c>
      <c r="F579" s="17">
        <f t="shared" si="62"/>
        <v>32.956259697835854</v>
      </c>
      <c r="G579" s="19">
        <v>4.4809999999999999</v>
      </c>
      <c r="H579" s="27">
        <v>8.2394000000000016</v>
      </c>
      <c r="I579" s="27"/>
      <c r="J579" s="19">
        <v>10.266</v>
      </c>
      <c r="K579" s="19">
        <v>24.49</v>
      </c>
      <c r="L579" s="19">
        <v>17</v>
      </c>
      <c r="M579" s="16">
        <v>29.683599999999998</v>
      </c>
      <c r="N579" s="16">
        <f>+M579-$M$15</f>
        <v>-25.4358</v>
      </c>
      <c r="O579" s="17">
        <f t="shared" si="63"/>
        <v>-1.0386198448346264</v>
      </c>
      <c r="P579" s="17">
        <f t="shared" si="64"/>
        <v>0.69416088199265014</v>
      </c>
      <c r="Q579" s="17">
        <f t="shared" si="65"/>
        <v>-1.4962235294117647</v>
      </c>
      <c r="R579" s="17">
        <v>22.534800000000001</v>
      </c>
      <c r="S579" s="17">
        <v>22.5122</v>
      </c>
      <c r="T579" s="17">
        <v>6.0335000000000001</v>
      </c>
      <c r="U579" s="16">
        <v>16.2471</v>
      </c>
      <c r="W579">
        <v>5.4955153465270996</v>
      </c>
      <c r="X579">
        <f>+(E579/100)*W579</f>
        <v>-2.7098348365297618</v>
      </c>
      <c r="Y579">
        <v>5.3090577239999996</v>
      </c>
      <c r="Z579">
        <f>+(E579/100)*Y579</f>
        <v>-2.6178927111420567</v>
      </c>
      <c r="AA579">
        <f>+X579-Z579</f>
        <v>-9.1942125387705076E-2</v>
      </c>
      <c r="AB579" s="2" t="s">
        <v>180</v>
      </c>
    </row>
    <row r="580" spans="1:31" x14ac:dyDescent="0.2">
      <c r="A580">
        <v>23</v>
      </c>
      <c r="B580" s="15" t="s">
        <v>815</v>
      </c>
      <c r="C580" s="15"/>
      <c r="D580" s="17">
        <f t="shared" si="60"/>
        <v>60.276600000000002</v>
      </c>
      <c r="E580" s="16">
        <f t="shared" si="61"/>
        <v>1.3996703263604644</v>
      </c>
      <c r="F580" s="17">
        <f t="shared" si="62"/>
        <v>40.747316633492318</v>
      </c>
      <c r="G580" s="19">
        <v>7.0226000000000006</v>
      </c>
      <c r="H580" s="27"/>
      <c r="I580" s="27"/>
      <c r="J580" s="19"/>
      <c r="K580" s="19">
        <v>53.253999999999998</v>
      </c>
      <c r="L580" s="19">
        <v>36</v>
      </c>
      <c r="M580" s="16">
        <v>56.356000000000002</v>
      </c>
      <c r="N580" s="16">
        <f>+M580-$M$15</f>
        <v>1.2366000000000028</v>
      </c>
      <c r="O580" s="17">
        <f t="shared" si="63"/>
        <v>2.3220790926503226E-2</v>
      </c>
      <c r="P580" s="17">
        <f t="shared" si="64"/>
        <v>0.67600555826792352</v>
      </c>
      <c r="Q580" s="17">
        <f t="shared" si="65"/>
        <v>3.4350000000000075E-2</v>
      </c>
      <c r="R580" s="17">
        <v>23.7166</v>
      </c>
      <c r="S580" s="17">
        <v>23.649899999999999</v>
      </c>
      <c r="T580" s="17">
        <v>6.8981000000000003</v>
      </c>
      <c r="U580" s="16">
        <v>41.9255</v>
      </c>
      <c r="AD580"/>
      <c r="AE580"/>
    </row>
    <row r="581" spans="1:31" x14ac:dyDescent="0.2">
      <c r="A581">
        <v>23</v>
      </c>
      <c r="B581" s="15" t="s">
        <v>816</v>
      </c>
      <c r="C581" s="15"/>
      <c r="D581" s="17">
        <f t="shared" si="60"/>
        <v>58.010300000000001</v>
      </c>
      <c r="E581" s="16">
        <f t="shared" si="61"/>
        <v>-20.178750936623079</v>
      </c>
      <c r="F581" s="17">
        <f t="shared" si="62"/>
        <v>38.393008418488911</v>
      </c>
      <c r="G581" s="19">
        <v>5.9462999999999999</v>
      </c>
      <c r="H581" s="27"/>
      <c r="I581" s="27"/>
      <c r="J581" s="19">
        <v>14.29</v>
      </c>
      <c r="K581" s="19">
        <v>37.774000000000001</v>
      </c>
      <c r="L581" s="19">
        <v>25</v>
      </c>
      <c r="M581" s="16">
        <v>41.979799999999997</v>
      </c>
      <c r="N581" s="16">
        <f>+M581-$M$15</f>
        <v>-13.139600000000002</v>
      </c>
      <c r="O581" s="17">
        <f t="shared" si="63"/>
        <v>-0.34784772594906554</v>
      </c>
      <c r="P581" s="17">
        <f t="shared" si="64"/>
        <v>0.66183088897125009</v>
      </c>
      <c r="Q581" s="17">
        <f t="shared" si="65"/>
        <v>-0.52558400000000005</v>
      </c>
      <c r="R581" s="17">
        <v>22.355399999999999</v>
      </c>
      <c r="S581" s="17">
        <v>22.2927</v>
      </c>
      <c r="T581" s="17">
        <v>6.9771000000000001</v>
      </c>
      <c r="U581" s="16">
        <v>27.523800000000001</v>
      </c>
      <c r="AD581"/>
      <c r="AE581"/>
    </row>
    <row r="582" spans="1:31" x14ac:dyDescent="0.2">
      <c r="A582">
        <v>23</v>
      </c>
      <c r="B582" s="15" t="s">
        <v>817</v>
      </c>
      <c r="C582" s="15"/>
      <c r="D582" s="17">
        <f t="shared" si="60"/>
        <v>59.806700000000006</v>
      </c>
      <c r="E582" s="16">
        <f t="shared" si="61"/>
        <v>0.32814991973684016</v>
      </c>
      <c r="F582" s="17">
        <f t="shared" si="62"/>
        <v>40.470699248120305</v>
      </c>
      <c r="G582" s="19">
        <v>6.6067</v>
      </c>
      <c r="H582" s="27"/>
      <c r="I582" s="27"/>
      <c r="J582" s="19"/>
      <c r="K582" s="19">
        <v>53.2</v>
      </c>
      <c r="L582" s="19">
        <v>36</v>
      </c>
      <c r="M582" s="16">
        <v>55.411299999999997</v>
      </c>
      <c r="N582" s="16">
        <f>+M582-$M$15</f>
        <v>0.29189999999999827</v>
      </c>
      <c r="O582" s="17">
        <f t="shared" si="63"/>
        <v>5.4868421052631251E-3</v>
      </c>
      <c r="P582" s="17">
        <f t="shared" si="64"/>
        <v>0.67669172932330823</v>
      </c>
      <c r="Q582" s="17">
        <f t="shared" si="65"/>
        <v>8.1083333333332851E-3</v>
      </c>
      <c r="R582" s="17">
        <v>26.826599999999999</v>
      </c>
      <c r="S582" s="17">
        <v>26.746600000000001</v>
      </c>
      <c r="T582" s="17">
        <v>7.6222000000000003</v>
      </c>
      <c r="U582" s="16">
        <v>40.605400000000003</v>
      </c>
      <c r="AD582"/>
      <c r="AE582"/>
    </row>
    <row r="583" spans="1:31" x14ac:dyDescent="0.2">
      <c r="A583">
        <v>23</v>
      </c>
      <c r="B583" s="15" t="s">
        <v>818</v>
      </c>
      <c r="C583" s="15"/>
      <c r="D583" s="17">
        <f t="shared" si="60"/>
        <v>83.069400000000002</v>
      </c>
      <c r="E583" s="16">
        <f t="shared" si="61"/>
        <v>11.82565711649662</v>
      </c>
      <c r="F583" s="17">
        <f t="shared" si="62"/>
        <v>55.884333103746542</v>
      </c>
      <c r="G583" s="19">
        <v>6.1463999999999999</v>
      </c>
      <c r="H583" s="27"/>
      <c r="I583" s="27"/>
      <c r="J583" s="19">
        <v>14.492000000000001</v>
      </c>
      <c r="K583" s="19">
        <v>62.430999999999997</v>
      </c>
      <c r="L583" s="19">
        <v>42</v>
      </c>
      <c r="M583" s="16">
        <v>64.007000000000005</v>
      </c>
      <c r="N583" s="16">
        <f>+M583-$M$15</f>
        <v>8.8876000000000062</v>
      </c>
      <c r="O583" s="17">
        <f t="shared" si="63"/>
        <v>0.14235876407553949</v>
      </c>
      <c r="P583" s="17">
        <f t="shared" si="64"/>
        <v>0.67274270794957636</v>
      </c>
      <c r="Q583" s="17">
        <f t="shared" si="65"/>
        <v>0.21160952380952397</v>
      </c>
      <c r="R583" s="17">
        <v>26.0642</v>
      </c>
      <c r="S583" s="17">
        <v>25.95</v>
      </c>
      <c r="T583" s="17">
        <v>7.3886000000000003</v>
      </c>
      <c r="U583" s="16">
        <v>49.656399999999998</v>
      </c>
      <c r="AD583"/>
      <c r="AE583"/>
    </row>
    <row r="584" spans="1:31" x14ac:dyDescent="0.2">
      <c r="A584">
        <v>23</v>
      </c>
      <c r="B584" s="15" t="s">
        <v>819</v>
      </c>
      <c r="C584" s="15"/>
      <c r="D584" s="17">
        <f t="shared" si="60"/>
        <v>49.583999999999996</v>
      </c>
      <c r="E584" s="16">
        <f t="shared" si="61"/>
        <v>45.78994970810195</v>
      </c>
      <c r="F584" s="17">
        <f t="shared" si="62"/>
        <v>35.301153353267836</v>
      </c>
      <c r="G584" s="19">
        <v>7.4459999999999997</v>
      </c>
      <c r="H584" s="27"/>
      <c r="I584" s="27"/>
      <c r="J584" s="19"/>
      <c r="K584" s="19">
        <v>42.137999999999998</v>
      </c>
      <c r="L584" s="19">
        <v>30</v>
      </c>
      <c r="M584" s="19"/>
      <c r="N584" s="16">
        <f>+U584</f>
        <v>38.913699999999999</v>
      </c>
      <c r="O584" s="17">
        <f t="shared" si="63"/>
        <v>0.92348236745930046</v>
      </c>
      <c r="P584" s="17">
        <f t="shared" si="64"/>
        <v>0.71194646162608577</v>
      </c>
      <c r="Q584" s="17">
        <f t="shared" si="65"/>
        <v>1.2971233333333332</v>
      </c>
      <c r="R584" s="19"/>
      <c r="S584" s="17"/>
      <c r="T584" s="19"/>
      <c r="U584" s="16">
        <v>38.913699999999999</v>
      </c>
      <c r="W584">
        <v>5.83095502853394</v>
      </c>
      <c r="X584">
        <f>+(E584/100)*W584</f>
        <v>2.6699913750677329</v>
      </c>
      <c r="Y584">
        <v>5.792279196</v>
      </c>
      <c r="Z584">
        <f>+(E584/100)*Y584</f>
        <v>2.6522817308012518</v>
      </c>
      <c r="AA584">
        <f>+X584-Z584</f>
        <v>1.7709644266481028E-2</v>
      </c>
      <c r="AD584"/>
      <c r="AE584"/>
    </row>
    <row r="585" spans="1:31" x14ac:dyDescent="0.2">
      <c r="A585">
        <v>23</v>
      </c>
      <c r="B585" s="15" t="s">
        <v>820</v>
      </c>
      <c r="C585" s="15"/>
      <c r="D585" s="17">
        <f t="shared" si="60"/>
        <v>62.0959</v>
      </c>
      <c r="E585" s="16">
        <f t="shared" si="61"/>
        <v>-11.619743476431365</v>
      </c>
      <c r="F585" s="17">
        <f t="shared" si="62"/>
        <v>39.97896527937457</v>
      </c>
      <c r="G585" s="19">
        <v>6.8419000000000008</v>
      </c>
      <c r="H585" s="27"/>
      <c r="I585" s="27"/>
      <c r="J585" s="19">
        <v>11.763999999999999</v>
      </c>
      <c r="K585" s="19">
        <v>43.49</v>
      </c>
      <c r="L585" s="19">
        <v>28</v>
      </c>
      <c r="M585" s="16">
        <v>46.981299999999997</v>
      </c>
      <c r="N585" s="16">
        <f>+M585-$M$15</f>
        <v>-8.1381000000000014</v>
      </c>
      <c r="O585" s="17">
        <f t="shared" si="63"/>
        <v>-0.18712577604046909</v>
      </c>
      <c r="P585" s="17">
        <f t="shared" si="64"/>
        <v>0.64382616693492756</v>
      </c>
      <c r="Q585" s="17">
        <f t="shared" si="65"/>
        <v>-0.29064642857142864</v>
      </c>
      <c r="R585" s="17">
        <v>22.9923</v>
      </c>
      <c r="S585" s="17">
        <v>22.8764</v>
      </c>
      <c r="T585" s="17">
        <v>6.4771000000000001</v>
      </c>
      <c r="U585" s="16">
        <v>33.381599999999999</v>
      </c>
      <c r="AD585"/>
      <c r="AE585"/>
    </row>
    <row r="586" spans="1:31" x14ac:dyDescent="0.2">
      <c r="A586">
        <v>23</v>
      </c>
      <c r="B586" s="15" t="s">
        <v>821</v>
      </c>
      <c r="C586" s="15"/>
      <c r="D586" s="17">
        <f t="shared" si="60"/>
        <v>60.383500000000005</v>
      </c>
      <c r="E586" s="16">
        <f t="shared" si="61"/>
        <v>56.044395601808255</v>
      </c>
      <c r="F586" s="17">
        <f t="shared" si="62"/>
        <v>43.220436993784141</v>
      </c>
      <c r="G586" s="19">
        <v>7.2934999999999999</v>
      </c>
      <c r="H586" s="27"/>
      <c r="I586" s="27"/>
      <c r="J586" s="19"/>
      <c r="K586" s="19">
        <v>53.09</v>
      </c>
      <c r="L586" s="19">
        <v>38</v>
      </c>
      <c r="M586" s="16"/>
      <c r="N586" s="16">
        <f>+U586</f>
        <v>49.274999999999999</v>
      </c>
      <c r="O586" s="17">
        <f t="shared" si="63"/>
        <v>0.9281408928235072</v>
      </c>
      <c r="P586" s="17">
        <f t="shared" si="64"/>
        <v>0.71576568091919379</v>
      </c>
      <c r="Q586" s="17">
        <f t="shared" si="65"/>
        <v>1.2967105263157894</v>
      </c>
      <c r="R586" s="19"/>
      <c r="S586" s="17"/>
      <c r="T586" s="19"/>
      <c r="U586" s="16">
        <v>49.274999999999999</v>
      </c>
      <c r="AD586"/>
      <c r="AE586"/>
    </row>
    <row r="587" spans="1:31" x14ac:dyDescent="0.2">
      <c r="A587">
        <v>23</v>
      </c>
      <c r="B587" s="15" t="s">
        <v>822</v>
      </c>
      <c r="C587" s="15"/>
      <c r="D587" s="17">
        <f t="shared" si="60"/>
        <v>62.950500000000005</v>
      </c>
      <c r="E587" s="16">
        <f t="shared" si="61"/>
        <v>-8.8662302474885166</v>
      </c>
      <c r="F587" s="17">
        <f t="shared" si="62"/>
        <v>44.672476881112367</v>
      </c>
      <c r="G587" s="19">
        <v>7.0235000000000003</v>
      </c>
      <c r="H587" s="27"/>
      <c r="I587" s="27"/>
      <c r="J587" s="19">
        <v>10.834</v>
      </c>
      <c r="K587" s="19">
        <v>45.093000000000004</v>
      </c>
      <c r="L587" s="19">
        <v>32</v>
      </c>
      <c r="M587" s="16">
        <v>48.768300000000004</v>
      </c>
      <c r="N587" s="16">
        <f>+M587-$M$15</f>
        <v>-6.3510999999999953</v>
      </c>
      <c r="O587" s="17">
        <f t="shared" si="63"/>
        <v>-0.14084447696981781</v>
      </c>
      <c r="P587" s="17">
        <f t="shared" si="64"/>
        <v>0.70964451245204352</v>
      </c>
      <c r="Q587" s="17">
        <f t="shared" si="65"/>
        <v>-0.19847187499999985</v>
      </c>
      <c r="R587" s="17">
        <v>26.356000000000002</v>
      </c>
      <c r="S587" s="17">
        <v>26.248699999999999</v>
      </c>
      <c r="T587" s="17">
        <v>8.8717000000000006</v>
      </c>
      <c r="U587" s="16">
        <v>32.750999999999998</v>
      </c>
      <c r="AD587"/>
      <c r="AE587"/>
    </row>
    <row r="588" spans="1:31" x14ac:dyDescent="0.2">
      <c r="A588">
        <v>23</v>
      </c>
      <c r="B588" s="15" t="s">
        <v>823</v>
      </c>
      <c r="C588" s="33" t="s">
        <v>265</v>
      </c>
      <c r="D588" s="17">
        <f t="shared" si="60"/>
        <v>78.358000000000004</v>
      </c>
      <c r="E588" s="16">
        <f t="shared" si="61"/>
        <v>72.7501782817085</v>
      </c>
      <c r="F588" s="17">
        <f t="shared" si="62"/>
        <v>51.097489403325724</v>
      </c>
      <c r="G588" s="19">
        <v>6.7592999999999996</v>
      </c>
      <c r="H588" s="27">
        <v>10.258699999999999</v>
      </c>
      <c r="I588" s="27"/>
      <c r="J588" s="19"/>
      <c r="K588" s="19">
        <v>61.34</v>
      </c>
      <c r="L588" s="19">
        <v>40</v>
      </c>
      <c r="M588" s="16"/>
      <c r="N588" s="16">
        <f>+U588</f>
        <v>56.950099999999999</v>
      </c>
      <c r="O588" s="17">
        <f t="shared" si="63"/>
        <v>0.92843332246494936</v>
      </c>
      <c r="P588" s="17">
        <f t="shared" si="64"/>
        <v>0.65210303227910005</v>
      </c>
      <c r="Q588" s="17">
        <f t="shared" si="65"/>
        <v>1.4237525</v>
      </c>
      <c r="R588" s="19"/>
      <c r="S588" s="17"/>
      <c r="T588" s="19"/>
      <c r="U588" s="16">
        <v>56.950099999999999</v>
      </c>
      <c r="W588">
        <v>5.9412178993225098</v>
      </c>
      <c r="X588">
        <f>+(E588/100)*W588</f>
        <v>4.3222466138619025</v>
      </c>
      <c r="Y588">
        <v>5.9533530239999992</v>
      </c>
      <c r="Z588">
        <f>+(E588/100)*Y588</f>
        <v>4.3310749386994836</v>
      </c>
      <c r="AA588">
        <f>+X588-Z588</f>
        <v>-8.8283248375811141E-3</v>
      </c>
      <c r="AB588" s="2" t="s">
        <v>180</v>
      </c>
    </row>
    <row r="589" spans="1:31" x14ac:dyDescent="0.2">
      <c r="A589">
        <v>23</v>
      </c>
      <c r="B589" s="15" t="s">
        <v>824</v>
      </c>
      <c r="C589" s="15"/>
      <c r="D589" s="17">
        <f t="shared" si="60"/>
        <v>58.441100000000006</v>
      </c>
      <c r="E589" s="16">
        <f t="shared" si="61"/>
        <v>-14.179805995788859</v>
      </c>
      <c r="F589" s="17">
        <f t="shared" si="62"/>
        <v>42.431641617657739</v>
      </c>
      <c r="G589" s="19">
        <v>6.7180999999999997</v>
      </c>
      <c r="H589" s="27"/>
      <c r="I589" s="27"/>
      <c r="J589" s="19">
        <v>10.404</v>
      </c>
      <c r="K589" s="19">
        <v>41.319000000000003</v>
      </c>
      <c r="L589" s="19">
        <v>30</v>
      </c>
      <c r="M589" s="16">
        <v>45.094000000000001</v>
      </c>
      <c r="N589" s="16">
        <f>+M589-$M$15</f>
        <v>-10.025399999999998</v>
      </c>
      <c r="O589" s="17">
        <f t="shared" si="63"/>
        <v>-0.24263413925796842</v>
      </c>
      <c r="P589" s="17">
        <f t="shared" si="64"/>
        <v>0.72605822987003554</v>
      </c>
      <c r="Q589" s="17">
        <f t="shared" si="65"/>
        <v>-0.33417999999999992</v>
      </c>
      <c r="R589" s="17">
        <v>22.508500000000002</v>
      </c>
      <c r="S589" s="17">
        <v>22.430599999999998</v>
      </c>
      <c r="T589" s="17">
        <v>7.5854999999999997</v>
      </c>
      <c r="U589" s="16">
        <v>30.348400000000002</v>
      </c>
      <c r="AD589"/>
      <c r="AE589"/>
    </row>
    <row r="590" spans="1:31" x14ac:dyDescent="0.2">
      <c r="A590">
        <v>23</v>
      </c>
      <c r="B590" s="15" t="s">
        <v>825</v>
      </c>
      <c r="C590" s="15"/>
      <c r="D590" s="17">
        <f t="shared" si="60"/>
        <v>66.506900000000002</v>
      </c>
      <c r="E590" s="16">
        <f t="shared" si="61"/>
        <v>61.276439797835032</v>
      </c>
      <c r="F590" s="17">
        <f t="shared" si="62"/>
        <v>42.612500843056587</v>
      </c>
      <c r="G590" s="19">
        <v>7.1989000000000001</v>
      </c>
      <c r="H590" s="27"/>
      <c r="I590" s="27"/>
      <c r="J590" s="19"/>
      <c r="K590" s="19">
        <v>59.308</v>
      </c>
      <c r="L590" s="41">
        <v>38</v>
      </c>
      <c r="M590" s="16"/>
      <c r="N590" s="16">
        <f>+U590</f>
        <v>54.643700000000003</v>
      </c>
      <c r="O590" s="17">
        <f t="shared" si="63"/>
        <v>0.92135462332231743</v>
      </c>
      <c r="P590" s="17">
        <f t="shared" si="64"/>
        <v>0.64072300532811766</v>
      </c>
      <c r="Q590" s="17">
        <f t="shared" si="65"/>
        <v>1.4379921052631579</v>
      </c>
      <c r="R590" s="19"/>
      <c r="S590" s="17"/>
      <c r="T590" s="19"/>
      <c r="U590" s="16">
        <v>54.643700000000003</v>
      </c>
      <c r="AD590"/>
      <c r="AE590"/>
    </row>
    <row r="591" spans="1:31" x14ac:dyDescent="0.2">
      <c r="A591">
        <v>23</v>
      </c>
      <c r="B591" s="15" t="s">
        <v>826</v>
      </c>
      <c r="C591" s="15"/>
      <c r="D591" s="17">
        <f t="shared" si="60"/>
        <v>69.580700000000007</v>
      </c>
      <c r="E591" s="16">
        <f t="shared" si="61"/>
        <v>-0.80850954453848722</v>
      </c>
      <c r="F591" s="17">
        <f t="shared" si="62"/>
        <v>44.071382507053613</v>
      </c>
      <c r="G591" s="19">
        <v>7.2996999999999996</v>
      </c>
      <c r="H591" s="27"/>
      <c r="I591" s="27"/>
      <c r="J591" s="19">
        <v>10.18</v>
      </c>
      <c r="K591" s="19">
        <v>52.100999999999999</v>
      </c>
      <c r="L591" s="19">
        <v>33</v>
      </c>
      <c r="M591" s="16">
        <v>54.514000000000003</v>
      </c>
      <c r="N591" s="16">
        <f>+M591-$M$15</f>
        <v>-0.60539999999999594</v>
      </c>
      <c r="O591" s="17">
        <f t="shared" si="63"/>
        <v>-1.1619738584672001E-2</v>
      </c>
      <c r="P591" s="17">
        <f t="shared" si="64"/>
        <v>0.63338515575516785</v>
      </c>
      <c r="Q591" s="17">
        <f t="shared" si="65"/>
        <v>-1.8345454545454422E-2</v>
      </c>
      <c r="R591" s="17">
        <v>26.902000000000001</v>
      </c>
      <c r="S591" s="17">
        <v>26.9145</v>
      </c>
      <c r="T591" s="17">
        <v>8.1041000000000007</v>
      </c>
      <c r="U591" s="16">
        <v>39.250500000000002</v>
      </c>
      <c r="AD591"/>
      <c r="AE591"/>
    </row>
    <row r="592" spans="1:31" x14ac:dyDescent="0.2">
      <c r="A592">
        <v>23</v>
      </c>
      <c r="B592" s="15" t="s">
        <v>827</v>
      </c>
      <c r="C592" s="15"/>
      <c r="D592" s="17">
        <f t="shared" si="60"/>
        <v>58.223299999999995</v>
      </c>
      <c r="E592" s="16">
        <f t="shared" si="61"/>
        <v>52.953280472342094</v>
      </c>
      <c r="F592" s="17">
        <f t="shared" si="62"/>
        <v>38.830761082777556</v>
      </c>
      <c r="G592" s="19">
        <v>7.2432999999999996</v>
      </c>
      <c r="H592" s="27"/>
      <c r="I592" s="27"/>
      <c r="J592" s="19"/>
      <c r="K592" s="19">
        <v>50.98</v>
      </c>
      <c r="L592" s="19">
        <v>34</v>
      </c>
      <c r="M592" s="16"/>
      <c r="N592" s="16">
        <f>+U592</f>
        <v>46.365600000000001</v>
      </c>
      <c r="O592" s="17">
        <f t="shared" si="63"/>
        <v>0.90948607296979211</v>
      </c>
      <c r="P592" s="17">
        <f t="shared" si="64"/>
        <v>0.66692820714005496</v>
      </c>
      <c r="Q592" s="17">
        <f t="shared" si="65"/>
        <v>1.3636941176470589</v>
      </c>
      <c r="R592" s="19"/>
      <c r="S592" s="17"/>
      <c r="T592" s="19"/>
      <c r="U592" s="16">
        <v>46.365600000000001</v>
      </c>
      <c r="W592">
        <v>5.60937595367432</v>
      </c>
      <c r="X592">
        <f>+(E592/100)*W592</f>
        <v>2.9703485814972765</v>
      </c>
      <c r="Y592">
        <v>5.3090577239999996</v>
      </c>
      <c r="Z592">
        <f>+(E592/100)*Y592</f>
        <v>2.8113202270282613</v>
      </c>
      <c r="AA592">
        <f>+X592-Z592</f>
        <v>0.1590283544690152</v>
      </c>
      <c r="AD592"/>
      <c r="AE592"/>
    </row>
    <row r="593" spans="1:31" x14ac:dyDescent="0.2">
      <c r="A593">
        <v>23</v>
      </c>
      <c r="B593" s="15" t="s">
        <v>828</v>
      </c>
      <c r="C593" s="15"/>
      <c r="D593" s="17">
        <f t="shared" si="60"/>
        <v>55.8521</v>
      </c>
      <c r="E593" s="16">
        <f t="shared" si="61"/>
        <v>-22.939570615837379</v>
      </c>
      <c r="F593" s="17">
        <f t="shared" si="62"/>
        <v>36.526524606245573</v>
      </c>
      <c r="G593" s="19">
        <v>7.1670999999999996</v>
      </c>
      <c r="H593" s="27"/>
      <c r="I593" s="27"/>
      <c r="J593" s="19">
        <v>11.987</v>
      </c>
      <c r="K593" s="19">
        <v>36.698</v>
      </c>
      <c r="L593" s="19">
        <v>24</v>
      </c>
      <c r="M593" s="16">
        <v>40.046799999999998</v>
      </c>
      <c r="N593" s="16">
        <f>+M593-$M$15</f>
        <v>-15.072600000000001</v>
      </c>
      <c r="O593" s="17">
        <f t="shared" si="63"/>
        <v>-0.41071993024143011</v>
      </c>
      <c r="P593" s="17">
        <f t="shared" si="64"/>
        <v>0.65398659327483788</v>
      </c>
      <c r="Q593" s="17">
        <f t="shared" si="65"/>
        <v>-0.62802500000000006</v>
      </c>
      <c r="R593" s="17">
        <v>26.474299999999999</v>
      </c>
      <c r="S593" s="17">
        <v>26.4054</v>
      </c>
      <c r="T593" s="17">
        <v>7.7610000000000001</v>
      </c>
      <c r="U593" s="16">
        <v>25.052299999999999</v>
      </c>
      <c r="AD593"/>
      <c r="AE593"/>
    </row>
    <row r="594" spans="1:31" x14ac:dyDescent="0.2">
      <c r="A594">
        <v>23</v>
      </c>
      <c r="B594" s="15" t="s">
        <v>829</v>
      </c>
      <c r="C594" s="15"/>
      <c r="D594" s="17">
        <f t="shared" si="60"/>
        <v>80.731699999999989</v>
      </c>
      <c r="E594" s="16">
        <f t="shared" si="61"/>
        <v>72.805338795004261</v>
      </c>
      <c r="F594" s="17">
        <f t="shared" si="62"/>
        <v>50.359467339272875</v>
      </c>
      <c r="G594" s="19">
        <v>6.9886999999999997</v>
      </c>
      <c r="H594" s="27"/>
      <c r="I594" s="27"/>
      <c r="J594" s="19"/>
      <c r="K594" s="19">
        <v>73.742999999999995</v>
      </c>
      <c r="L594" s="19">
        <v>46</v>
      </c>
      <c r="M594" s="16"/>
      <c r="N594" s="16">
        <f>+U594</f>
        <v>66.502799999999993</v>
      </c>
      <c r="O594" s="17">
        <f t="shared" si="63"/>
        <v>0.90181847768601764</v>
      </c>
      <c r="P594" s="17">
        <f t="shared" si="64"/>
        <v>0.62378802055788352</v>
      </c>
      <c r="Q594" s="17">
        <f t="shared" si="65"/>
        <v>1.4457130434782608</v>
      </c>
      <c r="R594" s="19"/>
      <c r="S594" s="17"/>
      <c r="T594" s="19"/>
      <c r="U594" s="16">
        <v>66.502799999999993</v>
      </c>
      <c r="AD594"/>
      <c r="AE594"/>
    </row>
    <row r="595" spans="1:31" x14ac:dyDescent="0.2">
      <c r="A595">
        <v>23</v>
      </c>
      <c r="B595" s="15" t="s">
        <v>830</v>
      </c>
      <c r="C595" s="15"/>
      <c r="D595" s="17">
        <f t="shared" si="60"/>
        <v>61.901199999999996</v>
      </c>
      <c r="E595" s="16">
        <f t="shared" si="61"/>
        <v>1.3013050983253676</v>
      </c>
      <c r="F595" s="17">
        <f t="shared" si="62"/>
        <v>42.910095224196432</v>
      </c>
      <c r="G595" s="19">
        <v>7.0831999999999997</v>
      </c>
      <c r="H595" s="27"/>
      <c r="I595" s="27"/>
      <c r="J595" s="19"/>
      <c r="K595" s="19">
        <v>54.817999999999998</v>
      </c>
      <c r="L595" s="19">
        <v>38</v>
      </c>
      <c r="M595" s="16">
        <v>56.271799999999999</v>
      </c>
      <c r="N595" s="16">
        <f>+M595-$M$15</f>
        <v>1.1524000000000001</v>
      </c>
      <c r="O595" s="17">
        <f t="shared" si="63"/>
        <v>2.1022291947900326E-2</v>
      </c>
      <c r="P595" s="17">
        <f t="shared" si="64"/>
        <v>0.69320296253055569</v>
      </c>
      <c r="Q595" s="17">
        <f t="shared" si="65"/>
        <v>3.0326315789473687E-2</v>
      </c>
      <c r="R595" s="17">
        <v>25.0626</v>
      </c>
      <c r="S595" s="17">
        <v>24.987500000000001</v>
      </c>
      <c r="T595" s="17">
        <v>7.1683000000000003</v>
      </c>
      <c r="U595" s="16">
        <v>41.794699999999999</v>
      </c>
      <c r="AD595"/>
      <c r="AE595"/>
    </row>
    <row r="596" spans="1:31" x14ac:dyDescent="0.2">
      <c r="A596">
        <v>23</v>
      </c>
      <c r="B596" s="15" t="s">
        <v>831</v>
      </c>
      <c r="C596" s="15"/>
      <c r="D596" s="17">
        <f t="shared" si="60"/>
        <v>69.872299999999996</v>
      </c>
      <c r="E596" s="16">
        <f t="shared" si="61"/>
        <v>62.686167829963757</v>
      </c>
      <c r="F596" s="17">
        <f t="shared" si="62"/>
        <v>42.201465445991481</v>
      </c>
      <c r="G596" s="19">
        <v>6.9563000000000006</v>
      </c>
      <c r="H596" s="27"/>
      <c r="I596" s="27"/>
      <c r="J596" s="19"/>
      <c r="K596" s="19">
        <v>62.915999999999997</v>
      </c>
      <c r="L596" s="19">
        <v>38</v>
      </c>
      <c r="M596" s="16"/>
      <c r="N596" s="16">
        <f>+U596</f>
        <v>56.445300000000003</v>
      </c>
      <c r="O596" s="17">
        <f t="shared" si="63"/>
        <v>0.89715334732023655</v>
      </c>
      <c r="P596" s="17">
        <f t="shared" si="64"/>
        <v>0.60397990972089777</v>
      </c>
      <c r="Q596" s="17">
        <f t="shared" si="65"/>
        <v>1.4854026315789475</v>
      </c>
      <c r="R596" s="19"/>
      <c r="S596" s="17"/>
      <c r="T596" s="19"/>
      <c r="U596" s="16">
        <v>56.445300000000003</v>
      </c>
      <c r="AD596"/>
      <c r="AE596"/>
    </row>
    <row r="597" spans="1:31" x14ac:dyDescent="0.2">
      <c r="A597">
        <v>23</v>
      </c>
      <c r="B597" s="15" t="s">
        <v>832</v>
      </c>
      <c r="C597" s="15"/>
      <c r="D597" s="17">
        <f t="shared" si="60"/>
        <v>60.076700000000002</v>
      </c>
      <c r="E597" s="16">
        <f t="shared" si="61"/>
        <v>-1.3226891117300545</v>
      </c>
      <c r="F597" s="17">
        <f t="shared" si="62"/>
        <v>37.309804844082279</v>
      </c>
      <c r="G597" s="19">
        <v>6.9397000000000002</v>
      </c>
      <c r="H597" s="27"/>
      <c r="I597" s="27"/>
      <c r="J597" s="19"/>
      <c r="K597" s="19">
        <v>53.137</v>
      </c>
      <c r="L597" s="19">
        <v>33</v>
      </c>
      <c r="M597" s="16">
        <v>53.9495</v>
      </c>
      <c r="N597" s="16">
        <f>+M597-$M$15</f>
        <v>-1.1698999999999984</v>
      </c>
      <c r="O597" s="17">
        <f t="shared" si="63"/>
        <v>-2.2016673880723384E-2</v>
      </c>
      <c r="P597" s="17">
        <f t="shared" si="64"/>
        <v>0.62103618947249561</v>
      </c>
      <c r="Q597" s="17">
        <f t="shared" si="65"/>
        <v>-3.5451515151515102E-2</v>
      </c>
      <c r="R597" s="17">
        <v>21.5261</v>
      </c>
      <c r="S597" s="17">
        <v>21.431100000000001</v>
      </c>
      <c r="T597" s="17">
        <v>8.0310000000000006</v>
      </c>
      <c r="U597" s="16">
        <v>38.839799999999997</v>
      </c>
      <c r="AD597"/>
      <c r="AE597"/>
    </row>
    <row r="598" spans="1:31" x14ac:dyDescent="0.2">
      <c r="A598">
        <v>23</v>
      </c>
      <c r="B598" s="15" t="s">
        <v>833</v>
      </c>
      <c r="C598" s="15"/>
      <c r="D598" s="17">
        <f t="shared" si="60"/>
        <v>68.589100000000002</v>
      </c>
      <c r="E598" s="16">
        <f t="shared" si="61"/>
        <v>60.189585167500653</v>
      </c>
      <c r="F598" s="17">
        <f t="shared" si="62"/>
        <v>46.864600791784724</v>
      </c>
      <c r="G598" s="19">
        <v>6.8041</v>
      </c>
      <c r="H598" s="27"/>
      <c r="I598" s="27"/>
      <c r="J598" s="19">
        <v>12.023999999999999</v>
      </c>
      <c r="K598" s="19">
        <v>49.761000000000003</v>
      </c>
      <c r="L598" s="19">
        <v>34</v>
      </c>
      <c r="M598" s="19"/>
      <c r="N598" s="16">
        <f t="shared" ref="N598:N607" si="67">+U598</f>
        <v>43.667200000000001</v>
      </c>
      <c r="O598" s="17">
        <f t="shared" si="63"/>
        <v>0.87753863467374049</v>
      </c>
      <c r="P598" s="17">
        <f t="shared" si="64"/>
        <v>0.68326601153513788</v>
      </c>
      <c r="Q598" s="17">
        <f t="shared" si="65"/>
        <v>1.2843294117647059</v>
      </c>
      <c r="R598" s="19"/>
      <c r="S598" s="19"/>
      <c r="T598" s="19"/>
      <c r="U598" s="16">
        <v>43.667200000000001</v>
      </c>
      <c r="V598">
        <v>6.9276</v>
      </c>
      <c r="W598">
        <v>6.4305276870727504</v>
      </c>
      <c r="X598">
        <f>+(E598/100)*W598</f>
        <v>3.8705079389303627</v>
      </c>
      <c r="Y598">
        <v>5.9533530239999992</v>
      </c>
      <c r="Z598">
        <f>+(E598/100)*Y598</f>
        <v>3.5832984887024546</v>
      </c>
      <c r="AA598">
        <f>+X598-Z598</f>
        <v>0.28720945022790811</v>
      </c>
      <c r="AD598"/>
      <c r="AE598"/>
    </row>
    <row r="599" spans="1:31" x14ac:dyDescent="0.2">
      <c r="A599">
        <v>23</v>
      </c>
      <c r="B599" s="15" t="s">
        <v>834</v>
      </c>
      <c r="C599" s="33" t="s">
        <v>265</v>
      </c>
      <c r="D599" s="17">
        <f t="shared" si="60"/>
        <v>63.265999999999998</v>
      </c>
      <c r="E599" s="16">
        <f t="shared" si="61"/>
        <v>55.304668856813954</v>
      </c>
      <c r="F599" s="17">
        <f t="shared" si="62"/>
        <v>37.815062428052777</v>
      </c>
      <c r="G599" s="19">
        <v>7.7719000000000005</v>
      </c>
      <c r="H599" s="27">
        <v>10.322100000000001</v>
      </c>
      <c r="I599" s="27"/>
      <c r="J599" s="19"/>
      <c r="K599" s="19">
        <v>45.171999999999997</v>
      </c>
      <c r="L599" s="19">
        <v>27</v>
      </c>
      <c r="M599" s="19"/>
      <c r="N599" s="16">
        <f t="shared" si="67"/>
        <v>39.4876</v>
      </c>
      <c r="O599" s="17">
        <f t="shared" si="63"/>
        <v>0.87416098468077574</v>
      </c>
      <c r="P599" s="17">
        <f t="shared" si="64"/>
        <v>0.59771539891968484</v>
      </c>
      <c r="Q599" s="17">
        <f t="shared" si="65"/>
        <v>1.4625037037037036</v>
      </c>
      <c r="R599" s="19"/>
      <c r="S599" s="19"/>
      <c r="T599" s="19"/>
      <c r="U599" s="16">
        <v>39.4876</v>
      </c>
      <c r="AB599" s="2" t="s">
        <v>180</v>
      </c>
    </row>
    <row r="600" spans="1:31" x14ac:dyDescent="0.2">
      <c r="A600">
        <v>23</v>
      </c>
      <c r="B600" s="15" t="s">
        <v>835</v>
      </c>
      <c r="C600" s="15"/>
      <c r="D600" s="17">
        <f t="shared" si="60"/>
        <v>56.991999999999997</v>
      </c>
      <c r="E600" s="16">
        <f t="shared" si="61"/>
        <v>46.205357562147718</v>
      </c>
      <c r="F600" s="17">
        <f t="shared" si="62"/>
        <v>30.715860860973255</v>
      </c>
      <c r="G600" s="19"/>
      <c r="H600" s="27"/>
      <c r="I600" s="27"/>
      <c r="J600" s="19">
        <v>12.461</v>
      </c>
      <c r="K600" s="19">
        <v>44.530999999999999</v>
      </c>
      <c r="L600" s="19">
        <v>24</v>
      </c>
      <c r="M600" s="19"/>
      <c r="N600" s="16">
        <f t="shared" si="67"/>
        <v>36.102800000000002</v>
      </c>
      <c r="O600" s="17">
        <f t="shared" si="63"/>
        <v>0.81073409534930729</v>
      </c>
      <c r="P600" s="17">
        <f t="shared" si="64"/>
        <v>0.53895039410747569</v>
      </c>
      <c r="Q600" s="17">
        <f t="shared" si="65"/>
        <v>1.5042833333333334</v>
      </c>
      <c r="R600" s="19"/>
      <c r="S600" s="19"/>
      <c r="T600" s="19"/>
      <c r="U600" s="16">
        <v>36.102800000000002</v>
      </c>
      <c r="AD600"/>
      <c r="AE600"/>
    </row>
    <row r="601" spans="1:31" x14ac:dyDescent="0.2">
      <c r="A601">
        <v>23</v>
      </c>
      <c r="B601" s="15" t="s">
        <v>836</v>
      </c>
      <c r="C601" s="33" t="s">
        <v>265</v>
      </c>
      <c r="D601" s="17">
        <f t="shared" si="60"/>
        <v>94.144599999999997</v>
      </c>
      <c r="E601" s="16">
        <f t="shared" si="61"/>
        <v>74.290738179329409</v>
      </c>
      <c r="F601" s="17">
        <f t="shared" si="62"/>
        <v>54.864307592226162</v>
      </c>
      <c r="G601" s="19">
        <v>8.1244999999999994</v>
      </c>
      <c r="H601" s="27">
        <v>12.2341</v>
      </c>
      <c r="I601" s="27"/>
      <c r="J601" s="19"/>
      <c r="K601" s="19">
        <v>73.786000000000001</v>
      </c>
      <c r="L601" s="19">
        <v>43</v>
      </c>
      <c r="M601" s="19"/>
      <c r="N601" s="16">
        <f t="shared" si="67"/>
        <v>58.225499999999997</v>
      </c>
      <c r="O601" s="17">
        <f t="shared" si="63"/>
        <v>0.78911311088824432</v>
      </c>
      <c r="P601" s="17">
        <f t="shared" si="64"/>
        <v>0.58276637844577561</v>
      </c>
      <c r="Q601" s="17">
        <f t="shared" si="65"/>
        <v>1.3540813953488371</v>
      </c>
      <c r="R601" s="19"/>
      <c r="S601" s="19"/>
      <c r="T601" s="19"/>
      <c r="U601" s="16">
        <v>58.225499999999997</v>
      </c>
      <c r="AB601" s="2" t="s">
        <v>180</v>
      </c>
    </row>
    <row r="602" spans="1:31" x14ac:dyDescent="0.2">
      <c r="A602">
        <v>23</v>
      </c>
      <c r="B602" s="15" t="s">
        <v>837</v>
      </c>
      <c r="C602" s="15"/>
      <c r="D602" s="17">
        <f t="shared" si="60"/>
        <v>81.151999999999987</v>
      </c>
      <c r="E602" s="16">
        <f t="shared" si="61"/>
        <v>62.759957599524654</v>
      </c>
      <c r="F602" s="17">
        <f t="shared" si="62"/>
        <v>48.218657159833626</v>
      </c>
      <c r="G602" s="19"/>
      <c r="H602" s="27"/>
      <c r="I602" s="27"/>
      <c r="J602" s="19">
        <v>13.832000000000001</v>
      </c>
      <c r="K602" s="19">
        <v>67.319999999999993</v>
      </c>
      <c r="L602" s="19">
        <v>40</v>
      </c>
      <c r="M602" s="19"/>
      <c r="N602" s="16">
        <f t="shared" si="67"/>
        <v>52.062800000000003</v>
      </c>
      <c r="O602" s="17">
        <f t="shared" si="63"/>
        <v>0.7733630421865717</v>
      </c>
      <c r="P602" s="17">
        <f t="shared" si="64"/>
        <v>0.59417706476530008</v>
      </c>
      <c r="Q602" s="17">
        <f t="shared" si="65"/>
        <v>1.3015700000000001</v>
      </c>
      <c r="R602" s="19"/>
      <c r="S602" s="19"/>
      <c r="T602" s="19"/>
      <c r="U602" s="16">
        <v>52.062800000000003</v>
      </c>
      <c r="AD602"/>
      <c r="AE602"/>
    </row>
    <row r="603" spans="1:31" x14ac:dyDescent="0.2">
      <c r="A603">
        <v>23</v>
      </c>
      <c r="B603" s="15" t="s">
        <v>838</v>
      </c>
      <c r="C603" s="33" t="s">
        <v>265</v>
      </c>
      <c r="D603" s="17">
        <f t="shared" si="60"/>
        <v>78.312899999999999</v>
      </c>
      <c r="E603" s="16">
        <f t="shared" si="61"/>
        <v>60.553280733522321</v>
      </c>
      <c r="F603" s="17">
        <f t="shared" si="62"/>
        <v>50.215824643110253</v>
      </c>
      <c r="G603" s="19">
        <v>8.0077999999999996</v>
      </c>
      <c r="H603" s="27">
        <v>11.043100000000001</v>
      </c>
      <c r="I603" s="27"/>
      <c r="J603" s="19"/>
      <c r="K603" s="19">
        <v>59.262</v>
      </c>
      <c r="L603" s="19">
        <v>38</v>
      </c>
      <c r="M603" s="19"/>
      <c r="N603" s="16">
        <f t="shared" si="67"/>
        <v>45.822699999999998</v>
      </c>
      <c r="O603" s="17">
        <f t="shared" si="63"/>
        <v>0.77322230096858013</v>
      </c>
      <c r="P603" s="17">
        <f t="shared" si="64"/>
        <v>0.6412203435591104</v>
      </c>
      <c r="Q603" s="17">
        <f t="shared" si="65"/>
        <v>1.2058605263157893</v>
      </c>
      <c r="R603" s="19"/>
      <c r="S603" s="19"/>
      <c r="T603" s="19"/>
      <c r="U603" s="16">
        <v>45.822699999999998</v>
      </c>
      <c r="AB603" s="2" t="s">
        <v>180</v>
      </c>
    </row>
    <row r="604" spans="1:31" x14ac:dyDescent="0.2">
      <c r="A604">
        <v>23</v>
      </c>
      <c r="B604" s="15" t="s">
        <v>839</v>
      </c>
      <c r="C604" s="15"/>
      <c r="D604" s="17">
        <f t="shared" si="60"/>
        <v>75.887</v>
      </c>
      <c r="E604" s="16">
        <f t="shared" si="61"/>
        <v>58.551998504695781</v>
      </c>
      <c r="F604" s="17">
        <f t="shared" si="62"/>
        <v>41.142674758215428</v>
      </c>
      <c r="G604" s="19"/>
      <c r="H604" s="27"/>
      <c r="I604" s="27"/>
      <c r="J604" s="19">
        <v>18.707999999999998</v>
      </c>
      <c r="K604" s="19">
        <v>57.179000000000002</v>
      </c>
      <c r="L604" s="19">
        <v>31</v>
      </c>
      <c r="M604" s="19"/>
      <c r="N604" s="16">
        <f t="shared" si="67"/>
        <v>44.1175</v>
      </c>
      <c r="O604" s="17">
        <f t="shared" si="63"/>
        <v>0.77156823309256894</v>
      </c>
      <c r="P604" s="17">
        <f t="shared" si="64"/>
        <v>0.54215708564333054</v>
      </c>
      <c r="Q604" s="17">
        <f t="shared" si="65"/>
        <v>1.4231451612903225</v>
      </c>
      <c r="R604" s="19"/>
      <c r="S604" s="19"/>
      <c r="T604" s="19"/>
      <c r="U604" s="16">
        <v>44.1175</v>
      </c>
      <c r="V604">
        <v>7.7251000000000003</v>
      </c>
      <c r="AD604"/>
      <c r="AE604"/>
    </row>
    <row r="605" spans="1:31" x14ac:dyDescent="0.2">
      <c r="A605">
        <v>23</v>
      </c>
      <c r="B605" s="15" t="s">
        <v>840</v>
      </c>
      <c r="C605" s="33" t="s">
        <v>265</v>
      </c>
      <c r="D605" s="17">
        <f t="shared" si="60"/>
        <v>88.0501</v>
      </c>
      <c r="E605" s="16">
        <f t="shared" si="61"/>
        <v>67.781597715592568</v>
      </c>
      <c r="F605" s="17">
        <f t="shared" si="62"/>
        <v>46.830177640676517</v>
      </c>
      <c r="G605" s="19">
        <v>8.7467000000000006</v>
      </c>
      <c r="H605" s="27">
        <v>13.4964</v>
      </c>
      <c r="I605" s="27"/>
      <c r="J605" s="19"/>
      <c r="K605" s="19">
        <v>65.807000000000002</v>
      </c>
      <c r="L605" s="19">
        <v>35</v>
      </c>
      <c r="M605" s="19"/>
      <c r="N605" s="16">
        <f t="shared" si="67"/>
        <v>50.658700000000003</v>
      </c>
      <c r="O605" s="17">
        <f t="shared" si="63"/>
        <v>0.76980716337167776</v>
      </c>
      <c r="P605" s="17">
        <f t="shared" si="64"/>
        <v>0.53185831294543129</v>
      </c>
      <c r="Q605" s="17">
        <f t="shared" si="65"/>
        <v>1.4473914285714287</v>
      </c>
      <c r="R605" s="19"/>
      <c r="S605" s="19"/>
      <c r="T605" s="19"/>
      <c r="U605" s="16">
        <v>50.658700000000003</v>
      </c>
      <c r="AB605" s="2" t="s">
        <v>180</v>
      </c>
    </row>
    <row r="606" spans="1:31" x14ac:dyDescent="0.2">
      <c r="A606">
        <v>23</v>
      </c>
      <c r="B606" s="15" t="s">
        <v>841</v>
      </c>
      <c r="C606" s="15"/>
      <c r="D606" s="17">
        <f t="shared" si="60"/>
        <v>77.614999999999995</v>
      </c>
      <c r="E606" s="16">
        <f t="shared" si="61"/>
        <v>59.442545797778671</v>
      </c>
      <c r="F606" s="17">
        <f t="shared" si="62"/>
        <v>42.050656914533384</v>
      </c>
      <c r="G606" s="19"/>
      <c r="H606" s="27"/>
      <c r="I606" s="27"/>
      <c r="J606" s="19">
        <v>18.550999999999998</v>
      </c>
      <c r="K606" s="19">
        <v>59.064</v>
      </c>
      <c r="L606" s="19">
        <v>32</v>
      </c>
      <c r="M606" s="19"/>
      <c r="N606" s="16">
        <f t="shared" si="67"/>
        <v>45.234999999999999</v>
      </c>
      <c r="O606" s="17">
        <f t="shared" si="63"/>
        <v>0.76586414736556951</v>
      </c>
      <c r="P606" s="17">
        <f t="shared" si="64"/>
        <v>0.5417851821752675</v>
      </c>
      <c r="Q606" s="17">
        <f t="shared" si="65"/>
        <v>1.41359375</v>
      </c>
      <c r="R606" s="19"/>
      <c r="S606" s="19"/>
      <c r="T606" s="19"/>
      <c r="U606" s="16">
        <v>45.234999999999999</v>
      </c>
      <c r="AD606"/>
      <c r="AE606"/>
    </row>
    <row r="607" spans="1:31" x14ac:dyDescent="0.2">
      <c r="A607">
        <v>23</v>
      </c>
      <c r="B607" s="15" t="s">
        <v>842</v>
      </c>
      <c r="C607" s="33" t="s">
        <v>265</v>
      </c>
      <c r="D607" s="17">
        <f t="shared" si="60"/>
        <v>70.611900000000006</v>
      </c>
      <c r="E607" s="16">
        <f t="shared" si="61"/>
        <v>54.287799111929885</v>
      </c>
      <c r="F607" s="17">
        <f t="shared" si="62"/>
        <v>40.119706960968301</v>
      </c>
      <c r="G607" s="19"/>
      <c r="H607" s="27">
        <v>12.530900000000001</v>
      </c>
      <c r="I607" s="27"/>
      <c r="J607" s="19"/>
      <c r="K607" s="19">
        <v>58.081000000000003</v>
      </c>
      <c r="L607" s="19">
        <v>33</v>
      </c>
      <c r="M607" s="19"/>
      <c r="N607" s="16">
        <f t="shared" si="67"/>
        <v>44.653799999999997</v>
      </c>
      <c r="O607" s="17">
        <f t="shared" si="63"/>
        <v>0.7688194073793494</v>
      </c>
      <c r="P607" s="17">
        <f t="shared" si="64"/>
        <v>0.56817203560544749</v>
      </c>
      <c r="Q607" s="17">
        <f t="shared" si="65"/>
        <v>1.3531454545454544</v>
      </c>
      <c r="R607" s="19"/>
      <c r="S607" s="19"/>
      <c r="T607" s="19"/>
      <c r="U607" s="16">
        <v>44.653799999999997</v>
      </c>
      <c r="V607">
        <v>7.4969000000000001</v>
      </c>
      <c r="AB607" s="2" t="s">
        <v>180</v>
      </c>
    </row>
    <row r="608" spans="1:31" x14ac:dyDescent="0.2">
      <c r="A608">
        <v>24</v>
      </c>
      <c r="B608" s="15" t="s">
        <v>843</v>
      </c>
      <c r="C608" s="33" t="s">
        <v>265</v>
      </c>
      <c r="D608" s="17">
        <f t="shared" si="60"/>
        <v>66.064000000000007</v>
      </c>
      <c r="E608" s="16">
        <f t="shared" si="61"/>
        <v>55.858219168865205</v>
      </c>
      <c r="F608" s="17">
        <f t="shared" si="62"/>
        <v>43.865644421622967</v>
      </c>
      <c r="G608" s="19">
        <v>9.5462000000000007</v>
      </c>
      <c r="H608" s="27">
        <v>11.3362</v>
      </c>
      <c r="I608" s="27"/>
      <c r="J608" s="19"/>
      <c r="K608" s="28">
        <v>45.181600000000003</v>
      </c>
      <c r="L608" s="19">
        <v>30</v>
      </c>
      <c r="M608" s="19"/>
      <c r="N608" s="16">
        <v>38.201799999999999</v>
      </c>
      <c r="O608" s="17">
        <f t="shared" si="63"/>
        <v>0.84551675903465118</v>
      </c>
      <c r="P608" s="17">
        <f t="shared" si="64"/>
        <v>0.66398710979690845</v>
      </c>
      <c r="Q608" s="17">
        <f t="shared" si="65"/>
        <v>1.2733933333333334</v>
      </c>
      <c r="R608" s="17">
        <v>38.201799999999999</v>
      </c>
      <c r="S608" s="17">
        <v>38.093200000000003</v>
      </c>
      <c r="T608" s="29">
        <v>11.8353</v>
      </c>
      <c r="U608" s="17">
        <v>26.139199999999999</v>
      </c>
      <c r="AB608" s="2" t="s">
        <v>180</v>
      </c>
      <c r="AC608" t="s">
        <v>180</v>
      </c>
      <c r="AD608" s="4" t="s">
        <v>844</v>
      </c>
      <c r="AE608" s="4" t="s">
        <v>845</v>
      </c>
    </row>
    <row r="609" spans="1:31" x14ac:dyDescent="0.2">
      <c r="A609">
        <v>24</v>
      </c>
      <c r="B609" s="15" t="s">
        <v>846</v>
      </c>
      <c r="C609" s="33" t="s">
        <v>265</v>
      </c>
      <c r="D609" s="17">
        <f t="shared" si="60"/>
        <v>49.067399999999999</v>
      </c>
      <c r="E609" s="16">
        <f t="shared" si="61"/>
        <v>-52.433441529673885</v>
      </c>
      <c r="F609" s="17">
        <f t="shared" si="62"/>
        <v>37.767089325501317</v>
      </c>
      <c r="G609" s="19">
        <v>6.2415000000000003</v>
      </c>
      <c r="H609" s="27">
        <v>6.1638999999999999</v>
      </c>
      <c r="I609" s="27"/>
      <c r="J609" s="19">
        <v>11.977</v>
      </c>
      <c r="K609" s="19">
        <v>24.684999999999999</v>
      </c>
      <c r="L609" s="19">
        <v>19</v>
      </c>
      <c r="M609" s="16">
        <v>28.741</v>
      </c>
      <c r="N609" s="16">
        <f>+M609-$M$15</f>
        <v>-26.378399999999999</v>
      </c>
      <c r="O609" s="17">
        <f t="shared" si="63"/>
        <v>-1.0686003645938829</v>
      </c>
      <c r="P609" s="17">
        <f t="shared" si="64"/>
        <v>0.76969819728580113</v>
      </c>
      <c r="Q609" s="17">
        <f t="shared" si="65"/>
        <v>-1.3883368421052631</v>
      </c>
      <c r="R609" s="17">
        <v>21.596</v>
      </c>
      <c r="S609" s="19">
        <v>21.438099999999999</v>
      </c>
      <c r="T609" s="19">
        <v>6.6574</v>
      </c>
      <c r="U609" s="17">
        <v>14.4297</v>
      </c>
      <c r="W609">
        <v>5.5056600570678702</v>
      </c>
      <c r="X609">
        <f>+(E609/100)*W609</f>
        <v>-2.8868070468452918</v>
      </c>
      <c r="Y609">
        <v>5.6312053679999998</v>
      </c>
      <c r="Z609">
        <f>+(E609/100)*Y609</f>
        <v>-2.9526347740461372</v>
      </c>
      <c r="AA609">
        <f>+X609-Z609</f>
        <v>6.5827727200845398E-2</v>
      </c>
      <c r="AB609" s="2" t="s">
        <v>180</v>
      </c>
      <c r="AC609" t="s">
        <v>180</v>
      </c>
      <c r="AD609" s="4" t="s">
        <v>847</v>
      </c>
      <c r="AE609" s="4" t="s">
        <v>848</v>
      </c>
    </row>
    <row r="610" spans="1:31" x14ac:dyDescent="0.2">
      <c r="A610">
        <v>24</v>
      </c>
      <c r="B610" s="15" t="s">
        <v>849</v>
      </c>
      <c r="C610" s="15"/>
      <c r="D610" s="17">
        <f t="shared" si="60"/>
        <v>36.5199</v>
      </c>
      <c r="E610" s="16">
        <f t="shared" si="61"/>
        <v>-27.001519374581942</v>
      </c>
      <c r="F610" s="17">
        <f t="shared" si="62"/>
        <v>24.428026755852844</v>
      </c>
      <c r="G610" s="19">
        <v>6.6199000000000003</v>
      </c>
      <c r="H610" s="27"/>
      <c r="I610" s="27"/>
      <c r="J610" s="19"/>
      <c r="K610" s="19">
        <v>29.9</v>
      </c>
      <c r="L610" s="19">
        <v>20</v>
      </c>
      <c r="M610" s="16">
        <v>33.0124</v>
      </c>
      <c r="N610" s="16">
        <f>+M610-$M$15</f>
        <v>-22.106999999999999</v>
      </c>
      <c r="O610" s="17">
        <f t="shared" si="63"/>
        <v>-0.73936454849498334</v>
      </c>
      <c r="P610" s="17">
        <f t="shared" si="64"/>
        <v>0.66889632107023411</v>
      </c>
      <c r="Q610" s="17">
        <f t="shared" si="65"/>
        <v>-1.1053500000000001</v>
      </c>
      <c r="R610" s="17">
        <v>25.867999999999999</v>
      </c>
      <c r="S610" s="19">
        <v>25.759</v>
      </c>
      <c r="T610" s="19">
        <v>6.5246000000000004</v>
      </c>
      <c r="U610" s="17">
        <v>18.842600000000001</v>
      </c>
      <c r="AD610"/>
      <c r="AE610"/>
    </row>
    <row r="611" spans="1:31" x14ac:dyDescent="0.2">
      <c r="A611">
        <v>24</v>
      </c>
      <c r="B611" s="15" t="s">
        <v>850</v>
      </c>
      <c r="C611" s="15"/>
      <c r="D611" s="17">
        <f t="shared" si="60"/>
        <v>58.757400000000004</v>
      </c>
      <c r="E611" s="16">
        <f t="shared" si="61"/>
        <v>-21.871453650841804</v>
      </c>
      <c r="F611" s="17">
        <f t="shared" si="62"/>
        <v>41.589746701046565</v>
      </c>
      <c r="G611" s="19">
        <v>6.8884000000000007</v>
      </c>
      <c r="H611" s="27"/>
      <c r="I611" s="27"/>
      <c r="J611" s="19">
        <v>12.311</v>
      </c>
      <c r="K611" s="19">
        <v>39.558</v>
      </c>
      <c r="L611" s="19">
        <v>28</v>
      </c>
      <c r="M611" s="16">
        <v>40.394599999999997</v>
      </c>
      <c r="N611" s="16">
        <f>+M611-$M$15</f>
        <v>-14.724800000000002</v>
      </c>
      <c r="O611" s="17">
        <f t="shared" si="63"/>
        <v>-0.372233176601446</v>
      </c>
      <c r="P611" s="17">
        <f t="shared" si="64"/>
        <v>0.70782142676576165</v>
      </c>
      <c r="Q611" s="17">
        <f t="shared" si="65"/>
        <v>-0.5258857142857144</v>
      </c>
      <c r="R611" s="17">
        <v>22.348199999999999</v>
      </c>
      <c r="S611" s="19">
        <v>22.261099999999999</v>
      </c>
      <c r="T611" s="19">
        <v>5.4950999999999999</v>
      </c>
      <c r="U611" s="17">
        <v>27.571200000000001</v>
      </c>
      <c r="AD611"/>
      <c r="AE611"/>
    </row>
    <row r="612" spans="1:31" x14ac:dyDescent="0.2">
      <c r="A612">
        <v>24</v>
      </c>
      <c r="B612" s="15" t="s">
        <v>851</v>
      </c>
      <c r="C612" s="15"/>
      <c r="D612" s="17">
        <f t="shared" si="60"/>
        <v>64.109700000000004</v>
      </c>
      <c r="E612" s="16">
        <f t="shared" si="61"/>
        <v>-2.1423702293681504</v>
      </c>
      <c r="F612" s="17">
        <f t="shared" si="62"/>
        <v>42.299734342715261</v>
      </c>
      <c r="G612" s="19">
        <v>6.5167000000000002</v>
      </c>
      <c r="H612" s="27"/>
      <c r="I612" s="27"/>
      <c r="J612" s="19"/>
      <c r="K612" s="19">
        <v>57.593000000000004</v>
      </c>
      <c r="L612" s="19">
        <v>38</v>
      </c>
      <c r="M612" s="16">
        <v>53.194800000000001</v>
      </c>
      <c r="N612" s="16">
        <f>+M612-$M$15</f>
        <v>-1.9245999999999981</v>
      </c>
      <c r="O612" s="17">
        <f t="shared" si="63"/>
        <v>-3.3417255569253172E-2</v>
      </c>
      <c r="P612" s="17">
        <f t="shared" si="64"/>
        <v>0.65980240654246169</v>
      </c>
      <c r="Q612" s="17">
        <f t="shared" si="65"/>
        <v>-5.064736842105258E-2</v>
      </c>
      <c r="R612" s="17">
        <v>22.805599999999998</v>
      </c>
      <c r="S612" s="19">
        <v>22.706</v>
      </c>
      <c r="T612" s="19">
        <v>6.4223999999999997</v>
      </c>
      <c r="U612" s="17">
        <v>39.219900000000003</v>
      </c>
      <c r="AD612"/>
      <c r="AE612"/>
    </row>
    <row r="613" spans="1:31" x14ac:dyDescent="0.2">
      <c r="A613">
        <v>24</v>
      </c>
      <c r="B613" s="15" t="s">
        <v>852</v>
      </c>
      <c r="C613" s="15"/>
      <c r="D613" s="17">
        <f t="shared" ref="D613:D661" si="68">+SUM(G613:K613)</f>
        <v>79.765999999999991</v>
      </c>
      <c r="E613" s="16">
        <f t="shared" ref="E613:E661" si="69">+D613*O613</f>
        <v>1.8295089596445804</v>
      </c>
      <c r="F613" s="17">
        <f t="shared" ref="F613:F661" si="70">+D613*P613</f>
        <v>52.352226448116852</v>
      </c>
      <c r="G613" s="19">
        <v>7.8409999999999993</v>
      </c>
      <c r="H613" s="27"/>
      <c r="I613" s="27"/>
      <c r="J613" s="19">
        <v>12.503</v>
      </c>
      <c r="K613" s="19">
        <v>59.421999999999997</v>
      </c>
      <c r="L613" s="19">
        <v>39</v>
      </c>
      <c r="M613" s="16">
        <v>56.482300000000002</v>
      </c>
      <c r="N613" s="16">
        <f>+M613-$M$15</f>
        <v>1.3629000000000033</v>
      </c>
      <c r="O613" s="17">
        <f t="shared" ref="O613:O661" si="71">+N613/K613</f>
        <v>2.2935949648278473E-2</v>
      </c>
      <c r="P613" s="17">
        <f t="shared" ref="P613:P661" si="72">+L613/K613</f>
        <v>0.65632257413079331</v>
      </c>
      <c r="Q613" s="17">
        <f t="shared" ref="Q613:Q661" si="73">+N613/L613</f>
        <v>3.4946153846153932E-2</v>
      </c>
      <c r="R613" s="17">
        <v>30.507000000000001</v>
      </c>
      <c r="S613" s="19">
        <v>30.366399999999999</v>
      </c>
      <c r="T613" s="19">
        <v>7.5667999999999997</v>
      </c>
      <c r="U613" s="17">
        <v>41.483400000000003</v>
      </c>
      <c r="AD613"/>
      <c r="AE613"/>
    </row>
    <row r="614" spans="1:31" x14ac:dyDescent="0.2">
      <c r="A614">
        <v>24</v>
      </c>
      <c r="B614" s="15" t="s">
        <v>853</v>
      </c>
      <c r="C614" s="15"/>
      <c r="D614" s="17">
        <f t="shared" si="68"/>
        <v>52.489599999999996</v>
      </c>
      <c r="E614" s="16">
        <f t="shared" si="69"/>
        <v>42.910957572507485</v>
      </c>
      <c r="F614" s="17">
        <f t="shared" si="70"/>
        <v>34.012566474505071</v>
      </c>
      <c r="G614" s="19">
        <v>7.7355999999999998</v>
      </c>
      <c r="H614" s="27"/>
      <c r="I614" s="27"/>
      <c r="J614" s="19"/>
      <c r="K614" s="19">
        <v>44.753999999999998</v>
      </c>
      <c r="L614" s="19">
        <v>29</v>
      </c>
      <c r="M614" s="19"/>
      <c r="N614" s="16">
        <f>+U614</f>
        <v>36.587000000000003</v>
      </c>
      <c r="O614" s="17">
        <f t="shared" si="71"/>
        <v>0.81751351834472907</v>
      </c>
      <c r="P614" s="17">
        <f t="shared" si="72"/>
        <v>0.64798677213209999</v>
      </c>
      <c r="Q614" s="17">
        <f t="shared" si="73"/>
        <v>1.2616206896551725</v>
      </c>
      <c r="R614" s="19"/>
      <c r="S614" s="19"/>
      <c r="T614" s="19"/>
      <c r="U614" s="17">
        <v>36.587000000000003</v>
      </c>
      <c r="W614">
        <v>6.8327684402465803</v>
      </c>
      <c r="X614">
        <f>+(E614/100)*W614</f>
        <v>2.9320063664218914</v>
      </c>
      <c r="Y614">
        <v>5.9533530239999992</v>
      </c>
      <c r="Z614">
        <f>+(E614/100)*Y614</f>
        <v>2.5546407902702311</v>
      </c>
      <c r="AA614">
        <f>+X614-Z614</f>
        <v>0.37736557615166033</v>
      </c>
      <c r="AD614"/>
      <c r="AE614"/>
    </row>
    <row r="615" spans="1:31" x14ac:dyDescent="0.2">
      <c r="A615">
        <v>24</v>
      </c>
      <c r="B615" s="15" t="s">
        <v>854</v>
      </c>
      <c r="C615" s="15"/>
      <c r="D615" s="17">
        <f t="shared" si="68"/>
        <v>66.584000000000003</v>
      </c>
      <c r="E615" s="16">
        <f t="shared" si="69"/>
        <v>-13.250774243520445</v>
      </c>
      <c r="F615" s="17">
        <f t="shared" si="70"/>
        <v>45.33957526492744</v>
      </c>
      <c r="G615" s="19">
        <v>7.218</v>
      </c>
      <c r="H615" s="27"/>
      <c r="I615" s="27"/>
      <c r="J615" s="19">
        <v>12.372</v>
      </c>
      <c r="K615" s="19">
        <v>46.994</v>
      </c>
      <c r="L615" s="19">
        <v>32</v>
      </c>
      <c r="M615" s="16">
        <v>45.767200000000003</v>
      </c>
      <c r="N615" s="16">
        <f>+M615-$M$15</f>
        <v>-9.3521999999999963</v>
      </c>
      <c r="O615" s="17">
        <f t="shared" si="71"/>
        <v>-0.19900838404902746</v>
      </c>
      <c r="P615" s="17">
        <f t="shared" si="72"/>
        <v>0.68093799208409589</v>
      </c>
      <c r="Q615" s="17">
        <f t="shared" si="73"/>
        <v>-0.29225624999999988</v>
      </c>
      <c r="R615" s="17">
        <v>30.646599999999999</v>
      </c>
      <c r="S615" s="19">
        <v>30.5</v>
      </c>
      <c r="T615" s="19">
        <v>7.5250000000000004</v>
      </c>
      <c r="U615" s="17">
        <v>30.7715</v>
      </c>
      <c r="AD615"/>
      <c r="AE615"/>
    </row>
    <row r="616" spans="1:31" x14ac:dyDescent="0.2">
      <c r="A616">
        <v>24</v>
      </c>
      <c r="B616" s="15" t="s">
        <v>855</v>
      </c>
      <c r="C616" s="15"/>
      <c r="D616" s="17">
        <f t="shared" si="68"/>
        <v>62.2699</v>
      </c>
      <c r="E616" s="16">
        <f t="shared" si="69"/>
        <v>51.062751396971549</v>
      </c>
      <c r="F616" s="17">
        <f t="shared" si="70"/>
        <v>35.834924288745825</v>
      </c>
      <c r="G616" s="19">
        <v>6.6638999999999999</v>
      </c>
      <c r="H616" s="27"/>
      <c r="I616" s="27"/>
      <c r="J616" s="19"/>
      <c r="K616" s="19">
        <v>55.606000000000002</v>
      </c>
      <c r="L616" s="19">
        <v>32</v>
      </c>
      <c r="M616" s="16"/>
      <c r="N616" s="16">
        <f>+U616</f>
        <v>45.598199999999999</v>
      </c>
      <c r="O616" s="17">
        <f t="shared" si="71"/>
        <v>0.82002301909865838</v>
      </c>
      <c r="P616" s="17">
        <f t="shared" si="72"/>
        <v>0.57547746646045395</v>
      </c>
      <c r="Q616" s="17">
        <f t="shared" si="73"/>
        <v>1.42494375</v>
      </c>
      <c r="R616" s="19"/>
      <c r="S616" s="19"/>
      <c r="T616" s="19"/>
      <c r="U616" s="17">
        <v>45.598199999999999</v>
      </c>
      <c r="AD616"/>
      <c r="AE616"/>
    </row>
    <row r="617" spans="1:31" x14ac:dyDescent="0.2">
      <c r="A617">
        <v>24</v>
      </c>
      <c r="B617" s="15" t="s">
        <v>856</v>
      </c>
      <c r="C617" s="15"/>
      <c r="D617" s="17">
        <f t="shared" si="68"/>
        <v>54.231200000000001</v>
      </c>
      <c r="E617" s="16">
        <f t="shared" si="69"/>
        <v>-26.97488632718191</v>
      </c>
      <c r="F617" s="17">
        <f t="shared" si="70"/>
        <v>34.614058554183437</v>
      </c>
      <c r="G617" s="19">
        <v>7.4792000000000005</v>
      </c>
      <c r="H617" s="27"/>
      <c r="I617" s="27"/>
      <c r="J617" s="19">
        <v>10.717000000000001</v>
      </c>
      <c r="K617" s="19">
        <v>36.034999999999997</v>
      </c>
      <c r="L617" s="19">
        <v>23</v>
      </c>
      <c r="M617" s="16">
        <v>37.195399999999999</v>
      </c>
      <c r="N617" s="16">
        <f>+M617-$M$15</f>
        <v>-17.923999999999999</v>
      </c>
      <c r="O617" s="17">
        <f t="shared" si="71"/>
        <v>-0.49740530040238662</v>
      </c>
      <c r="P617" s="17">
        <f t="shared" si="72"/>
        <v>0.63826835021506878</v>
      </c>
      <c r="Q617" s="17">
        <f t="shared" si="73"/>
        <v>-0.77930434782608693</v>
      </c>
      <c r="R617" s="17">
        <v>29.9816</v>
      </c>
      <c r="S617" s="19">
        <v>29.821400000000001</v>
      </c>
      <c r="T617" s="19">
        <v>6.5837000000000003</v>
      </c>
      <c r="U617" s="17">
        <v>23.130700000000001</v>
      </c>
      <c r="AD617"/>
      <c r="AE617"/>
    </row>
    <row r="618" spans="1:31" x14ac:dyDescent="0.2">
      <c r="A618">
        <v>24</v>
      </c>
      <c r="B618" s="15" t="s">
        <v>857</v>
      </c>
      <c r="C618" s="33" t="s">
        <v>265</v>
      </c>
      <c r="D618" s="17">
        <f t="shared" si="68"/>
        <v>56.935199999999995</v>
      </c>
      <c r="E618" s="16">
        <f t="shared" si="69"/>
        <v>47.295903283983201</v>
      </c>
      <c r="F618" s="17">
        <f t="shared" si="70"/>
        <v>36.886632273545288</v>
      </c>
      <c r="G618" s="19">
        <v>7.3928999999999991</v>
      </c>
      <c r="H618" s="27">
        <v>7.867300000000002</v>
      </c>
      <c r="I618" s="27"/>
      <c r="J618" s="19"/>
      <c r="K618" s="19">
        <v>41.674999999999997</v>
      </c>
      <c r="L618" s="19">
        <v>27</v>
      </c>
      <c r="M618" s="16"/>
      <c r="N618" s="16">
        <f>+U618</f>
        <v>34.619300000000003</v>
      </c>
      <c r="O618" s="17">
        <f t="shared" si="71"/>
        <v>0.83069706058788251</v>
      </c>
      <c r="P618" s="17">
        <f t="shared" si="72"/>
        <v>0.64787042591481703</v>
      </c>
      <c r="Q618" s="17">
        <f t="shared" si="73"/>
        <v>1.2821962962962965</v>
      </c>
      <c r="R618" s="19"/>
      <c r="S618" s="19"/>
      <c r="T618" s="19"/>
      <c r="U618" s="17">
        <v>34.619300000000003</v>
      </c>
      <c r="W618">
        <v>6.3765316009521502</v>
      </c>
      <c r="X618">
        <f>+(E618/100)*W618</f>
        <v>3.0158382188589545</v>
      </c>
      <c r="Y618">
        <v>6.5976483239999997</v>
      </c>
      <c r="Z618">
        <f>+(E618/100)*Y618</f>
        <v>3.1204173703363782</v>
      </c>
      <c r="AA618">
        <f>+X618-Z618</f>
        <v>-0.10457915147742369</v>
      </c>
      <c r="AB618" s="2" t="s">
        <v>180</v>
      </c>
      <c r="AC618" t="s">
        <v>180</v>
      </c>
      <c r="AD618" s="4" t="s">
        <v>858</v>
      </c>
      <c r="AE618" s="4" t="s">
        <v>859</v>
      </c>
    </row>
    <row r="619" spans="1:31" x14ac:dyDescent="0.2">
      <c r="A619">
        <v>24</v>
      </c>
      <c r="B619" s="15" t="s">
        <v>860</v>
      </c>
      <c r="C619" s="15"/>
      <c r="D619" s="17">
        <f t="shared" si="68"/>
        <v>49.213799999999999</v>
      </c>
      <c r="E619" s="16">
        <f t="shared" si="69"/>
        <v>-34.59523786904078</v>
      </c>
      <c r="F619" s="17">
        <f t="shared" si="70"/>
        <v>31.408385985066055</v>
      </c>
      <c r="G619" s="19">
        <v>5.6508000000000003</v>
      </c>
      <c r="H619" s="27"/>
      <c r="I619" s="27"/>
      <c r="J619" s="19">
        <v>12.225</v>
      </c>
      <c r="K619" s="19">
        <v>31.338000000000001</v>
      </c>
      <c r="L619" s="19">
        <v>20</v>
      </c>
      <c r="M619" s="16">
        <v>33.0901</v>
      </c>
      <c r="N619" s="16">
        <f>+M619-$M$15</f>
        <v>-22.029299999999999</v>
      </c>
      <c r="O619" s="17">
        <f t="shared" si="71"/>
        <v>-0.70295807007466971</v>
      </c>
      <c r="P619" s="17">
        <f t="shared" si="72"/>
        <v>0.63820282085646818</v>
      </c>
      <c r="Q619" s="17">
        <f t="shared" si="73"/>
        <v>-1.1014649999999999</v>
      </c>
      <c r="R619" s="17">
        <v>25.8643</v>
      </c>
      <c r="S619" s="19">
        <v>25.714600000000001</v>
      </c>
      <c r="T619" s="19">
        <v>5.8535000000000004</v>
      </c>
      <c r="U619" s="17">
        <v>19.748899999999999</v>
      </c>
      <c r="AD619"/>
      <c r="AE619"/>
    </row>
    <row r="620" spans="1:31" x14ac:dyDescent="0.2">
      <c r="A620">
        <v>24</v>
      </c>
      <c r="B620" s="15" t="s">
        <v>861</v>
      </c>
      <c r="C620" s="15"/>
      <c r="D620" s="17">
        <f t="shared" si="68"/>
        <v>48.763100000000001</v>
      </c>
      <c r="E620" s="16">
        <f t="shared" si="69"/>
        <v>39.921324500242839</v>
      </c>
      <c r="F620" s="17">
        <f t="shared" si="70"/>
        <v>33.156066051481304</v>
      </c>
      <c r="G620" s="19">
        <v>7.5831</v>
      </c>
      <c r="H620" s="27"/>
      <c r="I620" s="27"/>
      <c r="J620" s="19"/>
      <c r="K620" s="19">
        <v>41.18</v>
      </c>
      <c r="L620" s="41">
        <v>28</v>
      </c>
      <c r="M620" s="16"/>
      <c r="N620" s="16">
        <f>+U620</f>
        <v>33.713200000000001</v>
      </c>
      <c r="O620" s="17">
        <f t="shared" si="71"/>
        <v>0.81867897037396797</v>
      </c>
      <c r="P620" s="17">
        <f t="shared" si="72"/>
        <v>0.6799417192812045</v>
      </c>
      <c r="Q620" s="17">
        <f t="shared" si="73"/>
        <v>1.2040428571428572</v>
      </c>
      <c r="R620" s="19"/>
      <c r="S620" s="19"/>
      <c r="T620" s="19"/>
      <c r="U620" s="17">
        <v>33.713200000000001</v>
      </c>
      <c r="AD620"/>
      <c r="AE620"/>
    </row>
    <row r="621" spans="1:31" x14ac:dyDescent="0.2">
      <c r="A621">
        <v>24</v>
      </c>
      <c r="B621" s="15" t="s">
        <v>862</v>
      </c>
      <c r="C621" s="15"/>
      <c r="D621" s="17">
        <f t="shared" si="68"/>
        <v>53.472200000000001</v>
      </c>
      <c r="E621" s="16">
        <f t="shared" si="69"/>
        <v>-33.093992639957705</v>
      </c>
      <c r="F621" s="17">
        <f t="shared" si="70"/>
        <v>31.41173706162251</v>
      </c>
      <c r="G621" s="19">
        <v>7.6462000000000003</v>
      </c>
      <c r="H621" s="27"/>
      <c r="I621" s="27"/>
      <c r="J621" s="19">
        <v>11.78</v>
      </c>
      <c r="K621" s="19">
        <v>34.045999999999999</v>
      </c>
      <c r="L621" s="19">
        <v>20</v>
      </c>
      <c r="M621" s="16">
        <v>34.048299999999998</v>
      </c>
      <c r="N621" s="16">
        <f>+M621-$M$15</f>
        <v>-21.071100000000001</v>
      </c>
      <c r="O621" s="17">
        <f t="shared" si="71"/>
        <v>-0.61890089878399812</v>
      </c>
      <c r="P621" s="17">
        <f t="shared" si="72"/>
        <v>0.58744052164718319</v>
      </c>
      <c r="Q621" s="17">
        <f t="shared" si="73"/>
        <v>-1.053555</v>
      </c>
      <c r="R621" s="17">
        <v>27.7073</v>
      </c>
      <c r="S621" s="19">
        <v>27.320599999999999</v>
      </c>
      <c r="T621" s="19">
        <v>6.1191000000000004</v>
      </c>
      <c r="U621" s="17">
        <v>21.128699999999998</v>
      </c>
      <c r="AD621"/>
      <c r="AE621"/>
    </row>
    <row r="622" spans="1:31" x14ac:dyDescent="0.2">
      <c r="A622">
        <v>24</v>
      </c>
      <c r="B622" s="15" t="s">
        <v>863</v>
      </c>
      <c r="C622" s="15"/>
      <c r="D622" s="17">
        <f t="shared" si="68"/>
        <v>56.540399999999998</v>
      </c>
      <c r="E622" s="16">
        <f t="shared" si="69"/>
        <v>45.761641083790877</v>
      </c>
      <c r="F622" s="17">
        <f t="shared" si="70"/>
        <v>38.242492241585104</v>
      </c>
      <c r="G622" s="19">
        <v>6.2724000000000002</v>
      </c>
      <c r="H622" s="27"/>
      <c r="I622" s="27"/>
      <c r="J622" s="19"/>
      <c r="K622" s="19">
        <v>50.268000000000001</v>
      </c>
      <c r="L622" s="19">
        <v>34</v>
      </c>
      <c r="M622" s="16"/>
      <c r="N622" s="16">
        <f>+U622</f>
        <v>40.685000000000002</v>
      </c>
      <c r="O622" s="17">
        <f t="shared" si="71"/>
        <v>0.80936182064136231</v>
      </c>
      <c r="P622" s="17">
        <f t="shared" si="72"/>
        <v>0.67637463197262671</v>
      </c>
      <c r="Q622" s="17">
        <f t="shared" si="73"/>
        <v>1.1966176470588237</v>
      </c>
      <c r="R622" s="19"/>
      <c r="S622" s="19"/>
      <c r="T622" s="19"/>
      <c r="U622" s="17">
        <v>40.685000000000002</v>
      </c>
      <c r="W622">
        <v>8.4265642166137695</v>
      </c>
      <c r="X622">
        <f>+(E622/100)*W622</f>
        <v>3.8561340725019475</v>
      </c>
      <c r="Y622">
        <v>6.5976483239999997</v>
      </c>
      <c r="Z622">
        <f>+(E622/100)*Y622</f>
        <v>3.0191921459996243</v>
      </c>
      <c r="AA622">
        <f>+X622-Z622</f>
        <v>0.83694192650232324</v>
      </c>
      <c r="AD622"/>
      <c r="AE622"/>
    </row>
    <row r="623" spans="1:31" x14ac:dyDescent="0.2">
      <c r="A623">
        <v>24</v>
      </c>
      <c r="B623" s="15" t="s">
        <v>864</v>
      </c>
      <c r="C623" s="15"/>
      <c r="D623" s="17">
        <f t="shared" si="68"/>
        <v>62.881699999999995</v>
      </c>
      <c r="E623" s="16">
        <f t="shared" si="69"/>
        <v>-18.988325447704348</v>
      </c>
      <c r="F623" s="17">
        <f t="shared" si="70"/>
        <v>39.191290598093296</v>
      </c>
      <c r="G623" s="19">
        <v>7.2226999999999997</v>
      </c>
      <c r="H623" s="27"/>
      <c r="I623" s="27"/>
      <c r="J623" s="19">
        <v>12.337999999999999</v>
      </c>
      <c r="K623" s="19">
        <v>43.320999999999998</v>
      </c>
      <c r="L623" s="19">
        <v>27</v>
      </c>
      <c r="M623" s="16">
        <v>42.037799999999997</v>
      </c>
      <c r="N623" s="16">
        <f>+M623-$M$15</f>
        <v>-13.081600000000002</v>
      </c>
      <c r="O623" s="17">
        <f t="shared" si="71"/>
        <v>-0.30196902195240188</v>
      </c>
      <c r="P623" s="17">
        <f t="shared" si="72"/>
        <v>0.62325431084231664</v>
      </c>
      <c r="Q623" s="17">
        <f t="shared" si="73"/>
        <v>-0.48450370370370377</v>
      </c>
      <c r="R623" s="17">
        <v>34.762599999999999</v>
      </c>
      <c r="S623" s="19">
        <v>34.613599999999998</v>
      </c>
      <c r="T623" s="19">
        <v>7.0038</v>
      </c>
      <c r="U623" s="17">
        <v>27.489000000000001</v>
      </c>
      <c r="AD623"/>
      <c r="AE623"/>
    </row>
    <row r="624" spans="1:31" x14ac:dyDescent="0.2">
      <c r="A624">
        <v>24</v>
      </c>
      <c r="B624" s="15" t="s">
        <v>865</v>
      </c>
      <c r="C624" s="15"/>
      <c r="D624" s="17">
        <f t="shared" si="68"/>
        <v>68.999499999999998</v>
      </c>
      <c r="E624" s="16">
        <f t="shared" si="69"/>
        <v>53.187586209752645</v>
      </c>
      <c r="F624" s="17">
        <f t="shared" si="70"/>
        <v>43.278659654540192</v>
      </c>
      <c r="G624" s="19">
        <v>6.8215000000000003</v>
      </c>
      <c r="H624" s="27"/>
      <c r="I624" s="27"/>
      <c r="J624" s="19"/>
      <c r="K624" s="19">
        <v>62.177999999999997</v>
      </c>
      <c r="L624" s="19">
        <v>39</v>
      </c>
      <c r="M624" s="16"/>
      <c r="N624" s="16">
        <f>+U624</f>
        <v>47.929299999999998</v>
      </c>
      <c r="O624" s="17">
        <f t="shared" si="71"/>
        <v>0.77084016854836113</v>
      </c>
      <c r="P624" s="17">
        <f t="shared" si="72"/>
        <v>0.62723149667084821</v>
      </c>
      <c r="Q624" s="17">
        <f t="shared" si="73"/>
        <v>1.2289564102564101</v>
      </c>
      <c r="R624" s="19"/>
      <c r="S624" s="19"/>
      <c r="T624" s="19"/>
      <c r="U624" s="17">
        <v>47.929299999999998</v>
      </c>
      <c r="AD624"/>
      <c r="AE624"/>
    </row>
    <row r="625" spans="1:31" x14ac:dyDescent="0.2">
      <c r="A625">
        <v>24</v>
      </c>
      <c r="B625" s="15" t="s">
        <v>866</v>
      </c>
      <c r="C625" s="15"/>
      <c r="D625" s="17">
        <f t="shared" si="68"/>
        <v>62.805899999999994</v>
      </c>
      <c r="E625" s="16">
        <f t="shared" si="69"/>
        <v>-2.4828470630462998</v>
      </c>
      <c r="F625" s="17">
        <f t="shared" si="70"/>
        <v>41.889707585916383</v>
      </c>
      <c r="G625" s="19">
        <v>5.8319000000000001</v>
      </c>
      <c r="H625" s="27"/>
      <c r="I625" s="27"/>
      <c r="J625" s="19"/>
      <c r="K625" s="19">
        <v>56.973999999999997</v>
      </c>
      <c r="L625" s="19">
        <v>38</v>
      </c>
      <c r="M625" s="16">
        <v>52.867100000000001</v>
      </c>
      <c r="N625" s="16">
        <f>+M625-$M$15</f>
        <v>-2.2522999999999982</v>
      </c>
      <c r="O625" s="17">
        <f t="shared" si="71"/>
        <v>-3.9532067258749574E-2</v>
      </c>
      <c r="P625" s="17">
        <f t="shared" si="72"/>
        <v>0.66697089900656448</v>
      </c>
      <c r="Q625" s="17">
        <f t="shared" si="73"/>
        <v>-5.9271052631578898E-2</v>
      </c>
      <c r="R625" s="17">
        <v>34.796999999999997</v>
      </c>
      <c r="S625" s="19">
        <v>34.503999999999998</v>
      </c>
      <c r="T625" s="19">
        <v>5.4828999999999999</v>
      </c>
      <c r="U625" s="17">
        <v>39.490699999999997</v>
      </c>
      <c r="AD625"/>
      <c r="AE625"/>
    </row>
    <row r="626" spans="1:31" x14ac:dyDescent="0.2">
      <c r="A626">
        <v>24</v>
      </c>
      <c r="B626" s="15" t="s">
        <v>867</v>
      </c>
      <c r="C626" s="15"/>
      <c r="D626" s="17">
        <f t="shared" si="68"/>
        <v>63.405500000000004</v>
      </c>
      <c r="E626" s="16">
        <f t="shared" si="69"/>
        <v>50.935873202990223</v>
      </c>
      <c r="F626" s="17">
        <f t="shared" si="70"/>
        <v>41.018509200690055</v>
      </c>
      <c r="G626" s="19">
        <v>7.7575000000000003</v>
      </c>
      <c r="H626" s="27"/>
      <c r="I626" s="27"/>
      <c r="J626" s="19"/>
      <c r="K626" s="19">
        <v>55.648000000000003</v>
      </c>
      <c r="L626" s="19">
        <v>36</v>
      </c>
      <c r="M626" s="16"/>
      <c r="N626" s="16">
        <f>+U626</f>
        <v>44.704000000000001</v>
      </c>
      <c r="O626" s="17">
        <f t="shared" si="71"/>
        <v>0.80333525014376073</v>
      </c>
      <c r="P626" s="17">
        <f t="shared" si="72"/>
        <v>0.64692351926394476</v>
      </c>
      <c r="Q626" s="17">
        <f t="shared" si="73"/>
        <v>1.2417777777777779</v>
      </c>
      <c r="R626" s="19"/>
      <c r="S626" s="19"/>
      <c r="T626" s="19"/>
      <c r="U626" s="17">
        <v>44.704000000000001</v>
      </c>
      <c r="AD626"/>
      <c r="AE626"/>
    </row>
    <row r="627" spans="1:31" x14ac:dyDescent="0.2">
      <c r="A627">
        <v>24</v>
      </c>
      <c r="B627" s="15" t="s">
        <v>868</v>
      </c>
      <c r="C627" s="15"/>
      <c r="D627" s="17">
        <f t="shared" si="68"/>
        <v>63.753900000000002</v>
      </c>
      <c r="E627" s="16">
        <f t="shared" si="69"/>
        <v>-3.8686973692142055</v>
      </c>
      <c r="F627" s="17">
        <f t="shared" si="70"/>
        <v>41.175823466092567</v>
      </c>
      <c r="G627" s="19">
        <v>8.0138999999999996</v>
      </c>
      <c r="H627" s="27"/>
      <c r="I627" s="27"/>
      <c r="J627" s="19"/>
      <c r="K627" s="19">
        <v>55.74</v>
      </c>
      <c r="L627" s="19">
        <v>36</v>
      </c>
      <c r="M627" s="16">
        <v>51.737000000000002</v>
      </c>
      <c r="N627" s="16">
        <f>+M627-$M$15</f>
        <v>-3.382399999999997</v>
      </c>
      <c r="O627" s="17">
        <f t="shared" si="71"/>
        <v>-6.0681736634373824E-2</v>
      </c>
      <c r="P627" s="17">
        <f t="shared" si="72"/>
        <v>0.64585575888051661</v>
      </c>
      <c r="Q627" s="17">
        <f t="shared" si="73"/>
        <v>-9.3955555555555473E-2</v>
      </c>
      <c r="R627" s="17">
        <v>36.679299999999998</v>
      </c>
      <c r="S627" s="19">
        <v>36.526899999999998</v>
      </c>
      <c r="T627" s="19">
        <v>6.2694999999999999</v>
      </c>
      <c r="U627" s="17">
        <v>37.864400000000003</v>
      </c>
      <c r="AD627"/>
      <c r="AE627"/>
    </row>
    <row r="628" spans="1:31" x14ac:dyDescent="0.2">
      <c r="A628">
        <v>24</v>
      </c>
      <c r="B628" s="15" t="s">
        <v>869</v>
      </c>
      <c r="C628" s="15"/>
      <c r="D628" s="17">
        <f t="shared" si="68"/>
        <v>78.938500000000005</v>
      </c>
      <c r="E628" s="16">
        <f t="shared" si="69"/>
        <v>62.669446912084446</v>
      </c>
      <c r="F628" s="17">
        <f t="shared" si="70"/>
        <v>52.406433088247503</v>
      </c>
      <c r="G628" s="19">
        <v>5.9824999999999999</v>
      </c>
      <c r="H628" s="27"/>
      <c r="I628" s="27"/>
      <c r="J628" s="19">
        <v>12.705</v>
      </c>
      <c r="K628" s="19">
        <v>60.250999999999998</v>
      </c>
      <c r="L628" s="19">
        <v>40</v>
      </c>
      <c r="M628" s="19"/>
      <c r="N628" s="16">
        <f t="shared" ref="N628:N635" si="74">+U628</f>
        <v>47.833399999999997</v>
      </c>
      <c r="O628" s="17">
        <f t="shared" si="71"/>
        <v>0.79390217589749545</v>
      </c>
      <c r="P628" s="17">
        <f t="shared" si="72"/>
        <v>0.663889396026622</v>
      </c>
      <c r="Q628" s="17">
        <f t="shared" si="73"/>
        <v>1.195835</v>
      </c>
      <c r="R628" s="19"/>
      <c r="S628" s="19"/>
      <c r="T628" s="19"/>
      <c r="U628" s="17">
        <v>47.833399999999997</v>
      </c>
      <c r="V628">
        <v>6.2125000000000004</v>
      </c>
      <c r="W628">
        <v>7.0746607780456499</v>
      </c>
      <c r="X628">
        <f>+(E628/100)*W628</f>
        <v>4.4336507805073788</v>
      </c>
      <c r="Y628">
        <v>6.2755006680000003</v>
      </c>
      <c r="Z628">
        <f>+(E628/100)*Y628</f>
        <v>3.9328215595997649</v>
      </c>
      <c r="AA628">
        <f>+X628-Z628</f>
        <v>0.50082922090761395</v>
      </c>
      <c r="AD628"/>
      <c r="AE628"/>
    </row>
    <row r="629" spans="1:31" x14ac:dyDescent="0.2">
      <c r="A629">
        <v>24</v>
      </c>
      <c r="B629" s="15" t="s">
        <v>870</v>
      </c>
      <c r="C629" s="33" t="s">
        <v>265</v>
      </c>
      <c r="D629" s="17">
        <f t="shared" si="68"/>
        <v>73.711600000000004</v>
      </c>
      <c r="E629" s="16">
        <f t="shared" si="69"/>
        <v>58.058114936882127</v>
      </c>
      <c r="F629" s="17">
        <f t="shared" si="70"/>
        <v>44.843558935361216</v>
      </c>
      <c r="G629" s="19">
        <v>8.2146000000000008</v>
      </c>
      <c r="H629" s="27">
        <v>12.897</v>
      </c>
      <c r="I629" s="27"/>
      <c r="J629" s="19"/>
      <c r="K629" s="19">
        <v>52.6</v>
      </c>
      <c r="L629" s="19">
        <v>32</v>
      </c>
      <c r="M629" s="19"/>
      <c r="N629" s="16">
        <f t="shared" si="74"/>
        <v>41.4298</v>
      </c>
      <c r="O629" s="17">
        <f t="shared" si="71"/>
        <v>0.78763878326996195</v>
      </c>
      <c r="P629" s="17">
        <f t="shared" si="72"/>
        <v>0.60836501901140683</v>
      </c>
      <c r="Q629" s="17">
        <f t="shared" si="73"/>
        <v>1.29468125</v>
      </c>
      <c r="R629" s="19"/>
      <c r="S629" s="19"/>
      <c r="T629" s="19"/>
      <c r="U629" s="17">
        <v>41.4298</v>
      </c>
      <c r="AB629" s="2" t="s">
        <v>180</v>
      </c>
      <c r="AC629" t="s">
        <v>180</v>
      </c>
      <c r="AD629" s="4" t="s">
        <v>871</v>
      </c>
      <c r="AE629" s="4" t="s">
        <v>270</v>
      </c>
    </row>
    <row r="630" spans="1:31" x14ac:dyDescent="0.2">
      <c r="A630">
        <v>24</v>
      </c>
      <c r="B630" s="15" t="s">
        <v>872</v>
      </c>
      <c r="C630" s="15"/>
      <c r="D630" s="17">
        <f t="shared" si="68"/>
        <v>78.144999999999996</v>
      </c>
      <c r="E630" s="16">
        <f t="shared" si="69"/>
        <v>58.530061289089382</v>
      </c>
      <c r="F630" s="17">
        <f t="shared" si="70"/>
        <v>47.798761373193663</v>
      </c>
      <c r="G630" s="19"/>
      <c r="H630" s="27"/>
      <c r="I630" s="27"/>
      <c r="J630" s="19">
        <v>12.75</v>
      </c>
      <c r="K630" s="19">
        <v>65.394999999999996</v>
      </c>
      <c r="L630" s="19">
        <v>40</v>
      </c>
      <c r="M630" s="19"/>
      <c r="N630" s="16">
        <f t="shared" si="74"/>
        <v>48.980400000000003</v>
      </c>
      <c r="O630" s="17">
        <f t="shared" si="71"/>
        <v>0.74899304228152008</v>
      </c>
      <c r="P630" s="17">
        <f t="shared" si="72"/>
        <v>0.6116675586818564</v>
      </c>
      <c r="Q630" s="17">
        <f t="shared" si="73"/>
        <v>1.22451</v>
      </c>
      <c r="R630" s="19"/>
      <c r="S630" s="19"/>
      <c r="T630" s="19"/>
      <c r="U630" s="17">
        <v>48.980400000000003</v>
      </c>
      <c r="AD630"/>
      <c r="AE630"/>
    </row>
    <row r="631" spans="1:31" x14ac:dyDescent="0.2">
      <c r="A631">
        <v>24</v>
      </c>
      <c r="B631" s="15" t="s">
        <v>873</v>
      </c>
      <c r="C631" s="33" t="s">
        <v>265</v>
      </c>
      <c r="D631" s="17">
        <f t="shared" si="68"/>
        <v>82.113600000000005</v>
      </c>
      <c r="E631" s="16">
        <f t="shared" si="69"/>
        <v>61.985111996545832</v>
      </c>
      <c r="F631" s="17">
        <f t="shared" si="70"/>
        <v>47.272473733868516</v>
      </c>
      <c r="G631" s="19">
        <v>7.9753000000000007</v>
      </c>
      <c r="H631" s="27">
        <v>11.605300000000002</v>
      </c>
      <c r="I631" s="27"/>
      <c r="J631" s="19"/>
      <c r="K631" s="19">
        <v>62.533000000000001</v>
      </c>
      <c r="L631" s="19">
        <v>36</v>
      </c>
      <c r="M631" s="19"/>
      <c r="N631" s="16">
        <f t="shared" si="74"/>
        <v>47.204300000000003</v>
      </c>
      <c r="O631" s="17">
        <f t="shared" si="71"/>
        <v>0.75487022851934182</v>
      </c>
      <c r="P631" s="17">
        <f t="shared" si="72"/>
        <v>0.57569603249484269</v>
      </c>
      <c r="Q631" s="17">
        <f t="shared" si="73"/>
        <v>1.3112305555555557</v>
      </c>
      <c r="R631" s="19"/>
      <c r="S631" s="19"/>
      <c r="T631" s="19"/>
      <c r="U631" s="17">
        <v>47.204300000000003</v>
      </c>
      <c r="AB631" s="2" t="s">
        <v>180</v>
      </c>
      <c r="AC631" t="s">
        <v>180</v>
      </c>
      <c r="AD631" s="4" t="s">
        <v>874</v>
      </c>
      <c r="AE631" s="4" t="s">
        <v>875</v>
      </c>
    </row>
    <row r="632" spans="1:31" x14ac:dyDescent="0.2">
      <c r="A632">
        <v>24</v>
      </c>
      <c r="B632" s="15" t="s">
        <v>876</v>
      </c>
      <c r="C632" s="15"/>
      <c r="D632" s="17">
        <f t="shared" si="68"/>
        <v>63.417999999999999</v>
      </c>
      <c r="E632" s="16">
        <f t="shared" si="69"/>
        <v>48.648459221499579</v>
      </c>
      <c r="F632" s="17">
        <f t="shared" si="70"/>
        <v>34.681041385910433</v>
      </c>
      <c r="G632" s="19"/>
      <c r="H632" s="27"/>
      <c r="I632" s="27"/>
      <c r="J632" s="19">
        <v>12.217000000000001</v>
      </c>
      <c r="K632" s="19">
        <v>51.201000000000001</v>
      </c>
      <c r="L632" s="19">
        <v>28</v>
      </c>
      <c r="M632" s="19"/>
      <c r="N632" s="16">
        <f t="shared" si="74"/>
        <v>39.276699999999998</v>
      </c>
      <c r="O632" s="17">
        <f t="shared" si="71"/>
        <v>0.76710806429561917</v>
      </c>
      <c r="P632" s="17">
        <f t="shared" si="72"/>
        <v>0.54686431905626842</v>
      </c>
      <c r="Q632" s="17">
        <f t="shared" si="73"/>
        <v>1.4027392857142857</v>
      </c>
      <c r="R632" s="19"/>
      <c r="S632" s="19"/>
      <c r="T632" s="19"/>
      <c r="U632" s="17">
        <v>39.276699999999998</v>
      </c>
      <c r="AD632"/>
      <c r="AE632"/>
    </row>
    <row r="633" spans="1:31" x14ac:dyDescent="0.2">
      <c r="A633">
        <v>24</v>
      </c>
      <c r="B633" s="15" t="s">
        <v>877</v>
      </c>
      <c r="C633" s="33" t="s">
        <v>265</v>
      </c>
      <c r="D633" s="17">
        <f t="shared" si="68"/>
        <v>89.357100000000003</v>
      </c>
      <c r="E633" s="16">
        <f t="shared" si="69"/>
        <v>68.954106431159147</v>
      </c>
      <c r="F633" s="17">
        <f t="shared" si="70"/>
        <v>53.287871785314948</v>
      </c>
      <c r="G633" s="19">
        <v>8.8248999999999995</v>
      </c>
      <c r="H633" s="27">
        <v>13.457200000000002</v>
      </c>
      <c r="I633" s="27"/>
      <c r="J633" s="19"/>
      <c r="K633" s="19">
        <v>67.075000000000003</v>
      </c>
      <c r="L633" s="19">
        <v>40</v>
      </c>
      <c r="M633" s="19"/>
      <c r="N633" s="16">
        <f t="shared" si="74"/>
        <v>51.759700000000002</v>
      </c>
      <c r="O633" s="17">
        <f t="shared" si="71"/>
        <v>0.77166902720834885</v>
      </c>
      <c r="P633" s="17">
        <f t="shared" si="72"/>
        <v>0.59634737234439061</v>
      </c>
      <c r="Q633" s="17">
        <f t="shared" si="73"/>
        <v>1.2939925000000001</v>
      </c>
      <c r="R633" s="19"/>
      <c r="S633" s="19"/>
      <c r="T633" s="19"/>
      <c r="U633" s="17">
        <v>51.759700000000002</v>
      </c>
      <c r="AB633" s="2" t="s">
        <v>180</v>
      </c>
      <c r="AC633" t="s">
        <v>180</v>
      </c>
      <c r="AD633" s="4" t="s">
        <v>878</v>
      </c>
      <c r="AE633" s="4" t="s">
        <v>879</v>
      </c>
    </row>
    <row r="634" spans="1:31" x14ac:dyDescent="0.2">
      <c r="A634">
        <v>24</v>
      </c>
      <c r="B634" s="15" t="s">
        <v>880</v>
      </c>
      <c r="C634" s="15"/>
      <c r="D634" s="17">
        <f t="shared" si="68"/>
        <v>79.81</v>
      </c>
      <c r="E634" s="16">
        <f t="shared" si="69"/>
        <v>61.057846503534876</v>
      </c>
      <c r="F634" s="17">
        <f t="shared" si="70"/>
        <v>47.5409527691126</v>
      </c>
      <c r="G634" s="19"/>
      <c r="H634" s="27"/>
      <c r="I634" s="27"/>
      <c r="J634" s="19">
        <v>16.016999999999999</v>
      </c>
      <c r="K634" s="19">
        <v>63.792999999999999</v>
      </c>
      <c r="L634" s="19">
        <v>38</v>
      </c>
      <c r="M634" s="19"/>
      <c r="N634" s="16">
        <f t="shared" si="74"/>
        <v>48.804200000000002</v>
      </c>
      <c r="O634" s="17">
        <f t="shared" si="71"/>
        <v>0.7650400514162996</v>
      </c>
      <c r="P634" s="17">
        <f t="shared" si="72"/>
        <v>0.59567664163779721</v>
      </c>
      <c r="Q634" s="17">
        <f t="shared" si="73"/>
        <v>1.2843210526315789</v>
      </c>
      <c r="R634" s="19"/>
      <c r="S634" s="19"/>
      <c r="T634" s="19"/>
      <c r="U634" s="17">
        <v>48.804200000000002</v>
      </c>
      <c r="V634">
        <v>6.4187000000000003</v>
      </c>
      <c r="AD634"/>
      <c r="AE634"/>
    </row>
    <row r="635" spans="1:31" x14ac:dyDescent="0.2">
      <c r="A635">
        <v>24</v>
      </c>
      <c r="B635" s="15" t="s">
        <v>881</v>
      </c>
      <c r="C635" s="33" t="s">
        <v>265</v>
      </c>
      <c r="D635" s="17">
        <f t="shared" si="68"/>
        <v>86.489099999999993</v>
      </c>
      <c r="E635" s="16">
        <f t="shared" si="69"/>
        <v>66.967184073053843</v>
      </c>
      <c r="F635" s="17">
        <f t="shared" si="70"/>
        <v>46.823072146235056</v>
      </c>
      <c r="G635" s="19">
        <v>9.5848999999999993</v>
      </c>
      <c r="H635" s="27">
        <v>14.1012</v>
      </c>
      <c r="I635" s="27"/>
      <c r="J635" s="19"/>
      <c r="K635" s="19">
        <v>62.802999999999997</v>
      </c>
      <c r="L635" s="19">
        <v>34</v>
      </c>
      <c r="M635" s="19"/>
      <c r="N635" s="16">
        <f t="shared" si="74"/>
        <v>48.627400000000002</v>
      </c>
      <c r="O635" s="17">
        <f t="shared" si="71"/>
        <v>0.77428466792987605</v>
      </c>
      <c r="P635" s="17">
        <f t="shared" si="72"/>
        <v>0.54137541200261141</v>
      </c>
      <c r="Q635" s="17">
        <f t="shared" si="73"/>
        <v>1.4302176470588235</v>
      </c>
      <c r="R635" s="19"/>
      <c r="S635" s="19"/>
      <c r="T635" s="19"/>
      <c r="U635" s="17">
        <v>48.627400000000002</v>
      </c>
      <c r="AB635" s="2" t="s">
        <v>180</v>
      </c>
      <c r="AC635" t="s">
        <v>180</v>
      </c>
      <c r="AD635" s="4" t="s">
        <v>882</v>
      </c>
      <c r="AE635" s="4" t="s">
        <v>883</v>
      </c>
    </row>
    <row r="636" spans="1:31" x14ac:dyDescent="0.2">
      <c r="A636">
        <v>25</v>
      </c>
      <c r="B636" s="15" t="s">
        <v>884</v>
      </c>
      <c r="C636" s="33" t="s">
        <v>265</v>
      </c>
      <c r="D636" s="17">
        <f t="shared" si="68"/>
        <v>69.399199999999993</v>
      </c>
      <c r="E636" s="16">
        <f t="shared" si="69"/>
        <v>50.571155043316715</v>
      </c>
      <c r="F636" s="17">
        <f t="shared" si="70"/>
        <v>48.506807438335755</v>
      </c>
      <c r="G636" s="19">
        <v>9.3676999999999992</v>
      </c>
      <c r="H636" s="27">
        <v>5.6645000000000021</v>
      </c>
      <c r="I636" s="27"/>
      <c r="J636" s="19"/>
      <c r="K636" s="19">
        <v>54.366999999999997</v>
      </c>
      <c r="L636" s="19">
        <v>38</v>
      </c>
      <c r="M636" s="19"/>
      <c r="N636" s="16">
        <v>39.617199999999997</v>
      </c>
      <c r="O636" s="17">
        <f t="shared" si="71"/>
        <v>0.72869939485349566</v>
      </c>
      <c r="P636" s="17">
        <f t="shared" si="72"/>
        <v>0.69895340923722116</v>
      </c>
      <c r="Q636" s="17">
        <f t="shared" si="73"/>
        <v>1.0425578947368421</v>
      </c>
      <c r="R636" s="16">
        <v>39.617199999999997</v>
      </c>
      <c r="S636" s="16">
        <v>39.4681</v>
      </c>
      <c r="T636" s="43">
        <v>18.056999999999999</v>
      </c>
      <c r="U636" s="16">
        <v>21.335100000000001</v>
      </c>
      <c r="AB636" s="2" t="s">
        <v>180</v>
      </c>
      <c r="AC636" t="s">
        <v>180</v>
      </c>
      <c r="AE636" s="4" t="s">
        <v>885</v>
      </c>
    </row>
    <row r="637" spans="1:31" x14ac:dyDescent="0.2">
      <c r="A637">
        <v>25</v>
      </c>
      <c r="B637" s="15" t="s">
        <v>886</v>
      </c>
      <c r="C637" s="33" t="s">
        <v>265</v>
      </c>
      <c r="D637" s="17">
        <f t="shared" si="68"/>
        <v>58.332999999999998</v>
      </c>
      <c r="E637" s="16">
        <f t="shared" si="69"/>
        <v>-38.55802845691975</v>
      </c>
      <c r="F637" s="17">
        <f t="shared" si="70"/>
        <v>46.584962583927357</v>
      </c>
      <c r="G637" s="19">
        <v>6.92</v>
      </c>
      <c r="H637" s="27">
        <v>6.9550000000000001</v>
      </c>
      <c r="I637" s="27"/>
      <c r="J637" s="19">
        <v>10.648999999999999</v>
      </c>
      <c r="K637" s="19">
        <v>33.808999999999997</v>
      </c>
      <c r="L637" s="19">
        <v>27</v>
      </c>
      <c r="M637" s="16">
        <v>32.771700000000003</v>
      </c>
      <c r="N637" s="16">
        <f>+M637-$M$15</f>
        <v>-22.347699999999996</v>
      </c>
      <c r="O637" s="17">
        <f t="shared" si="71"/>
        <v>-0.66099855068177105</v>
      </c>
      <c r="P637" s="17">
        <f t="shared" si="72"/>
        <v>0.79860392203259489</v>
      </c>
      <c r="Q637" s="17">
        <f t="shared" si="73"/>
        <v>-0.82769259259259242</v>
      </c>
      <c r="R637" s="17">
        <v>25.482500000000002</v>
      </c>
      <c r="S637" s="16">
        <v>25.340499999999999</v>
      </c>
      <c r="T637" s="16">
        <v>8.0548999999999999</v>
      </c>
      <c r="U637" s="17">
        <v>17.077000000000002</v>
      </c>
      <c r="W637">
        <v>6.9707150459289604</v>
      </c>
      <c r="X637">
        <f>+(E637/100)*W637</f>
        <v>-2.6877702910600751</v>
      </c>
      <c r="Y637">
        <v>5.792279196</v>
      </c>
      <c r="Z637">
        <f>+(E637/100)*Y637</f>
        <v>-2.2333886606979227</v>
      </c>
      <c r="AA637">
        <f>+X637-Z637</f>
        <v>-0.4543816303621524</v>
      </c>
      <c r="AB637" s="2" t="s">
        <v>180</v>
      </c>
      <c r="AC637" t="s">
        <v>180</v>
      </c>
      <c r="AE637" s="4" t="s">
        <v>887</v>
      </c>
    </row>
    <row r="638" spans="1:31" x14ac:dyDescent="0.2">
      <c r="A638">
        <v>25</v>
      </c>
      <c r="B638" s="15" t="s">
        <v>888</v>
      </c>
      <c r="C638" s="15"/>
      <c r="D638" s="17">
        <f t="shared" si="68"/>
        <v>59.9148</v>
      </c>
      <c r="E638" s="16">
        <f t="shared" si="69"/>
        <v>-9.8077331237230378</v>
      </c>
      <c r="F638" s="17">
        <f t="shared" si="70"/>
        <v>38.537707150964813</v>
      </c>
      <c r="G638" s="19">
        <v>7.0548000000000002</v>
      </c>
      <c r="H638" s="27"/>
      <c r="I638" s="27"/>
      <c r="J638" s="19"/>
      <c r="K638" s="19">
        <v>52.86</v>
      </c>
      <c r="L638" s="19">
        <v>34</v>
      </c>
      <c r="M638" s="16">
        <v>46.466500000000003</v>
      </c>
      <c r="N638" s="16">
        <f>+M638-$M$15</f>
        <v>-8.6528999999999954</v>
      </c>
      <c r="O638" s="17">
        <f t="shared" si="71"/>
        <v>-0.16369466515323489</v>
      </c>
      <c r="P638" s="17">
        <f t="shared" si="72"/>
        <v>0.64320847521755586</v>
      </c>
      <c r="Q638" s="17">
        <f t="shared" si="73"/>
        <v>-0.2544970588235293</v>
      </c>
      <c r="R638" s="17">
        <v>21.1557</v>
      </c>
      <c r="S638" s="16">
        <v>21.055499999999999</v>
      </c>
      <c r="T638" s="16">
        <v>6.5556999999999999</v>
      </c>
      <c r="U638" s="17">
        <v>32.032200000000003</v>
      </c>
      <c r="AD638"/>
      <c r="AE638"/>
    </row>
    <row r="639" spans="1:31" x14ac:dyDescent="0.2">
      <c r="A639">
        <v>25</v>
      </c>
      <c r="B639" s="15" t="s">
        <v>889</v>
      </c>
      <c r="C639" s="15"/>
      <c r="D639" s="17">
        <f t="shared" si="68"/>
        <v>63.485600000000005</v>
      </c>
      <c r="E639" s="16">
        <f t="shared" si="69"/>
        <v>-24.150667728381165</v>
      </c>
      <c r="F639" s="17">
        <f t="shared" si="70"/>
        <v>44.657850309510408</v>
      </c>
      <c r="G639" s="19">
        <v>9.4876000000000005</v>
      </c>
      <c r="H639" s="27"/>
      <c r="I639" s="27"/>
      <c r="J639" s="19">
        <v>11.35</v>
      </c>
      <c r="K639" s="19">
        <v>42.648000000000003</v>
      </c>
      <c r="L639" s="19">
        <v>30</v>
      </c>
      <c r="M639" s="16">
        <v>38.895600000000002</v>
      </c>
      <c r="N639" s="16">
        <f>+M639-$M$15</f>
        <v>-16.223799999999997</v>
      </c>
      <c r="O639" s="17">
        <f t="shared" si="71"/>
        <v>-0.38041174263740379</v>
      </c>
      <c r="P639" s="17">
        <f t="shared" si="72"/>
        <v>0.70343275182892506</v>
      </c>
      <c r="Q639" s="17">
        <f t="shared" si="73"/>
        <v>-0.54079333333333324</v>
      </c>
      <c r="R639" s="17">
        <v>20.28</v>
      </c>
      <c r="S639" s="16">
        <v>20.1783</v>
      </c>
      <c r="T639" s="16">
        <v>7.4306999999999999</v>
      </c>
      <c r="U639" s="17">
        <v>23.821000000000002</v>
      </c>
      <c r="AD639"/>
      <c r="AE639"/>
    </row>
    <row r="640" spans="1:31" x14ac:dyDescent="0.2">
      <c r="A640">
        <v>25</v>
      </c>
      <c r="B640" s="15" t="s">
        <v>890</v>
      </c>
      <c r="C640" s="15"/>
      <c r="D640" s="17">
        <f t="shared" si="68"/>
        <v>57.018799999999999</v>
      </c>
      <c r="E640" s="16">
        <f t="shared" si="69"/>
        <v>-12.848489991100319</v>
      </c>
      <c r="F640" s="17">
        <f t="shared" si="70"/>
        <v>39.21195792880259</v>
      </c>
      <c r="G640" s="19">
        <v>7.5787999999999993</v>
      </c>
      <c r="H640" s="27"/>
      <c r="I640" s="27"/>
      <c r="J640" s="19"/>
      <c r="K640" s="19">
        <v>49.44</v>
      </c>
      <c r="L640" s="19">
        <v>34</v>
      </c>
      <c r="M640" s="16">
        <v>43.978700000000003</v>
      </c>
      <c r="N640" s="16">
        <f>+M640-$M$15</f>
        <v>-11.140699999999995</v>
      </c>
      <c r="O640" s="17">
        <f t="shared" si="71"/>
        <v>-0.22533778317152095</v>
      </c>
      <c r="P640" s="17">
        <f t="shared" si="72"/>
        <v>0.68770226537216828</v>
      </c>
      <c r="Q640" s="17">
        <f t="shared" si="73"/>
        <v>-0.3276676470588234</v>
      </c>
      <c r="R640" s="17">
        <v>17.737500000000001</v>
      </c>
      <c r="S640" s="16">
        <v>17.630600000000001</v>
      </c>
      <c r="T640" s="16">
        <v>6.7972000000000001</v>
      </c>
      <c r="U640" s="17">
        <v>29.620200000000001</v>
      </c>
      <c r="AD640"/>
      <c r="AE640"/>
    </row>
    <row r="641" spans="1:31" x14ac:dyDescent="0.2">
      <c r="A641">
        <v>25</v>
      </c>
      <c r="B641" s="15" t="s">
        <v>891</v>
      </c>
      <c r="C641" s="15"/>
      <c r="D641" s="17">
        <f t="shared" si="68"/>
        <v>61.0533</v>
      </c>
      <c r="E641" s="16">
        <f t="shared" si="69"/>
        <v>-21.198514927965437</v>
      </c>
      <c r="F641" s="17">
        <f t="shared" si="70"/>
        <v>43.503654055979872</v>
      </c>
      <c r="G641" s="19">
        <v>6.1182999999999996</v>
      </c>
      <c r="H641" s="27"/>
      <c r="I641" s="27"/>
      <c r="J641" s="19">
        <v>10.026</v>
      </c>
      <c r="K641" s="19">
        <v>44.908999999999999</v>
      </c>
      <c r="L641" s="19">
        <v>32</v>
      </c>
      <c r="M641" s="16">
        <v>39.526400000000002</v>
      </c>
      <c r="N641" s="16">
        <f>+M641-$M$15</f>
        <v>-15.592999999999996</v>
      </c>
      <c r="O641" s="17">
        <f t="shared" si="71"/>
        <v>-0.34721325346812437</v>
      </c>
      <c r="P641" s="17">
        <f t="shared" si="72"/>
        <v>0.71255204970050545</v>
      </c>
      <c r="Q641" s="17">
        <f t="shared" si="73"/>
        <v>-0.48728124999999989</v>
      </c>
      <c r="R641" s="17">
        <v>19.937999999999999</v>
      </c>
      <c r="S641" s="16">
        <v>19.806100000000001</v>
      </c>
      <c r="T641" s="16">
        <v>7.5259999999999998</v>
      </c>
      <c r="U641" s="17">
        <v>24.374099999999999</v>
      </c>
      <c r="AD641"/>
      <c r="AE641"/>
    </row>
    <row r="642" spans="1:31" x14ac:dyDescent="0.2">
      <c r="A642">
        <v>25</v>
      </c>
      <c r="B642" s="15" t="s">
        <v>892</v>
      </c>
      <c r="C642" s="15"/>
      <c r="D642" s="17">
        <f t="shared" si="68"/>
        <v>73.129800000000003</v>
      </c>
      <c r="E642" s="16">
        <f t="shared" si="69"/>
        <v>50.869285379424859</v>
      </c>
      <c r="F642" s="17">
        <f t="shared" si="70"/>
        <v>49.6768208921428</v>
      </c>
      <c r="G642" s="19">
        <v>6.8848000000000003</v>
      </c>
      <c r="H642" s="27"/>
      <c r="I642" s="27"/>
      <c r="J642" s="19"/>
      <c r="K642" s="19">
        <v>66.245000000000005</v>
      </c>
      <c r="L642" s="19">
        <v>45</v>
      </c>
      <c r="M642" s="19"/>
      <c r="N642" s="16">
        <f>+U642</f>
        <v>46.080199999999998</v>
      </c>
      <c r="O642" s="17">
        <f t="shared" si="71"/>
        <v>0.69560268699524486</v>
      </c>
      <c r="P642" s="17">
        <f t="shared" si="72"/>
        <v>0.67929655068307038</v>
      </c>
      <c r="Q642" s="17">
        <f t="shared" si="73"/>
        <v>1.0240044444444445</v>
      </c>
      <c r="R642" s="19"/>
      <c r="S642" s="16"/>
      <c r="T642" s="16"/>
      <c r="U642" s="17">
        <v>46.080199999999998</v>
      </c>
      <c r="W642">
        <v>8.4342737197875994</v>
      </c>
      <c r="X642">
        <f>+(E642/100)*W642</f>
        <v>4.2904547682005862</v>
      </c>
      <c r="Y642">
        <v>6.919795967999999</v>
      </c>
      <c r="Z642">
        <f>+(E642/100)*Y642</f>
        <v>3.520050758635854</v>
      </c>
      <c r="AA642">
        <f>+X642-Z642</f>
        <v>0.77040400956473221</v>
      </c>
      <c r="AD642"/>
      <c r="AE642"/>
    </row>
    <row r="643" spans="1:31" x14ac:dyDescent="0.2">
      <c r="A643">
        <v>25</v>
      </c>
      <c r="B643" s="15" t="s">
        <v>893</v>
      </c>
      <c r="C643" s="15"/>
      <c r="D643" s="17">
        <f t="shared" si="68"/>
        <v>60.256399999999999</v>
      </c>
      <c r="E643" s="16">
        <f t="shared" si="69"/>
        <v>-28.93781638751561</v>
      </c>
      <c r="F643" s="17">
        <f t="shared" si="70"/>
        <v>36.108704119850188</v>
      </c>
      <c r="G643" s="19">
        <v>7.3064</v>
      </c>
      <c r="H643" s="27"/>
      <c r="I643" s="27"/>
      <c r="J643" s="19">
        <v>12.9</v>
      </c>
      <c r="K643" s="19">
        <v>40.049999999999997</v>
      </c>
      <c r="L643" s="19">
        <v>24</v>
      </c>
      <c r="M643" s="16">
        <v>35.885599999999997</v>
      </c>
      <c r="N643" s="16">
        <f>+M643-$M$15</f>
        <v>-19.233800000000002</v>
      </c>
      <c r="O643" s="17">
        <f t="shared" si="71"/>
        <v>-0.48024469413233467</v>
      </c>
      <c r="P643" s="17">
        <f t="shared" si="72"/>
        <v>0.59925093632958804</v>
      </c>
      <c r="Q643" s="17">
        <f t="shared" si="73"/>
        <v>-0.80140833333333339</v>
      </c>
      <c r="R643" s="17">
        <v>17.1782</v>
      </c>
      <c r="S643" s="16">
        <v>17.0122</v>
      </c>
      <c r="T643" s="16">
        <v>7.0190999999999999</v>
      </c>
      <c r="U643" s="17">
        <v>21.197500000000002</v>
      </c>
      <c r="AD643"/>
      <c r="AE643"/>
    </row>
    <row r="644" spans="1:31" x14ac:dyDescent="0.2">
      <c r="A644">
        <v>25</v>
      </c>
      <c r="B644" s="15" t="s">
        <v>894</v>
      </c>
      <c r="C644" s="15"/>
      <c r="D644" s="17">
        <f t="shared" si="68"/>
        <v>67.494600000000005</v>
      </c>
      <c r="E644" s="16">
        <f t="shared" si="69"/>
        <v>47.680346196557664</v>
      </c>
      <c r="F644" s="17">
        <f t="shared" si="70"/>
        <v>40.659397590361444</v>
      </c>
      <c r="G644" s="19">
        <v>9.3946000000000005</v>
      </c>
      <c r="H644" s="27"/>
      <c r="I644" s="27"/>
      <c r="J644" s="19"/>
      <c r="K644" s="19">
        <v>58.1</v>
      </c>
      <c r="L644" s="19">
        <v>35</v>
      </c>
      <c r="M644" s="16"/>
      <c r="N644" s="16">
        <f>+U644</f>
        <v>41.043700000000001</v>
      </c>
      <c r="O644" s="17">
        <f t="shared" si="71"/>
        <v>0.70643201376936315</v>
      </c>
      <c r="P644" s="17">
        <f t="shared" si="72"/>
        <v>0.60240963855421681</v>
      </c>
      <c r="Q644" s="17">
        <f t="shared" si="73"/>
        <v>1.172677142857143</v>
      </c>
      <c r="R644" s="19"/>
      <c r="S644" s="16"/>
      <c r="T644" s="16"/>
      <c r="U644" s="17">
        <v>41.043700000000001</v>
      </c>
      <c r="AD644"/>
      <c r="AE644"/>
    </row>
    <row r="645" spans="1:31" x14ac:dyDescent="0.2">
      <c r="A645">
        <v>25</v>
      </c>
      <c r="B645" s="15" t="s">
        <v>895</v>
      </c>
      <c r="C645" s="15"/>
      <c r="D645" s="17">
        <f t="shared" si="68"/>
        <v>71.62639999999999</v>
      </c>
      <c r="E645" s="16">
        <f t="shared" si="69"/>
        <v>-16.846911472212145</v>
      </c>
      <c r="F645" s="17">
        <f t="shared" si="70"/>
        <v>51.959666303953568</v>
      </c>
      <c r="G645" s="19">
        <v>9.6433999999999997</v>
      </c>
      <c r="H645" s="27"/>
      <c r="I645" s="27"/>
      <c r="J645" s="19">
        <v>12.356999999999999</v>
      </c>
      <c r="K645" s="19">
        <v>49.625999999999998</v>
      </c>
      <c r="L645" s="19">
        <v>36</v>
      </c>
      <c r="M645" s="16">
        <v>43.447099999999999</v>
      </c>
      <c r="N645" s="16">
        <f>+M645-$M$15</f>
        <v>-11.6723</v>
      </c>
      <c r="O645" s="17">
        <f t="shared" si="71"/>
        <v>-0.23520533591262646</v>
      </c>
      <c r="P645" s="17">
        <f t="shared" si="72"/>
        <v>0.72542618788538271</v>
      </c>
      <c r="Q645" s="17">
        <f t="shared" si="73"/>
        <v>-0.32423055555555558</v>
      </c>
      <c r="R645" s="17">
        <v>20.453299999999999</v>
      </c>
      <c r="S645" s="16">
        <v>20.3293</v>
      </c>
      <c r="T645" s="16">
        <v>6.9932999999999996</v>
      </c>
      <c r="U645" s="17">
        <v>28.674700000000001</v>
      </c>
      <c r="AD645"/>
      <c r="AE645"/>
    </row>
    <row r="646" spans="1:31" x14ac:dyDescent="0.2">
      <c r="A646">
        <v>25</v>
      </c>
      <c r="B646" s="15" t="s">
        <v>896</v>
      </c>
      <c r="C646" s="33" t="s">
        <v>265</v>
      </c>
      <c r="D646" s="17">
        <f t="shared" si="68"/>
        <v>89.977900000000005</v>
      </c>
      <c r="E646" s="16">
        <f t="shared" si="69"/>
        <v>66.379626343023261</v>
      </c>
      <c r="F646" s="17">
        <f t="shared" si="70"/>
        <v>54.92836918604651</v>
      </c>
      <c r="G646" s="19">
        <v>8.4795999999999996</v>
      </c>
      <c r="H646" s="27">
        <v>12.698300000000001</v>
      </c>
      <c r="I646" s="27"/>
      <c r="J646" s="19"/>
      <c r="K646" s="19">
        <v>68.8</v>
      </c>
      <c r="L646" s="19">
        <v>42</v>
      </c>
      <c r="M646" s="16"/>
      <c r="N646" s="16">
        <f>+U646</f>
        <v>50.756</v>
      </c>
      <c r="O646" s="17">
        <f t="shared" si="71"/>
        <v>0.73773255813953487</v>
      </c>
      <c r="P646" s="17">
        <f t="shared" si="72"/>
        <v>0.61046511627906974</v>
      </c>
      <c r="Q646" s="17">
        <f t="shared" si="73"/>
        <v>1.2084761904761905</v>
      </c>
      <c r="R646" s="19"/>
      <c r="S646" s="16"/>
      <c r="T646" s="16"/>
      <c r="U646" s="17">
        <v>50.756</v>
      </c>
      <c r="W646">
        <v>8.4816474914550799</v>
      </c>
      <c r="X646">
        <f>+(E646/100)*W646</f>
        <v>5.6300859125602871</v>
      </c>
      <c r="Y646">
        <v>5.792279196</v>
      </c>
      <c r="Z646">
        <f>+(E646/100)*Y646</f>
        <v>3.8448932870494716</v>
      </c>
      <c r="AA646">
        <f>+X646-Z646</f>
        <v>1.7851926255108155</v>
      </c>
      <c r="AB646" s="2" t="s">
        <v>180</v>
      </c>
      <c r="AC646" t="s">
        <v>180</v>
      </c>
      <c r="AE646" s="4" t="s">
        <v>897</v>
      </c>
    </row>
    <row r="647" spans="1:31" x14ac:dyDescent="0.2">
      <c r="A647">
        <v>25</v>
      </c>
      <c r="B647" s="15" t="s">
        <v>898</v>
      </c>
      <c r="C647" s="15"/>
      <c r="D647" s="17">
        <f t="shared" si="68"/>
        <v>49.303300000000007</v>
      </c>
      <c r="E647" s="16">
        <f t="shared" si="69"/>
        <v>-44.060760916208793</v>
      </c>
      <c r="F647" s="17">
        <f t="shared" si="70"/>
        <v>27.089725274725275</v>
      </c>
      <c r="G647" s="19">
        <v>8.2773000000000003</v>
      </c>
      <c r="H647" s="27"/>
      <c r="I647" s="27"/>
      <c r="J647" s="19">
        <v>11.906000000000001</v>
      </c>
      <c r="K647" s="19">
        <v>29.12</v>
      </c>
      <c r="L647" s="19">
        <v>16</v>
      </c>
      <c r="M647" s="16">
        <v>29.095800000000001</v>
      </c>
      <c r="N647" s="16">
        <f>+M647-$M$15</f>
        <v>-26.023599999999998</v>
      </c>
      <c r="O647" s="17">
        <f t="shared" si="71"/>
        <v>-0.89366758241758237</v>
      </c>
      <c r="P647" s="17">
        <f t="shared" si="72"/>
        <v>0.54945054945054939</v>
      </c>
      <c r="Q647" s="17">
        <f t="shared" si="73"/>
        <v>-1.6264749999999999</v>
      </c>
      <c r="R647" s="17">
        <v>22.298400000000001</v>
      </c>
      <c r="S647" s="16">
        <v>22.227599999999999</v>
      </c>
      <c r="T647" s="16">
        <v>6.0423999999999998</v>
      </c>
      <c r="U647" s="17">
        <v>16.052600000000002</v>
      </c>
      <c r="AD647"/>
      <c r="AE647"/>
    </row>
    <row r="648" spans="1:31" x14ac:dyDescent="0.2">
      <c r="A648">
        <v>25</v>
      </c>
      <c r="B648" s="15" t="s">
        <v>899</v>
      </c>
      <c r="C648" s="15"/>
      <c r="D648" s="17">
        <f t="shared" si="68"/>
        <v>71.398799999999994</v>
      </c>
      <c r="E648" s="16">
        <f t="shared" si="69"/>
        <v>54.541489504392771</v>
      </c>
      <c r="F648" s="17">
        <f t="shared" si="70"/>
        <v>45.703275776536671</v>
      </c>
      <c r="G648" s="19">
        <v>8.9098000000000006</v>
      </c>
      <c r="H648" s="27"/>
      <c r="I648" s="27"/>
      <c r="J648" s="19"/>
      <c r="K648" s="19">
        <v>62.488999999999997</v>
      </c>
      <c r="L648" s="41">
        <v>40</v>
      </c>
      <c r="M648" s="16"/>
      <c r="N648" s="16">
        <f>+U648</f>
        <v>47.735300000000002</v>
      </c>
      <c r="O648" s="17">
        <f t="shared" si="71"/>
        <v>0.76389924626734307</v>
      </c>
      <c r="P648" s="17">
        <f t="shared" si="72"/>
        <v>0.64011265982812982</v>
      </c>
      <c r="Q648" s="17">
        <f t="shared" si="73"/>
        <v>1.1933825</v>
      </c>
      <c r="R648" s="19"/>
      <c r="S648" s="16"/>
      <c r="T648" s="16"/>
      <c r="U648" s="17">
        <v>47.735300000000002</v>
      </c>
      <c r="AD648"/>
      <c r="AE648"/>
    </row>
    <row r="649" spans="1:31" x14ac:dyDescent="0.2">
      <c r="A649">
        <v>25</v>
      </c>
      <c r="B649" s="15" t="s">
        <v>900</v>
      </c>
      <c r="C649" s="15"/>
      <c r="D649" s="17">
        <f t="shared" si="68"/>
        <v>56.288400000000003</v>
      </c>
      <c r="E649" s="16">
        <f t="shared" si="69"/>
        <v>43.080434440351212</v>
      </c>
      <c r="F649" s="17">
        <f t="shared" si="70"/>
        <v>35.859435503974737</v>
      </c>
      <c r="G649" s="19">
        <v>7.2614000000000001</v>
      </c>
      <c r="H649" s="27"/>
      <c r="I649" s="27"/>
      <c r="J649" s="19">
        <v>12.923999999999999</v>
      </c>
      <c r="K649" s="19">
        <v>36.103000000000002</v>
      </c>
      <c r="L649" s="19">
        <v>23</v>
      </c>
      <c r="M649" s="16">
        <f>+N649+N634</f>
        <v>76.435699999999997</v>
      </c>
      <c r="N649" s="16">
        <v>27.631499999999999</v>
      </c>
      <c r="O649" s="17">
        <f t="shared" si="71"/>
        <v>0.7653519098135888</v>
      </c>
      <c r="P649" s="17">
        <f t="shared" si="72"/>
        <v>0.63706617178627811</v>
      </c>
      <c r="Q649" s="17">
        <f t="shared" si="73"/>
        <v>1.2013695652173912</v>
      </c>
      <c r="R649" s="17">
        <v>19.461500000000001</v>
      </c>
      <c r="S649" s="16">
        <v>19.363199999999999</v>
      </c>
      <c r="T649" s="16">
        <v>6.1120999999999999</v>
      </c>
      <c r="U649" s="17">
        <v>21.287199999999999</v>
      </c>
      <c r="AD649"/>
      <c r="AE649"/>
    </row>
    <row r="650" spans="1:31" x14ac:dyDescent="0.2">
      <c r="A650">
        <v>25</v>
      </c>
      <c r="B650" s="15" t="s">
        <v>901</v>
      </c>
      <c r="C650" s="15"/>
      <c r="D650" s="17">
        <f t="shared" si="68"/>
        <v>59.318799999999996</v>
      </c>
      <c r="E650" s="16">
        <f t="shared" si="69"/>
        <v>45.711664271225949</v>
      </c>
      <c r="F650" s="17">
        <f t="shared" si="70"/>
        <v>40.337244997085676</v>
      </c>
      <c r="G650" s="19">
        <v>7.8488000000000007</v>
      </c>
      <c r="H650" s="27"/>
      <c r="I650" s="27"/>
      <c r="J650" s="19"/>
      <c r="K650" s="19">
        <v>51.47</v>
      </c>
      <c r="L650" s="19">
        <v>35</v>
      </c>
      <c r="M650" s="16"/>
      <c r="N650" s="16">
        <f>+U650</f>
        <v>39.6633</v>
      </c>
      <c r="O650" s="17">
        <f t="shared" si="71"/>
        <v>0.77061006411501842</v>
      </c>
      <c r="P650" s="17">
        <f t="shared" si="72"/>
        <v>0.68000777151738878</v>
      </c>
      <c r="Q650" s="17">
        <f t="shared" si="73"/>
        <v>1.1332371428571428</v>
      </c>
      <c r="R650" s="19"/>
      <c r="S650" s="16"/>
      <c r="T650" s="16"/>
      <c r="U650" s="17">
        <v>39.6633</v>
      </c>
      <c r="W650">
        <v>7.0788221359252903</v>
      </c>
      <c r="X650">
        <f>+(E650/100)*W650</f>
        <v>3.2358474091313947</v>
      </c>
      <c r="Y650">
        <v>5.9533530239999992</v>
      </c>
      <c r="Z650">
        <f>+(E650/100)*Y650</f>
        <v>2.7213767472117572</v>
      </c>
      <c r="AA650">
        <f>+X650-Z650</f>
        <v>0.51447066191963753</v>
      </c>
      <c r="AD650"/>
      <c r="AE650"/>
    </row>
    <row r="651" spans="1:31" x14ac:dyDescent="0.2">
      <c r="A651">
        <v>25</v>
      </c>
      <c r="B651" s="15" t="s">
        <v>902</v>
      </c>
      <c r="C651" s="15"/>
      <c r="D651" s="17">
        <f t="shared" si="68"/>
        <v>82.366500000000002</v>
      </c>
      <c r="E651" s="16">
        <f t="shared" si="69"/>
        <v>63.14075610688927</v>
      </c>
      <c r="F651" s="17">
        <f t="shared" si="70"/>
        <v>54.78590551573906</v>
      </c>
      <c r="G651" s="19">
        <v>7.8294999999999995</v>
      </c>
      <c r="H651" s="27"/>
      <c r="I651" s="27"/>
      <c r="J651" s="19">
        <v>14.4</v>
      </c>
      <c r="K651" s="19">
        <v>60.137</v>
      </c>
      <c r="L651" s="19">
        <v>40</v>
      </c>
      <c r="M651" s="16">
        <f>+N651+N634</f>
        <v>94.904200000000003</v>
      </c>
      <c r="N651" s="16">
        <v>46.1</v>
      </c>
      <c r="O651" s="17">
        <f t="shared" si="71"/>
        <v>0.76658296888770638</v>
      </c>
      <c r="P651" s="17">
        <f t="shared" si="72"/>
        <v>0.66514791226699033</v>
      </c>
      <c r="Q651" s="17">
        <f t="shared" si="73"/>
        <v>1.1525000000000001</v>
      </c>
      <c r="R651" s="17">
        <v>19.8674</v>
      </c>
      <c r="S651" s="16">
        <v>19.644200000000001</v>
      </c>
      <c r="T651" s="16">
        <v>6.6158000000000001</v>
      </c>
      <c r="U651" s="17">
        <v>39.100200000000001</v>
      </c>
      <c r="AD651"/>
      <c r="AE651"/>
    </row>
    <row r="652" spans="1:31" x14ac:dyDescent="0.2">
      <c r="A652">
        <v>25</v>
      </c>
      <c r="B652" s="15" t="s">
        <v>903</v>
      </c>
      <c r="C652" s="15"/>
      <c r="D652" s="17">
        <f t="shared" si="68"/>
        <v>75.566000000000003</v>
      </c>
      <c r="E652" s="16">
        <f t="shared" si="69"/>
        <v>57.666894460988686</v>
      </c>
      <c r="F652" s="17">
        <f t="shared" si="70"/>
        <v>47.256879094699229</v>
      </c>
      <c r="G652" s="19">
        <v>8.4060000000000006</v>
      </c>
      <c r="H652" s="27"/>
      <c r="I652" s="27"/>
      <c r="J652" s="19"/>
      <c r="K652" s="19">
        <v>67.16</v>
      </c>
      <c r="L652" s="19">
        <v>42</v>
      </c>
      <c r="M652" s="16"/>
      <c r="N652" s="16">
        <f>+U652</f>
        <v>51.252000000000002</v>
      </c>
      <c r="O652" s="17">
        <f t="shared" si="71"/>
        <v>0.76313281715306736</v>
      </c>
      <c r="P652" s="17">
        <f t="shared" si="72"/>
        <v>0.62537224538415725</v>
      </c>
      <c r="Q652" s="17">
        <f t="shared" si="73"/>
        <v>1.2202857142857144</v>
      </c>
      <c r="R652" s="19"/>
      <c r="S652" s="16"/>
      <c r="T652" s="16"/>
      <c r="U652" s="17">
        <v>51.252000000000002</v>
      </c>
      <c r="AD652"/>
      <c r="AE652"/>
    </row>
    <row r="653" spans="1:31" x14ac:dyDescent="0.2">
      <c r="A653">
        <v>25</v>
      </c>
      <c r="B653" s="15" t="s">
        <v>904</v>
      </c>
      <c r="C653" s="15"/>
      <c r="D653" s="17">
        <f t="shared" si="68"/>
        <v>80.2179</v>
      </c>
      <c r="E653" s="16">
        <f t="shared" si="69"/>
        <v>61.213263350994673</v>
      </c>
      <c r="F653" s="17">
        <f t="shared" si="70"/>
        <v>52.707795221652148</v>
      </c>
      <c r="G653" s="19">
        <v>8.6868999999999996</v>
      </c>
      <c r="H653" s="27"/>
      <c r="I653" s="27"/>
      <c r="J653" s="19"/>
      <c r="K653" s="19">
        <v>71.531000000000006</v>
      </c>
      <c r="L653" s="19">
        <v>47</v>
      </c>
      <c r="M653" s="16">
        <f>+N653+N634</f>
        <v>103.3886</v>
      </c>
      <c r="N653" s="16">
        <v>54.584400000000002</v>
      </c>
      <c r="O653" s="17">
        <f t="shared" si="71"/>
        <v>0.76308733276481522</v>
      </c>
      <c r="P653" s="17">
        <f t="shared" si="72"/>
        <v>0.65705777914470642</v>
      </c>
      <c r="Q653" s="17">
        <f t="shared" si="73"/>
        <v>1.1613702127659575</v>
      </c>
      <c r="R653" s="17">
        <v>24.7378</v>
      </c>
      <c r="S653" s="16">
        <v>24.544</v>
      </c>
      <c r="T653" s="16">
        <v>7.4207000000000001</v>
      </c>
      <c r="U653" s="17">
        <v>46.659399999999998</v>
      </c>
      <c r="AD653"/>
      <c r="AE653"/>
    </row>
    <row r="654" spans="1:31" x14ac:dyDescent="0.2">
      <c r="A654">
        <v>25</v>
      </c>
      <c r="B654" s="15" t="s">
        <v>905</v>
      </c>
      <c r="C654" s="15"/>
      <c r="D654" s="17">
        <f t="shared" si="68"/>
        <v>75.011099999999999</v>
      </c>
      <c r="E654" s="16">
        <f t="shared" si="69"/>
        <v>56.913035349127178</v>
      </c>
      <c r="F654" s="17">
        <f t="shared" si="70"/>
        <v>44.014141117793748</v>
      </c>
      <c r="G654" s="19">
        <v>6.8410999999999991</v>
      </c>
      <c r="H654" s="27"/>
      <c r="I654" s="27"/>
      <c r="J654" s="19"/>
      <c r="K654" s="19">
        <v>68.17</v>
      </c>
      <c r="L654" s="19">
        <v>40</v>
      </c>
      <c r="M654" s="16"/>
      <c r="N654" s="16">
        <f>+U654</f>
        <v>51.722499999999997</v>
      </c>
      <c r="O654" s="17">
        <f t="shared" si="71"/>
        <v>0.75872817955112215</v>
      </c>
      <c r="P654" s="17">
        <f t="shared" si="72"/>
        <v>0.58676837318468533</v>
      </c>
      <c r="Q654" s="17">
        <f t="shared" si="73"/>
        <v>1.2930625</v>
      </c>
      <c r="R654" s="19"/>
      <c r="S654" s="16"/>
      <c r="T654" s="16"/>
      <c r="U654" s="17">
        <v>51.722499999999997</v>
      </c>
      <c r="AD654"/>
      <c r="AE654"/>
    </row>
    <row r="655" spans="1:31" x14ac:dyDescent="0.2">
      <c r="A655">
        <v>25</v>
      </c>
      <c r="B655" s="15" t="s">
        <v>906</v>
      </c>
      <c r="C655" s="15"/>
      <c r="D655" s="17">
        <f t="shared" si="68"/>
        <v>48.378399999999999</v>
      </c>
      <c r="E655" s="16">
        <f t="shared" si="69"/>
        <v>36.81696174003828</v>
      </c>
      <c r="F655" s="17">
        <f t="shared" si="70"/>
        <v>31.266956673046806</v>
      </c>
      <c r="G655" s="19">
        <v>8.1494</v>
      </c>
      <c r="H655" s="27"/>
      <c r="I655" s="27"/>
      <c r="J655" s="19"/>
      <c r="K655" s="19">
        <v>40.228999999999999</v>
      </c>
      <c r="L655" s="19">
        <v>26</v>
      </c>
      <c r="M655" s="16">
        <f>+N655+N634</f>
        <v>79.419300000000007</v>
      </c>
      <c r="N655" s="16">
        <v>30.615100000000002</v>
      </c>
      <c r="O655" s="17">
        <f t="shared" si="71"/>
        <v>0.76102065674016262</v>
      </c>
      <c r="P655" s="17">
        <f t="shared" si="72"/>
        <v>0.6462999328842377</v>
      </c>
      <c r="Q655" s="17">
        <f t="shared" si="73"/>
        <v>1.1775038461538463</v>
      </c>
      <c r="R655" s="17">
        <v>20.063500000000001</v>
      </c>
      <c r="S655" s="16">
        <v>19.933499999999999</v>
      </c>
      <c r="T655" s="16">
        <v>6.5007999999999999</v>
      </c>
      <c r="U655" s="17">
        <v>23.8094</v>
      </c>
      <c r="AD655"/>
      <c r="AE655"/>
    </row>
    <row r="656" spans="1:31" x14ac:dyDescent="0.2">
      <c r="A656">
        <v>25</v>
      </c>
      <c r="B656" s="15" t="s">
        <v>907</v>
      </c>
      <c r="C656" s="15"/>
      <c r="D656" s="17">
        <f t="shared" si="68"/>
        <v>72.428100000000001</v>
      </c>
      <c r="E656" s="16">
        <f t="shared" si="69"/>
        <v>54.560181728404402</v>
      </c>
      <c r="F656" s="17">
        <f t="shared" si="70"/>
        <v>47.958369594006584</v>
      </c>
      <c r="G656" s="19">
        <v>8.1990999999999996</v>
      </c>
      <c r="H656" s="27"/>
      <c r="I656" s="27"/>
      <c r="J656" s="19">
        <v>11.371</v>
      </c>
      <c r="K656" s="19">
        <v>52.857999999999997</v>
      </c>
      <c r="L656" s="19">
        <v>35</v>
      </c>
      <c r="M656" s="19"/>
      <c r="N656" s="16">
        <f t="shared" ref="N656:N661" si="75">+U656</f>
        <v>39.817999999999998</v>
      </c>
      <c r="O656" s="17">
        <f t="shared" si="71"/>
        <v>0.75330129781679211</v>
      </c>
      <c r="P656" s="17">
        <f t="shared" si="72"/>
        <v>0.66215142457149345</v>
      </c>
      <c r="Q656" s="17">
        <f t="shared" si="73"/>
        <v>1.1376571428571427</v>
      </c>
      <c r="R656" s="19"/>
      <c r="S656" s="19"/>
      <c r="T656" s="19"/>
      <c r="U656" s="17">
        <v>39.817999999999998</v>
      </c>
      <c r="V656">
        <v>5.3575999999999997</v>
      </c>
      <c r="W656">
        <v>8.1605663299560494</v>
      </c>
      <c r="X656">
        <f>+(E656/100)*W656</f>
        <v>4.4524198196910021</v>
      </c>
      <c r="Y656">
        <v>5.9533530239999992</v>
      </c>
      <c r="Z656">
        <f>+(E656/100)*Y656</f>
        <v>3.2481602288278584</v>
      </c>
      <c r="AA656">
        <f>+X656-Z656</f>
        <v>1.2042595908631437</v>
      </c>
      <c r="AD656"/>
      <c r="AE656"/>
    </row>
    <row r="657" spans="1:31" x14ac:dyDescent="0.2">
      <c r="A657">
        <v>25</v>
      </c>
      <c r="B657" s="15" t="s">
        <v>908</v>
      </c>
      <c r="C657" s="33" t="s">
        <v>265</v>
      </c>
      <c r="D657" s="17">
        <f t="shared" si="68"/>
        <v>86.196339999999992</v>
      </c>
      <c r="E657" s="16">
        <f t="shared" si="69"/>
        <v>63.866936244511727</v>
      </c>
      <c r="F657" s="17">
        <f t="shared" si="70"/>
        <v>56.388045518857162</v>
      </c>
      <c r="G657" s="19">
        <v>8.0513399999999997</v>
      </c>
      <c r="H657" s="27">
        <v>12.414</v>
      </c>
      <c r="I657" s="27"/>
      <c r="J657" s="19"/>
      <c r="K657" s="19">
        <v>65.730999999999995</v>
      </c>
      <c r="L657" s="19">
        <v>43</v>
      </c>
      <c r="M657" s="19"/>
      <c r="N657" s="16">
        <f t="shared" si="75"/>
        <v>48.703200000000002</v>
      </c>
      <c r="O657" s="17">
        <f t="shared" si="71"/>
        <v>0.74094719386590813</v>
      </c>
      <c r="P657" s="17">
        <f t="shared" si="72"/>
        <v>0.65418143646072635</v>
      </c>
      <c r="Q657" s="17">
        <f t="shared" si="73"/>
        <v>1.1326325581395349</v>
      </c>
      <c r="R657" s="19"/>
      <c r="S657" s="19"/>
      <c r="T657" s="19"/>
      <c r="U657" s="17">
        <v>48.703200000000002</v>
      </c>
      <c r="AB657" s="2" t="s">
        <v>180</v>
      </c>
      <c r="AC657" t="s">
        <v>180</v>
      </c>
      <c r="AE657" s="4" t="s">
        <v>909</v>
      </c>
    </row>
    <row r="658" spans="1:31" x14ac:dyDescent="0.2">
      <c r="A658">
        <v>25</v>
      </c>
      <c r="B658" s="15" t="s">
        <v>910</v>
      </c>
      <c r="C658" s="15"/>
      <c r="D658" s="17">
        <f t="shared" si="68"/>
        <v>62.175000000000004</v>
      </c>
      <c r="E658" s="16">
        <f t="shared" si="69"/>
        <v>42.14004618702694</v>
      </c>
      <c r="F658" s="17">
        <f t="shared" si="70"/>
        <v>44.276979734678925</v>
      </c>
      <c r="G658" s="19"/>
      <c r="H658" s="27"/>
      <c r="I658" s="27"/>
      <c r="J658" s="19">
        <v>13.026999999999999</v>
      </c>
      <c r="K658" s="19">
        <v>49.148000000000003</v>
      </c>
      <c r="L658" s="19">
        <v>35</v>
      </c>
      <c r="M658" s="19"/>
      <c r="N658" s="16">
        <f t="shared" si="75"/>
        <v>33.3108</v>
      </c>
      <c r="O658" s="17">
        <f t="shared" si="71"/>
        <v>0.67776511760397162</v>
      </c>
      <c r="P658" s="17">
        <f t="shared" si="72"/>
        <v>0.71213477659314717</v>
      </c>
      <c r="Q658" s="17">
        <f t="shared" si="73"/>
        <v>0.95173714285714284</v>
      </c>
      <c r="R658" s="19"/>
      <c r="S658" s="19"/>
      <c r="T658" s="19"/>
      <c r="U658" s="17">
        <v>33.3108</v>
      </c>
      <c r="AD658"/>
      <c r="AE658"/>
    </row>
    <row r="659" spans="1:31" x14ac:dyDescent="0.2">
      <c r="A659">
        <v>25</v>
      </c>
      <c r="B659" s="15" t="s">
        <v>911</v>
      </c>
      <c r="C659" s="33" t="s">
        <v>265</v>
      </c>
      <c r="D659" s="17">
        <f t="shared" si="68"/>
        <v>74.2483</v>
      </c>
      <c r="E659" s="16">
        <f t="shared" si="69"/>
        <v>51.187693290305972</v>
      </c>
      <c r="F659" s="17">
        <f t="shared" si="70"/>
        <v>49.149360105913509</v>
      </c>
      <c r="G659" s="19">
        <v>7.5108999999999995</v>
      </c>
      <c r="H659" s="27">
        <v>12.353399999999999</v>
      </c>
      <c r="I659" s="27"/>
      <c r="J659" s="19"/>
      <c r="K659" s="19">
        <v>54.384</v>
      </c>
      <c r="L659" s="19">
        <v>36</v>
      </c>
      <c r="M659" s="19"/>
      <c r="N659" s="16">
        <f t="shared" si="75"/>
        <v>37.493000000000002</v>
      </c>
      <c r="O659" s="17">
        <f t="shared" si="71"/>
        <v>0.68941232715504563</v>
      </c>
      <c r="P659" s="17">
        <f t="shared" si="72"/>
        <v>0.66195939982347751</v>
      </c>
      <c r="Q659" s="17">
        <f t="shared" si="73"/>
        <v>1.0414722222222224</v>
      </c>
      <c r="R659" s="19"/>
      <c r="S659" s="19"/>
      <c r="T659" s="19"/>
      <c r="U659" s="17">
        <v>37.493000000000002</v>
      </c>
      <c r="AB659" s="2" t="s">
        <v>180</v>
      </c>
      <c r="AC659" t="s">
        <v>180</v>
      </c>
      <c r="AE659" s="4" t="s">
        <v>912</v>
      </c>
    </row>
    <row r="660" spans="1:31" x14ac:dyDescent="0.2">
      <c r="A660">
        <v>25</v>
      </c>
      <c r="B660" s="15" t="s">
        <v>913</v>
      </c>
      <c r="C660" s="15"/>
      <c r="D660" s="17">
        <f t="shared" si="68"/>
        <v>48.443000000000005</v>
      </c>
      <c r="E660" s="16">
        <f t="shared" si="69"/>
        <v>35.186867519960494</v>
      </c>
      <c r="F660" s="17">
        <f t="shared" si="70"/>
        <v>31.899250967157791</v>
      </c>
      <c r="G660" s="19"/>
      <c r="H660" s="27"/>
      <c r="I660" s="27"/>
      <c r="J660" s="19">
        <v>11.996</v>
      </c>
      <c r="K660" s="19">
        <v>36.447000000000003</v>
      </c>
      <c r="L660" s="19">
        <v>24</v>
      </c>
      <c r="M660" s="19"/>
      <c r="N660" s="16">
        <f t="shared" si="75"/>
        <v>26.473500000000001</v>
      </c>
      <c r="O660" s="17">
        <f t="shared" si="71"/>
        <v>0.72635607868960406</v>
      </c>
      <c r="P660" s="17">
        <f t="shared" si="72"/>
        <v>0.65849041073339365</v>
      </c>
      <c r="Q660" s="17">
        <f t="shared" si="73"/>
        <v>1.1030625000000001</v>
      </c>
      <c r="R660" s="19"/>
      <c r="S660" s="19"/>
      <c r="T660" s="19"/>
      <c r="U660" s="17">
        <v>26.473500000000001</v>
      </c>
      <c r="AD660"/>
      <c r="AE660"/>
    </row>
    <row r="661" spans="1:31" x14ac:dyDescent="0.2">
      <c r="A661">
        <v>25</v>
      </c>
      <c r="B661" s="15" t="s">
        <v>914</v>
      </c>
      <c r="C661" s="33" t="s">
        <v>265</v>
      </c>
      <c r="D661" s="17">
        <f t="shared" si="68"/>
        <v>67.323999999999998</v>
      </c>
      <c r="E661" s="16">
        <f t="shared" si="69"/>
        <v>40.735112158675776</v>
      </c>
      <c r="F661" s="17">
        <f t="shared" si="70"/>
        <v>38.906771790055927</v>
      </c>
      <c r="G661" s="19">
        <v>7.8028999999999993</v>
      </c>
      <c r="H661" s="27">
        <v>11.070100000000002</v>
      </c>
      <c r="I661" s="27"/>
      <c r="J661" s="19"/>
      <c r="K661" s="19">
        <v>48.451000000000001</v>
      </c>
      <c r="L661" s="19">
        <v>28</v>
      </c>
      <c r="M661" s="19"/>
      <c r="N661" s="16">
        <f t="shared" si="75"/>
        <v>29.315799999999999</v>
      </c>
      <c r="O661" s="17">
        <f t="shared" si="71"/>
        <v>0.60506078305917321</v>
      </c>
      <c r="P661" s="17">
        <f t="shared" si="72"/>
        <v>0.57790344884522504</v>
      </c>
      <c r="Q661" s="17">
        <f t="shared" si="73"/>
        <v>1.0469928571428571</v>
      </c>
      <c r="R661" s="19"/>
      <c r="S661" s="19"/>
      <c r="T661" s="19"/>
      <c r="U661" s="17">
        <v>29.315799999999999</v>
      </c>
      <c r="V661">
        <v>5.9028999999999998</v>
      </c>
      <c r="AB661" s="2" t="s">
        <v>180</v>
      </c>
      <c r="AC661" t="s">
        <v>180</v>
      </c>
      <c r="AE661" s="4" t="s">
        <v>915</v>
      </c>
    </row>
    <row r="662" spans="1:31" x14ac:dyDescent="0.2">
      <c r="A662">
        <v>4</v>
      </c>
      <c r="B662" s="15" t="s">
        <v>916</v>
      </c>
      <c r="C662" s="15"/>
      <c r="H662" s="47">
        <v>14.9</v>
      </c>
      <c r="I662" s="47"/>
      <c r="AB662" s="2" t="s">
        <v>180</v>
      </c>
      <c r="AC662" t="s">
        <v>180</v>
      </c>
      <c r="AD662" s="4" t="s">
        <v>917</v>
      </c>
      <c r="AE662" s="4" t="s">
        <v>918</v>
      </c>
    </row>
    <row r="663" spans="1:31" x14ac:dyDescent="0.2">
      <c r="A663">
        <v>6</v>
      </c>
      <c r="B663" s="15" t="s">
        <v>919</v>
      </c>
      <c r="C663" s="15"/>
      <c r="H663" s="47">
        <v>7.66</v>
      </c>
      <c r="I663" s="47"/>
      <c r="AB663" s="2" t="s">
        <v>180</v>
      </c>
    </row>
    <row r="664" spans="1:31" x14ac:dyDescent="0.2">
      <c r="A664">
        <v>6</v>
      </c>
      <c r="B664" t="s">
        <v>920</v>
      </c>
      <c r="H664" s="47">
        <v>11.78</v>
      </c>
      <c r="I664" s="47"/>
      <c r="AB664" s="2" t="s">
        <v>180</v>
      </c>
    </row>
    <row r="665" spans="1:31" x14ac:dyDescent="0.2">
      <c r="A665">
        <v>21</v>
      </c>
      <c r="B665" s="15" t="s">
        <v>921</v>
      </c>
      <c r="C665" s="15"/>
      <c r="H665" s="47">
        <v>19.37</v>
      </c>
      <c r="I665" s="47"/>
      <c r="AB665" s="2" t="s">
        <v>180</v>
      </c>
    </row>
    <row r="666" spans="1:31" x14ac:dyDescent="0.2">
      <c r="A666">
        <v>22</v>
      </c>
      <c r="B666" s="15" t="s">
        <v>788</v>
      </c>
      <c r="C666" s="15"/>
      <c r="H666" s="47">
        <v>9.3699999999999992</v>
      </c>
      <c r="I666" s="47"/>
      <c r="AB666" s="2" t="s">
        <v>180</v>
      </c>
      <c r="AE666" s="4" t="s">
        <v>922</v>
      </c>
    </row>
  </sheetData>
  <pageMargins left="0.75" right="0.75" top="1" bottom="1" header="0.5" footer="0.5"/>
  <pageSetup orientation="landscape" horizontalDpi="4294967292" verticalDpi="429496729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1F631-D83D-A947-A500-602C2B04082B}">
  <dimension ref="A1:P242"/>
  <sheetViews>
    <sheetView tabSelected="1" topLeftCell="A217" workbookViewId="0">
      <selection activeCell="C1" sqref="C1:I1048576"/>
    </sheetView>
  </sheetViews>
  <sheetFormatPr baseColWidth="10" defaultRowHeight="16" x14ac:dyDescent="0.2"/>
  <cols>
    <col min="2" max="2" width="10.83203125" style="94"/>
    <col min="3" max="4" width="10.5" style="94" customWidth="1"/>
    <col min="5" max="6" width="10.5" style="95" customWidth="1"/>
    <col min="7" max="7" width="10.5" style="64" customWidth="1"/>
    <col min="8" max="9" width="10.5" customWidth="1"/>
  </cols>
  <sheetData>
    <row r="1" spans="1:16" x14ac:dyDescent="0.2">
      <c r="A1" t="s">
        <v>946</v>
      </c>
      <c r="B1" s="91" t="s">
        <v>951</v>
      </c>
      <c r="C1" s="91" t="s">
        <v>950</v>
      </c>
      <c r="D1" s="91" t="s">
        <v>949</v>
      </c>
      <c r="E1" s="91" t="s">
        <v>1131</v>
      </c>
      <c r="F1" s="91" t="s">
        <v>1132</v>
      </c>
      <c r="G1" s="52" t="s">
        <v>1127</v>
      </c>
      <c r="H1" s="52" t="s">
        <v>1128</v>
      </c>
      <c r="J1" t="s">
        <v>1137</v>
      </c>
      <c r="K1" t="s">
        <v>147</v>
      </c>
      <c r="L1" t="s">
        <v>168</v>
      </c>
      <c r="M1" t="s">
        <v>169</v>
      </c>
      <c r="N1" t="s">
        <v>170</v>
      </c>
      <c r="O1" t="s">
        <v>171</v>
      </c>
      <c r="P1" t="s">
        <v>172</v>
      </c>
    </row>
    <row r="2" spans="1:16" x14ac:dyDescent="0.2">
      <c r="A2">
        <v>1</v>
      </c>
      <c r="B2" s="53">
        <v>0.5</v>
      </c>
      <c r="C2" s="53">
        <v>0.53680000000000005</v>
      </c>
      <c r="D2" s="53">
        <v>0.46609127179151805</v>
      </c>
      <c r="E2" s="92">
        <v>1.8643650871660722</v>
      </c>
      <c r="F2" s="69">
        <v>0.14914920697328579</v>
      </c>
      <c r="G2" s="59" t="s">
        <v>777</v>
      </c>
      <c r="H2" t="s">
        <v>1129</v>
      </c>
      <c r="J2">
        <v>1</v>
      </c>
      <c r="K2" s="15" t="s">
        <v>178</v>
      </c>
      <c r="N2" s="4"/>
    </row>
    <row r="3" spans="1:16" x14ac:dyDescent="0.2">
      <c r="A3">
        <v>1</v>
      </c>
      <c r="B3" s="53">
        <v>1.5</v>
      </c>
      <c r="C3" s="53">
        <v>1.6104000000000003</v>
      </c>
      <c r="D3" s="53">
        <v>1.66833917776118</v>
      </c>
      <c r="E3" s="92">
        <v>6.6733567110447201</v>
      </c>
      <c r="F3" s="69">
        <v>0.5338685368835776</v>
      </c>
      <c r="G3" s="59" t="s">
        <v>777</v>
      </c>
      <c r="H3" t="s">
        <v>1129</v>
      </c>
      <c r="J3">
        <v>1</v>
      </c>
      <c r="K3" s="15" t="s">
        <v>182</v>
      </c>
      <c r="L3" s="4">
        <v>4.1694068908691397</v>
      </c>
      <c r="M3">
        <v>-0.96571987286494865</v>
      </c>
      <c r="N3">
        <v>4.5056484360000004</v>
      </c>
      <c r="O3">
        <v>-1.0436002886446616</v>
      </c>
      <c r="P3">
        <v>7.7880415779712941E-2</v>
      </c>
    </row>
    <row r="4" spans="1:16" x14ac:dyDescent="0.2">
      <c r="A4">
        <v>1</v>
      </c>
      <c r="B4" s="53">
        <v>2.5</v>
      </c>
      <c r="C4" s="53">
        <v>2.6840000000000002</v>
      </c>
      <c r="D4" s="53">
        <v>3.1388434510246137</v>
      </c>
      <c r="E4" s="92">
        <v>12.555373804098455</v>
      </c>
      <c r="F4" s="69">
        <v>1.0044299043278764</v>
      </c>
      <c r="G4" s="59" t="s">
        <v>777</v>
      </c>
      <c r="H4" t="s">
        <v>1129</v>
      </c>
      <c r="J4">
        <v>1</v>
      </c>
      <c r="K4" s="15" t="s">
        <v>184</v>
      </c>
    </row>
    <row r="5" spans="1:16" x14ac:dyDescent="0.2">
      <c r="A5">
        <v>1</v>
      </c>
      <c r="B5" s="53">
        <v>3.5</v>
      </c>
      <c r="C5" s="53">
        <v>3.7576000000000005</v>
      </c>
      <c r="D5" s="53">
        <v>4.719147919851908</v>
      </c>
      <c r="E5" s="92">
        <v>18.876591679407632</v>
      </c>
      <c r="F5" s="69">
        <v>1.5101273343526105</v>
      </c>
      <c r="G5" s="59" t="s">
        <v>777</v>
      </c>
      <c r="H5" t="s">
        <v>1129</v>
      </c>
      <c r="J5">
        <v>1</v>
      </c>
      <c r="K5" s="15" t="s">
        <v>185</v>
      </c>
    </row>
    <row r="6" spans="1:16" x14ac:dyDescent="0.2">
      <c r="A6">
        <v>1</v>
      </c>
      <c r="B6" s="53">
        <v>4.5</v>
      </c>
      <c r="C6" s="53">
        <v>4.8312000000000008</v>
      </c>
      <c r="D6" s="53">
        <v>6.2845768193191205</v>
      </c>
      <c r="E6" s="93">
        <v>25.138307277276482</v>
      </c>
      <c r="F6" s="62">
        <v>2.0110645821821187</v>
      </c>
      <c r="G6" s="60"/>
      <c r="H6" t="s">
        <v>1129</v>
      </c>
      <c r="J6">
        <v>1</v>
      </c>
      <c r="K6" s="15" t="s">
        <v>186</v>
      </c>
    </row>
    <row r="7" spans="1:16" x14ac:dyDescent="0.2">
      <c r="A7">
        <v>1</v>
      </c>
      <c r="B7" s="53">
        <v>5.5</v>
      </c>
      <c r="C7" s="53">
        <v>5.9048000000000007</v>
      </c>
      <c r="D7" s="53">
        <v>7.7454183483674894</v>
      </c>
      <c r="E7" s="93">
        <v>30.981673393469958</v>
      </c>
      <c r="F7" s="62">
        <v>2.4785338714775969</v>
      </c>
      <c r="G7" s="60"/>
      <c r="H7" t="s">
        <v>1129</v>
      </c>
      <c r="J7">
        <v>1</v>
      </c>
      <c r="K7" s="15" t="s">
        <v>187</v>
      </c>
    </row>
    <row r="8" spans="1:16" x14ac:dyDescent="0.2">
      <c r="A8">
        <v>1</v>
      </c>
      <c r="B8" s="53">
        <v>6.5</v>
      </c>
      <c r="C8" s="53">
        <v>6.9784000000000006</v>
      </c>
      <c r="D8" s="53">
        <v>9.2154163220260426</v>
      </c>
      <c r="E8" s="93">
        <v>36.86166528810417</v>
      </c>
      <c r="F8" s="62">
        <v>2.9489332230483338</v>
      </c>
      <c r="G8" s="60"/>
      <c r="H8" t="s">
        <v>1129</v>
      </c>
      <c r="J8">
        <v>1</v>
      </c>
      <c r="K8" s="15" t="s">
        <v>188</v>
      </c>
      <c r="L8">
        <v>4.1614561080932599</v>
      </c>
      <c r="M8">
        <v>2.3338204363576951</v>
      </c>
      <c r="N8">
        <v>4.6638679439999997</v>
      </c>
      <c r="O8">
        <v>2.6155821514042068</v>
      </c>
      <c r="P8">
        <v>-0.28176171504651171</v>
      </c>
    </row>
    <row r="9" spans="1:16" x14ac:dyDescent="0.2">
      <c r="A9">
        <v>1</v>
      </c>
      <c r="B9" s="53">
        <v>7.5</v>
      </c>
      <c r="C9" s="53">
        <v>8.0520000000000014</v>
      </c>
      <c r="D9" s="53">
        <v>10.808575025425592</v>
      </c>
      <c r="E9" s="93">
        <v>43.234300101702367</v>
      </c>
      <c r="F9" s="62">
        <v>3.4587440081361893</v>
      </c>
      <c r="G9" s="60"/>
      <c r="H9" t="s">
        <v>1129</v>
      </c>
      <c r="J9">
        <v>1</v>
      </c>
      <c r="K9" s="15" t="s">
        <v>189</v>
      </c>
    </row>
    <row r="10" spans="1:16" x14ac:dyDescent="0.2">
      <c r="A10">
        <v>1</v>
      </c>
      <c r="B10" s="53">
        <v>8.5</v>
      </c>
      <c r="C10" s="53">
        <v>9.1256000000000004</v>
      </c>
      <c r="D10" s="53">
        <v>12.319150357520106</v>
      </c>
      <c r="E10" s="93">
        <v>49.276601430080426</v>
      </c>
      <c r="F10" s="62">
        <v>3.942128114406434</v>
      </c>
      <c r="G10" s="60"/>
      <c r="H10" t="s">
        <v>1129</v>
      </c>
      <c r="J10">
        <v>1</v>
      </c>
      <c r="K10" s="15" t="s">
        <v>190</v>
      </c>
    </row>
    <row r="11" spans="1:16" x14ac:dyDescent="0.2">
      <c r="A11">
        <v>1</v>
      </c>
      <c r="B11" s="53">
        <v>9.5</v>
      </c>
      <c r="C11" s="53">
        <v>10.199200000000001</v>
      </c>
      <c r="D11" s="53">
        <v>13.61270655272099</v>
      </c>
      <c r="E11" s="93">
        <v>54.45082621088396</v>
      </c>
      <c r="F11" s="62">
        <v>4.356066096870717</v>
      </c>
      <c r="G11" s="60"/>
      <c r="H11" t="s">
        <v>1129</v>
      </c>
      <c r="J11">
        <v>1</v>
      </c>
      <c r="K11" s="15" t="s">
        <v>191</v>
      </c>
    </row>
    <row r="12" spans="1:16" x14ac:dyDescent="0.2">
      <c r="A12">
        <v>1</v>
      </c>
      <c r="B12" s="53">
        <v>10.5</v>
      </c>
      <c r="C12" s="53">
        <v>11.272800000000002</v>
      </c>
      <c r="D12" s="53">
        <v>14.992066228570714</v>
      </c>
      <c r="E12" s="93">
        <v>59.968264914282855</v>
      </c>
      <c r="F12" s="62">
        <v>4.7974611931426283</v>
      </c>
      <c r="G12" s="60"/>
      <c r="H12" t="s">
        <v>1129</v>
      </c>
      <c r="J12">
        <v>1</v>
      </c>
      <c r="K12" s="15" t="s">
        <v>192</v>
      </c>
      <c r="L12">
        <v>4.7857651710510298</v>
      </c>
      <c r="M12">
        <v>-0.3950396492716296</v>
      </c>
      <c r="N12">
        <v>4.5056484360000004</v>
      </c>
      <c r="O12">
        <v>-0.37191749161980098</v>
      </c>
      <c r="P12">
        <v>-2.3122157651828623E-2</v>
      </c>
    </row>
    <row r="13" spans="1:16" x14ac:dyDescent="0.2">
      <c r="A13">
        <v>1</v>
      </c>
      <c r="B13" s="53">
        <v>11.5</v>
      </c>
      <c r="C13" s="53">
        <v>12.346400000000001</v>
      </c>
      <c r="D13" s="53">
        <v>16.597144229615598</v>
      </c>
      <c r="E13" s="93">
        <v>66.388576918462391</v>
      </c>
      <c r="F13" s="62">
        <v>5.3110861534769915</v>
      </c>
      <c r="G13" s="60"/>
      <c r="H13" t="s">
        <v>1129</v>
      </c>
      <c r="J13">
        <v>1</v>
      </c>
      <c r="K13" s="15" t="s">
        <v>194</v>
      </c>
    </row>
    <row r="14" spans="1:16" x14ac:dyDescent="0.2">
      <c r="A14">
        <v>1</v>
      </c>
      <c r="B14" s="53">
        <v>12.5</v>
      </c>
      <c r="C14" s="53">
        <v>13.420000000000002</v>
      </c>
      <c r="D14" s="53">
        <v>18.318566403469262</v>
      </c>
      <c r="E14" s="93">
        <v>73.274265613877049</v>
      </c>
      <c r="F14" s="62">
        <v>5.8619412491101643</v>
      </c>
      <c r="G14" s="60"/>
      <c r="H14" t="s">
        <v>1129</v>
      </c>
      <c r="J14">
        <v>1</v>
      </c>
      <c r="K14" s="15" t="s">
        <v>195</v>
      </c>
    </row>
    <row r="15" spans="1:16" x14ac:dyDescent="0.2">
      <c r="A15">
        <v>1</v>
      </c>
      <c r="B15" s="53">
        <v>13.5</v>
      </c>
      <c r="C15" s="53">
        <v>14.493600000000001</v>
      </c>
      <c r="D15" s="53">
        <v>20.025312051011973</v>
      </c>
      <c r="E15" s="93">
        <v>80.101248204047891</v>
      </c>
      <c r="F15" s="62">
        <v>6.4080998563238314</v>
      </c>
      <c r="G15" s="60"/>
      <c r="H15" t="s">
        <v>1129</v>
      </c>
      <c r="J15">
        <v>1</v>
      </c>
      <c r="K15" s="15" t="s">
        <v>196</v>
      </c>
    </row>
    <row r="16" spans="1:16" x14ac:dyDescent="0.2">
      <c r="A16">
        <v>1</v>
      </c>
      <c r="B16" s="53">
        <v>14.5</v>
      </c>
      <c r="C16" s="53">
        <v>15.567200000000001</v>
      </c>
      <c r="D16" s="53">
        <v>21.788165096328758</v>
      </c>
      <c r="E16" s="93">
        <v>87.152660385315031</v>
      </c>
      <c r="F16" s="62">
        <v>6.9722128308252023</v>
      </c>
      <c r="G16" s="60"/>
      <c r="H16" t="s">
        <v>1129</v>
      </c>
      <c r="J16">
        <v>1</v>
      </c>
      <c r="K16" s="15" t="s">
        <v>197</v>
      </c>
      <c r="L16">
        <v>5.3888030052185103</v>
      </c>
      <c r="M16">
        <v>3.7507739310462256</v>
      </c>
      <c r="N16">
        <v>4.5056484360000004</v>
      </c>
      <c r="O16">
        <v>3.1360709752875322</v>
      </c>
      <c r="P16">
        <v>0.61470295575869338</v>
      </c>
    </row>
    <row r="17" spans="1:16" x14ac:dyDescent="0.2">
      <c r="A17">
        <v>1</v>
      </c>
      <c r="B17" s="53">
        <v>15.5</v>
      </c>
      <c r="C17" s="53">
        <v>16.640800000000002</v>
      </c>
      <c r="D17" s="53">
        <v>23.500352370149002</v>
      </c>
      <c r="E17" s="93">
        <v>94.00140948059601</v>
      </c>
      <c r="F17" s="62">
        <v>7.5201127584476808</v>
      </c>
      <c r="G17" s="60"/>
      <c r="H17" t="s">
        <v>1129</v>
      </c>
      <c r="J17">
        <v>1</v>
      </c>
      <c r="K17" s="15" t="s">
        <v>198</v>
      </c>
    </row>
    <row r="18" spans="1:16" x14ac:dyDescent="0.2">
      <c r="A18">
        <v>1</v>
      </c>
      <c r="B18" s="53">
        <v>16.5</v>
      </c>
      <c r="C18" s="53">
        <v>17.714400000000001</v>
      </c>
      <c r="D18" s="53">
        <v>25.112945210759626</v>
      </c>
      <c r="E18" s="93">
        <v>100.45178084303851</v>
      </c>
      <c r="F18" s="62">
        <v>8.0361424674430815</v>
      </c>
      <c r="G18" s="60"/>
      <c r="H18" t="s">
        <v>1129</v>
      </c>
      <c r="J18">
        <v>1</v>
      </c>
      <c r="K18" s="15" t="s">
        <v>199</v>
      </c>
    </row>
    <row r="19" spans="1:16" x14ac:dyDescent="0.2">
      <c r="A19">
        <v>1</v>
      </c>
      <c r="B19" s="53">
        <v>17.5</v>
      </c>
      <c r="C19" s="53">
        <v>18.788</v>
      </c>
      <c r="D19" s="53">
        <v>26.654137651853855</v>
      </c>
      <c r="E19" s="93">
        <v>106.61655060741542</v>
      </c>
      <c r="F19" s="62">
        <v>8.5293240485932333</v>
      </c>
      <c r="G19" s="60"/>
      <c r="H19" t="s">
        <v>1129</v>
      </c>
      <c r="J19">
        <v>1</v>
      </c>
      <c r="K19" s="15" t="s">
        <v>200</v>
      </c>
    </row>
    <row r="20" spans="1:16" x14ac:dyDescent="0.2">
      <c r="A20">
        <v>1</v>
      </c>
      <c r="B20" s="53">
        <v>18.5</v>
      </c>
      <c r="C20" s="53">
        <v>19.861600000000003</v>
      </c>
      <c r="D20" s="53">
        <v>28.192771332622783</v>
      </c>
      <c r="E20" s="54">
        <v>95.9</v>
      </c>
      <c r="F20" s="54">
        <v>19.600000000000001</v>
      </c>
      <c r="G20" s="61"/>
      <c r="H20" t="s">
        <v>1130</v>
      </c>
      <c r="J20">
        <v>1</v>
      </c>
      <c r="K20" s="15" t="s">
        <v>201</v>
      </c>
    </row>
    <row r="21" spans="1:16" x14ac:dyDescent="0.2">
      <c r="A21">
        <v>1</v>
      </c>
      <c r="B21" s="53">
        <v>19.5</v>
      </c>
      <c r="C21" s="53">
        <v>20.935200000000002</v>
      </c>
      <c r="D21" s="53">
        <v>29.686051227188091</v>
      </c>
      <c r="E21" s="93"/>
      <c r="F21" s="93"/>
      <c r="G21" s="61"/>
      <c r="J21">
        <v>1</v>
      </c>
      <c r="K21" s="15" t="s">
        <v>202</v>
      </c>
    </row>
    <row r="22" spans="1:16" x14ac:dyDescent="0.2">
      <c r="A22">
        <v>1</v>
      </c>
      <c r="B22" s="53">
        <v>20.5</v>
      </c>
      <c r="C22" s="53">
        <v>22.008800000000001</v>
      </c>
      <c r="D22" s="53"/>
      <c r="E22" s="93"/>
      <c r="F22" s="93"/>
      <c r="G22" s="61"/>
      <c r="J22">
        <v>1</v>
      </c>
      <c r="K22" s="15" t="s">
        <v>203</v>
      </c>
      <c r="L22">
        <v>4.5274829864501998</v>
      </c>
      <c r="M22">
        <v>2.8570337917518298</v>
      </c>
      <c r="N22">
        <v>4.5056484360000004</v>
      </c>
      <c r="O22">
        <v>2.8432552643336977</v>
      </c>
      <c r="P22">
        <v>1.3778527418132125E-2</v>
      </c>
    </row>
    <row r="23" spans="1:16" x14ac:dyDescent="0.2">
      <c r="A23">
        <v>1</v>
      </c>
      <c r="B23" s="53">
        <v>50.5</v>
      </c>
      <c r="C23" s="53">
        <v>54.216800000000006</v>
      </c>
      <c r="D23" s="53"/>
      <c r="E23" s="54">
        <v>1130.0999999999999</v>
      </c>
      <c r="F23" s="55">
        <v>47.98</v>
      </c>
      <c r="G23" s="61"/>
      <c r="H23" t="s">
        <v>1130</v>
      </c>
      <c r="K23" s="15"/>
    </row>
    <row r="24" spans="1:16" x14ac:dyDescent="0.2">
      <c r="A24">
        <v>3</v>
      </c>
      <c r="B24" s="53">
        <v>0.5</v>
      </c>
      <c r="C24" s="53">
        <v>0.5202</v>
      </c>
      <c r="D24" s="53">
        <v>0.59150048026508228</v>
      </c>
      <c r="E24" s="93">
        <v>1.5986499466623845</v>
      </c>
      <c r="F24" s="62">
        <v>8.6413510630399176E-2</v>
      </c>
      <c r="G24" s="62"/>
      <c r="H24" t="s">
        <v>1129</v>
      </c>
      <c r="J24">
        <v>3</v>
      </c>
      <c r="K24" s="15" t="s">
        <v>178</v>
      </c>
    </row>
    <row r="25" spans="1:16" x14ac:dyDescent="0.2">
      <c r="A25">
        <v>3</v>
      </c>
      <c r="B25" s="53">
        <v>1.5</v>
      </c>
      <c r="C25" s="53">
        <v>1.5606</v>
      </c>
      <c r="D25" s="53">
        <v>1.9368938329651308</v>
      </c>
      <c r="E25" s="93">
        <v>5.2348481972030561</v>
      </c>
      <c r="F25" s="62">
        <v>0.28296476741638144</v>
      </c>
      <c r="G25" s="62"/>
      <c r="H25" t="s">
        <v>1129</v>
      </c>
      <c r="J25">
        <v>3</v>
      </c>
      <c r="K25" s="15" t="s">
        <v>182</v>
      </c>
      <c r="L25" s="32">
        <v>5.61893510818481</v>
      </c>
      <c r="M25">
        <v>-0.83179814792557649</v>
      </c>
      <c r="N25">
        <v>4.7854210320000004</v>
      </c>
      <c r="O25">
        <v>-0.70840902676799167</v>
      </c>
      <c r="P25">
        <v>-0.12338912115758482</v>
      </c>
    </row>
    <row r="26" spans="1:16" x14ac:dyDescent="0.2">
      <c r="A26">
        <v>3</v>
      </c>
      <c r="B26" s="53">
        <v>2.5</v>
      </c>
      <c r="C26" s="53">
        <v>2.601</v>
      </c>
      <c r="D26" s="53">
        <v>3.2592000270779788</v>
      </c>
      <c r="E26" s="92">
        <v>8.808648721832375</v>
      </c>
      <c r="F26" s="69">
        <v>0.47614317415310142</v>
      </c>
      <c r="G26" s="59" t="s">
        <v>777</v>
      </c>
      <c r="H26" t="s">
        <v>1129</v>
      </c>
      <c r="J26">
        <v>3</v>
      </c>
      <c r="K26" s="15" t="s">
        <v>184</v>
      </c>
    </row>
    <row r="27" spans="1:16" x14ac:dyDescent="0.2">
      <c r="A27">
        <v>3</v>
      </c>
      <c r="B27" s="53">
        <v>3.5</v>
      </c>
      <c r="C27" s="53">
        <v>3.6414</v>
      </c>
      <c r="D27" s="53">
        <v>4.4981439915306503</v>
      </c>
      <c r="E27" s="92">
        <v>12.157145923055811</v>
      </c>
      <c r="F27" s="69">
        <v>0.65714302286788173</v>
      </c>
      <c r="G27" s="59" t="s">
        <v>777</v>
      </c>
      <c r="H27" t="s">
        <v>1129</v>
      </c>
      <c r="J27">
        <v>3</v>
      </c>
      <c r="K27" s="15" t="s">
        <v>185</v>
      </c>
    </row>
    <row r="28" spans="1:16" x14ac:dyDescent="0.2">
      <c r="A28">
        <v>3</v>
      </c>
      <c r="B28" s="53">
        <v>4.5</v>
      </c>
      <c r="C28" s="53">
        <v>4.6818</v>
      </c>
      <c r="D28" s="53">
        <v>5.6326683188387623</v>
      </c>
      <c r="E28" s="92">
        <v>15.223427888753411</v>
      </c>
      <c r="F28" s="69">
        <v>0.82288799398667101</v>
      </c>
      <c r="G28" s="59" t="s">
        <v>777</v>
      </c>
      <c r="H28" t="s">
        <v>1129</v>
      </c>
      <c r="J28">
        <v>3</v>
      </c>
      <c r="K28" s="15" t="s">
        <v>186</v>
      </c>
    </row>
    <row r="29" spans="1:16" x14ac:dyDescent="0.2">
      <c r="A29">
        <v>3</v>
      </c>
      <c r="B29" s="53">
        <v>5.5</v>
      </c>
      <c r="C29" s="53">
        <v>5.7222</v>
      </c>
      <c r="D29" s="53">
        <v>6.7049584183555027</v>
      </c>
      <c r="E29" s="92">
        <v>18.121509238798655</v>
      </c>
      <c r="F29" s="69">
        <v>0.97954103993506259</v>
      </c>
      <c r="G29" s="59" t="s">
        <v>777</v>
      </c>
      <c r="H29" t="s">
        <v>1129</v>
      </c>
      <c r="J29">
        <v>3</v>
      </c>
      <c r="K29" s="15" t="s">
        <v>187</v>
      </c>
      <c r="L29" s="4"/>
    </row>
    <row r="30" spans="1:16" x14ac:dyDescent="0.2">
      <c r="A30">
        <v>3</v>
      </c>
      <c r="B30" s="53">
        <v>6.5</v>
      </c>
      <c r="C30" s="53">
        <v>6.7625999999999999</v>
      </c>
      <c r="D30" s="53">
        <v>8.0590746275565373</v>
      </c>
      <c r="E30" s="92">
        <v>21.781282777179829</v>
      </c>
      <c r="F30" s="69">
        <v>1.1773666366043154</v>
      </c>
      <c r="G30" s="59" t="s">
        <v>777</v>
      </c>
      <c r="H30" t="s">
        <v>1129</v>
      </c>
      <c r="J30">
        <v>3</v>
      </c>
      <c r="K30" s="15" t="s">
        <v>188</v>
      </c>
      <c r="L30" s="32">
        <v>6.5864520072937003</v>
      </c>
      <c r="M30">
        <v>3.7809540042924557</v>
      </c>
      <c r="N30">
        <v>5.2567239240000001</v>
      </c>
      <c r="O30">
        <v>3.0176233498548397</v>
      </c>
      <c r="P30">
        <v>0.76333065443761594</v>
      </c>
    </row>
    <row r="31" spans="1:16" x14ac:dyDescent="0.2">
      <c r="A31">
        <v>3</v>
      </c>
      <c r="B31" s="53">
        <v>7.5</v>
      </c>
      <c r="C31" s="53">
        <v>7.8029999999999999</v>
      </c>
      <c r="D31" s="53">
        <v>9.4959187656539505</v>
      </c>
      <c r="E31" s="92">
        <v>25.664645312578244</v>
      </c>
      <c r="F31" s="69">
        <v>1.3872781250042294</v>
      </c>
      <c r="G31" s="59" t="s">
        <v>777</v>
      </c>
      <c r="H31" t="s">
        <v>1129</v>
      </c>
      <c r="J31">
        <v>3</v>
      </c>
      <c r="K31" s="15" t="s">
        <v>189</v>
      </c>
    </row>
    <row r="32" spans="1:16" x14ac:dyDescent="0.2">
      <c r="A32">
        <v>3</v>
      </c>
      <c r="B32" s="53">
        <v>8.5</v>
      </c>
      <c r="C32" s="53">
        <v>8.843399999999999</v>
      </c>
      <c r="D32" s="53">
        <v>11.050032822835661</v>
      </c>
      <c r="E32" s="93">
        <v>29.864953575231517</v>
      </c>
      <c r="F32" s="62">
        <v>1.6143218148773792</v>
      </c>
      <c r="G32" s="62"/>
      <c r="H32" t="s">
        <v>1129</v>
      </c>
      <c r="J32">
        <v>3</v>
      </c>
      <c r="K32" s="15" t="s">
        <v>190</v>
      </c>
    </row>
    <row r="33" spans="1:16" x14ac:dyDescent="0.2">
      <c r="A33">
        <v>3</v>
      </c>
      <c r="B33" s="53">
        <v>9.5</v>
      </c>
      <c r="C33" s="53">
        <v>9.8838000000000008</v>
      </c>
      <c r="D33" s="53">
        <v>12.358644403869327</v>
      </c>
      <c r="E33" s="93">
        <v>33.401741632079265</v>
      </c>
      <c r="F33" s="62">
        <v>1.8054995476799602</v>
      </c>
      <c r="G33" s="62"/>
      <c r="H33" t="s">
        <v>1129</v>
      </c>
      <c r="J33">
        <v>3</v>
      </c>
      <c r="K33" s="15" t="s">
        <v>191</v>
      </c>
    </row>
    <row r="34" spans="1:16" x14ac:dyDescent="0.2">
      <c r="A34">
        <v>3</v>
      </c>
      <c r="B34" s="53">
        <v>10.5</v>
      </c>
      <c r="C34" s="53">
        <v>10.924199999999999</v>
      </c>
      <c r="D34" s="53">
        <v>13.548157811812059</v>
      </c>
      <c r="E34" s="93">
        <v>36.616642734627185</v>
      </c>
      <c r="F34" s="62">
        <v>1.9792779856555236</v>
      </c>
      <c r="G34" s="62"/>
      <c r="H34" t="s">
        <v>1129</v>
      </c>
      <c r="J34">
        <v>3</v>
      </c>
      <c r="K34" s="15" t="s">
        <v>192</v>
      </c>
      <c r="L34" s="32">
        <v>5.5034089088439897</v>
      </c>
      <c r="M34">
        <v>3.1514885739165952</v>
      </c>
      <c r="N34">
        <v>5.2567239240000001</v>
      </c>
      <c r="O34">
        <v>3.0102261447623127</v>
      </c>
      <c r="P34">
        <v>0.14126242915428255</v>
      </c>
    </row>
    <row r="35" spans="1:16" x14ac:dyDescent="0.2">
      <c r="A35">
        <v>3</v>
      </c>
      <c r="B35" s="53">
        <v>11.5</v>
      </c>
      <c r="C35" s="53">
        <v>11.964600000000001</v>
      </c>
      <c r="D35" s="53">
        <v>14.771858754408314</v>
      </c>
      <c r="E35" s="93">
        <v>39.923942579481931</v>
      </c>
      <c r="F35" s="62">
        <v>2.1580509502422669</v>
      </c>
      <c r="G35" s="62"/>
      <c r="H35" t="s">
        <v>1129</v>
      </c>
      <c r="J35">
        <v>3</v>
      </c>
      <c r="K35" s="15" t="s">
        <v>194</v>
      </c>
    </row>
    <row r="36" spans="1:16" x14ac:dyDescent="0.2">
      <c r="A36">
        <v>3</v>
      </c>
      <c r="B36" s="53">
        <v>12.5</v>
      </c>
      <c r="C36" s="53">
        <v>13.004999999999999</v>
      </c>
      <c r="D36" s="53">
        <v>15.931581756634241</v>
      </c>
      <c r="E36" s="93">
        <v>43.058329071984438</v>
      </c>
      <c r="F36" s="62">
        <v>2.3274772471342939</v>
      </c>
      <c r="G36" s="62"/>
      <c r="H36" t="s">
        <v>1129</v>
      </c>
      <c r="J36">
        <v>3</v>
      </c>
      <c r="K36" s="15" t="s">
        <v>195</v>
      </c>
    </row>
    <row r="37" spans="1:16" x14ac:dyDescent="0.2">
      <c r="A37">
        <v>3</v>
      </c>
      <c r="B37" s="53">
        <v>13.5</v>
      </c>
      <c r="C37" s="53">
        <v>14.045400000000001</v>
      </c>
      <c r="D37" s="53">
        <v>17.293406128914729</v>
      </c>
      <c r="E37" s="93">
        <v>46.73893548355332</v>
      </c>
      <c r="F37" s="62">
        <v>2.5264289450569364</v>
      </c>
      <c r="G37" s="62"/>
      <c r="H37" t="s">
        <v>1129</v>
      </c>
      <c r="J37">
        <v>3</v>
      </c>
      <c r="K37" s="15" t="s">
        <v>196</v>
      </c>
    </row>
    <row r="38" spans="1:16" x14ac:dyDescent="0.2">
      <c r="A38">
        <v>3</v>
      </c>
      <c r="B38" s="53">
        <v>14.5</v>
      </c>
      <c r="C38" s="53">
        <v>15.085799999999999</v>
      </c>
      <c r="D38" s="53">
        <v>18.897525260518229</v>
      </c>
      <c r="E38" s="93">
        <v>51.074392595995214</v>
      </c>
      <c r="F38" s="62">
        <v>2.760777978161904</v>
      </c>
      <c r="G38" s="62"/>
      <c r="H38" t="s">
        <v>1129</v>
      </c>
      <c r="J38">
        <v>3</v>
      </c>
      <c r="K38" s="15" t="s">
        <v>197</v>
      </c>
      <c r="L38" s="32">
        <v>5.2671132087707502</v>
      </c>
      <c r="M38">
        <v>3.7390799790770135</v>
      </c>
      <c r="N38">
        <v>5.2567239240000001</v>
      </c>
      <c r="O38">
        <v>3.7317047119917048</v>
      </c>
      <c r="P38">
        <v>7.3752670853086677E-3</v>
      </c>
    </row>
    <row r="39" spans="1:16" x14ac:dyDescent="0.2">
      <c r="A39">
        <v>3</v>
      </c>
      <c r="B39" s="53">
        <v>15.5</v>
      </c>
      <c r="C39" s="53">
        <v>16.126200000000001</v>
      </c>
      <c r="D39" s="53">
        <v>20.680257929209127</v>
      </c>
      <c r="E39" s="93">
        <v>55.892588997862504</v>
      </c>
      <c r="F39" s="62">
        <v>3.021221026911487</v>
      </c>
      <c r="G39" s="62"/>
      <c r="H39" t="s">
        <v>1129</v>
      </c>
      <c r="J39">
        <v>3</v>
      </c>
      <c r="K39" s="15" t="s">
        <v>198</v>
      </c>
      <c r="L39" s="4"/>
    </row>
    <row r="40" spans="1:16" x14ac:dyDescent="0.2">
      <c r="A40">
        <v>3</v>
      </c>
      <c r="B40" s="53">
        <v>16.5</v>
      </c>
      <c r="C40" s="53">
        <v>17.166599999999999</v>
      </c>
      <c r="D40" s="53">
        <v>22.281385892305835</v>
      </c>
      <c r="E40" s="93">
        <v>60.219961871096849</v>
      </c>
      <c r="F40" s="62">
        <v>3.2551330741133437</v>
      </c>
      <c r="G40" s="62"/>
      <c r="H40" t="s">
        <v>1129</v>
      </c>
      <c r="J40">
        <v>3</v>
      </c>
      <c r="K40" s="15" t="s">
        <v>199</v>
      </c>
    </row>
    <row r="41" spans="1:16" x14ac:dyDescent="0.2">
      <c r="A41">
        <v>3</v>
      </c>
      <c r="B41" s="53">
        <v>17.5</v>
      </c>
      <c r="C41" s="53">
        <v>18.207000000000001</v>
      </c>
      <c r="D41" s="53">
        <v>23.902970757256497</v>
      </c>
      <c r="E41" s="93">
        <v>64.602623668260804</v>
      </c>
      <c r="F41" s="62">
        <v>3.4920337117978812</v>
      </c>
      <c r="G41" s="62"/>
      <c r="H41" t="s">
        <v>1129</v>
      </c>
      <c r="J41">
        <v>3</v>
      </c>
      <c r="K41" s="15" t="s">
        <v>200</v>
      </c>
    </row>
    <row r="42" spans="1:16" x14ac:dyDescent="0.2">
      <c r="A42">
        <v>3</v>
      </c>
      <c r="B42" s="53">
        <v>18.5</v>
      </c>
      <c r="C42" s="53">
        <v>19.247399999999999</v>
      </c>
      <c r="D42" s="53">
        <v>25.524349688989826</v>
      </c>
      <c r="E42" s="93">
        <v>68.984728889161687</v>
      </c>
      <c r="F42" s="62">
        <v>3.7289042642790107</v>
      </c>
      <c r="G42" s="62"/>
      <c r="H42" t="s">
        <v>1129</v>
      </c>
      <c r="J42">
        <v>3</v>
      </c>
      <c r="K42" s="15" t="s">
        <v>201</v>
      </c>
      <c r="L42" s="4"/>
    </row>
    <row r="43" spans="1:16" x14ac:dyDescent="0.2">
      <c r="A43">
        <v>3</v>
      </c>
      <c r="B43" s="53">
        <v>18.5</v>
      </c>
      <c r="C43" s="53">
        <v>19.247399999999999</v>
      </c>
      <c r="D43" s="53">
        <v>25.524349688989826</v>
      </c>
      <c r="E43" s="54">
        <v>185.9</v>
      </c>
      <c r="F43" s="54">
        <v>19.02</v>
      </c>
      <c r="G43" s="62"/>
      <c r="H43" t="s">
        <v>1130</v>
      </c>
      <c r="J43">
        <v>3</v>
      </c>
      <c r="K43" s="15" t="s">
        <v>202</v>
      </c>
      <c r="L43" s="4"/>
    </row>
    <row r="44" spans="1:16" x14ac:dyDescent="0.2">
      <c r="A44">
        <v>3</v>
      </c>
      <c r="B44" s="53">
        <v>19.5</v>
      </c>
      <c r="C44" s="53">
        <v>20.287800000000001</v>
      </c>
      <c r="D44" s="53">
        <v>27.107537786210287</v>
      </c>
      <c r="E44" s="93">
        <v>73.263615638406179</v>
      </c>
      <c r="F44" s="62">
        <v>3.9601954399138481</v>
      </c>
      <c r="G44" s="62"/>
      <c r="H44" t="s">
        <v>1129</v>
      </c>
      <c r="J44">
        <v>3</v>
      </c>
    </row>
    <row r="45" spans="1:16" x14ac:dyDescent="0.2">
      <c r="A45">
        <v>3</v>
      </c>
      <c r="B45" s="53">
        <v>20.5</v>
      </c>
      <c r="C45" s="53">
        <v>21.328199999999999</v>
      </c>
      <c r="D45" s="53"/>
      <c r="E45" s="93"/>
      <c r="F45" s="93"/>
      <c r="G45" s="61"/>
      <c r="J45">
        <v>3</v>
      </c>
      <c r="K45" s="15" t="s">
        <v>203</v>
      </c>
      <c r="L45" s="32">
        <v>7.7447214126586896</v>
      </c>
      <c r="M45">
        <v>4.8801722182687071</v>
      </c>
      <c r="N45">
        <v>5.4138248879999997</v>
      </c>
      <c r="O45">
        <v>3.4114071256075587</v>
      </c>
      <c r="P45">
        <v>1.4687650926611484</v>
      </c>
    </row>
    <row r="46" spans="1:16" x14ac:dyDescent="0.2">
      <c r="A46">
        <v>3</v>
      </c>
      <c r="B46" s="53">
        <v>50.5</v>
      </c>
      <c r="C46" s="53">
        <v>52.540199999999999</v>
      </c>
      <c r="D46" s="53"/>
      <c r="E46" s="56">
        <v>598.70000000000005</v>
      </c>
      <c r="F46" s="55">
        <v>49.19</v>
      </c>
      <c r="G46" s="61"/>
      <c r="H46" t="s">
        <v>1130</v>
      </c>
      <c r="J46">
        <v>3</v>
      </c>
      <c r="K46" s="15" t="s">
        <v>206</v>
      </c>
      <c r="L46" s="4"/>
    </row>
    <row r="47" spans="1:16" x14ac:dyDescent="0.2">
      <c r="A47">
        <v>4</v>
      </c>
      <c r="B47" s="57">
        <v>0.5</v>
      </c>
      <c r="C47" s="57">
        <v>0.5</v>
      </c>
      <c r="D47" s="57">
        <v>0.55307627406280491</v>
      </c>
      <c r="E47" s="65">
        <f>+D47/$F$34</f>
        <v>0.27943334795371338</v>
      </c>
      <c r="F47" s="65">
        <v>0.78502618969103066</v>
      </c>
      <c r="G47" s="59" t="s">
        <v>777</v>
      </c>
      <c r="H47" t="s">
        <v>1129</v>
      </c>
      <c r="J47">
        <v>4</v>
      </c>
      <c r="K47" s="33" t="s">
        <v>264</v>
      </c>
      <c r="L47" s="30"/>
      <c r="M47" s="30"/>
      <c r="N47" s="30"/>
      <c r="O47" s="30"/>
      <c r="P47" s="30"/>
    </row>
    <row r="48" spans="1:16" x14ac:dyDescent="0.2">
      <c r="A48">
        <v>4</v>
      </c>
      <c r="B48" s="57">
        <v>1.5</v>
      </c>
      <c r="C48" s="57">
        <v>1.5</v>
      </c>
      <c r="D48" s="57">
        <v>1.819904146123466</v>
      </c>
      <c r="E48" s="65">
        <f t="shared" ref="E48:E62" si="0">+D48/$F$34</f>
        <v>0.91947879949805333</v>
      </c>
      <c r="F48" s="65">
        <v>2.5831381392288386</v>
      </c>
      <c r="G48" s="59" t="s">
        <v>777</v>
      </c>
      <c r="H48" t="s">
        <v>1129</v>
      </c>
      <c r="J48">
        <v>4</v>
      </c>
      <c r="K48" s="33" t="s">
        <v>268</v>
      </c>
      <c r="L48" s="38">
        <v>7.5995612144470197</v>
      </c>
      <c r="M48" s="30">
        <v>4.1749527837527927</v>
      </c>
      <c r="N48" s="30">
        <v>8.0845412639999985</v>
      </c>
      <c r="O48" s="30">
        <v>4.4413851146216627</v>
      </c>
      <c r="P48" s="30">
        <v>-0.26643233086887008</v>
      </c>
    </row>
    <row r="49" spans="1:16" x14ac:dyDescent="0.2">
      <c r="A49">
        <v>4</v>
      </c>
      <c r="B49" s="57">
        <v>2.5</v>
      </c>
      <c r="C49" s="57">
        <v>2.5</v>
      </c>
      <c r="D49" s="57">
        <v>3.1693908852067816</v>
      </c>
      <c r="E49" s="65">
        <f t="shared" si="0"/>
        <v>1.6012863822951582</v>
      </c>
      <c r="F49" s="65">
        <v>4.4985745491820346</v>
      </c>
      <c r="G49" s="59" t="s">
        <v>777</v>
      </c>
      <c r="H49" t="s">
        <v>1129</v>
      </c>
      <c r="J49">
        <v>4</v>
      </c>
      <c r="K49" s="33" t="s">
        <v>271</v>
      </c>
      <c r="L49" s="30"/>
      <c r="M49" s="30"/>
      <c r="N49" s="30"/>
      <c r="O49" s="30"/>
      <c r="P49" s="30"/>
    </row>
    <row r="50" spans="1:16" x14ac:dyDescent="0.2">
      <c r="A50">
        <v>4</v>
      </c>
      <c r="B50" s="57">
        <v>3.5</v>
      </c>
      <c r="C50" s="57">
        <v>3.5</v>
      </c>
      <c r="D50" s="57">
        <v>4.3833710097063534</v>
      </c>
      <c r="E50" s="65">
        <f t="shared" si="0"/>
        <v>2.2146313158000441</v>
      </c>
      <c r="F50" s="65">
        <v>6.2216753875093049</v>
      </c>
      <c r="G50" s="59" t="s">
        <v>777</v>
      </c>
      <c r="H50" t="s">
        <v>1129</v>
      </c>
      <c r="J50">
        <v>4</v>
      </c>
      <c r="K50" s="33" t="s">
        <v>272</v>
      </c>
      <c r="L50" s="30"/>
      <c r="M50" s="30"/>
      <c r="N50" s="30"/>
      <c r="O50" s="30"/>
      <c r="P50" s="30"/>
    </row>
    <row r="51" spans="1:16" x14ac:dyDescent="0.2">
      <c r="A51">
        <v>4</v>
      </c>
      <c r="B51" s="57">
        <v>4.5</v>
      </c>
      <c r="C51" s="57">
        <v>4.5</v>
      </c>
      <c r="D51" s="57">
        <v>5.5006916425452159</v>
      </c>
      <c r="E51" s="65">
        <f t="shared" si="0"/>
        <v>2.7791405160925002</v>
      </c>
      <c r="F51" s="65">
        <v>7.8075795388796827</v>
      </c>
      <c r="G51" s="59" t="s">
        <v>777</v>
      </c>
      <c r="H51" t="s">
        <v>1129</v>
      </c>
      <c r="J51">
        <v>4</v>
      </c>
      <c r="K51" s="33" t="s">
        <v>273</v>
      </c>
      <c r="L51" s="31"/>
      <c r="M51" s="30"/>
      <c r="N51" s="30"/>
      <c r="O51" s="30"/>
      <c r="P51" s="30"/>
    </row>
    <row r="52" spans="1:16" x14ac:dyDescent="0.2">
      <c r="A52">
        <v>4</v>
      </c>
      <c r="B52" s="57">
        <v>5.5</v>
      </c>
      <c r="C52" s="57">
        <v>5.5</v>
      </c>
      <c r="D52" s="57">
        <v>6.6328461699310353</v>
      </c>
      <c r="E52" s="65">
        <f t="shared" si="0"/>
        <v>3.3511443152510387</v>
      </c>
      <c r="F52" s="65">
        <v>9.4145386446217856</v>
      </c>
      <c r="G52" s="59" t="s">
        <v>777</v>
      </c>
      <c r="H52" t="s">
        <v>1129</v>
      </c>
      <c r="J52">
        <v>4</v>
      </c>
      <c r="K52" s="33" t="s">
        <v>274</v>
      </c>
      <c r="L52" s="30"/>
      <c r="M52" s="30"/>
      <c r="N52" s="30"/>
      <c r="O52" s="30"/>
      <c r="P52" s="30"/>
    </row>
    <row r="53" spans="1:16" x14ac:dyDescent="0.2">
      <c r="A53">
        <v>4</v>
      </c>
      <c r="B53" s="57">
        <v>6.5</v>
      </c>
      <c r="C53" s="57">
        <v>6.5</v>
      </c>
      <c r="D53" s="57">
        <v>7.7830388261547601</v>
      </c>
      <c r="E53" s="65">
        <f t="shared" si="0"/>
        <v>3.9322616037570235</v>
      </c>
      <c r="F53" s="65">
        <v>11.047100735367669</v>
      </c>
      <c r="G53" s="59" t="s">
        <v>777</v>
      </c>
      <c r="H53" t="s">
        <v>1129</v>
      </c>
      <c r="J53" s="30">
        <v>4</v>
      </c>
      <c r="K53" s="33" t="s">
        <v>275</v>
      </c>
      <c r="L53" s="38">
        <v>10.0202579498291</v>
      </c>
      <c r="M53" s="30">
        <v>4.2967368653490254</v>
      </c>
      <c r="N53" s="30">
        <v>7.9274403000000007</v>
      </c>
      <c r="O53" s="30">
        <v>3.3993261606049261</v>
      </c>
      <c r="P53" s="30">
        <v>0.89741070474409934</v>
      </c>
    </row>
    <row r="54" spans="1:16" x14ac:dyDescent="0.2">
      <c r="A54">
        <v>4</v>
      </c>
      <c r="B54" s="57">
        <v>7.5</v>
      </c>
      <c r="C54" s="57">
        <v>7.5</v>
      </c>
      <c r="D54" s="57">
        <v>9.1561309504190849</v>
      </c>
      <c r="E54" s="65">
        <f t="shared" si="0"/>
        <v>4.6259954472168978</v>
      </c>
      <c r="F54" s="65">
        <v>12.996042190563021</v>
      </c>
      <c r="G54" s="59" t="s">
        <v>777</v>
      </c>
      <c r="H54" t="s">
        <v>1129</v>
      </c>
      <c r="J54" s="30">
        <v>4</v>
      </c>
      <c r="K54" s="33" t="s">
        <v>276</v>
      </c>
      <c r="L54" s="30"/>
      <c r="M54" s="30"/>
      <c r="N54" s="30"/>
      <c r="O54" s="30"/>
      <c r="P54" s="30"/>
    </row>
    <row r="55" spans="1:16" x14ac:dyDescent="0.2">
      <c r="A55">
        <v>4</v>
      </c>
      <c r="B55" s="57">
        <v>8.5</v>
      </c>
      <c r="C55" s="57">
        <v>8.5</v>
      </c>
      <c r="D55" s="57">
        <v>10.560856734973076</v>
      </c>
      <c r="E55" s="65">
        <f t="shared" si="0"/>
        <v>5.3357117148329172</v>
      </c>
      <c r="F55" s="65">
        <v>14.989883875559871</v>
      </c>
      <c r="G55" s="59" t="s">
        <v>777</v>
      </c>
      <c r="H55" t="s">
        <v>1129</v>
      </c>
      <c r="J55" s="30">
        <v>4</v>
      </c>
      <c r="K55" s="33" t="s">
        <v>277</v>
      </c>
      <c r="L55" s="30"/>
      <c r="M55" s="30"/>
      <c r="N55" s="30"/>
      <c r="O55" s="30"/>
      <c r="P55" s="30"/>
    </row>
    <row r="56" spans="1:16" x14ac:dyDescent="0.2">
      <c r="A56">
        <v>4</v>
      </c>
      <c r="B56" s="57">
        <v>9.5</v>
      </c>
      <c r="C56" s="57">
        <v>9.5</v>
      </c>
      <c r="D56" s="57">
        <v>11.686363098354864</v>
      </c>
      <c r="E56" s="65">
        <f t="shared" si="0"/>
        <v>5.9043566305742639</v>
      </c>
      <c r="F56" s="65">
        <v>16.58740670080817</v>
      </c>
      <c r="G56" s="59" t="s">
        <v>777</v>
      </c>
      <c r="H56" t="s">
        <v>1129</v>
      </c>
      <c r="J56" s="30">
        <v>4</v>
      </c>
      <c r="K56" s="33" t="s">
        <v>278</v>
      </c>
      <c r="L56" s="30"/>
      <c r="M56" s="30"/>
      <c r="N56" s="30"/>
      <c r="O56" s="30"/>
      <c r="P56" s="30"/>
    </row>
    <row r="57" spans="1:16" x14ac:dyDescent="0.2">
      <c r="A57">
        <v>4</v>
      </c>
      <c r="B57" s="57">
        <v>10.5</v>
      </c>
      <c r="C57" s="57">
        <v>10.5</v>
      </c>
      <c r="D57" s="57">
        <v>12.990266998001434</v>
      </c>
      <c r="E57" s="65">
        <f t="shared" si="0"/>
        <v>6.5631341793048561</v>
      </c>
      <c r="F57" s="65">
        <v>18.438143675192624</v>
      </c>
      <c r="G57" s="59" t="s">
        <v>777</v>
      </c>
      <c r="H57" t="s">
        <v>1129</v>
      </c>
      <c r="J57" s="30">
        <v>4</v>
      </c>
      <c r="K57" s="33" t="s">
        <v>279</v>
      </c>
      <c r="L57" s="38">
        <v>8.4363775253295898</v>
      </c>
      <c r="M57" s="30">
        <v>4.9813769592362513</v>
      </c>
      <c r="N57" s="30">
        <v>8.0845412639999985</v>
      </c>
      <c r="O57" s="30">
        <v>4.7736303238647411</v>
      </c>
      <c r="P57" s="30">
        <v>0.20774663537151028</v>
      </c>
    </row>
    <row r="58" spans="1:16" x14ac:dyDescent="0.2">
      <c r="A58">
        <v>4</v>
      </c>
      <c r="B58" s="57">
        <v>11.5</v>
      </c>
      <c r="C58" s="57">
        <v>11.5</v>
      </c>
      <c r="D58" s="57">
        <v>14.43106654148257</v>
      </c>
      <c r="E58" s="65">
        <f t="shared" si="0"/>
        <v>7.2910761631611329</v>
      </c>
      <c r="F58" s="65">
        <v>20.483187783519593</v>
      </c>
      <c r="G58" s="59" t="s">
        <v>777</v>
      </c>
      <c r="H58" t="s">
        <v>1129</v>
      </c>
      <c r="J58" s="30">
        <v>4</v>
      </c>
      <c r="K58" s="33" t="s">
        <v>282</v>
      </c>
      <c r="L58" s="30"/>
      <c r="M58" s="30"/>
      <c r="N58" s="30"/>
      <c r="O58" s="30"/>
      <c r="P58" s="30"/>
    </row>
    <row r="59" spans="1:16" x14ac:dyDescent="0.2">
      <c r="A59">
        <v>4</v>
      </c>
      <c r="B59" s="57">
        <v>12.5</v>
      </c>
      <c r="C59" s="57">
        <v>12.5</v>
      </c>
      <c r="D59" s="57">
        <v>15.857861082630635</v>
      </c>
      <c r="E59" s="63">
        <f t="shared" si="0"/>
        <v>8.0119423332941366</v>
      </c>
      <c r="F59" s="63">
        <v>22.508353451686077</v>
      </c>
      <c r="G59" s="63"/>
      <c r="H59" t="s">
        <v>1129</v>
      </c>
      <c r="J59" s="30">
        <v>4</v>
      </c>
      <c r="K59" s="33" t="s">
        <v>283</v>
      </c>
      <c r="L59" s="31"/>
      <c r="M59" s="30"/>
      <c r="N59" s="30"/>
      <c r="O59" s="30"/>
      <c r="P59" s="30"/>
    </row>
    <row r="60" spans="1:16" x14ac:dyDescent="0.2">
      <c r="A60">
        <v>4</v>
      </c>
      <c r="B60" s="57">
        <v>13.5</v>
      </c>
      <c r="C60" s="57">
        <v>13.5</v>
      </c>
      <c r="D60" s="57">
        <v>17.176137393308728</v>
      </c>
      <c r="E60" s="63">
        <f t="shared" si="0"/>
        <v>8.677981323386522</v>
      </c>
      <c r="F60" s="63">
        <v>24.379490359312772</v>
      </c>
      <c r="G60" s="63"/>
      <c r="H60" t="s">
        <v>1129</v>
      </c>
      <c r="J60" s="30">
        <v>4</v>
      </c>
      <c r="K60" s="33" t="s">
        <v>284</v>
      </c>
      <c r="L60" s="31"/>
      <c r="M60" s="30"/>
      <c r="N60" s="30"/>
      <c r="O60" s="30"/>
      <c r="P60" s="30"/>
    </row>
    <row r="61" spans="1:16" x14ac:dyDescent="0.2">
      <c r="A61">
        <v>4</v>
      </c>
      <c r="B61" s="57">
        <v>14.5</v>
      </c>
      <c r="C61" s="57">
        <v>14.5</v>
      </c>
      <c r="D61" s="57">
        <v>18.470247990637578</v>
      </c>
      <c r="E61" s="63">
        <f t="shared" si="0"/>
        <v>9.3318109555593107</v>
      </c>
      <c r="F61" s="63">
        <v>26.216326902303745</v>
      </c>
      <c r="G61" s="63"/>
      <c r="H61" t="s">
        <v>1129</v>
      </c>
      <c r="J61" s="30">
        <v>4</v>
      </c>
      <c r="K61" s="33" t="s">
        <v>285</v>
      </c>
      <c r="L61" s="38">
        <v>8.7054529190063494</v>
      </c>
      <c r="M61" s="30">
        <v>4.8844933350838211</v>
      </c>
      <c r="N61" s="30">
        <v>8.0845412639999985</v>
      </c>
      <c r="O61" s="30">
        <v>4.5361095268234974</v>
      </c>
      <c r="P61" s="30">
        <v>0.34838380826032367</v>
      </c>
    </row>
    <row r="62" spans="1:16" x14ac:dyDescent="0.2">
      <c r="A62">
        <v>4</v>
      </c>
      <c r="B62" s="57">
        <v>15.5</v>
      </c>
      <c r="C62" s="57">
        <v>15.5</v>
      </c>
      <c r="D62" s="57">
        <v>19.734996648710826</v>
      </c>
      <c r="E62" s="63">
        <f t="shared" si="0"/>
        <v>9.9708059159637088</v>
      </c>
      <c r="F62" s="63">
        <v>28.011487654130431</v>
      </c>
      <c r="G62" s="63"/>
      <c r="H62" t="s">
        <v>1129</v>
      </c>
      <c r="J62" s="30">
        <v>4</v>
      </c>
      <c r="K62" s="33" t="s">
        <v>286</v>
      </c>
      <c r="L62" s="31"/>
      <c r="M62" s="30"/>
      <c r="N62" s="30"/>
      <c r="O62" s="30"/>
      <c r="P62" s="30"/>
    </row>
    <row r="63" spans="1:16" x14ac:dyDescent="0.2">
      <c r="A63">
        <v>4</v>
      </c>
      <c r="B63" s="57">
        <v>16.5</v>
      </c>
      <c r="C63" s="57">
        <v>16.5</v>
      </c>
      <c r="D63" s="57">
        <v>20.789297665013148</v>
      </c>
      <c r="E63" s="63"/>
      <c r="F63" s="63"/>
      <c r="G63" s="63"/>
      <c r="J63" s="30">
        <v>4</v>
      </c>
      <c r="K63" s="33" t="s">
        <v>287</v>
      </c>
      <c r="L63" s="30"/>
      <c r="M63" s="30"/>
      <c r="N63" s="30"/>
      <c r="O63" s="30"/>
      <c r="P63" s="30"/>
    </row>
    <row r="64" spans="1:16" x14ac:dyDescent="0.2">
      <c r="A64">
        <v>4</v>
      </c>
      <c r="B64" s="57">
        <v>17.5</v>
      </c>
      <c r="C64" s="57">
        <v>17.5</v>
      </c>
      <c r="D64" s="57">
        <v>21.866470690359744</v>
      </c>
      <c r="E64" s="63"/>
      <c r="F64" s="63"/>
      <c r="G64" s="63"/>
      <c r="J64" s="30">
        <v>4</v>
      </c>
      <c r="K64" s="33" t="s">
        <v>288</v>
      </c>
      <c r="L64" s="31"/>
      <c r="M64" s="30"/>
      <c r="N64" s="30"/>
      <c r="O64" s="30"/>
      <c r="P64" s="30"/>
    </row>
    <row r="65" spans="1:16" x14ac:dyDescent="0.2">
      <c r="A65">
        <v>10</v>
      </c>
      <c r="B65" s="94">
        <v>0.5</v>
      </c>
      <c r="C65" s="94">
        <v>0.52939999999999998</v>
      </c>
      <c r="D65" s="94">
        <v>0.83556871329393811</v>
      </c>
      <c r="E65" s="95">
        <v>1.6711374265878762</v>
      </c>
      <c r="F65" s="95">
        <v>0.16711374265878765</v>
      </c>
      <c r="H65" t="s">
        <v>1129</v>
      </c>
      <c r="J65">
        <v>10</v>
      </c>
      <c r="K65" s="15" t="s">
        <v>413</v>
      </c>
    </row>
    <row r="66" spans="1:16" x14ac:dyDescent="0.2">
      <c r="A66">
        <v>10</v>
      </c>
      <c r="B66" s="94">
        <v>1.5</v>
      </c>
      <c r="C66" s="94">
        <v>1.5882000000000001</v>
      </c>
      <c r="D66" s="94">
        <v>2.3926750106693944</v>
      </c>
      <c r="E66" s="95">
        <v>4.7853500213387887</v>
      </c>
      <c r="F66" s="95">
        <v>0.4785350021338789</v>
      </c>
      <c r="H66" t="s">
        <v>1129</v>
      </c>
      <c r="J66">
        <v>10</v>
      </c>
      <c r="K66" s="15" t="s">
        <v>416</v>
      </c>
      <c r="L66">
        <v>10.3719778060913</v>
      </c>
      <c r="M66">
        <v>5.7601858208956793</v>
      </c>
      <c r="N66">
        <v>9.6667894199999989</v>
      </c>
      <c r="O66">
        <v>5.3685521114369248</v>
      </c>
      <c r="P66">
        <v>0.39163370945875453</v>
      </c>
    </row>
    <row r="67" spans="1:16" x14ac:dyDescent="0.2">
      <c r="A67">
        <v>10</v>
      </c>
      <c r="B67" s="94">
        <v>2.5</v>
      </c>
      <c r="C67" s="94">
        <v>2.6469999999999998</v>
      </c>
      <c r="D67" s="94">
        <v>3.7979576445743675</v>
      </c>
      <c r="E67" s="95">
        <v>7.5959152891487349</v>
      </c>
      <c r="F67" s="95">
        <v>0.75959152891487358</v>
      </c>
      <c r="H67" t="s">
        <v>1129</v>
      </c>
      <c r="J67">
        <v>10</v>
      </c>
      <c r="K67" s="15" t="s">
        <v>418</v>
      </c>
    </row>
    <row r="68" spans="1:16" x14ac:dyDescent="0.2">
      <c r="A68">
        <v>10</v>
      </c>
      <c r="B68" s="94">
        <v>3.5</v>
      </c>
      <c r="C68" s="94">
        <v>3.7058</v>
      </c>
      <c r="D68" s="94">
        <v>5.184036996013706</v>
      </c>
      <c r="E68" s="95">
        <v>10.368073992027412</v>
      </c>
      <c r="F68" s="95">
        <v>1.0368073992027413</v>
      </c>
      <c r="H68" t="s">
        <v>1129</v>
      </c>
      <c r="J68">
        <v>10</v>
      </c>
      <c r="K68" s="15" t="s">
        <v>419</v>
      </c>
    </row>
    <row r="69" spans="1:16" x14ac:dyDescent="0.2">
      <c r="A69">
        <v>10</v>
      </c>
      <c r="B69" s="94">
        <v>4.5</v>
      </c>
      <c r="C69" s="94">
        <v>4.7645999999999997</v>
      </c>
      <c r="D69" s="94">
        <v>6.7036190747391426</v>
      </c>
      <c r="E69" s="95">
        <v>13.407238149478285</v>
      </c>
      <c r="F69" s="95">
        <v>1.3407238149478287</v>
      </c>
      <c r="H69" t="s">
        <v>1129</v>
      </c>
      <c r="J69">
        <v>10</v>
      </c>
      <c r="K69" s="15" t="s">
        <v>420</v>
      </c>
    </row>
    <row r="70" spans="1:16" x14ac:dyDescent="0.2">
      <c r="A70">
        <v>10</v>
      </c>
      <c r="B70" s="94">
        <v>5.5</v>
      </c>
      <c r="C70" s="94">
        <v>5.8233999999999995</v>
      </c>
      <c r="D70" s="94">
        <v>7.9792754066756792</v>
      </c>
      <c r="E70" s="95">
        <v>15.958550813351358</v>
      </c>
      <c r="F70" s="95">
        <v>1.595855081335136</v>
      </c>
      <c r="H70" t="s">
        <v>1129</v>
      </c>
      <c r="J70">
        <v>10</v>
      </c>
      <c r="K70" s="15" t="s">
        <v>421</v>
      </c>
    </row>
    <row r="71" spans="1:16" x14ac:dyDescent="0.2">
      <c r="A71">
        <v>10</v>
      </c>
      <c r="B71" s="94">
        <v>6.5</v>
      </c>
      <c r="C71" s="94">
        <v>6.8822000000000001</v>
      </c>
      <c r="D71" s="94">
        <v>9.1658541836574816</v>
      </c>
      <c r="E71" s="95">
        <v>18.331708367314963</v>
      </c>
      <c r="F71" s="95">
        <v>1.8331708367314965</v>
      </c>
      <c r="H71" t="s">
        <v>1129</v>
      </c>
      <c r="J71">
        <v>10</v>
      </c>
      <c r="K71" s="15" t="s">
        <v>422</v>
      </c>
      <c r="L71">
        <v>10.688630104064901</v>
      </c>
      <c r="M71">
        <v>5.9906082447714217</v>
      </c>
      <c r="N71">
        <v>9.5089694399999996</v>
      </c>
      <c r="O71">
        <v>5.3294491597084841</v>
      </c>
      <c r="P71">
        <v>0.66115908506293763</v>
      </c>
    </row>
    <row r="72" spans="1:16" x14ac:dyDescent="0.2">
      <c r="A72">
        <v>10</v>
      </c>
      <c r="B72" s="94">
        <v>7.5</v>
      </c>
      <c r="C72" s="94">
        <v>7.9409999999999998</v>
      </c>
      <c r="D72" s="94">
        <v>10.548481107471638</v>
      </c>
      <c r="E72" s="95">
        <v>21.096962214943275</v>
      </c>
      <c r="F72" s="95">
        <v>2.1096962214943278</v>
      </c>
      <c r="H72" t="s">
        <v>1129</v>
      </c>
      <c r="J72">
        <v>10</v>
      </c>
      <c r="K72" s="15" t="s">
        <v>423</v>
      </c>
    </row>
    <row r="73" spans="1:16" x14ac:dyDescent="0.2">
      <c r="A73">
        <v>10</v>
      </c>
      <c r="B73" s="94">
        <v>8.5</v>
      </c>
      <c r="C73" s="94">
        <v>8.9998000000000005</v>
      </c>
      <c r="D73" s="94">
        <v>11.774445215831179</v>
      </c>
      <c r="E73" s="95">
        <v>23.548890431662358</v>
      </c>
      <c r="F73" s="95">
        <v>2.3548890431662359</v>
      </c>
      <c r="H73" t="s">
        <v>1129</v>
      </c>
      <c r="J73">
        <v>10</v>
      </c>
      <c r="K73" s="15" t="s">
        <v>424</v>
      </c>
    </row>
    <row r="74" spans="1:16" x14ac:dyDescent="0.2">
      <c r="A74">
        <v>10</v>
      </c>
      <c r="B74" s="94">
        <v>9.5</v>
      </c>
      <c r="C74" s="94">
        <v>10.0586</v>
      </c>
      <c r="D74" s="94">
        <v>13.103953838556972</v>
      </c>
      <c r="E74" s="95">
        <v>26.207907677113944</v>
      </c>
      <c r="F74" s="95">
        <v>2.6207907677113944</v>
      </c>
      <c r="H74" t="s">
        <v>1129</v>
      </c>
      <c r="J74">
        <v>10</v>
      </c>
      <c r="K74" s="15" t="s">
        <v>425</v>
      </c>
    </row>
    <row r="75" spans="1:16" x14ac:dyDescent="0.2">
      <c r="A75">
        <v>10</v>
      </c>
      <c r="B75" s="94">
        <v>10.5</v>
      </c>
      <c r="C75" s="94">
        <v>11.1174</v>
      </c>
      <c r="D75" s="94">
        <v>14.70704570321179</v>
      </c>
      <c r="E75" s="95">
        <v>29.41409140642358</v>
      </c>
      <c r="F75" s="95">
        <v>2.9414091406423584</v>
      </c>
      <c r="H75" t="s">
        <v>1129</v>
      </c>
      <c r="J75">
        <v>10</v>
      </c>
      <c r="K75" s="15" t="s">
        <v>426</v>
      </c>
      <c r="L75">
        <v>10.039948463439901</v>
      </c>
      <c r="M75">
        <v>6.5305647019615245</v>
      </c>
      <c r="N75">
        <v>9.5089694399999996</v>
      </c>
      <c r="O75">
        <v>6.1851851533925526</v>
      </c>
      <c r="P75">
        <v>0.34537954856897191</v>
      </c>
    </row>
    <row r="76" spans="1:16" x14ac:dyDescent="0.2">
      <c r="A76">
        <v>10</v>
      </c>
      <c r="B76" s="94">
        <v>11.5</v>
      </c>
      <c r="C76" s="94">
        <v>12.1762</v>
      </c>
      <c r="D76" s="94">
        <v>16.173584107648928</v>
      </c>
      <c r="E76" s="95">
        <v>32.347168215297856</v>
      </c>
      <c r="F76" s="95">
        <v>3.2347168215297857</v>
      </c>
      <c r="H76" t="s">
        <v>1129</v>
      </c>
      <c r="J76">
        <v>10</v>
      </c>
      <c r="K76" s="15" t="s">
        <v>428</v>
      </c>
    </row>
    <row r="77" spans="1:16" x14ac:dyDescent="0.2">
      <c r="A77">
        <v>10</v>
      </c>
      <c r="B77" s="94">
        <v>12.5</v>
      </c>
      <c r="C77" s="94">
        <v>13.234999999999999</v>
      </c>
      <c r="D77" s="94">
        <v>17.19756368835505</v>
      </c>
      <c r="E77" s="95">
        <v>34.3951273767101</v>
      </c>
      <c r="F77" s="95">
        <v>3.4395127376710102</v>
      </c>
      <c r="H77" t="s">
        <v>1129</v>
      </c>
      <c r="J77">
        <v>10</v>
      </c>
      <c r="K77" s="15" t="s">
        <v>429</v>
      </c>
    </row>
    <row r="78" spans="1:16" x14ac:dyDescent="0.2">
      <c r="A78">
        <v>10</v>
      </c>
      <c r="B78" s="94">
        <v>13.5</v>
      </c>
      <c r="C78" s="94">
        <v>14.293799999999999</v>
      </c>
      <c r="D78" s="94">
        <v>18.372156479800601</v>
      </c>
      <c r="E78" s="95">
        <v>36.744312959601203</v>
      </c>
      <c r="F78" s="95">
        <v>3.6744312959601206</v>
      </c>
      <c r="H78" t="s">
        <v>1129</v>
      </c>
      <c r="J78">
        <v>10</v>
      </c>
      <c r="K78" s="15" t="s">
        <v>430</v>
      </c>
      <c r="L78" s="44"/>
    </row>
    <row r="79" spans="1:16" x14ac:dyDescent="0.2">
      <c r="A79">
        <v>10</v>
      </c>
      <c r="B79" s="94">
        <v>14.5</v>
      </c>
      <c r="C79" s="94">
        <v>15.352599999999999</v>
      </c>
      <c r="D79" s="94">
        <v>19.700461164553168</v>
      </c>
      <c r="E79" s="95">
        <v>39.400922329106336</v>
      </c>
      <c r="F79" s="95">
        <v>3.9400922329106338</v>
      </c>
      <c r="H79" t="s">
        <v>1129</v>
      </c>
      <c r="J79">
        <v>10</v>
      </c>
      <c r="K79" s="15" t="s">
        <v>431</v>
      </c>
      <c r="L79">
        <v>9.5894899368286097</v>
      </c>
      <c r="M79">
        <v>4.1055995228905893</v>
      </c>
      <c r="N79">
        <v>9.6667894199999989</v>
      </c>
      <c r="O79">
        <v>4.1386941633061669</v>
      </c>
      <c r="P79">
        <v>-3.3094640415577636E-2</v>
      </c>
    </row>
    <row r="80" spans="1:16" x14ac:dyDescent="0.2">
      <c r="A80">
        <v>10</v>
      </c>
      <c r="B80" s="94">
        <v>15.5</v>
      </c>
      <c r="C80" s="94">
        <v>16.4114</v>
      </c>
      <c r="D80" s="94">
        <v>20.940421880360923</v>
      </c>
      <c r="E80" s="95">
        <v>41.880843760721845</v>
      </c>
      <c r="F80" s="95">
        <v>4.1880843760721849</v>
      </c>
      <c r="H80" t="s">
        <v>1129</v>
      </c>
      <c r="J80">
        <v>10</v>
      </c>
      <c r="K80" s="15" t="s">
        <v>432</v>
      </c>
    </row>
    <row r="81" spans="1:16" x14ac:dyDescent="0.2">
      <c r="A81">
        <v>10</v>
      </c>
      <c r="B81" s="94">
        <v>16.5</v>
      </c>
      <c r="C81" s="94">
        <v>17.470199999999998</v>
      </c>
      <c r="D81" s="94">
        <v>22.256525018241593</v>
      </c>
      <c r="E81" s="95">
        <v>44.513050036483186</v>
      </c>
      <c r="F81" s="95">
        <v>4.4513050036483186</v>
      </c>
      <c r="H81" t="s">
        <v>1129</v>
      </c>
      <c r="J81">
        <v>10</v>
      </c>
      <c r="K81" s="15" t="s">
        <v>433</v>
      </c>
    </row>
    <row r="82" spans="1:16" x14ac:dyDescent="0.2">
      <c r="A82">
        <v>10</v>
      </c>
      <c r="B82" s="94">
        <v>16.5</v>
      </c>
      <c r="C82" s="94">
        <v>17.470199999999998</v>
      </c>
      <c r="D82" s="94">
        <v>22.256525018241593</v>
      </c>
      <c r="E82" s="95">
        <v>44.513050036483186</v>
      </c>
      <c r="F82" s="95">
        <v>4.4513050036483186</v>
      </c>
      <c r="H82" t="s">
        <v>1129</v>
      </c>
      <c r="J82">
        <v>10</v>
      </c>
      <c r="K82" s="15" t="s">
        <v>434</v>
      </c>
    </row>
    <row r="83" spans="1:16" x14ac:dyDescent="0.2">
      <c r="A83">
        <v>10</v>
      </c>
      <c r="B83" s="94">
        <v>16.5</v>
      </c>
      <c r="C83" s="94">
        <v>17.470199999999998</v>
      </c>
      <c r="D83" s="94">
        <v>22.256525018241593</v>
      </c>
      <c r="E83">
        <v>2005.3</v>
      </c>
      <c r="F83">
        <v>17.16</v>
      </c>
      <c r="H83" t="s">
        <v>1130</v>
      </c>
      <c r="J83">
        <v>10</v>
      </c>
      <c r="K83" s="15" t="s">
        <v>435</v>
      </c>
    </row>
    <row r="84" spans="1:16" x14ac:dyDescent="0.2">
      <c r="A84">
        <v>10</v>
      </c>
      <c r="B84" s="94">
        <v>17.5</v>
      </c>
      <c r="C84" s="94">
        <v>18.529</v>
      </c>
      <c r="D84" s="94">
        <v>23.463542854596291</v>
      </c>
      <c r="E84" s="95">
        <v>46.927085709192582</v>
      </c>
      <c r="F84" s="95">
        <v>4.6927085709192582</v>
      </c>
      <c r="H84" t="s">
        <v>1129</v>
      </c>
      <c r="J84">
        <v>10</v>
      </c>
      <c r="K84" s="15" t="s">
        <v>436</v>
      </c>
    </row>
    <row r="85" spans="1:16" x14ac:dyDescent="0.2">
      <c r="A85">
        <v>10</v>
      </c>
      <c r="B85" s="94">
        <v>18.5</v>
      </c>
      <c r="C85" s="94">
        <v>19.587799999999998</v>
      </c>
      <c r="D85" s="94">
        <v>24.700540444329896</v>
      </c>
      <c r="E85" s="95">
        <v>49.401080888659791</v>
      </c>
      <c r="F85" s="95">
        <v>4.9401080888659799</v>
      </c>
      <c r="H85" t="s">
        <v>1129</v>
      </c>
    </row>
    <row r="86" spans="1:16" x14ac:dyDescent="0.2">
      <c r="A86">
        <v>10</v>
      </c>
      <c r="B86" s="94">
        <v>19.5</v>
      </c>
      <c r="C86" s="94">
        <v>20.646599999999999</v>
      </c>
      <c r="D86" s="94">
        <v>26.026705438979533</v>
      </c>
      <c r="E86" s="95">
        <v>52.053410877959067</v>
      </c>
      <c r="F86" s="95">
        <v>5.2053410877959072</v>
      </c>
      <c r="H86" t="s">
        <v>1129</v>
      </c>
      <c r="J86">
        <v>10</v>
      </c>
      <c r="K86" s="15" t="s">
        <v>438</v>
      </c>
    </row>
    <row r="87" spans="1:16" x14ac:dyDescent="0.2">
      <c r="A87">
        <v>10</v>
      </c>
      <c r="B87" s="94">
        <v>20.5</v>
      </c>
      <c r="C87" s="94">
        <v>21.705400000000001</v>
      </c>
      <c r="J87">
        <v>10</v>
      </c>
      <c r="K87" s="15" t="s">
        <v>437</v>
      </c>
      <c r="L87">
        <v>9.4777669906616193</v>
      </c>
      <c r="M87">
        <v>5.0031042506998284</v>
      </c>
      <c r="N87">
        <v>9.1933294799999992</v>
      </c>
      <c r="O87">
        <v>4.852955959435465</v>
      </c>
      <c r="P87">
        <v>0.15014829126436346</v>
      </c>
    </row>
    <row r="88" spans="1:16" x14ac:dyDescent="0.2">
      <c r="A88">
        <v>10</v>
      </c>
      <c r="B88" s="94">
        <v>30.5</v>
      </c>
      <c r="C88" s="94">
        <v>32.293399999999998</v>
      </c>
      <c r="E88">
        <v>2124.6</v>
      </c>
      <c r="F88">
        <v>28.22</v>
      </c>
      <c r="H88" t="s">
        <v>1130</v>
      </c>
      <c r="K88" s="42"/>
    </row>
    <row r="89" spans="1:16" x14ac:dyDescent="0.2">
      <c r="A89">
        <v>13</v>
      </c>
      <c r="B89" s="57">
        <v>0.5</v>
      </c>
      <c r="C89" s="57">
        <v>0.52475247524752477</v>
      </c>
      <c r="D89" s="57">
        <v>0.77149926591595264</v>
      </c>
      <c r="E89" s="65">
        <v>7.636104069515012</v>
      </c>
      <c r="F89" s="65">
        <v>3.8531733975345692</v>
      </c>
      <c r="G89" s="65" t="s">
        <v>777</v>
      </c>
      <c r="H89" t="s">
        <v>1129</v>
      </c>
      <c r="J89">
        <v>13</v>
      </c>
      <c r="K89" s="15" t="s">
        <v>498</v>
      </c>
    </row>
    <row r="90" spans="1:16" x14ac:dyDescent="0.2">
      <c r="A90">
        <v>13</v>
      </c>
      <c r="B90" s="57">
        <v>1.5</v>
      </c>
      <c r="C90" s="57">
        <v>1.5742574257425743</v>
      </c>
      <c r="D90" s="57">
        <v>2.0685026890439659</v>
      </c>
      <c r="E90" s="65">
        <v>20.473515010877687</v>
      </c>
      <c r="F90" s="65">
        <v>10.330923030354791</v>
      </c>
      <c r="G90" s="65" t="s">
        <v>777</v>
      </c>
      <c r="H90" t="s">
        <v>1129</v>
      </c>
      <c r="J90">
        <v>13</v>
      </c>
      <c r="K90" s="15" t="s">
        <v>500</v>
      </c>
      <c r="L90">
        <v>9.5904321670532209</v>
      </c>
      <c r="M90">
        <v>-6.6975765432291716</v>
      </c>
      <c r="N90">
        <v>9.3338411160000003</v>
      </c>
      <c r="O90">
        <v>-6.5183835543417263</v>
      </c>
      <c r="P90">
        <v>-0.17919298888744528</v>
      </c>
    </row>
    <row r="91" spans="1:16" x14ac:dyDescent="0.2">
      <c r="A91">
        <v>13</v>
      </c>
      <c r="B91" s="57">
        <v>2.5</v>
      </c>
      <c r="C91" s="57">
        <v>2.6237623762376239</v>
      </c>
      <c r="D91" s="57">
        <v>3.0435837073523357</v>
      </c>
      <c r="E91" s="65">
        <v>30.124619633992825</v>
      </c>
      <c r="F91" s="65">
        <v>15.200864462802034</v>
      </c>
      <c r="G91" s="65" t="s">
        <v>777</v>
      </c>
      <c r="H91" t="s">
        <v>1129</v>
      </c>
      <c r="J91">
        <v>13</v>
      </c>
      <c r="K91" s="15" t="s">
        <v>503</v>
      </c>
    </row>
    <row r="92" spans="1:16" x14ac:dyDescent="0.2">
      <c r="A92">
        <v>13</v>
      </c>
      <c r="B92" s="57">
        <v>3.5</v>
      </c>
      <c r="C92" s="57">
        <v>3.6732673267326734</v>
      </c>
      <c r="D92" s="57">
        <v>4.0852784572447431</v>
      </c>
      <c r="E92" s="65">
        <v>40.435050078021789</v>
      </c>
      <c r="F92" s="65">
        <v>20.40350129729271</v>
      </c>
      <c r="G92" s="65" t="s">
        <v>777</v>
      </c>
      <c r="H92" t="s">
        <v>1129</v>
      </c>
      <c r="J92">
        <v>13</v>
      </c>
      <c r="K92" s="15" t="s">
        <v>504</v>
      </c>
    </row>
    <row r="93" spans="1:16" x14ac:dyDescent="0.2">
      <c r="A93">
        <v>13</v>
      </c>
      <c r="B93" s="57">
        <v>4.5</v>
      </c>
      <c r="C93" s="57">
        <v>4.7227722772277225</v>
      </c>
      <c r="D93" s="57">
        <v>5.3601224795782958</v>
      </c>
      <c r="E93" s="65">
        <v>53.053132890298428</v>
      </c>
      <c r="F93" s="65">
        <v>26.770578091629861</v>
      </c>
      <c r="G93" s="65" t="s">
        <v>777</v>
      </c>
      <c r="H93" t="s">
        <v>1129</v>
      </c>
      <c r="J93">
        <v>13</v>
      </c>
      <c r="K93" s="15" t="s">
        <v>505</v>
      </c>
    </row>
    <row r="94" spans="1:16" x14ac:dyDescent="0.2">
      <c r="A94">
        <v>13</v>
      </c>
      <c r="B94" s="57">
        <v>5.5</v>
      </c>
      <c r="C94" s="57">
        <v>5.772277227722773</v>
      </c>
      <c r="D94" s="57">
        <v>6.6345305127450285</v>
      </c>
      <c r="E94" s="65">
        <v>65.666900392375695</v>
      </c>
      <c r="F94" s="65">
        <v>33.135477383105481</v>
      </c>
      <c r="G94" s="65" t="s">
        <v>777</v>
      </c>
      <c r="H94" t="s">
        <v>1129</v>
      </c>
      <c r="J94">
        <v>13</v>
      </c>
      <c r="K94" s="15" t="s">
        <v>506</v>
      </c>
    </row>
    <row r="95" spans="1:16" x14ac:dyDescent="0.2">
      <c r="A95">
        <v>13</v>
      </c>
      <c r="B95" s="57">
        <v>6.5</v>
      </c>
      <c r="C95" s="57">
        <v>6.8217821782178216</v>
      </c>
      <c r="D95" s="57">
        <v>7.8136754026206798</v>
      </c>
      <c r="E95" s="63">
        <v>77.337777462410642</v>
      </c>
      <c r="F95" s="63">
        <v>39.024594744887459</v>
      </c>
      <c r="G95" s="63"/>
      <c r="H95" t="s">
        <v>1129</v>
      </c>
      <c r="J95">
        <v>13</v>
      </c>
      <c r="K95" s="15" t="s">
        <v>507</v>
      </c>
      <c r="L95">
        <v>9.7263135910034197</v>
      </c>
      <c r="M95">
        <v>4.3978937852457722</v>
      </c>
      <c r="N95">
        <v>9.3338411160000003</v>
      </c>
      <c r="O95">
        <v>4.220431662258691</v>
      </c>
      <c r="P95">
        <v>0.17746212298708119</v>
      </c>
    </row>
    <row r="96" spans="1:16" x14ac:dyDescent="0.2">
      <c r="A96">
        <v>13</v>
      </c>
      <c r="B96" s="57">
        <v>7.5</v>
      </c>
      <c r="C96" s="57">
        <v>7.8712871287128721</v>
      </c>
      <c r="D96" s="57">
        <v>8.9562344726544953</v>
      </c>
      <c r="E96" s="63">
        <v>88.646537366398661</v>
      </c>
      <c r="F96" s="63">
        <v>44.730988008320253</v>
      </c>
      <c r="G96" s="63"/>
      <c r="H96" t="s">
        <v>1129</v>
      </c>
      <c r="J96">
        <v>13</v>
      </c>
      <c r="K96" s="15" t="s">
        <v>508</v>
      </c>
    </row>
    <row r="97" spans="1:16" x14ac:dyDescent="0.2">
      <c r="A97">
        <v>13</v>
      </c>
      <c r="B97" s="57">
        <v>8.5</v>
      </c>
      <c r="C97" s="57">
        <v>8.9207920792079207</v>
      </c>
      <c r="D97" s="57">
        <v>10.042396872395805</v>
      </c>
      <c r="E97" s="63">
        <v>99.397097330926698</v>
      </c>
      <c r="F97" s="63">
        <v>50.155713927037404</v>
      </c>
      <c r="G97" s="63"/>
      <c r="H97" t="s">
        <v>1129</v>
      </c>
      <c r="J97">
        <v>13</v>
      </c>
      <c r="K97" s="15" t="s">
        <v>509</v>
      </c>
    </row>
    <row r="98" spans="1:16" x14ac:dyDescent="0.2">
      <c r="A98">
        <v>13</v>
      </c>
      <c r="B98" s="57">
        <v>9.5</v>
      </c>
      <c r="C98" s="57">
        <v>9.9702970297029712</v>
      </c>
      <c r="D98" s="57">
        <v>11.242507850102822</v>
      </c>
      <c r="E98" s="63">
        <v>111.27549142098216</v>
      </c>
      <c r="F98" s="63">
        <v>56.149544248962357</v>
      </c>
      <c r="G98" s="63"/>
      <c r="H98" t="s">
        <v>1129</v>
      </c>
      <c r="J98">
        <v>13</v>
      </c>
      <c r="K98" s="15" t="s">
        <v>510</v>
      </c>
    </row>
    <row r="99" spans="1:16" x14ac:dyDescent="0.2">
      <c r="A99">
        <v>13</v>
      </c>
      <c r="B99" s="57">
        <v>10.5</v>
      </c>
      <c r="C99" s="57">
        <v>11.01980198019802</v>
      </c>
      <c r="D99" s="57">
        <v>12.522559114519019</v>
      </c>
      <c r="E99" s="63">
        <v>123.94511419475316</v>
      </c>
      <c r="F99" s="63">
        <v>62.542628076039264</v>
      </c>
      <c r="G99" s="63"/>
      <c r="H99" t="s">
        <v>1129</v>
      </c>
      <c r="J99">
        <v>13</v>
      </c>
      <c r="K99" s="15" t="s">
        <v>511</v>
      </c>
      <c r="L99">
        <v>10.047827720642101</v>
      </c>
      <c r="M99">
        <v>4.7253506713675222</v>
      </c>
      <c r="N99">
        <v>9.8165960399999985</v>
      </c>
      <c r="O99">
        <v>4.616605696061181</v>
      </c>
      <c r="P99">
        <v>0.1087449753063412</v>
      </c>
    </row>
    <row r="100" spans="1:16" x14ac:dyDescent="0.2">
      <c r="A100">
        <v>13</v>
      </c>
      <c r="B100" s="57">
        <v>11.5</v>
      </c>
      <c r="C100" s="57">
        <v>12.06930693069307</v>
      </c>
      <c r="D100" s="57">
        <v>13.733459665409089</v>
      </c>
      <c r="E100" s="63">
        <v>135.93030074376662</v>
      </c>
      <c r="F100" s="63">
        <v>68.590345806800997</v>
      </c>
      <c r="G100" s="63"/>
      <c r="H100" t="s">
        <v>1129</v>
      </c>
      <c r="J100">
        <v>13</v>
      </c>
      <c r="K100" s="15" t="s">
        <v>513</v>
      </c>
    </row>
    <row r="101" spans="1:16" x14ac:dyDescent="0.2">
      <c r="A101">
        <v>13</v>
      </c>
      <c r="B101" s="57">
        <v>12.5</v>
      </c>
      <c r="C101" s="57">
        <v>13.118811881188119</v>
      </c>
      <c r="D101" s="57">
        <v>14.840521114908352</v>
      </c>
      <c r="E101" s="63">
        <v>146.88771420246647</v>
      </c>
      <c r="F101" s="63">
        <v>74.119449870927653</v>
      </c>
      <c r="G101" s="63"/>
      <c r="H101" t="s">
        <v>1129</v>
      </c>
      <c r="J101">
        <v>13</v>
      </c>
      <c r="K101" s="15" t="s">
        <v>514</v>
      </c>
    </row>
    <row r="102" spans="1:16" x14ac:dyDescent="0.2">
      <c r="A102">
        <v>13</v>
      </c>
      <c r="B102" s="57">
        <v>13.5</v>
      </c>
      <c r="C102" s="57">
        <v>14.168316831683169</v>
      </c>
      <c r="D102" s="57">
        <v>16.123144429745729</v>
      </c>
      <c r="E102" s="63">
        <v>159.58279447899329</v>
      </c>
      <c r="F102" s="63">
        <v>80.52537953817297</v>
      </c>
      <c r="G102" s="63"/>
      <c r="H102" t="s">
        <v>1129</v>
      </c>
      <c r="J102">
        <v>13</v>
      </c>
      <c r="K102" s="15" t="s">
        <v>515</v>
      </c>
    </row>
    <row r="103" spans="1:16" x14ac:dyDescent="0.2">
      <c r="A103">
        <v>13</v>
      </c>
      <c r="B103" s="57">
        <v>14.5</v>
      </c>
      <c r="C103" s="57">
        <v>15.217821782178218</v>
      </c>
      <c r="D103" s="57">
        <v>17.672235755218427</v>
      </c>
      <c r="E103" s="63"/>
      <c r="F103" s="63"/>
      <c r="G103" s="66"/>
      <c r="J103">
        <v>13</v>
      </c>
      <c r="K103" s="15" t="s">
        <v>516</v>
      </c>
      <c r="L103">
        <v>10.403026580810501</v>
      </c>
      <c r="M103">
        <v>6.1945828275142381</v>
      </c>
      <c r="N103">
        <v>9.6556777319999991</v>
      </c>
      <c r="O103">
        <v>5.7495667248404549</v>
      </c>
      <c r="P103">
        <v>0.44501610267378311</v>
      </c>
    </row>
    <row r="104" spans="1:16" x14ac:dyDescent="0.2">
      <c r="A104">
        <v>13</v>
      </c>
      <c r="B104" s="57">
        <v>15.5</v>
      </c>
      <c r="C104" s="57">
        <v>16.267326732673268</v>
      </c>
      <c r="D104" s="57">
        <v>19.121987506923865</v>
      </c>
      <c r="E104" s="63"/>
      <c r="F104" s="63"/>
      <c r="G104" s="66"/>
      <c r="J104">
        <v>13</v>
      </c>
      <c r="K104" s="15" t="s">
        <v>517</v>
      </c>
    </row>
    <row r="105" spans="1:16" x14ac:dyDescent="0.2">
      <c r="A105">
        <v>13</v>
      </c>
      <c r="B105" s="57">
        <v>16.5</v>
      </c>
      <c r="C105" s="57">
        <v>17.316831683168317</v>
      </c>
      <c r="D105" s="57">
        <v>20.357152377285178</v>
      </c>
      <c r="E105" s="63"/>
      <c r="F105" s="63"/>
      <c r="G105" s="66"/>
      <c r="J105">
        <v>13</v>
      </c>
      <c r="K105" s="15" t="s">
        <v>518</v>
      </c>
    </row>
    <row r="106" spans="1:16" x14ac:dyDescent="0.2">
      <c r="A106">
        <v>13</v>
      </c>
      <c r="B106" s="57">
        <v>17.5</v>
      </c>
      <c r="C106" s="57">
        <v>18.366336633663366</v>
      </c>
      <c r="D106" s="57">
        <v>21.501504967152599</v>
      </c>
      <c r="E106" s="63"/>
      <c r="F106" s="63"/>
      <c r="G106" s="66"/>
      <c r="J106">
        <v>13</v>
      </c>
      <c r="K106" s="15" t="s">
        <v>519</v>
      </c>
    </row>
    <row r="107" spans="1:16" x14ac:dyDescent="0.2">
      <c r="A107">
        <v>13</v>
      </c>
      <c r="B107" s="57">
        <v>18.5</v>
      </c>
      <c r="C107" s="57">
        <v>19.415841584158418</v>
      </c>
      <c r="D107" s="57">
        <v>22.665623329055357</v>
      </c>
      <c r="E107" s="63"/>
      <c r="F107" s="63"/>
      <c r="G107" s="66"/>
      <c r="J107">
        <v>13</v>
      </c>
      <c r="K107" s="15" t="s">
        <v>520</v>
      </c>
    </row>
    <row r="108" spans="1:16" x14ac:dyDescent="0.2">
      <c r="A108">
        <v>13</v>
      </c>
      <c r="B108" s="57">
        <v>19.5</v>
      </c>
      <c r="C108" s="57">
        <v>20.465346534653467</v>
      </c>
      <c r="D108" s="57">
        <v>23.977580297706268</v>
      </c>
      <c r="E108" s="63"/>
      <c r="F108" s="63"/>
      <c r="G108" s="66"/>
      <c r="J108">
        <v>13</v>
      </c>
      <c r="K108" s="15" t="s">
        <v>521</v>
      </c>
    </row>
    <row r="109" spans="1:16" x14ac:dyDescent="0.2">
      <c r="A109">
        <v>13</v>
      </c>
      <c r="B109" s="57">
        <v>20.5</v>
      </c>
      <c r="C109" s="57">
        <v>21.514851485148515</v>
      </c>
      <c r="D109" s="57"/>
      <c r="E109" s="63"/>
      <c r="F109" s="63"/>
      <c r="G109" s="66"/>
      <c r="J109">
        <v>13</v>
      </c>
      <c r="K109" s="15" t="s">
        <v>522</v>
      </c>
      <c r="L109">
        <v>10.54443359375</v>
      </c>
      <c r="M109">
        <v>4.5994253507548102</v>
      </c>
      <c r="N109">
        <v>9.4947594239999997</v>
      </c>
      <c r="O109">
        <v>4.1415631106016448</v>
      </c>
      <c r="P109">
        <v>0.45786224015316535</v>
      </c>
    </row>
    <row r="110" spans="1:16" x14ac:dyDescent="0.2">
      <c r="A110">
        <v>13</v>
      </c>
      <c r="B110" s="57">
        <v>50.5</v>
      </c>
      <c r="C110" s="57">
        <v>53</v>
      </c>
      <c r="D110" s="57"/>
      <c r="E110" s="58">
        <v>341.6</v>
      </c>
      <c r="F110" s="57">
        <v>44.8</v>
      </c>
      <c r="G110" s="66"/>
      <c r="H110" t="s">
        <v>1130</v>
      </c>
      <c r="K110" s="40"/>
    </row>
    <row r="111" spans="1:16" x14ac:dyDescent="0.2">
      <c r="A111">
        <v>13</v>
      </c>
      <c r="B111" s="57">
        <v>61.5</v>
      </c>
      <c r="C111" s="57">
        <v>64.544554455445549</v>
      </c>
      <c r="D111" s="57"/>
      <c r="E111" s="58">
        <v>648.5</v>
      </c>
      <c r="F111" s="57">
        <v>60.2</v>
      </c>
      <c r="G111" s="66"/>
      <c r="H111" t="s">
        <v>1130</v>
      </c>
      <c r="K111" s="42"/>
    </row>
    <row r="112" spans="1:16" x14ac:dyDescent="0.2">
      <c r="A112">
        <v>17</v>
      </c>
      <c r="B112" s="94">
        <v>0.5</v>
      </c>
      <c r="C112" s="94">
        <v>0.5</v>
      </c>
      <c r="D112" s="94">
        <v>0.89275432893589257</v>
      </c>
      <c r="E112" s="95">
        <v>2.0289871112179378</v>
      </c>
      <c r="F112" s="95">
        <v>0.27668006062062783</v>
      </c>
      <c r="H112" t="s">
        <v>1129</v>
      </c>
      <c r="J112">
        <v>17</v>
      </c>
      <c r="K112" s="15" t="s">
        <v>609</v>
      </c>
    </row>
    <row r="113" spans="1:16" x14ac:dyDescent="0.2">
      <c r="A113">
        <v>17</v>
      </c>
      <c r="B113" s="94">
        <v>1.5</v>
      </c>
      <c r="C113" s="94">
        <v>1.5</v>
      </c>
      <c r="D113" s="94">
        <v>2.6568205470737896</v>
      </c>
      <c r="E113" s="95">
        <v>6.0382285160767948</v>
      </c>
      <c r="F113" s="95">
        <v>0.82339479764683565</v>
      </c>
      <c r="H113" t="s">
        <v>1129</v>
      </c>
      <c r="J113">
        <v>17</v>
      </c>
      <c r="K113" s="15" t="s">
        <v>611</v>
      </c>
      <c r="L113">
        <v>10.9555463790894</v>
      </c>
      <c r="M113">
        <v>7.3472300599132696</v>
      </c>
      <c r="N113">
        <v>10.682230007999999</v>
      </c>
      <c r="O113">
        <v>7.163933108027118</v>
      </c>
      <c r="P113">
        <v>0.18329695188615158</v>
      </c>
    </row>
    <row r="114" spans="1:16" x14ac:dyDescent="0.2">
      <c r="A114">
        <v>17</v>
      </c>
      <c r="B114" s="94">
        <v>2.5</v>
      </c>
      <c r="C114" s="94">
        <v>2.5</v>
      </c>
      <c r="D114" s="94">
        <v>4.3248452819765877</v>
      </c>
      <c r="E114" s="95">
        <v>9.8291938226740623</v>
      </c>
      <c r="F114" s="95">
        <v>1.3403446121828269</v>
      </c>
      <c r="H114" t="s">
        <v>1129</v>
      </c>
      <c r="J114">
        <v>17</v>
      </c>
      <c r="K114" s="15" t="s">
        <v>613</v>
      </c>
    </row>
    <row r="115" spans="1:16" x14ac:dyDescent="0.2">
      <c r="A115">
        <v>17</v>
      </c>
      <c r="B115" s="94">
        <v>3.5</v>
      </c>
      <c r="C115" s="94">
        <v>3.5</v>
      </c>
      <c r="D115" s="94">
        <v>5.9859996211430655</v>
      </c>
      <c r="E115" s="95">
        <v>13.604544593506967</v>
      </c>
      <c r="F115" s="95">
        <v>1.8551651718418589</v>
      </c>
      <c r="H115" t="s">
        <v>1129</v>
      </c>
      <c r="J115">
        <v>17</v>
      </c>
      <c r="K115" s="15" t="s">
        <v>614</v>
      </c>
    </row>
    <row r="116" spans="1:16" x14ac:dyDescent="0.2">
      <c r="A116">
        <v>17</v>
      </c>
      <c r="B116" s="94">
        <v>4.5</v>
      </c>
      <c r="C116" s="94">
        <v>4.5</v>
      </c>
      <c r="D116" s="94">
        <v>7.6049634272754432</v>
      </c>
      <c r="E116" s="95">
        <v>17.284007789262372</v>
      </c>
      <c r="F116" s="95">
        <v>2.3569101530812322</v>
      </c>
      <c r="H116" t="s">
        <v>1129</v>
      </c>
      <c r="J116">
        <v>17</v>
      </c>
      <c r="K116" s="15" t="s">
        <v>615</v>
      </c>
    </row>
    <row r="117" spans="1:16" x14ac:dyDescent="0.2">
      <c r="A117">
        <v>17</v>
      </c>
      <c r="B117" s="94">
        <v>5.5</v>
      </c>
      <c r="C117" s="94">
        <v>5.5</v>
      </c>
      <c r="D117" s="94">
        <v>9.1026337209757031</v>
      </c>
      <c r="E117" s="95">
        <v>20.687803911308418</v>
      </c>
      <c r="F117" s="95">
        <v>2.8210641697238747</v>
      </c>
      <c r="H117" t="s">
        <v>1129</v>
      </c>
      <c r="J117">
        <v>17</v>
      </c>
      <c r="K117" s="15" t="s">
        <v>616</v>
      </c>
    </row>
    <row r="118" spans="1:16" x14ac:dyDescent="0.2">
      <c r="A118">
        <v>17</v>
      </c>
      <c r="B118" s="94">
        <v>6.5</v>
      </c>
      <c r="C118" s="94">
        <v>6.5</v>
      </c>
      <c r="D118" s="94">
        <v>10.703914852200995</v>
      </c>
      <c r="E118" s="95">
        <v>24.327079209547716</v>
      </c>
      <c r="F118" s="95">
        <v>3.3173289831201429</v>
      </c>
      <c r="H118" t="s">
        <v>1129</v>
      </c>
      <c r="J118">
        <v>17</v>
      </c>
      <c r="K118" s="15" t="s">
        <v>617</v>
      </c>
      <c r="L118">
        <v>10.4965772628784</v>
      </c>
      <c r="M118">
        <v>6.9329543926506734</v>
      </c>
      <c r="N118">
        <v>10.520635607999999</v>
      </c>
      <c r="O118">
        <v>6.9488448496361688</v>
      </c>
      <c r="P118">
        <v>-1.5890456985495405E-2</v>
      </c>
    </row>
    <row r="119" spans="1:16" x14ac:dyDescent="0.2">
      <c r="A119">
        <v>17</v>
      </c>
      <c r="B119" s="94">
        <v>7.5</v>
      </c>
      <c r="C119" s="94">
        <v>7.5</v>
      </c>
      <c r="D119" s="94">
        <v>12.275850007729414</v>
      </c>
      <c r="E119" s="95">
        <v>27.899659108475941</v>
      </c>
      <c r="F119" s="95">
        <v>3.8044989693376281</v>
      </c>
      <c r="H119" t="s">
        <v>1129</v>
      </c>
      <c r="J119">
        <v>17</v>
      </c>
      <c r="K119" s="15" t="s">
        <v>618</v>
      </c>
    </row>
    <row r="120" spans="1:16" x14ac:dyDescent="0.2">
      <c r="A120">
        <v>17</v>
      </c>
      <c r="B120" s="94">
        <v>8.5</v>
      </c>
      <c r="C120" s="94">
        <v>8.5</v>
      </c>
      <c r="D120" s="94">
        <v>13.747374993692226</v>
      </c>
      <c r="E120" s="95">
        <v>31.244034076573239</v>
      </c>
      <c r="F120" s="95">
        <v>4.2605501013508968</v>
      </c>
      <c r="H120" t="s">
        <v>1129</v>
      </c>
      <c r="J120">
        <v>17</v>
      </c>
      <c r="K120" s="15" t="s">
        <v>619</v>
      </c>
    </row>
    <row r="121" spans="1:16" x14ac:dyDescent="0.2">
      <c r="A121">
        <v>17</v>
      </c>
      <c r="B121" s="94">
        <v>9.5</v>
      </c>
      <c r="C121" s="94">
        <v>9.5</v>
      </c>
      <c r="D121" s="94">
        <v>15.253864092457082</v>
      </c>
      <c r="E121" s="95">
        <v>34.667872937402457</v>
      </c>
      <c r="F121" s="95">
        <v>4.7274372187366991</v>
      </c>
      <c r="H121" t="s">
        <v>1129</v>
      </c>
      <c r="J121">
        <v>17</v>
      </c>
      <c r="K121" s="15" t="s">
        <v>620</v>
      </c>
    </row>
    <row r="122" spans="1:16" x14ac:dyDescent="0.2">
      <c r="A122">
        <v>17</v>
      </c>
      <c r="B122" s="94">
        <v>10.5</v>
      </c>
      <c r="C122" s="94">
        <v>10.5</v>
      </c>
      <c r="D122" s="94">
        <v>16.757508234958458</v>
      </c>
      <c r="E122" s="95">
        <v>38.085245988541949</v>
      </c>
      <c r="F122" s="95">
        <v>5.1934426348011753</v>
      </c>
      <c r="H122" t="s">
        <v>1129</v>
      </c>
      <c r="J122">
        <v>17</v>
      </c>
      <c r="K122" s="15" t="s">
        <v>621</v>
      </c>
      <c r="L122">
        <v>10.7323551177979</v>
      </c>
      <c r="M122">
        <v>6.2357367710970246</v>
      </c>
      <c r="N122">
        <v>10.520635607999999</v>
      </c>
      <c r="O122">
        <v>6.1127230319955279</v>
      </c>
      <c r="P122">
        <v>0.12301373910149671</v>
      </c>
    </row>
    <row r="123" spans="1:16" x14ac:dyDescent="0.2">
      <c r="A123">
        <v>17</v>
      </c>
      <c r="B123" s="94">
        <v>11.5</v>
      </c>
      <c r="C123" s="94">
        <v>11.5</v>
      </c>
      <c r="D123" s="94">
        <v>18.186294856253745</v>
      </c>
      <c r="E123" s="95">
        <v>41.332488309667603</v>
      </c>
      <c r="F123" s="95">
        <v>5.6362484058637641</v>
      </c>
      <c r="H123" t="s">
        <v>1129</v>
      </c>
      <c r="J123">
        <v>17</v>
      </c>
      <c r="K123" s="15" t="s">
        <v>622</v>
      </c>
    </row>
    <row r="124" spans="1:16" x14ac:dyDescent="0.2">
      <c r="A124">
        <v>17</v>
      </c>
      <c r="B124" s="94">
        <v>12.5</v>
      </c>
      <c r="C124" s="94">
        <v>12.5</v>
      </c>
      <c r="D124" s="94">
        <v>19.591422907846439</v>
      </c>
      <c r="E124" s="95">
        <v>44.525961154196452</v>
      </c>
      <c r="F124" s="95">
        <v>6.0717219755722436</v>
      </c>
      <c r="H124" t="s">
        <v>1129</v>
      </c>
      <c r="J124">
        <v>17</v>
      </c>
      <c r="K124" s="15" t="s">
        <v>623</v>
      </c>
    </row>
    <row r="125" spans="1:16" x14ac:dyDescent="0.2">
      <c r="A125">
        <v>17</v>
      </c>
      <c r="B125" s="94">
        <v>13.5</v>
      </c>
      <c r="C125" s="94">
        <v>13.5</v>
      </c>
      <c r="D125" s="94">
        <v>21.221565699984446</v>
      </c>
      <c r="E125" s="95">
        <v>48.230831136328284</v>
      </c>
      <c r="F125" s="95">
        <v>6.5769315185902206</v>
      </c>
      <c r="H125" t="s">
        <v>1129</v>
      </c>
      <c r="J125">
        <v>17</v>
      </c>
      <c r="K125" s="15" t="s">
        <v>624</v>
      </c>
    </row>
    <row r="126" spans="1:16" x14ac:dyDescent="0.2">
      <c r="A126">
        <v>17</v>
      </c>
      <c r="B126" s="94">
        <v>14.5</v>
      </c>
      <c r="C126" s="94">
        <v>14.5</v>
      </c>
      <c r="D126" s="94">
        <v>22.81368990064518</v>
      </c>
      <c r="E126" s="95">
        <v>51.849295228739045</v>
      </c>
      <c r="F126" s="95">
        <v>7.0703584402825976</v>
      </c>
      <c r="H126" t="s">
        <v>1129</v>
      </c>
      <c r="J126">
        <v>17</v>
      </c>
      <c r="K126" s="15" t="s">
        <v>625</v>
      </c>
      <c r="L126">
        <v>11.2418060302734</v>
      </c>
      <c r="M126">
        <v>5.9980646082030491</v>
      </c>
      <c r="N126">
        <v>10.682230007999999</v>
      </c>
      <c r="O126">
        <v>5.6995028712580558</v>
      </c>
      <c r="P126">
        <v>0.29856173694499333</v>
      </c>
    </row>
    <row r="127" spans="1:16" x14ac:dyDescent="0.2">
      <c r="A127">
        <v>17</v>
      </c>
      <c r="B127" s="94">
        <v>15.5</v>
      </c>
      <c r="C127" s="94">
        <v>15.5</v>
      </c>
      <c r="D127" s="94">
        <v>24.278256315753943</v>
      </c>
      <c r="J127">
        <v>17</v>
      </c>
      <c r="K127" s="15" t="s">
        <v>626</v>
      </c>
    </row>
    <row r="128" spans="1:16" x14ac:dyDescent="0.2">
      <c r="A128">
        <v>17</v>
      </c>
      <c r="B128" s="94">
        <v>16.5</v>
      </c>
      <c r="C128" s="94">
        <v>16.5</v>
      </c>
      <c r="D128" s="94">
        <v>25.855123107787684</v>
      </c>
      <c r="J128">
        <v>17</v>
      </c>
      <c r="K128" s="15" t="s">
        <v>627</v>
      </c>
    </row>
    <row r="129" spans="1:16" x14ac:dyDescent="0.2">
      <c r="A129">
        <v>18</v>
      </c>
      <c r="B129" s="94">
        <v>0.5</v>
      </c>
      <c r="C129" s="94">
        <v>0.53749999999999998</v>
      </c>
      <c r="D129" s="94">
        <v>1.3838085794706658</v>
      </c>
      <c r="E129" s="95">
        <v>4.9421734981095202</v>
      </c>
      <c r="F129" s="95">
        <v>1.5885557672494885</v>
      </c>
      <c r="G129" s="67" t="s">
        <v>777</v>
      </c>
      <c r="H129" t="s">
        <v>1129</v>
      </c>
      <c r="J129">
        <v>18</v>
      </c>
      <c r="K129" s="15" t="s">
        <v>629</v>
      </c>
    </row>
    <row r="130" spans="1:16" x14ac:dyDescent="0.2">
      <c r="A130">
        <v>18</v>
      </c>
      <c r="B130" s="94">
        <v>1.5</v>
      </c>
      <c r="C130" s="94">
        <v>1.6124999999999998</v>
      </c>
      <c r="D130" s="94">
        <v>3.7091386815831839</v>
      </c>
      <c r="E130" s="95">
        <v>13.246923862797084</v>
      </c>
      <c r="F130" s="95">
        <v>4.2579398130419195</v>
      </c>
      <c r="G130" s="67" t="s">
        <v>777</v>
      </c>
      <c r="H130" t="s">
        <v>1129</v>
      </c>
      <c r="J130">
        <v>18</v>
      </c>
      <c r="K130" s="15" t="s">
        <v>632</v>
      </c>
      <c r="L130">
        <v>9.20989990234375</v>
      </c>
      <c r="M130">
        <v>6.6742292406670751</v>
      </c>
      <c r="N130">
        <v>9.3894748200000002</v>
      </c>
      <c r="O130">
        <v>6.8043635720952294</v>
      </c>
      <c r="P130">
        <v>-0.13013433142815423</v>
      </c>
    </row>
    <row r="131" spans="1:16" x14ac:dyDescent="0.2">
      <c r="A131">
        <v>18</v>
      </c>
      <c r="B131" s="94">
        <v>2.5</v>
      </c>
      <c r="C131" s="94">
        <v>2.6875</v>
      </c>
      <c r="D131" s="94">
        <v>5.574201537648789</v>
      </c>
      <c r="E131" s="95">
        <v>19.90786263445996</v>
      </c>
      <c r="F131" s="95">
        <v>6.3989558467907015</v>
      </c>
      <c r="G131" s="67" t="s">
        <v>777</v>
      </c>
      <c r="H131" t="s">
        <v>1129</v>
      </c>
      <c r="J131">
        <v>18</v>
      </c>
      <c r="K131" s="15" t="s">
        <v>635</v>
      </c>
    </row>
    <row r="132" spans="1:16" x14ac:dyDescent="0.2">
      <c r="A132">
        <v>18</v>
      </c>
      <c r="B132" s="94">
        <v>3.5</v>
      </c>
      <c r="C132" s="94">
        <v>3.7624999999999997</v>
      </c>
      <c r="D132" s="94">
        <v>7.2747524134292547</v>
      </c>
      <c r="E132" s="95">
        <v>25.981258619390193</v>
      </c>
      <c r="F132" s="95">
        <v>8.3511188419468461</v>
      </c>
      <c r="G132" s="67" t="s">
        <v>777</v>
      </c>
      <c r="H132" t="s">
        <v>1129</v>
      </c>
      <c r="J132">
        <v>18</v>
      </c>
      <c r="K132" s="15" t="s">
        <v>636</v>
      </c>
    </row>
    <row r="133" spans="1:16" x14ac:dyDescent="0.2">
      <c r="A133">
        <v>18</v>
      </c>
      <c r="B133" s="94">
        <v>4.5</v>
      </c>
      <c r="C133" s="94">
        <v>4.8374999999999995</v>
      </c>
      <c r="D133" s="94">
        <v>8.9901373010445127</v>
      </c>
      <c r="E133" s="95">
        <v>32.107633218016112</v>
      </c>
      <c r="F133" s="95">
        <v>10.320310677219464</v>
      </c>
      <c r="G133" s="67" t="s">
        <v>777</v>
      </c>
      <c r="H133" t="s">
        <v>1129</v>
      </c>
      <c r="J133">
        <v>18</v>
      </c>
      <c r="K133" s="15" t="s">
        <v>637</v>
      </c>
    </row>
    <row r="134" spans="1:16" x14ac:dyDescent="0.2">
      <c r="A134">
        <v>18</v>
      </c>
      <c r="B134" s="94">
        <v>5.5</v>
      </c>
      <c r="C134" s="94">
        <v>5.9124999999999996</v>
      </c>
      <c r="D134" s="94">
        <v>10.836861868363581</v>
      </c>
      <c r="E134" s="95">
        <v>38.703078101298502</v>
      </c>
      <c r="F134" s="95">
        <v>12.440275103988801</v>
      </c>
      <c r="G134" s="67" t="s">
        <v>777</v>
      </c>
      <c r="H134" t="s">
        <v>1129</v>
      </c>
      <c r="J134">
        <v>18</v>
      </c>
      <c r="K134" s="15" t="s">
        <v>638</v>
      </c>
    </row>
    <row r="135" spans="1:16" x14ac:dyDescent="0.2">
      <c r="A135">
        <v>18</v>
      </c>
      <c r="B135" s="94">
        <v>6.5</v>
      </c>
      <c r="C135" s="94">
        <v>6.9874999999999998</v>
      </c>
      <c r="D135" s="94">
        <v>12.346539440719777</v>
      </c>
      <c r="E135" s="95">
        <v>44.094783716856341</v>
      </c>
      <c r="F135" s="95">
        <v>14.173323337560968</v>
      </c>
      <c r="H135" t="s">
        <v>1129</v>
      </c>
      <c r="J135">
        <v>18</v>
      </c>
      <c r="K135" s="15" t="s">
        <v>639</v>
      </c>
      <c r="L135">
        <v>9.5588874816894496</v>
      </c>
      <c r="M135">
        <v>4.4242023918581941</v>
      </c>
      <c r="N135">
        <v>9.3894748200000002</v>
      </c>
      <c r="O135">
        <v>4.3457920219806043</v>
      </c>
      <c r="P135">
        <v>7.8410369877589758E-2</v>
      </c>
    </row>
    <row r="136" spans="1:16" x14ac:dyDescent="0.2">
      <c r="A136">
        <v>18</v>
      </c>
      <c r="B136" s="94">
        <v>7.5</v>
      </c>
      <c r="C136" s="94">
        <v>8.0625</v>
      </c>
      <c r="D136" s="94">
        <v>13.898819015078196</v>
      </c>
      <c r="E136" s="95">
        <v>49.638639339564982</v>
      </c>
      <c r="F136" s="95">
        <v>15.955276930574456</v>
      </c>
      <c r="H136" t="s">
        <v>1129</v>
      </c>
      <c r="J136">
        <v>18</v>
      </c>
      <c r="K136" s="15" t="s">
        <v>640</v>
      </c>
    </row>
    <row r="137" spans="1:16" x14ac:dyDescent="0.2">
      <c r="A137">
        <v>18</v>
      </c>
      <c r="B137" s="94">
        <v>8.5</v>
      </c>
      <c r="C137" s="94">
        <v>9.1374999999999993</v>
      </c>
      <c r="D137" s="94">
        <v>15.64358026179481</v>
      </c>
      <c r="E137" s="95">
        <v>55.869929506410031</v>
      </c>
      <c r="F137" s="95">
        <v>17.958191627060366</v>
      </c>
      <c r="H137" t="s">
        <v>1129</v>
      </c>
      <c r="J137">
        <v>18</v>
      </c>
      <c r="K137" s="15" t="s">
        <v>641</v>
      </c>
    </row>
    <row r="138" spans="1:16" x14ac:dyDescent="0.2">
      <c r="A138">
        <v>18</v>
      </c>
      <c r="B138" s="94">
        <v>9.5</v>
      </c>
      <c r="C138" s="94">
        <v>10.2125</v>
      </c>
      <c r="D138" s="94">
        <v>17.216575322466813</v>
      </c>
      <c r="E138" s="95">
        <v>61.487769008810041</v>
      </c>
      <c r="F138" s="95">
        <v>19.763925752831796</v>
      </c>
      <c r="H138" t="s">
        <v>1129</v>
      </c>
      <c r="J138">
        <v>18</v>
      </c>
      <c r="K138" s="15" t="s">
        <v>642</v>
      </c>
    </row>
    <row r="139" spans="1:16" x14ac:dyDescent="0.2">
      <c r="A139">
        <v>18</v>
      </c>
      <c r="B139" s="94">
        <v>10.5</v>
      </c>
      <c r="C139" s="94">
        <v>11.2875</v>
      </c>
      <c r="D139" s="94">
        <v>18.866031322482371</v>
      </c>
      <c r="E139" s="95">
        <v>67.378683294579886</v>
      </c>
      <c r="F139" s="95">
        <v>21.657433916114964</v>
      </c>
      <c r="H139" t="s">
        <v>1129</v>
      </c>
      <c r="J139">
        <v>18</v>
      </c>
      <c r="K139" s="15" t="s">
        <v>643</v>
      </c>
      <c r="L139">
        <v>9.5378503799438494</v>
      </c>
      <c r="M139">
        <v>6.3888244554345395</v>
      </c>
      <c r="N139">
        <v>9.3894748200000002</v>
      </c>
      <c r="O139">
        <v>6.2894367141515151</v>
      </c>
      <c r="P139">
        <v>9.9387741283024411E-2</v>
      </c>
    </row>
    <row r="140" spans="1:16" x14ac:dyDescent="0.2">
      <c r="A140">
        <v>18</v>
      </c>
      <c r="B140" s="94">
        <v>11.5</v>
      </c>
      <c r="C140" s="94">
        <v>12.362499999999999</v>
      </c>
      <c r="D140" s="94">
        <v>20.731647340991792</v>
      </c>
      <c r="E140" s="95">
        <v>74.041597646399254</v>
      </c>
      <c r="F140" s="95">
        <v>23.799084957771186</v>
      </c>
      <c r="H140" t="s">
        <v>1129</v>
      </c>
      <c r="J140">
        <v>18</v>
      </c>
      <c r="K140" s="15" t="s">
        <v>646</v>
      </c>
    </row>
    <row r="141" spans="1:16" x14ac:dyDescent="0.2">
      <c r="A141">
        <v>18</v>
      </c>
      <c r="B141" s="94">
        <v>12.5</v>
      </c>
      <c r="C141" s="94">
        <v>13.4375</v>
      </c>
      <c r="D141" s="94">
        <v>22.420331668596177</v>
      </c>
      <c r="E141" s="95">
        <v>80.072613102129196</v>
      </c>
      <c r="F141" s="95">
        <v>25.737625639970094</v>
      </c>
      <c r="H141" t="s">
        <v>1129</v>
      </c>
      <c r="J141">
        <v>18</v>
      </c>
      <c r="K141" s="15" t="s">
        <v>647</v>
      </c>
    </row>
    <row r="142" spans="1:16" x14ac:dyDescent="0.2">
      <c r="A142">
        <v>18</v>
      </c>
      <c r="B142" s="94">
        <v>13.5</v>
      </c>
      <c r="C142" s="94">
        <v>14.512499999999999</v>
      </c>
      <c r="D142" s="94">
        <v>23.967265388696781</v>
      </c>
      <c r="E142" s="95">
        <v>85.597376388202775</v>
      </c>
      <c r="F142" s="95">
        <v>27.513442410493749</v>
      </c>
      <c r="H142" t="s">
        <v>1129</v>
      </c>
      <c r="J142">
        <v>18</v>
      </c>
      <c r="K142" s="15" t="s">
        <v>648</v>
      </c>
    </row>
    <row r="143" spans="1:16" x14ac:dyDescent="0.2">
      <c r="A143">
        <v>18</v>
      </c>
      <c r="B143" s="94">
        <v>14.5</v>
      </c>
      <c r="C143" s="94">
        <v>15.587499999999999</v>
      </c>
      <c r="D143" s="94">
        <v>25.618313473460656</v>
      </c>
      <c r="J143">
        <v>18</v>
      </c>
      <c r="K143" s="15" t="s">
        <v>649</v>
      </c>
      <c r="L143">
        <v>10.1129293441772</v>
      </c>
      <c r="M143">
        <v>6.2072376410716066</v>
      </c>
      <c r="N143">
        <v>9.3894748200000002</v>
      </c>
      <c r="O143">
        <v>5.7631868619902828</v>
      </c>
      <c r="P143">
        <v>0.44405077908132373</v>
      </c>
    </row>
    <row r="144" spans="1:16" x14ac:dyDescent="0.2">
      <c r="A144">
        <v>18</v>
      </c>
      <c r="B144" s="94">
        <v>15.5</v>
      </c>
      <c r="C144" s="94">
        <v>16.662499999999998</v>
      </c>
      <c r="D144" s="94">
        <v>27.237973963155696</v>
      </c>
      <c r="J144">
        <v>18</v>
      </c>
      <c r="K144" s="15" t="s">
        <v>650</v>
      </c>
    </row>
    <row r="145" spans="1:16" x14ac:dyDescent="0.2">
      <c r="A145">
        <v>18</v>
      </c>
      <c r="B145" s="94">
        <v>16.5</v>
      </c>
      <c r="C145" s="94">
        <v>17.737500000000001</v>
      </c>
      <c r="D145" s="94">
        <v>28.845715195228323</v>
      </c>
      <c r="J145">
        <v>18</v>
      </c>
      <c r="K145" s="15" t="s">
        <v>651</v>
      </c>
    </row>
    <row r="146" spans="1:16" x14ac:dyDescent="0.2">
      <c r="A146">
        <v>18</v>
      </c>
      <c r="B146" s="94">
        <v>17.5</v>
      </c>
      <c r="C146" s="94">
        <v>18.8125</v>
      </c>
      <c r="D146" s="94">
        <v>30.416109196397862</v>
      </c>
      <c r="J146">
        <v>18</v>
      </c>
      <c r="K146" s="15" t="s">
        <v>652</v>
      </c>
    </row>
    <row r="147" spans="1:16" x14ac:dyDescent="0.2">
      <c r="A147">
        <v>18</v>
      </c>
      <c r="B147" s="94">
        <v>18.5</v>
      </c>
      <c r="C147" s="94">
        <v>19.887499999999999</v>
      </c>
      <c r="D147" s="94">
        <v>31.935918822881433</v>
      </c>
      <c r="E147">
        <v>2309.4</v>
      </c>
      <c r="F147">
        <v>19.93</v>
      </c>
      <c r="J147">
        <v>18</v>
      </c>
      <c r="K147" s="15" t="s">
        <v>653</v>
      </c>
    </row>
    <row r="148" spans="1:16" x14ac:dyDescent="0.2">
      <c r="A148">
        <v>18</v>
      </c>
      <c r="B148" s="94">
        <v>19.5</v>
      </c>
      <c r="C148" s="94">
        <v>20.962499999999999</v>
      </c>
      <c r="D148" s="94">
        <v>33.663030028500486</v>
      </c>
      <c r="J148">
        <v>18</v>
      </c>
      <c r="K148" s="15" t="s">
        <v>654</v>
      </c>
    </row>
    <row r="149" spans="1:16" x14ac:dyDescent="0.2">
      <c r="A149">
        <v>18</v>
      </c>
      <c r="B149" s="94">
        <v>20.5</v>
      </c>
      <c r="C149" s="94">
        <v>22.037499999999998</v>
      </c>
      <c r="J149">
        <v>18</v>
      </c>
      <c r="K149" s="15" t="s">
        <v>655</v>
      </c>
      <c r="L149">
        <v>10.225807189941399</v>
      </c>
      <c r="M149">
        <v>5.7412381578986533</v>
      </c>
      <c r="N149">
        <v>9.3894748200000002</v>
      </c>
      <c r="O149">
        <v>5.2716827256667171</v>
      </c>
      <c r="P149">
        <v>0.46955543223193619</v>
      </c>
    </row>
    <row r="150" spans="1:16" x14ac:dyDescent="0.2">
      <c r="A150">
        <v>20</v>
      </c>
      <c r="B150" s="94">
        <v>0.5</v>
      </c>
      <c r="C150" s="94">
        <v>0.51415094339622647</v>
      </c>
      <c r="D150" s="94">
        <v>0.54925497446421823</v>
      </c>
      <c r="E150" s="95">
        <v>1.6075022727528221</v>
      </c>
      <c r="F150" s="95">
        <v>0.19390043353761388</v>
      </c>
      <c r="G150" s="67" t="s">
        <v>777</v>
      </c>
      <c r="H150" t="s">
        <v>1129</v>
      </c>
      <c r="J150">
        <v>20</v>
      </c>
      <c r="K150" s="15" t="s">
        <v>680</v>
      </c>
    </row>
    <row r="151" spans="1:16" x14ac:dyDescent="0.2">
      <c r="A151">
        <v>20</v>
      </c>
      <c r="B151" s="94">
        <v>1.5</v>
      </c>
      <c r="C151" s="94">
        <v>1.5424528301886795</v>
      </c>
      <c r="D151" s="94">
        <v>1.6601603219296717</v>
      </c>
      <c r="E151" s="95">
        <v>4.8587843801310164</v>
      </c>
      <c r="F151" s="95">
        <v>0.58607717932480707</v>
      </c>
      <c r="G151" s="67" t="s">
        <v>777</v>
      </c>
      <c r="H151" t="s">
        <v>1129</v>
      </c>
      <c r="J151">
        <v>20</v>
      </c>
      <c r="K151" s="15" t="s">
        <v>682</v>
      </c>
      <c r="L151">
        <v>8.3417081832885707</v>
      </c>
      <c r="M151">
        <v>-4.1473877117481814</v>
      </c>
      <c r="N151">
        <v>7.8471680040000003</v>
      </c>
      <c r="O151">
        <v>-3.9015088320894384</v>
      </c>
      <c r="P151">
        <v>-0.245878879658743</v>
      </c>
    </row>
    <row r="152" spans="1:16" x14ac:dyDescent="0.2">
      <c r="A152">
        <v>20</v>
      </c>
      <c r="B152" s="94">
        <v>2.5</v>
      </c>
      <c r="C152" s="94">
        <v>2.5707547169811322</v>
      </c>
      <c r="D152" s="94">
        <v>2.7207045567653312</v>
      </c>
      <c r="E152" s="95">
        <v>7.9626748264874347</v>
      </c>
      <c r="F152" s="95">
        <v>0.96047522118332107</v>
      </c>
      <c r="G152" s="67" t="s">
        <v>777</v>
      </c>
      <c r="H152" t="s">
        <v>1129</v>
      </c>
      <c r="J152">
        <v>20</v>
      </c>
      <c r="K152" s="15" t="s">
        <v>685</v>
      </c>
    </row>
    <row r="153" spans="1:16" x14ac:dyDescent="0.2">
      <c r="A153">
        <v>20</v>
      </c>
      <c r="B153" s="94">
        <v>3.5</v>
      </c>
      <c r="C153" s="94">
        <v>3.5990566037735854</v>
      </c>
      <c r="D153" s="94">
        <v>3.7505058920982401</v>
      </c>
      <c r="E153" s="95">
        <v>10.976590155422494</v>
      </c>
      <c r="F153" s="95">
        <v>1.3240202679504358</v>
      </c>
      <c r="G153" s="67" t="s">
        <v>777</v>
      </c>
      <c r="H153" t="s">
        <v>1129</v>
      </c>
      <c r="J153">
        <v>20</v>
      </c>
      <c r="K153" s="15" t="s">
        <v>686</v>
      </c>
    </row>
    <row r="154" spans="1:16" x14ac:dyDescent="0.2">
      <c r="A154">
        <v>20</v>
      </c>
      <c r="B154" s="94">
        <v>4.5</v>
      </c>
      <c r="C154" s="94">
        <v>4.6273584905660385</v>
      </c>
      <c r="D154" s="94">
        <v>4.89345988406986</v>
      </c>
      <c r="E154" s="95">
        <v>14.321668898748436</v>
      </c>
      <c r="F154" s="95">
        <v>1.7275109687365808</v>
      </c>
      <c r="G154" s="67" t="s">
        <v>777</v>
      </c>
      <c r="H154" t="s">
        <v>1129</v>
      </c>
      <c r="J154">
        <v>20</v>
      </c>
      <c r="K154" s="15" t="s">
        <v>687</v>
      </c>
    </row>
    <row r="155" spans="1:16" x14ac:dyDescent="0.2">
      <c r="A155">
        <v>20</v>
      </c>
      <c r="B155" s="94">
        <v>5.5</v>
      </c>
      <c r="C155" s="94">
        <v>5.6556603773584913</v>
      </c>
      <c r="D155" s="94">
        <v>6.0394190542411916</v>
      </c>
      <c r="E155" s="95">
        <v>17.67554288474064</v>
      </c>
      <c r="F155" s="95">
        <v>2.1320625708943526</v>
      </c>
      <c r="H155" t="s">
        <v>1129</v>
      </c>
      <c r="J155">
        <v>20</v>
      </c>
      <c r="K155" s="15" t="s">
        <v>688</v>
      </c>
    </row>
    <row r="156" spans="1:16" x14ac:dyDescent="0.2">
      <c r="A156">
        <v>20</v>
      </c>
      <c r="B156" s="94">
        <v>6.5</v>
      </c>
      <c r="C156" s="94">
        <v>6.683962264150944</v>
      </c>
      <c r="D156" s="94">
        <v>7.1020044442648356</v>
      </c>
      <c r="E156" s="95">
        <v>20.785407171583305</v>
      </c>
      <c r="F156" s="95">
        <v>2.5071811904340318</v>
      </c>
      <c r="H156" t="s">
        <v>1129</v>
      </c>
      <c r="J156">
        <v>20</v>
      </c>
      <c r="K156" s="15" t="s">
        <v>689</v>
      </c>
      <c r="L156">
        <v>8.0349006652831996</v>
      </c>
      <c r="M156">
        <v>3.2695153833101771</v>
      </c>
      <c r="N156">
        <v>7.2071679959999999</v>
      </c>
      <c r="O156">
        <v>2.9326991850486355</v>
      </c>
      <c r="P156">
        <v>0.33681619826154163</v>
      </c>
    </row>
    <row r="157" spans="1:16" x14ac:dyDescent="0.2">
      <c r="A157">
        <v>20</v>
      </c>
      <c r="B157" s="94">
        <v>7.5</v>
      </c>
      <c r="C157" s="94">
        <v>7.7122641509433967</v>
      </c>
      <c r="D157" s="94">
        <v>8.3751035707794035</v>
      </c>
      <c r="E157" s="95">
        <v>24.511381144432814</v>
      </c>
      <c r="F157" s="95">
        <v>2.9566163053518917</v>
      </c>
      <c r="H157" t="s">
        <v>1129</v>
      </c>
      <c r="J157">
        <v>20</v>
      </c>
      <c r="K157" s="15" t="s">
        <v>690</v>
      </c>
    </row>
    <row r="158" spans="1:16" x14ac:dyDescent="0.2">
      <c r="A158">
        <v>20</v>
      </c>
      <c r="B158" s="94">
        <v>8.5</v>
      </c>
      <c r="C158" s="94">
        <v>8.7405660377358494</v>
      </c>
      <c r="D158" s="94">
        <v>9.7749740916914973</v>
      </c>
      <c r="E158" s="95">
        <v>28.608376435410314</v>
      </c>
      <c r="F158" s="95">
        <v>3.4508048216528278</v>
      </c>
      <c r="H158" t="s">
        <v>1129</v>
      </c>
      <c r="J158">
        <v>20</v>
      </c>
      <c r="K158" s="15" t="s">
        <v>691</v>
      </c>
    </row>
    <row r="159" spans="1:16" x14ac:dyDescent="0.2">
      <c r="A159">
        <v>20</v>
      </c>
      <c r="B159" s="94">
        <v>9.5</v>
      </c>
      <c r="C159" s="94">
        <v>9.768867924528303</v>
      </c>
      <c r="D159" s="94">
        <v>10.923914147264586</v>
      </c>
      <c r="E159" s="95">
        <v>31.970974566437004</v>
      </c>
      <c r="F159" s="95">
        <v>3.8564087492306656</v>
      </c>
      <c r="H159" t="s">
        <v>1129</v>
      </c>
      <c r="J159">
        <v>20</v>
      </c>
      <c r="K159" s="15" t="s">
        <v>692</v>
      </c>
    </row>
    <row r="160" spans="1:16" x14ac:dyDescent="0.2">
      <c r="A160">
        <v>20</v>
      </c>
      <c r="B160" s="94">
        <v>10.5</v>
      </c>
      <c r="C160" s="94">
        <v>10.797169811320757</v>
      </c>
      <c r="D160" s="94">
        <v>12.145790638090212</v>
      </c>
      <c r="E160" s="95">
        <v>35.547035462273996</v>
      </c>
      <c r="F160" s="95">
        <v>4.2877610215184454</v>
      </c>
      <c r="H160" t="s">
        <v>1129</v>
      </c>
      <c r="J160">
        <v>20</v>
      </c>
      <c r="K160" s="15" t="s">
        <v>693</v>
      </c>
      <c r="L160">
        <v>8.6299848556518608</v>
      </c>
      <c r="M160">
        <v>4.8382058433831725</v>
      </c>
      <c r="N160">
        <v>7.6871679959999994</v>
      </c>
      <c r="O160">
        <v>4.3096368926948747</v>
      </c>
      <c r="P160">
        <v>0.52856895068829779</v>
      </c>
    </row>
    <row r="161" spans="1:16" x14ac:dyDescent="0.2">
      <c r="A161">
        <v>20</v>
      </c>
      <c r="B161" s="94">
        <v>11.5</v>
      </c>
      <c r="C161" s="94">
        <v>11.825471698113208</v>
      </c>
      <c r="D161" s="94">
        <v>13.730829661909031</v>
      </c>
      <c r="E161" s="95">
        <v>40.185962648461285</v>
      </c>
      <c r="F161" s="95">
        <v>4.8473185461313193</v>
      </c>
      <c r="H161" t="s">
        <v>1129</v>
      </c>
      <c r="J161">
        <v>20</v>
      </c>
      <c r="K161" s="15" t="s">
        <v>696</v>
      </c>
    </row>
    <row r="162" spans="1:16" x14ac:dyDescent="0.2">
      <c r="A162">
        <v>20</v>
      </c>
      <c r="B162" s="94">
        <v>12.5</v>
      </c>
      <c r="C162" s="94">
        <v>12.853773584905662</v>
      </c>
      <c r="D162" s="94">
        <v>15.281606487306192</v>
      </c>
      <c r="E162" s="95">
        <v>44.724614799568464</v>
      </c>
      <c r="F162" s="95">
        <v>5.3947806770986615</v>
      </c>
      <c r="H162" t="s">
        <v>1129</v>
      </c>
      <c r="J162">
        <v>20</v>
      </c>
      <c r="K162" s="15" t="s">
        <v>697</v>
      </c>
    </row>
    <row r="163" spans="1:16" x14ac:dyDescent="0.2">
      <c r="A163">
        <v>20</v>
      </c>
      <c r="B163" s="94">
        <v>13.5</v>
      </c>
      <c r="C163" s="94">
        <v>13.882075471698114</v>
      </c>
      <c r="D163" s="94">
        <v>16.666158326947023</v>
      </c>
      <c r="E163" s="95">
        <v>48.776776969128804</v>
      </c>
      <c r="F163" s="95">
        <v>5.8835613244174017</v>
      </c>
      <c r="H163" t="s">
        <v>1129</v>
      </c>
      <c r="J163">
        <v>20</v>
      </c>
      <c r="K163" s="15" t="s">
        <v>698</v>
      </c>
    </row>
    <row r="164" spans="1:16" x14ac:dyDescent="0.2">
      <c r="A164">
        <v>20</v>
      </c>
      <c r="B164" s="94">
        <v>14.5</v>
      </c>
      <c r="C164" s="94">
        <v>14.910377358490567</v>
      </c>
      <c r="D164" s="94">
        <v>18.115928038724931</v>
      </c>
      <c r="E164" s="95">
        <v>53.019812016602941</v>
      </c>
      <c r="F164" s="95">
        <v>6.3953654749718005</v>
      </c>
      <c r="H164" t="s">
        <v>1129</v>
      </c>
      <c r="J164">
        <v>20</v>
      </c>
      <c r="K164" s="15" t="s">
        <v>699</v>
      </c>
      <c r="L164">
        <v>6.8349528312683097</v>
      </c>
      <c r="M164">
        <v>3.9947132243582808</v>
      </c>
      <c r="N164">
        <v>7.2071679959999999</v>
      </c>
      <c r="O164">
        <v>4.2122557411198001</v>
      </c>
      <c r="P164">
        <v>-0.21754251676151926</v>
      </c>
    </row>
    <row r="165" spans="1:16" x14ac:dyDescent="0.2">
      <c r="A165">
        <v>20</v>
      </c>
      <c r="B165" s="94">
        <v>15.5</v>
      </c>
      <c r="C165" s="94">
        <v>15.938679245283021</v>
      </c>
      <c r="D165" s="94">
        <v>19.773120105443869</v>
      </c>
      <c r="E165" s="95">
        <v>57.869909216427544</v>
      </c>
      <c r="F165" s="95">
        <v>6.9803947876427408</v>
      </c>
      <c r="H165" t="s">
        <v>1129</v>
      </c>
      <c r="J165">
        <v>20</v>
      </c>
      <c r="K165" s="15" t="s">
        <v>700</v>
      </c>
    </row>
    <row r="166" spans="1:16" x14ac:dyDescent="0.2">
      <c r="A166">
        <v>20</v>
      </c>
      <c r="B166" s="94">
        <v>16.5</v>
      </c>
      <c r="C166" s="94">
        <v>16.966981132075475</v>
      </c>
      <c r="D166" s="94">
        <v>21.282812290539585</v>
      </c>
      <c r="E166" s="95">
        <v>62.288319119889671</v>
      </c>
      <c r="F166" s="95">
        <v>7.5133530361938012</v>
      </c>
      <c r="H166" t="s">
        <v>1129</v>
      </c>
      <c r="J166">
        <v>20</v>
      </c>
      <c r="K166" s="15" t="s">
        <v>701</v>
      </c>
    </row>
    <row r="167" spans="1:16" x14ac:dyDescent="0.2">
      <c r="A167">
        <v>20</v>
      </c>
      <c r="B167" s="94">
        <v>17.5</v>
      </c>
      <c r="C167" s="94">
        <v>17.995283018867926</v>
      </c>
      <c r="D167" s="94">
        <v>22.823178912709942</v>
      </c>
      <c r="E167" s="95">
        <v>66.796503772066629</v>
      </c>
      <c r="F167" s="95">
        <v>8.057140110925447</v>
      </c>
      <c r="H167" t="s">
        <v>1129</v>
      </c>
      <c r="J167">
        <v>20</v>
      </c>
      <c r="K167" s="15" t="s">
        <v>702</v>
      </c>
    </row>
    <row r="168" spans="1:16" x14ac:dyDescent="0.2">
      <c r="A168">
        <v>20</v>
      </c>
      <c r="B168" s="94">
        <v>18.5</v>
      </c>
      <c r="C168" s="94">
        <v>19.023584905660378</v>
      </c>
      <c r="D168" s="94">
        <v>24.478615469305421</v>
      </c>
      <c r="E168" s="95">
        <v>71.641463127639469</v>
      </c>
      <c r="F168" s="95">
        <v>8.6415496856061207</v>
      </c>
      <c r="H168" t="s">
        <v>1129</v>
      </c>
      <c r="J168">
        <v>20</v>
      </c>
      <c r="K168" s="15" t="s">
        <v>703</v>
      </c>
    </row>
    <row r="169" spans="1:16" x14ac:dyDescent="0.2">
      <c r="A169">
        <v>20</v>
      </c>
      <c r="B169" s="94">
        <v>19.5</v>
      </c>
      <c r="C169" s="94">
        <v>20.051886792452834</v>
      </c>
      <c r="D169" s="94">
        <v>25.884813214225474</v>
      </c>
      <c r="E169" s="95">
        <v>75.756976279075005</v>
      </c>
      <c r="F169" s="95">
        <v>9.1379718666625358</v>
      </c>
      <c r="H169" t="s">
        <v>1129</v>
      </c>
      <c r="J169">
        <v>20</v>
      </c>
      <c r="K169" s="15" t="s">
        <v>704</v>
      </c>
    </row>
    <row r="170" spans="1:16" x14ac:dyDescent="0.2">
      <c r="A170">
        <v>20</v>
      </c>
      <c r="B170" s="94">
        <v>20.5</v>
      </c>
      <c r="C170" s="94">
        <v>21.080188679245285</v>
      </c>
      <c r="J170">
        <v>20</v>
      </c>
      <c r="K170" s="15" t="s">
        <v>705</v>
      </c>
      <c r="L170">
        <v>7.3029236793518102</v>
      </c>
      <c r="M170">
        <v>5.4983963182927971</v>
      </c>
      <c r="N170">
        <v>7.5271680000000005</v>
      </c>
      <c r="O170">
        <v>5.6672306374212029</v>
      </c>
      <c r="P170">
        <v>-0.16883431912840585</v>
      </c>
    </row>
    <row r="171" spans="1:16" x14ac:dyDescent="0.2">
      <c r="A171">
        <v>20</v>
      </c>
      <c r="B171" s="94">
        <v>50.5</v>
      </c>
      <c r="C171" s="94">
        <v>51.929245283018872</v>
      </c>
      <c r="E171">
        <v>789.5</v>
      </c>
      <c r="F171">
        <v>48.42</v>
      </c>
      <c r="H171" t="s">
        <v>1130</v>
      </c>
      <c r="K171" s="15"/>
    </row>
    <row r="172" spans="1:16" x14ac:dyDescent="0.2">
      <c r="A172">
        <v>22</v>
      </c>
      <c r="B172" s="94">
        <v>0.5</v>
      </c>
      <c r="C172" s="94">
        <v>0.6179775280898876</v>
      </c>
      <c r="D172" s="94">
        <v>0.58755190274969871</v>
      </c>
      <c r="E172" s="95">
        <v>2.5418565878982133</v>
      </c>
      <c r="F172" s="95">
        <v>0.30949518787578978</v>
      </c>
      <c r="G172" s="67" t="s">
        <v>777</v>
      </c>
      <c r="H172" t="s">
        <v>1129</v>
      </c>
      <c r="J172">
        <v>22</v>
      </c>
      <c r="K172" s="15" t="s">
        <v>776</v>
      </c>
    </row>
    <row r="173" spans="1:16" x14ac:dyDescent="0.2">
      <c r="A173">
        <v>22</v>
      </c>
      <c r="B173" s="94">
        <v>1.5</v>
      </c>
      <c r="C173" s="94">
        <v>1.8539325842696628</v>
      </c>
      <c r="D173" s="94">
        <v>1.609317017014477</v>
      </c>
      <c r="E173" s="95">
        <v>6.9621986458915393</v>
      </c>
      <c r="F173" s="95">
        <v>0.84771382783655957</v>
      </c>
      <c r="G173" s="67" t="s">
        <v>777</v>
      </c>
      <c r="H173" t="s">
        <v>1129</v>
      </c>
      <c r="J173">
        <v>22</v>
      </c>
      <c r="K173" s="15" t="s">
        <v>779</v>
      </c>
      <c r="L173">
        <v>8.3002443313598597</v>
      </c>
      <c r="M173">
        <v>-7.8445259761912496</v>
      </c>
      <c r="N173">
        <v>8.1671679959999999</v>
      </c>
      <c r="O173">
        <v>-7.7187560918515032</v>
      </c>
      <c r="P173">
        <v>-0.12576988433974634</v>
      </c>
    </row>
    <row r="174" spans="1:16" x14ac:dyDescent="0.2">
      <c r="A174">
        <v>22</v>
      </c>
      <c r="B174" s="94">
        <v>2.5</v>
      </c>
      <c r="C174" s="94">
        <v>3.089887640449438</v>
      </c>
      <c r="D174" s="94">
        <v>2.7140311299581796</v>
      </c>
      <c r="E174" s="95">
        <v>11.741393186133408</v>
      </c>
      <c r="F174" s="95">
        <v>1.4296261667030732</v>
      </c>
      <c r="G174" s="67" t="s">
        <v>777</v>
      </c>
      <c r="H174" t="s">
        <v>1129</v>
      </c>
      <c r="J174">
        <v>22</v>
      </c>
      <c r="K174" s="15" t="s">
        <v>781</v>
      </c>
    </row>
    <row r="175" spans="1:16" x14ac:dyDescent="0.2">
      <c r="A175">
        <v>22</v>
      </c>
      <c r="B175" s="94">
        <v>3.5</v>
      </c>
      <c r="C175" s="94">
        <v>4.3258426966292127</v>
      </c>
      <c r="D175" s="94">
        <v>3.9273180131597902</v>
      </c>
      <c r="E175" s="95">
        <v>16.990293313328316</v>
      </c>
      <c r="F175" s="95">
        <v>2.0687296231064511</v>
      </c>
      <c r="G175" s="67" t="s">
        <v>777</v>
      </c>
      <c r="H175" t="s">
        <v>1129</v>
      </c>
      <c r="J175">
        <v>22</v>
      </c>
      <c r="K175" s="15" t="s">
        <v>782</v>
      </c>
    </row>
    <row r="176" spans="1:16" x14ac:dyDescent="0.2">
      <c r="A176">
        <v>22</v>
      </c>
      <c r="B176" s="94">
        <v>4.5</v>
      </c>
      <c r="C176" s="94">
        <v>5.5617977528089888</v>
      </c>
      <c r="D176" s="94">
        <v>5.0445649063989944</v>
      </c>
      <c r="E176" s="95">
        <v>21.823706944700202</v>
      </c>
      <c r="F176" s="95">
        <v>2.6572436514135229</v>
      </c>
      <c r="H176" t="s">
        <v>1129</v>
      </c>
      <c r="J176">
        <v>22</v>
      </c>
      <c r="K176" s="15" t="s">
        <v>783</v>
      </c>
    </row>
    <row r="177" spans="1:16" x14ac:dyDescent="0.2">
      <c r="A177">
        <v>22</v>
      </c>
      <c r="B177" s="94">
        <v>5.5</v>
      </c>
      <c r="C177" s="94">
        <v>6.7977528089887631</v>
      </c>
      <c r="D177" s="94">
        <v>6.2003222847179895</v>
      </c>
      <c r="E177" s="95">
        <v>26.823723951442187</v>
      </c>
      <c r="F177" s="95">
        <v>3.2660432234473333</v>
      </c>
      <c r="H177" t="s">
        <v>1129</v>
      </c>
      <c r="J177">
        <v>22</v>
      </c>
      <c r="K177" s="15" t="s">
        <v>784</v>
      </c>
    </row>
    <row r="178" spans="1:16" x14ac:dyDescent="0.2">
      <c r="A178">
        <v>22</v>
      </c>
      <c r="B178" s="94">
        <v>6.5</v>
      </c>
      <c r="C178" s="94">
        <v>8.0337078651685392</v>
      </c>
      <c r="D178" s="94">
        <v>7.4340849199764074</v>
      </c>
      <c r="E178" s="95">
        <v>32.161205912878792</v>
      </c>
      <c r="F178" s="95">
        <v>3.9159323597201192</v>
      </c>
      <c r="H178" t="s">
        <v>1129</v>
      </c>
      <c r="J178">
        <v>22</v>
      </c>
      <c r="K178" s="15" t="s">
        <v>785</v>
      </c>
      <c r="L178">
        <v>8.5234794616699201</v>
      </c>
      <c r="M178">
        <v>4.280464244657705</v>
      </c>
      <c r="N178">
        <v>7.5271680000000005</v>
      </c>
      <c r="O178">
        <v>3.7801198011239356</v>
      </c>
      <c r="P178">
        <v>0.50034444353376939</v>
      </c>
    </row>
    <row r="179" spans="1:16" x14ac:dyDescent="0.2">
      <c r="A179">
        <v>22</v>
      </c>
      <c r="B179" s="94">
        <v>7.5</v>
      </c>
      <c r="C179" s="94">
        <v>9.2696629213483135</v>
      </c>
      <c r="D179" s="94">
        <v>8.8653872463437615</v>
      </c>
      <c r="E179" s="95">
        <v>38.353280571346509</v>
      </c>
      <c r="F179" s="95">
        <v>4.6698762757094991</v>
      </c>
      <c r="H179" t="s">
        <v>1129</v>
      </c>
      <c r="J179">
        <v>22</v>
      </c>
      <c r="K179" s="15" t="s">
        <v>786</v>
      </c>
    </row>
    <row r="180" spans="1:16" x14ac:dyDescent="0.2">
      <c r="A180">
        <v>22</v>
      </c>
      <c r="B180" s="94">
        <v>8.5</v>
      </c>
      <c r="C180" s="94">
        <v>10.50561797752809</v>
      </c>
      <c r="D180" s="94">
        <v>10.351265277338701</v>
      </c>
      <c r="E180" s="95">
        <v>44.781459672158121</v>
      </c>
      <c r="F180" s="95">
        <v>5.4525681506079051</v>
      </c>
      <c r="H180" t="s">
        <v>1129</v>
      </c>
      <c r="J180">
        <v>22</v>
      </c>
      <c r="K180" s="15" t="s">
        <v>787</v>
      </c>
    </row>
    <row r="181" spans="1:16" x14ac:dyDescent="0.2">
      <c r="A181">
        <v>22</v>
      </c>
      <c r="B181" s="94">
        <v>9.5</v>
      </c>
      <c r="C181" s="94">
        <v>11.741573033707864</v>
      </c>
      <c r="D181" s="94">
        <v>11.676302464108716</v>
      </c>
      <c r="E181" s="95">
        <v>50.513811974378974</v>
      </c>
      <c r="F181" s="95">
        <v>6.1505365022421872</v>
      </c>
      <c r="H181" t="s">
        <v>1129</v>
      </c>
      <c r="J181">
        <v>22</v>
      </c>
      <c r="K181" s="15" t="s">
        <v>788</v>
      </c>
    </row>
    <row r="182" spans="1:16" x14ac:dyDescent="0.2">
      <c r="A182">
        <v>22</v>
      </c>
      <c r="B182" s="94">
        <v>10.5</v>
      </c>
      <c r="C182" s="94">
        <v>12.97752808988764</v>
      </c>
      <c r="D182" s="94">
        <v>13.075013640939396</v>
      </c>
      <c r="E182" s="95">
        <v>56.564891381585866</v>
      </c>
      <c r="F182" s="95">
        <v>6.8873129068989769</v>
      </c>
      <c r="H182" t="s">
        <v>1129</v>
      </c>
      <c r="J182">
        <v>22</v>
      </c>
      <c r="K182" s="15" t="s">
        <v>789</v>
      </c>
      <c r="L182">
        <v>7.7820920944213903</v>
      </c>
      <c r="M182">
        <v>4.6763318936087197</v>
      </c>
      <c r="N182">
        <v>8.1671679959999999</v>
      </c>
      <c r="O182">
        <v>4.9077276029068724</v>
      </c>
      <c r="P182">
        <v>-0.23139570929815267</v>
      </c>
    </row>
    <row r="183" spans="1:16" x14ac:dyDescent="0.2">
      <c r="A183">
        <v>22</v>
      </c>
      <c r="B183" s="94">
        <v>11.5</v>
      </c>
      <c r="C183" s="94">
        <v>14.213483146067414</v>
      </c>
      <c r="D183" s="94">
        <v>14.402190726661495</v>
      </c>
      <c r="E183" s="95">
        <v>62.306501276579944</v>
      </c>
      <c r="F183" s="95">
        <v>7.5864084584029401</v>
      </c>
      <c r="H183" t="s">
        <v>1129</v>
      </c>
      <c r="J183">
        <v>22</v>
      </c>
      <c r="K183" s="15" t="s">
        <v>791</v>
      </c>
    </row>
    <row r="184" spans="1:16" x14ac:dyDescent="0.2">
      <c r="A184">
        <v>22</v>
      </c>
      <c r="B184" s="94">
        <v>12.5</v>
      </c>
      <c r="C184" s="94">
        <v>15.44943820224719</v>
      </c>
      <c r="D184" s="94">
        <v>15.664786489483109</v>
      </c>
      <c r="E184" s="95">
        <v>67.76872060147879</v>
      </c>
      <c r="F184" s="95">
        <v>8.251485553714673</v>
      </c>
      <c r="H184" t="s">
        <v>1129</v>
      </c>
      <c r="J184">
        <v>22</v>
      </c>
      <c r="K184" s="15" t="s">
        <v>792</v>
      </c>
    </row>
    <row r="185" spans="1:16" x14ac:dyDescent="0.2">
      <c r="A185">
        <v>22</v>
      </c>
      <c r="B185" s="94">
        <v>13.5</v>
      </c>
      <c r="C185" s="94">
        <v>16.685393258426966</v>
      </c>
      <c r="D185" s="94">
        <v>17.014100918735707</v>
      </c>
      <c r="E185" s="95">
        <v>73.606100678184859</v>
      </c>
      <c r="F185" s="95">
        <v>8.9622420346837259</v>
      </c>
      <c r="H185" t="s">
        <v>1129</v>
      </c>
      <c r="J185">
        <v>22</v>
      </c>
      <c r="K185" s="15" t="s">
        <v>793</v>
      </c>
    </row>
    <row r="186" spans="1:16" x14ac:dyDescent="0.2">
      <c r="A186">
        <v>22</v>
      </c>
      <c r="B186" s="94">
        <v>14.5</v>
      </c>
      <c r="C186" s="94">
        <v>17.921348314606739</v>
      </c>
      <c r="D186" s="94">
        <v>18.395245136326295</v>
      </c>
      <c r="E186" s="95">
        <v>79.581182218880215</v>
      </c>
      <c r="F186" s="95">
        <v>9.6897649770932244</v>
      </c>
      <c r="H186" t="s">
        <v>1129</v>
      </c>
      <c r="J186">
        <v>22</v>
      </c>
      <c r="K186" s="15" t="s">
        <v>794</v>
      </c>
      <c r="L186">
        <v>7.7712087631225604</v>
      </c>
      <c r="M186">
        <v>4.4738912084947904</v>
      </c>
      <c r="N186">
        <v>7.5271680000000005</v>
      </c>
      <c r="O186">
        <v>4.3333967425850011</v>
      </c>
      <c r="P186">
        <v>0.14049446590978931</v>
      </c>
    </row>
    <row r="187" spans="1:16" x14ac:dyDescent="0.2">
      <c r="A187">
        <v>22</v>
      </c>
      <c r="B187" s="94">
        <v>15.5</v>
      </c>
      <c r="C187" s="94">
        <v>19.157303370786515</v>
      </c>
      <c r="D187" s="94">
        <v>19.933237145119278</v>
      </c>
      <c r="E187" s="95">
        <v>86.234815883225039</v>
      </c>
      <c r="F187" s="95">
        <v>10.499908086978833</v>
      </c>
      <c r="H187" t="s">
        <v>1129</v>
      </c>
      <c r="J187">
        <v>22</v>
      </c>
      <c r="K187" s="15" t="s">
        <v>795</v>
      </c>
    </row>
    <row r="188" spans="1:16" x14ac:dyDescent="0.2">
      <c r="A188">
        <v>22</v>
      </c>
      <c r="B188" s="94">
        <v>16.5</v>
      </c>
      <c r="C188" s="94">
        <v>20.393258426966291</v>
      </c>
      <c r="D188" s="94">
        <v>21.531854615618762</v>
      </c>
      <c r="J188">
        <v>22</v>
      </c>
      <c r="K188" s="15" t="s">
        <v>796</v>
      </c>
    </row>
    <row r="189" spans="1:16" x14ac:dyDescent="0.2">
      <c r="A189">
        <v>22</v>
      </c>
      <c r="B189" s="94">
        <v>17.5</v>
      </c>
      <c r="C189" s="94">
        <v>21.629213483146067</v>
      </c>
      <c r="D189" s="94">
        <v>23.155050960219484</v>
      </c>
      <c r="J189">
        <v>22</v>
      </c>
      <c r="K189" s="15" t="s">
        <v>797</v>
      </c>
    </row>
    <row r="190" spans="1:16" x14ac:dyDescent="0.2">
      <c r="A190">
        <v>22</v>
      </c>
      <c r="B190" s="94">
        <v>18.5</v>
      </c>
      <c r="C190" s="94">
        <v>22.86516853932584</v>
      </c>
      <c r="D190" s="94">
        <v>24.701113849175528</v>
      </c>
      <c r="E190">
        <v>112.3</v>
      </c>
      <c r="F190">
        <v>18.84</v>
      </c>
      <c r="H190" t="s">
        <v>1130</v>
      </c>
      <c r="J190">
        <v>22</v>
      </c>
      <c r="K190" s="15" t="s">
        <v>798</v>
      </c>
    </row>
    <row r="191" spans="1:16" x14ac:dyDescent="0.2">
      <c r="A191">
        <v>22</v>
      </c>
      <c r="B191" s="94">
        <v>19.5</v>
      </c>
      <c r="C191" s="94">
        <v>24.101123595505616</v>
      </c>
      <c r="D191" s="94">
        <v>26.16660451622386</v>
      </c>
      <c r="E191"/>
      <c r="F191"/>
      <c r="J191">
        <v>22</v>
      </c>
      <c r="K191" s="15" t="s">
        <v>799</v>
      </c>
    </row>
    <row r="192" spans="1:16" x14ac:dyDescent="0.2">
      <c r="A192">
        <v>22</v>
      </c>
      <c r="B192" s="94">
        <v>20.5</v>
      </c>
      <c r="C192" s="94">
        <v>25.337078651685392</v>
      </c>
      <c r="E192"/>
      <c r="F192"/>
      <c r="J192">
        <v>22</v>
      </c>
      <c r="K192" s="15" t="s">
        <v>800</v>
      </c>
      <c r="L192">
        <v>7.27111911773682</v>
      </c>
      <c r="M192">
        <v>4.5323382341351719</v>
      </c>
      <c r="N192">
        <v>7.8471680040000003</v>
      </c>
      <c r="O192">
        <v>4.8914092862890026</v>
      </c>
      <c r="P192">
        <v>-0.35907105215383073</v>
      </c>
    </row>
    <row r="193" spans="1:16" x14ac:dyDescent="0.2">
      <c r="A193">
        <v>22</v>
      </c>
      <c r="B193" s="94">
        <v>50.5</v>
      </c>
      <c r="C193" s="94">
        <v>62.415730337078649</v>
      </c>
      <c r="E193">
        <v>1375.8</v>
      </c>
      <c r="F193">
        <v>46.69</v>
      </c>
      <c r="H193" t="s">
        <v>1130</v>
      </c>
      <c r="K193" s="15"/>
    </row>
    <row r="194" spans="1:16" x14ac:dyDescent="0.2">
      <c r="A194">
        <v>22</v>
      </c>
      <c r="B194" s="94">
        <v>59.5</v>
      </c>
      <c r="C194" s="94">
        <v>73.539325842696627</v>
      </c>
      <c r="E194">
        <v>1649.4</v>
      </c>
      <c r="F194">
        <v>57.71</v>
      </c>
      <c r="H194" t="s">
        <v>1130</v>
      </c>
      <c r="K194" s="15"/>
    </row>
    <row r="195" spans="1:16" x14ac:dyDescent="0.2">
      <c r="A195">
        <v>24</v>
      </c>
      <c r="B195" s="94">
        <v>0.5</v>
      </c>
      <c r="C195" s="94">
        <v>0.61267605633802813</v>
      </c>
      <c r="D195" s="94">
        <v>0.72572340351309061</v>
      </c>
      <c r="E195" s="95">
        <v>4.6483623752722538</v>
      </c>
      <c r="F195" s="95">
        <v>1.710991469107948</v>
      </c>
      <c r="G195" s="67" t="s">
        <v>777</v>
      </c>
      <c r="H195" t="s">
        <v>1129</v>
      </c>
      <c r="J195">
        <v>24</v>
      </c>
      <c r="K195" s="15" t="s">
        <v>843</v>
      </c>
    </row>
    <row r="196" spans="1:16" x14ac:dyDescent="0.2">
      <c r="A196">
        <v>24</v>
      </c>
      <c r="B196" s="94">
        <v>1.5</v>
      </c>
      <c r="C196" s="94">
        <v>1.8380281690140845</v>
      </c>
      <c r="D196" s="94">
        <v>2.0060387023693305</v>
      </c>
      <c r="E196" s="95">
        <v>12.84896529765196</v>
      </c>
      <c r="F196" s="95">
        <v>4.7295086390201968</v>
      </c>
      <c r="G196" s="67" t="s">
        <v>777</v>
      </c>
      <c r="H196" t="s">
        <v>1129</v>
      </c>
      <c r="J196">
        <v>24</v>
      </c>
      <c r="K196" s="15" t="s">
        <v>846</v>
      </c>
      <c r="L196">
        <v>5.5056600570678702</v>
      </c>
      <c r="M196">
        <v>-2.8868070468452918</v>
      </c>
      <c r="N196">
        <v>5.6312053679999998</v>
      </c>
      <c r="O196">
        <v>-2.9526347740461372</v>
      </c>
      <c r="P196">
        <v>6.5827727200845398E-2</v>
      </c>
    </row>
    <row r="197" spans="1:16" x14ac:dyDescent="0.2">
      <c r="A197">
        <v>24</v>
      </c>
      <c r="B197" s="94">
        <v>2.5</v>
      </c>
      <c r="C197" s="94">
        <v>3.0633802816901405</v>
      </c>
      <c r="D197" s="94">
        <v>2.9691906818953355</v>
      </c>
      <c r="E197" s="95">
        <v>19.018091719130133</v>
      </c>
      <c r="F197" s="95">
        <v>7.0002702162905948</v>
      </c>
      <c r="G197" s="67" t="s">
        <v>777</v>
      </c>
      <c r="H197" t="s">
        <v>1129</v>
      </c>
      <c r="J197">
        <v>24</v>
      </c>
      <c r="K197" s="15" t="s">
        <v>849</v>
      </c>
    </row>
    <row r="198" spans="1:16" x14ac:dyDescent="0.2">
      <c r="A198">
        <v>24</v>
      </c>
      <c r="B198" s="94">
        <v>3.5</v>
      </c>
      <c r="C198" s="94">
        <v>4.288732394366197</v>
      </c>
      <c r="D198" s="94">
        <v>4.0170630205355211</v>
      </c>
      <c r="E198" s="95">
        <v>25.729864178781458</v>
      </c>
      <c r="F198" s="95">
        <v>9.4707715442737594</v>
      </c>
      <c r="G198" s="67" t="s">
        <v>777</v>
      </c>
      <c r="H198" t="s">
        <v>1129</v>
      </c>
      <c r="J198">
        <v>24</v>
      </c>
      <c r="K198" s="15" t="s">
        <v>850</v>
      </c>
    </row>
    <row r="199" spans="1:16" x14ac:dyDescent="0.2">
      <c r="A199">
        <v>24</v>
      </c>
      <c r="B199" s="94">
        <v>4.5</v>
      </c>
      <c r="C199" s="94">
        <v>5.5140845070422531</v>
      </c>
      <c r="D199" s="94">
        <v>5.3206098779910995</v>
      </c>
      <c r="E199" s="95">
        <v>34.079268562419465</v>
      </c>
      <c r="F199" s="95">
        <v>12.54406026817632</v>
      </c>
      <c r="G199" s="67" t="s">
        <v>777</v>
      </c>
      <c r="H199" t="s">
        <v>1129</v>
      </c>
      <c r="J199">
        <v>24</v>
      </c>
      <c r="K199" s="15" t="s">
        <v>851</v>
      </c>
    </row>
    <row r="200" spans="1:16" x14ac:dyDescent="0.2">
      <c r="A200">
        <v>24</v>
      </c>
      <c r="B200" s="94">
        <v>5.5</v>
      </c>
      <c r="C200" s="94">
        <v>6.7394366197183091</v>
      </c>
      <c r="D200" s="94">
        <v>6.8431896702393118</v>
      </c>
      <c r="E200" s="95">
        <v>43.831610274669032</v>
      </c>
      <c r="F200" s="95">
        <v>16.133748878137006</v>
      </c>
      <c r="G200" s="67" t="s">
        <v>777</v>
      </c>
      <c r="H200" t="s">
        <v>1129</v>
      </c>
      <c r="J200">
        <v>24</v>
      </c>
      <c r="K200" s="15" t="s">
        <v>852</v>
      </c>
    </row>
    <row r="201" spans="1:16" x14ac:dyDescent="0.2">
      <c r="A201">
        <v>24</v>
      </c>
      <c r="B201" s="94">
        <v>6.5</v>
      </c>
      <c r="C201" s="94">
        <v>7.964788732394366</v>
      </c>
      <c r="D201" s="94">
        <v>8.2590443297318181</v>
      </c>
      <c r="E201" s="95">
        <v>52.900362220905748</v>
      </c>
      <c r="F201" s="95">
        <v>19.471818495516676</v>
      </c>
      <c r="H201" t="s">
        <v>1129</v>
      </c>
      <c r="J201">
        <v>24</v>
      </c>
      <c r="K201" s="15" t="s">
        <v>853</v>
      </c>
      <c r="L201">
        <v>6.8327684402465803</v>
      </c>
      <c r="M201">
        <v>2.9320063664218914</v>
      </c>
      <c r="N201">
        <v>5.9533530239999992</v>
      </c>
      <c r="O201">
        <v>2.5546407902702311</v>
      </c>
      <c r="P201">
        <v>0.37736557615166033</v>
      </c>
    </row>
    <row r="202" spans="1:16" x14ac:dyDescent="0.2">
      <c r="A202">
        <v>24</v>
      </c>
      <c r="B202" s="94">
        <v>7.5</v>
      </c>
      <c r="C202" s="94">
        <v>9.1901408450704221</v>
      </c>
      <c r="D202" s="94">
        <v>9.5252886091805529</v>
      </c>
      <c r="E202" s="95">
        <v>61.010838247998699</v>
      </c>
      <c r="F202" s="95">
        <v>22.457161326484709</v>
      </c>
      <c r="H202" t="s">
        <v>1129</v>
      </c>
      <c r="J202">
        <v>24</v>
      </c>
      <c r="K202" s="15" t="s">
        <v>854</v>
      </c>
    </row>
    <row r="203" spans="1:16" x14ac:dyDescent="0.2">
      <c r="A203">
        <v>24</v>
      </c>
      <c r="B203" s="94">
        <v>8.5</v>
      </c>
      <c r="C203" s="94">
        <v>10.415492957746478</v>
      </c>
      <c r="D203" s="94">
        <v>10.897442952484752</v>
      </c>
      <c r="E203" s="95">
        <v>69.799683408021977</v>
      </c>
      <c r="F203" s="95">
        <v>25.692201514423964</v>
      </c>
      <c r="H203" t="s">
        <v>1129</v>
      </c>
      <c r="J203">
        <v>24</v>
      </c>
      <c r="K203" s="15" t="s">
        <v>855</v>
      </c>
    </row>
    <row r="204" spans="1:16" x14ac:dyDescent="0.2">
      <c r="A204">
        <v>24</v>
      </c>
      <c r="B204" s="94">
        <v>9.5</v>
      </c>
      <c r="C204" s="94">
        <v>11.640845070422534</v>
      </c>
      <c r="D204" s="94">
        <v>12.146062261333125</v>
      </c>
      <c r="E204" s="95">
        <v>77.797268973256578</v>
      </c>
      <c r="F204" s="95">
        <v>28.635991083922796</v>
      </c>
      <c r="H204" t="s">
        <v>1129</v>
      </c>
      <c r="J204">
        <v>24</v>
      </c>
      <c r="K204" s="15" t="s">
        <v>856</v>
      </c>
    </row>
    <row r="205" spans="1:16" x14ac:dyDescent="0.2">
      <c r="A205">
        <v>24</v>
      </c>
      <c r="B205" s="94">
        <v>10.5</v>
      </c>
      <c r="C205" s="94">
        <v>12.86619718309859</v>
      </c>
      <c r="D205" s="94">
        <v>13.345741774503255</v>
      </c>
      <c r="E205" s="95">
        <v>85.481388135474532</v>
      </c>
      <c r="F205" s="95">
        <v>31.464398439619494</v>
      </c>
      <c r="H205" t="s">
        <v>1129</v>
      </c>
      <c r="J205">
        <v>24</v>
      </c>
      <c r="K205" s="15" t="s">
        <v>857</v>
      </c>
      <c r="L205">
        <v>6.3765316009521502</v>
      </c>
      <c r="M205">
        <v>3.0158382188589545</v>
      </c>
      <c r="N205">
        <v>6.5976483239999997</v>
      </c>
      <c r="O205">
        <v>3.1204173703363782</v>
      </c>
      <c r="P205">
        <v>-0.10457915147742369</v>
      </c>
    </row>
    <row r="206" spans="1:16" x14ac:dyDescent="0.2">
      <c r="A206">
        <v>24</v>
      </c>
      <c r="B206" s="94">
        <v>11.5</v>
      </c>
      <c r="C206" s="94">
        <v>14.091549295774646</v>
      </c>
      <c r="D206" s="94">
        <v>14.487113820854269</v>
      </c>
      <c r="E206" s="95">
        <v>92.792039618894478</v>
      </c>
      <c r="F206" s="95">
        <v>34.155338024771844</v>
      </c>
      <c r="H206" t="s">
        <v>1129</v>
      </c>
      <c r="J206">
        <v>24</v>
      </c>
      <c r="K206" s="15" t="s">
        <v>860</v>
      </c>
    </row>
    <row r="207" spans="1:16" x14ac:dyDescent="0.2">
      <c r="A207">
        <v>24</v>
      </c>
      <c r="B207" s="94">
        <v>12.5</v>
      </c>
      <c r="C207" s="94">
        <v>15.316901408450704</v>
      </c>
      <c r="D207" s="94">
        <v>15.532673567886675</v>
      </c>
      <c r="E207" s="95">
        <v>99.488999597968586</v>
      </c>
      <c r="F207" s="95">
        <v>36.620387104014938</v>
      </c>
      <c r="H207" t="s">
        <v>1129</v>
      </c>
      <c r="J207">
        <v>24</v>
      </c>
      <c r="K207" s="15" t="s">
        <v>861</v>
      </c>
    </row>
    <row r="208" spans="1:16" x14ac:dyDescent="0.2">
      <c r="A208">
        <v>24</v>
      </c>
      <c r="B208" s="94">
        <v>13.5</v>
      </c>
      <c r="C208" s="94">
        <v>16.54225352112676</v>
      </c>
      <c r="D208" s="94">
        <v>16.597842025271028</v>
      </c>
      <c r="E208" s="95">
        <v>106.31155617622409</v>
      </c>
      <c r="F208" s="95">
        <v>39.131666380561832</v>
      </c>
      <c r="H208" t="s">
        <v>1129</v>
      </c>
      <c r="J208">
        <v>24</v>
      </c>
      <c r="K208" s="15" t="s">
        <v>862</v>
      </c>
    </row>
    <row r="209" spans="1:16" x14ac:dyDescent="0.2">
      <c r="A209">
        <v>24</v>
      </c>
      <c r="B209" s="94">
        <v>14.5</v>
      </c>
      <c r="C209" s="94">
        <v>17.767605633802816</v>
      </c>
      <c r="D209" s="94">
        <v>17.738889278858913</v>
      </c>
      <c r="E209" s="95">
        <v>113.62012731546253</v>
      </c>
      <c r="F209" s="95">
        <v>41.821840222671781</v>
      </c>
      <c r="H209" t="s">
        <v>1129</v>
      </c>
      <c r="J209">
        <v>24</v>
      </c>
      <c r="K209" s="15" t="s">
        <v>863</v>
      </c>
      <c r="L209">
        <v>8.4265642166137695</v>
      </c>
      <c r="M209">
        <v>3.8561340725019475</v>
      </c>
      <c r="N209">
        <v>6.5976483239999997</v>
      </c>
      <c r="O209">
        <v>3.0191921459996243</v>
      </c>
      <c r="P209">
        <v>0.83694192650232324</v>
      </c>
    </row>
    <row r="210" spans="1:16" x14ac:dyDescent="0.2">
      <c r="A210">
        <v>24</v>
      </c>
      <c r="B210" s="94">
        <v>15.5</v>
      </c>
      <c r="C210" s="94">
        <v>18.992957746478872</v>
      </c>
      <c r="D210" s="94">
        <v>18.989180210629968</v>
      </c>
      <c r="E210" s="95">
        <v>121.6284198650135</v>
      </c>
      <c r="F210" s="95">
        <v>44.769570870199004</v>
      </c>
      <c r="H210" t="s">
        <v>1129</v>
      </c>
      <c r="J210">
        <v>24</v>
      </c>
      <c r="K210" s="15" t="s">
        <v>864</v>
      </c>
    </row>
    <row r="211" spans="1:16" x14ac:dyDescent="0.2">
      <c r="A211">
        <v>24</v>
      </c>
      <c r="B211" s="94">
        <v>16.5</v>
      </c>
      <c r="C211" s="94">
        <v>20.218309859154928</v>
      </c>
      <c r="D211" s="94">
        <v>20.335950805578648</v>
      </c>
      <c r="J211">
        <v>24</v>
      </c>
      <c r="K211" s="15" t="s">
        <v>865</v>
      </c>
    </row>
    <row r="212" spans="1:16" x14ac:dyDescent="0.2">
      <c r="A212">
        <v>24</v>
      </c>
      <c r="B212" s="94">
        <v>17.5</v>
      </c>
      <c r="C212" s="94">
        <v>21.443661971830984</v>
      </c>
      <c r="D212" s="94">
        <v>21.680079274956519</v>
      </c>
      <c r="J212">
        <v>24</v>
      </c>
      <c r="K212" s="15" t="s">
        <v>866</v>
      </c>
    </row>
    <row r="213" spans="1:16" x14ac:dyDescent="0.2">
      <c r="A213">
        <v>24</v>
      </c>
      <c r="B213" s="94">
        <v>18.5</v>
      </c>
      <c r="C213" s="94">
        <v>22.66901408450704</v>
      </c>
      <c r="D213" s="94">
        <v>22.994952947971086</v>
      </c>
      <c r="J213">
        <v>24</v>
      </c>
      <c r="K213" s="15" t="s">
        <v>867</v>
      </c>
    </row>
    <row r="214" spans="1:16" x14ac:dyDescent="0.2">
      <c r="A214">
        <v>24</v>
      </c>
      <c r="B214" s="94">
        <v>19.5</v>
      </c>
      <c r="C214" s="94">
        <v>23.894366197183096</v>
      </c>
      <c r="D214" s="94">
        <v>24.317568104341078</v>
      </c>
      <c r="J214">
        <v>24</v>
      </c>
      <c r="K214" s="15" t="s">
        <v>868</v>
      </c>
    </row>
    <row r="215" spans="1:16" x14ac:dyDescent="0.2">
      <c r="A215">
        <v>24</v>
      </c>
      <c r="B215" s="94">
        <v>20.5</v>
      </c>
      <c r="C215" s="94">
        <v>25.119718309859152</v>
      </c>
      <c r="J215">
        <v>24</v>
      </c>
      <c r="K215" s="15" t="s">
        <v>869</v>
      </c>
      <c r="L215">
        <v>7.0746607780456499</v>
      </c>
      <c r="M215">
        <v>4.4336507805073788</v>
      </c>
      <c r="N215">
        <v>6.2755006680000003</v>
      </c>
      <c r="O215">
        <v>3.9328215595997649</v>
      </c>
      <c r="P215">
        <v>0.50082922090761395</v>
      </c>
    </row>
    <row r="216" spans="1:16" x14ac:dyDescent="0.2">
      <c r="A216">
        <v>24</v>
      </c>
      <c r="B216" s="94">
        <v>50.5</v>
      </c>
      <c r="C216" s="94">
        <v>61.880281690140841</v>
      </c>
      <c r="E216">
        <v>211.5</v>
      </c>
      <c r="F216">
        <v>44.72</v>
      </c>
      <c r="H216" t="s">
        <v>1130</v>
      </c>
      <c r="K216" s="15"/>
    </row>
    <row r="217" spans="1:16" x14ac:dyDescent="0.2">
      <c r="A217">
        <v>25</v>
      </c>
      <c r="B217" s="57">
        <v>0.5</v>
      </c>
      <c r="C217" s="57">
        <v>0.59375</v>
      </c>
      <c r="D217" s="57">
        <v>0.65701758956384881</v>
      </c>
      <c r="E217" s="65">
        <v>4.0070615061464494</v>
      </c>
      <c r="F217" s="65">
        <v>1.5386296043356342</v>
      </c>
      <c r="G217" s="67" t="s">
        <v>777</v>
      </c>
      <c r="H217" t="s">
        <v>1129</v>
      </c>
      <c r="J217">
        <v>25</v>
      </c>
      <c r="K217" s="15" t="s">
        <v>884</v>
      </c>
    </row>
    <row r="218" spans="1:16" x14ac:dyDescent="0.2">
      <c r="A218">
        <v>25</v>
      </c>
      <c r="B218" s="57">
        <v>1.5</v>
      </c>
      <c r="C218" s="57">
        <v>1.78125</v>
      </c>
      <c r="D218" s="57">
        <v>1.8858236726358049</v>
      </c>
      <c r="E218" s="65">
        <v>11.501383777282127</v>
      </c>
      <c r="F218" s="65">
        <v>4.4162959673584599</v>
      </c>
      <c r="G218" s="67" t="s">
        <v>777</v>
      </c>
      <c r="H218" t="s">
        <v>1129</v>
      </c>
      <c r="J218">
        <v>25</v>
      </c>
      <c r="K218" s="15" t="s">
        <v>886</v>
      </c>
      <c r="L218">
        <v>6.9707150459289604</v>
      </c>
      <c r="M218">
        <v>-2.6877702910600751</v>
      </c>
      <c r="N218">
        <v>5.792279196</v>
      </c>
      <c r="O218">
        <v>-2.2333886606979227</v>
      </c>
      <c r="P218">
        <v>-0.4543816303621524</v>
      </c>
    </row>
    <row r="219" spans="1:16" x14ac:dyDescent="0.2">
      <c r="A219">
        <v>25</v>
      </c>
      <c r="B219" s="57">
        <v>2.5</v>
      </c>
      <c r="C219" s="57">
        <v>2.96875</v>
      </c>
      <c r="D219" s="57">
        <v>3.0348574005580273</v>
      </c>
      <c r="E219" s="65">
        <v>18.509185232761503</v>
      </c>
      <c r="F219" s="65">
        <v>7.1071482949725295</v>
      </c>
      <c r="G219" s="67" t="s">
        <v>777</v>
      </c>
      <c r="H219" t="s">
        <v>1129</v>
      </c>
      <c r="J219">
        <v>25</v>
      </c>
      <c r="K219" s="15" t="s">
        <v>888</v>
      </c>
    </row>
    <row r="220" spans="1:16" x14ac:dyDescent="0.2">
      <c r="A220">
        <v>25</v>
      </c>
      <c r="B220" s="57">
        <v>3.5</v>
      </c>
      <c r="C220" s="57">
        <v>4.15625</v>
      </c>
      <c r="D220" s="57">
        <v>4.2237773060551165</v>
      </c>
      <c r="E220" s="65">
        <v>25.76024709606903</v>
      </c>
      <c r="F220" s="65">
        <v>9.8914076402909767</v>
      </c>
      <c r="G220" s="67" t="s">
        <v>777</v>
      </c>
      <c r="H220" t="s">
        <v>1129</v>
      </c>
      <c r="J220">
        <v>25</v>
      </c>
      <c r="K220" s="15" t="s">
        <v>889</v>
      </c>
    </row>
    <row r="221" spans="1:16" x14ac:dyDescent="0.2">
      <c r="A221">
        <v>25</v>
      </c>
      <c r="B221" s="57">
        <v>4.5</v>
      </c>
      <c r="C221" s="57">
        <v>5.34375</v>
      </c>
      <c r="D221" s="57">
        <v>5.3855434294246898</v>
      </c>
      <c r="E221" s="65">
        <v>32.845701711050545</v>
      </c>
      <c r="F221" s="65">
        <v>12.612077191797647</v>
      </c>
      <c r="G221" s="67" t="s">
        <v>777</v>
      </c>
      <c r="H221" t="s">
        <v>1129</v>
      </c>
      <c r="J221">
        <v>25</v>
      </c>
      <c r="K221" s="15" t="s">
        <v>890</v>
      </c>
    </row>
    <row r="222" spans="1:16" x14ac:dyDescent="0.2">
      <c r="A222">
        <v>25</v>
      </c>
      <c r="B222" s="57">
        <v>5.5</v>
      </c>
      <c r="C222" s="57">
        <v>6.53125</v>
      </c>
      <c r="D222" s="57">
        <v>6.5054745391815372</v>
      </c>
      <c r="E222" s="65">
        <v>39.676010230525016</v>
      </c>
      <c r="F222" s="65">
        <v>15.234775864800053</v>
      </c>
      <c r="G222" s="67" t="s">
        <v>777</v>
      </c>
      <c r="H222" t="s">
        <v>1129</v>
      </c>
      <c r="J222">
        <v>25</v>
      </c>
      <c r="K222" s="15" t="s">
        <v>891</v>
      </c>
    </row>
    <row r="223" spans="1:16" x14ac:dyDescent="0.2">
      <c r="A223">
        <v>25</v>
      </c>
      <c r="B223" s="57">
        <v>6.5</v>
      </c>
      <c r="C223" s="57">
        <v>7.71875</v>
      </c>
      <c r="D223" s="57">
        <v>7.7362294582913531</v>
      </c>
      <c r="E223" s="63">
        <v>47.182218189339594</v>
      </c>
      <c r="F223" s="63">
        <v>18.117006088622766</v>
      </c>
      <c r="G223" s="68"/>
      <c r="H223" t="s">
        <v>1129</v>
      </c>
      <c r="J223">
        <v>25</v>
      </c>
      <c r="K223" s="15" t="s">
        <v>892</v>
      </c>
      <c r="L223">
        <v>8.4342737197875994</v>
      </c>
      <c r="M223">
        <v>4.2904547682005862</v>
      </c>
      <c r="N223">
        <v>6.919795967999999</v>
      </c>
      <c r="O223">
        <v>3.520050758635854</v>
      </c>
      <c r="P223">
        <v>0.77040400956473221</v>
      </c>
    </row>
    <row r="224" spans="1:16" x14ac:dyDescent="0.2">
      <c r="A224">
        <v>25</v>
      </c>
      <c r="B224" s="57">
        <v>7.5</v>
      </c>
      <c r="C224" s="57">
        <v>8.90625</v>
      </c>
      <c r="D224" s="57">
        <v>8.9565905851992511</v>
      </c>
      <c r="E224" s="63">
        <v>54.625035813866717</v>
      </c>
      <c r="F224" s="63">
        <v>20.974895721512745</v>
      </c>
      <c r="G224" s="68"/>
      <c r="H224" t="s">
        <v>1129</v>
      </c>
      <c r="J224">
        <v>25</v>
      </c>
      <c r="K224" s="15" t="s">
        <v>893</v>
      </c>
    </row>
    <row r="225" spans="1:16" x14ac:dyDescent="0.2">
      <c r="A225">
        <v>25</v>
      </c>
      <c r="B225" s="57">
        <v>8.5</v>
      </c>
      <c r="C225" s="57">
        <v>10.09375</v>
      </c>
      <c r="D225" s="57">
        <v>10.13550646570199</v>
      </c>
      <c r="E225" s="63">
        <v>61.815084480422541</v>
      </c>
      <c r="F225" s="63">
        <v>23.735727248058431</v>
      </c>
      <c r="G225" s="68"/>
      <c r="H225" t="s">
        <v>1129</v>
      </c>
      <c r="J225">
        <v>25</v>
      </c>
      <c r="K225" s="15" t="s">
        <v>894</v>
      </c>
    </row>
    <row r="226" spans="1:16" x14ac:dyDescent="0.2">
      <c r="A226">
        <v>25</v>
      </c>
      <c r="B226" s="57">
        <v>9.5</v>
      </c>
      <c r="C226" s="57">
        <v>11.28125</v>
      </c>
      <c r="D226" s="57">
        <v>11.433431266916713</v>
      </c>
      <c r="E226" s="63">
        <v>69.730952474569875</v>
      </c>
      <c r="F226" s="63">
        <v>26.775258540783955</v>
      </c>
      <c r="G226" s="68"/>
      <c r="H226" t="s">
        <v>1129</v>
      </c>
      <c r="J226">
        <v>25</v>
      </c>
      <c r="K226" s="15" t="s">
        <v>895</v>
      </c>
    </row>
    <row r="227" spans="1:16" x14ac:dyDescent="0.2">
      <c r="A227">
        <v>25</v>
      </c>
      <c r="B227" s="57">
        <v>10.5</v>
      </c>
      <c r="C227" s="57">
        <v>12.46875</v>
      </c>
      <c r="D227" s="57">
        <v>12.974310960851309</v>
      </c>
      <c r="E227" s="63">
        <v>79.128569532686726</v>
      </c>
      <c r="F227" s="63">
        <v>30.383751146562215</v>
      </c>
      <c r="G227" s="68"/>
      <c r="H227" t="s">
        <v>1129</v>
      </c>
      <c r="J227">
        <v>25</v>
      </c>
      <c r="K227" s="15" t="s">
        <v>896</v>
      </c>
      <c r="L227">
        <v>8.4816474914550799</v>
      </c>
      <c r="M227">
        <v>5.6300859125602871</v>
      </c>
      <c r="N227">
        <v>5.792279196</v>
      </c>
      <c r="O227">
        <v>3.8448932870494716</v>
      </c>
      <c r="P227">
        <v>1.7851926255108155</v>
      </c>
    </row>
    <row r="228" spans="1:16" x14ac:dyDescent="0.2">
      <c r="A228">
        <v>25</v>
      </c>
      <c r="B228" s="57">
        <v>11.5</v>
      </c>
      <c r="C228" s="57">
        <v>13.65625</v>
      </c>
      <c r="D228" s="57">
        <v>14.316929068534286</v>
      </c>
      <c r="E228" s="63">
        <v>87.317015964270155</v>
      </c>
      <c r="F228" s="63">
        <v>33.527946980298509</v>
      </c>
      <c r="G228" s="68"/>
      <c r="H228" t="s">
        <v>1129</v>
      </c>
      <c r="J228">
        <v>25</v>
      </c>
      <c r="K228" s="15" t="s">
        <v>898</v>
      </c>
    </row>
    <row r="229" spans="1:16" x14ac:dyDescent="0.2">
      <c r="A229">
        <v>25</v>
      </c>
      <c r="B229" s="57">
        <v>12.5</v>
      </c>
      <c r="C229" s="57">
        <v>14.84375</v>
      </c>
      <c r="D229" s="57">
        <v>15.505719051628851</v>
      </c>
      <c r="E229" s="63">
        <v>94.56728544839909</v>
      </c>
      <c r="F229" s="63">
        <v>36.311902068230296</v>
      </c>
      <c r="G229" s="68"/>
      <c r="H229" t="s">
        <v>1129</v>
      </c>
      <c r="J229">
        <v>25</v>
      </c>
      <c r="K229" s="15" t="s">
        <v>899</v>
      </c>
    </row>
    <row r="230" spans="1:16" x14ac:dyDescent="0.2">
      <c r="A230">
        <v>25</v>
      </c>
      <c r="B230" s="57">
        <v>13.5</v>
      </c>
      <c r="C230" s="57">
        <v>16.03125</v>
      </c>
      <c r="D230" s="57">
        <v>16.774021545068102</v>
      </c>
      <c r="E230" s="63">
        <v>102.30249098982713</v>
      </c>
      <c r="F230" s="63">
        <v>39.282062676797523</v>
      </c>
      <c r="G230" s="68"/>
      <c r="H230" t="s">
        <v>1129</v>
      </c>
      <c r="J230">
        <v>25</v>
      </c>
      <c r="K230" s="15" t="s">
        <v>900</v>
      </c>
    </row>
    <row r="231" spans="1:16" x14ac:dyDescent="0.2">
      <c r="A231">
        <v>25</v>
      </c>
      <c r="B231" s="57">
        <v>14.5</v>
      </c>
      <c r="C231" s="57">
        <v>17.21875</v>
      </c>
      <c r="D231" s="57">
        <v>17.927602557078664</v>
      </c>
      <c r="E231" s="63">
        <v>109.33802571655728</v>
      </c>
      <c r="F231" s="63">
        <v>41.983564012944662</v>
      </c>
      <c r="G231" s="68"/>
      <c r="H231" t="s">
        <v>1129</v>
      </c>
      <c r="J231">
        <v>25</v>
      </c>
      <c r="K231" s="15" t="s">
        <v>901</v>
      </c>
      <c r="L231">
        <v>7.0788221359252903</v>
      </c>
      <c r="M231">
        <v>3.2358474091313947</v>
      </c>
      <c r="N231">
        <v>5.9533530239999992</v>
      </c>
      <c r="O231">
        <v>2.7213767472117572</v>
      </c>
      <c r="P231">
        <v>0.51447066191963753</v>
      </c>
    </row>
    <row r="232" spans="1:16" x14ac:dyDescent="0.2">
      <c r="A232">
        <v>25</v>
      </c>
      <c r="B232" s="57">
        <v>15.5</v>
      </c>
      <c r="C232" s="57">
        <v>18.40625</v>
      </c>
      <c r="D232" s="57">
        <v>19.341807908552365</v>
      </c>
      <c r="E232" s="63"/>
      <c r="F232" s="63"/>
      <c r="G232" s="68"/>
      <c r="J232">
        <v>25</v>
      </c>
      <c r="K232" s="15" t="s">
        <v>902</v>
      </c>
    </row>
    <row r="233" spans="1:16" x14ac:dyDescent="0.2">
      <c r="A233">
        <v>25</v>
      </c>
      <c r="B233" s="57">
        <v>16.5</v>
      </c>
      <c r="C233" s="57">
        <v>19.59375</v>
      </c>
      <c r="D233" s="57">
        <v>20.911400453444763</v>
      </c>
      <c r="E233" s="63"/>
      <c r="F233" s="63"/>
      <c r="G233" s="66"/>
      <c r="J233">
        <v>25</v>
      </c>
      <c r="K233" s="15" t="s">
        <v>903</v>
      </c>
    </row>
    <row r="234" spans="1:16" x14ac:dyDescent="0.2">
      <c r="A234">
        <v>25</v>
      </c>
      <c r="B234" s="57">
        <v>17.5</v>
      </c>
      <c r="C234" s="57">
        <v>20.78125</v>
      </c>
      <c r="D234" s="57">
        <v>22.455917974650028</v>
      </c>
      <c r="E234" s="63"/>
      <c r="F234" s="63"/>
      <c r="G234" s="66"/>
      <c r="J234">
        <v>25</v>
      </c>
      <c r="K234" s="15" t="s">
        <v>904</v>
      </c>
    </row>
    <row r="235" spans="1:16" x14ac:dyDescent="0.2">
      <c r="A235">
        <v>25</v>
      </c>
      <c r="B235" s="57">
        <v>18.5</v>
      </c>
      <c r="C235" s="57">
        <v>21.96875</v>
      </c>
      <c r="D235" s="57">
        <v>23.990561393263473</v>
      </c>
      <c r="E235" s="63"/>
      <c r="F235" s="63"/>
      <c r="G235" s="66"/>
      <c r="J235">
        <v>25</v>
      </c>
      <c r="K235" s="15" t="s">
        <v>905</v>
      </c>
    </row>
    <row r="236" spans="1:16" x14ac:dyDescent="0.2">
      <c r="A236">
        <v>25</v>
      </c>
      <c r="B236" s="57">
        <v>19.5</v>
      </c>
      <c r="C236" s="57">
        <v>23.15625</v>
      </c>
      <c r="D236" s="57">
        <v>25.208324072120888</v>
      </c>
      <c r="E236" s="63"/>
      <c r="F236" s="63"/>
      <c r="G236" s="66"/>
      <c r="J236">
        <v>25</v>
      </c>
      <c r="K236" s="15" t="s">
        <v>906</v>
      </c>
    </row>
    <row r="237" spans="1:16" x14ac:dyDescent="0.2">
      <c r="A237">
        <v>25</v>
      </c>
      <c r="B237" s="57">
        <v>20.5</v>
      </c>
      <c r="C237" s="57">
        <v>24.34375</v>
      </c>
      <c r="D237" s="57"/>
      <c r="E237" s="63"/>
      <c r="F237" s="63"/>
      <c r="G237" s="66"/>
      <c r="J237">
        <v>25</v>
      </c>
      <c r="K237" s="15" t="s">
        <v>907</v>
      </c>
      <c r="L237">
        <v>8.1605663299560494</v>
      </c>
      <c r="M237">
        <v>4.4524198196910021</v>
      </c>
      <c r="N237">
        <v>5.9533530239999992</v>
      </c>
      <c r="O237">
        <v>3.2481602288278584</v>
      </c>
      <c r="P237">
        <v>1.2042595908631437</v>
      </c>
    </row>
    <row r="238" spans="1:16" x14ac:dyDescent="0.2">
      <c r="A238">
        <v>25</v>
      </c>
      <c r="B238" s="57">
        <v>41.5</v>
      </c>
      <c r="C238" s="57">
        <v>49.28125</v>
      </c>
      <c r="D238" s="57"/>
      <c r="E238" s="63"/>
      <c r="F238" s="63"/>
      <c r="G238" s="66"/>
      <c r="J238">
        <v>25</v>
      </c>
      <c r="K238" s="15" t="s">
        <v>908</v>
      </c>
    </row>
    <row r="239" spans="1:16" x14ac:dyDescent="0.2">
      <c r="K239" s="15"/>
    </row>
    <row r="240" spans="1:16" x14ac:dyDescent="0.2">
      <c r="K240" s="15"/>
    </row>
    <row r="241" spans="11:11" x14ac:dyDescent="0.2">
      <c r="K241" s="15"/>
    </row>
    <row r="242" spans="11:11" x14ac:dyDescent="0.2">
      <c r="K242" s="15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18s_stoeck</vt:lpstr>
      <vt:lpstr>18smini</vt:lpstr>
      <vt:lpstr>co1</vt:lpstr>
      <vt:lpstr>euka02</vt:lpstr>
      <vt:lpstr>rbclmini</vt:lpstr>
      <vt:lpstr>vert</vt:lpstr>
      <vt:lpstr>core_data</vt:lpstr>
      <vt:lpstr>sample_data</vt:lpstr>
      <vt:lpstr>dating</vt:lpstr>
      <vt:lpstr>dating_raw</vt:lpstr>
      <vt:lpstr>dating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Geraldi</dc:creator>
  <cp:lastModifiedBy>Nathan Geraldi</cp:lastModifiedBy>
  <dcterms:created xsi:type="dcterms:W3CDTF">2019-03-19T13:10:31Z</dcterms:created>
  <dcterms:modified xsi:type="dcterms:W3CDTF">2020-05-14T11:27:54Z</dcterms:modified>
</cp:coreProperties>
</file>