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charts/chartEx3.xml" ContentType="application/vnd.ms-office.chartex+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Ex4.xml" ContentType="application/vnd.ms-office.chartex+xml"/>
  <Override PartName="/xl/charts/style25.xml" ContentType="application/vnd.ms-office.chartstyle+xml"/>
  <Override PartName="/xl/charts/colors25.xml" ContentType="application/vnd.ms-office.chartcolorstyle+xml"/>
  <Override PartName="/xl/charts/chart22.xml" ContentType="application/vnd.openxmlformats-officedocument.drawingml.chart+xml"/>
  <Override PartName="/xl/charts/style26.xml" ContentType="application/vnd.ms-office.chartstyle+xml"/>
  <Override PartName="/xl/charts/colors26.xml" ContentType="application/vnd.ms-office.chartcolorstyle+xml"/>
  <Override PartName="/xl/charts/chart23.xml" ContentType="application/vnd.openxmlformats-officedocument.drawingml.chart+xml"/>
  <Override PartName="/xl/charts/style27.xml" ContentType="application/vnd.ms-office.chartstyle+xml"/>
  <Override PartName="/xl/charts/colors27.xml" ContentType="application/vnd.ms-office.chartcolorstyle+xml"/>
  <Override PartName="/xl/charts/chart24.xml" ContentType="application/vnd.openxmlformats-officedocument.drawingml.chart+xml"/>
  <Override PartName="/xl/charts/style28.xml" ContentType="application/vnd.ms-office.chartstyle+xml"/>
  <Override PartName="/xl/charts/colors28.xml" ContentType="application/vnd.ms-office.chartcolorstyle+xml"/>
  <Override PartName="/xl/charts/chart25.xml" ContentType="application/vnd.openxmlformats-officedocument.drawingml.chart+xml"/>
  <Override PartName="/xl/charts/style29.xml" ContentType="application/vnd.ms-office.chartstyle+xml"/>
  <Override PartName="/xl/charts/colors29.xml" ContentType="application/vnd.ms-office.chartcolorstyle+xml"/>
  <Override PartName="/xl/charts/chart26.xml" ContentType="application/vnd.openxmlformats-officedocument.drawingml.chart+xml"/>
  <Override PartName="/xl/charts/style30.xml" ContentType="application/vnd.ms-office.chartstyle+xml"/>
  <Override PartName="/xl/charts/colors30.xml" ContentType="application/vnd.ms-office.chartcolorstyle+xml"/>
  <Override PartName="/xl/charts/chart27.xml" ContentType="application/vnd.openxmlformats-officedocument.drawingml.chart+xml"/>
  <Override PartName="/xl/charts/style31.xml" ContentType="application/vnd.ms-office.chartstyle+xml"/>
  <Override PartName="/xl/charts/colors31.xml" ContentType="application/vnd.ms-office.chartcolorstyle+xml"/>
  <Override PartName="/xl/charts/chart28.xml" ContentType="application/vnd.openxmlformats-officedocument.drawingml.chart+xml"/>
  <Override PartName="/xl/charts/style32.xml" ContentType="application/vnd.ms-office.chartstyle+xml"/>
  <Override PartName="/xl/charts/colors32.xml" ContentType="application/vnd.ms-office.chartcolorstyle+xml"/>
  <Override PartName="/xl/charts/chart29.xml" ContentType="application/vnd.openxmlformats-officedocument.drawingml.chart+xml"/>
  <Override PartName="/xl/charts/style33.xml" ContentType="application/vnd.ms-office.chartstyle+xml"/>
  <Override PartName="/xl/charts/colors33.xml" ContentType="application/vnd.ms-office.chartcolorstyle+xml"/>
  <Override PartName="/xl/charts/chart30.xml" ContentType="application/vnd.openxmlformats-officedocument.drawingml.chart+xml"/>
  <Override PartName="/xl/charts/style34.xml" ContentType="application/vnd.ms-office.chartstyle+xml"/>
  <Override PartName="/xl/charts/colors34.xml" ContentType="application/vnd.ms-office.chartcolorstyle+xml"/>
  <Override PartName="/xl/charts/chart31.xml" ContentType="application/vnd.openxmlformats-officedocument.drawingml.chart+xml"/>
  <Override PartName="/xl/charts/style35.xml" ContentType="application/vnd.ms-office.chartstyle+xml"/>
  <Override PartName="/xl/charts/colors35.xml" ContentType="application/vnd.ms-office.chartcolorstyle+xml"/>
  <Override PartName="/xl/charts/chart32.xml" ContentType="application/vnd.openxmlformats-officedocument.drawingml.chart+xml"/>
  <Override PartName="/xl/charts/style36.xml" ContentType="application/vnd.ms-office.chartstyle+xml"/>
  <Override PartName="/xl/charts/colors36.xml" ContentType="application/vnd.ms-office.chartcolorstyle+xml"/>
  <Override PartName="/xl/charts/chart33.xml" ContentType="application/vnd.openxmlformats-officedocument.drawingml.chart+xml"/>
  <Override PartName="/xl/charts/style37.xml" ContentType="application/vnd.ms-office.chartstyle+xml"/>
  <Override PartName="/xl/charts/colors37.xml" ContentType="application/vnd.ms-office.chartcolorstyle+xml"/>
  <Override PartName="/xl/charts/chart34.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ngetich\Downloads\CHELAH'S FILES\"/>
    </mc:Choice>
  </mc:AlternateContent>
  <xr:revisionPtr revIDLastSave="0" documentId="13_ncr:1_{499BC155-7BCA-4316-9A3E-6C40E88C946D}" xr6:coauthVersionLast="47" xr6:coauthVersionMax="47" xr10:uidLastSave="{00000000-0000-0000-0000-000000000000}"/>
  <bookViews>
    <workbookView xWindow="-110" yWindow="-110" windowWidth="19420" windowHeight="10300" activeTab="2" xr2:uid="{E1648FA6-504A-43CE-99BC-E6773B56326F}"/>
  </bookViews>
  <sheets>
    <sheet name="Data" sheetId="7" r:id="rId1"/>
    <sheet name="WORKOUT" sheetId="6" r:id="rId2"/>
    <sheet name="DASHBOARD" sheetId="5" r:id="rId3"/>
    <sheet name="Data Fields" sheetId="2" r:id="rId4"/>
  </sheets>
  <definedNames>
    <definedName name="_xlchart.v1.0" hidden="1">WORKOUT!$U$2:$U$9</definedName>
    <definedName name="_xlchart.v1.1" hidden="1">WORKOUT!$V$2:$V$9</definedName>
    <definedName name="_xlchart.v1.2" hidden="1">WORKOUT!$U$2:$U$9</definedName>
    <definedName name="_xlchart.v1.3" hidden="1">WORKOUT!$V$2:$V$9</definedName>
    <definedName name="_xlchart.v1.6" hidden="1">WORKOUT!$U$2:$U$9</definedName>
    <definedName name="_xlchart.v1.7" hidden="1">WORKOUT!$V$2:$V$9</definedName>
    <definedName name="_xlchart.v2.4" hidden="1">WORKOUT!$A$2:$A$5</definedName>
    <definedName name="_xlchart.v2.5" hidden="1">WORKOUT!$B$2:$B$5</definedName>
    <definedName name="_xlchart.v2.8" hidden="1">WORKOUT!$A$2:$A$5</definedName>
    <definedName name="_xlchart.v2.9" hidden="1">WORKOUT!$B$2:$B$5</definedName>
    <definedName name="ExternalData_3" localSheetId="0" hidden="1">Data!$A$1:$AL$1991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6" l="1"/>
  <c r="B4" i="6"/>
  <c r="B3" i="6"/>
  <c r="V9" i="6"/>
  <c r="W9" i="6" s="1"/>
  <c r="V8" i="6"/>
  <c r="W8" i="6" s="1"/>
  <c r="V7" i="6"/>
  <c r="W7" i="6" s="1"/>
  <c r="V6" i="6"/>
  <c r="W6" i="6" s="1"/>
  <c r="V5" i="6"/>
  <c r="W5" i="6" s="1"/>
  <c r="V4" i="6"/>
  <c r="W4" i="6" s="1"/>
  <c r="V3" i="6"/>
  <c r="W3" i="6" s="1"/>
  <c r="V2" i="6"/>
  <c r="W2" i="6" s="1"/>
  <c r="R3" i="6"/>
  <c r="R4" i="6"/>
  <c r="R5" i="6"/>
  <c r="R6" i="6"/>
  <c r="R7" i="6"/>
  <c r="R2" i="6"/>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1457" i="7"/>
  <c r="F1458" i="7"/>
  <c r="F1459" i="7"/>
  <c r="F1460" i="7"/>
  <c r="F1461" i="7"/>
  <c r="F1462" i="7"/>
  <c r="F1463" i="7"/>
  <c r="F1464" i="7"/>
  <c r="F1465" i="7"/>
  <c r="F1466" i="7"/>
  <c r="F1467" i="7"/>
  <c r="F1468" i="7"/>
  <c r="F1469" i="7"/>
  <c r="F1470" i="7"/>
  <c r="F1471" i="7"/>
  <c r="F1472" i="7"/>
  <c r="F1473" i="7"/>
  <c r="F1474" i="7"/>
  <c r="F1475" i="7"/>
  <c r="F1476" i="7"/>
  <c r="F1477" i="7"/>
  <c r="F1478" i="7"/>
  <c r="F1479" i="7"/>
  <c r="F1480" i="7"/>
  <c r="F1481" i="7"/>
  <c r="F1482" i="7"/>
  <c r="F1483" i="7"/>
  <c r="F1484" i="7"/>
  <c r="F1485" i="7"/>
  <c r="F1486" i="7"/>
  <c r="F1487" i="7"/>
  <c r="F1488" i="7"/>
  <c r="F1489" i="7"/>
  <c r="F1490" i="7"/>
  <c r="F1491" i="7"/>
  <c r="F1492" i="7"/>
  <c r="F1493" i="7"/>
  <c r="F1494" i="7"/>
  <c r="F1495" i="7"/>
  <c r="F1496" i="7"/>
  <c r="F1497" i="7"/>
  <c r="F1498" i="7"/>
  <c r="F1499" i="7"/>
  <c r="F1500" i="7"/>
  <c r="F1501" i="7"/>
  <c r="F1502" i="7"/>
  <c r="F1503" i="7"/>
  <c r="F1504" i="7"/>
  <c r="F1505" i="7"/>
  <c r="F1506" i="7"/>
  <c r="F1507" i="7"/>
  <c r="F1508" i="7"/>
  <c r="F1509" i="7"/>
  <c r="F1510" i="7"/>
  <c r="F1511" i="7"/>
  <c r="F1512" i="7"/>
  <c r="F1513" i="7"/>
  <c r="F1514" i="7"/>
  <c r="F1515" i="7"/>
  <c r="F1516" i="7"/>
  <c r="F1517" i="7"/>
  <c r="F1518" i="7"/>
  <c r="F1519" i="7"/>
  <c r="F1520" i="7"/>
  <c r="F1521" i="7"/>
  <c r="F1522" i="7"/>
  <c r="F1523" i="7"/>
  <c r="F1524" i="7"/>
  <c r="F1525" i="7"/>
  <c r="F1526" i="7"/>
  <c r="F1527" i="7"/>
  <c r="F1528" i="7"/>
  <c r="F1529" i="7"/>
  <c r="F1530" i="7"/>
  <c r="F1531" i="7"/>
  <c r="F1532" i="7"/>
  <c r="F1533" i="7"/>
  <c r="F1534" i="7"/>
  <c r="F1535" i="7"/>
  <c r="F1536" i="7"/>
  <c r="F1537" i="7"/>
  <c r="F1538" i="7"/>
  <c r="F1539" i="7"/>
  <c r="F1540" i="7"/>
  <c r="F1541" i="7"/>
  <c r="F1542" i="7"/>
  <c r="F1543" i="7"/>
  <c r="F1544" i="7"/>
  <c r="F1545" i="7"/>
  <c r="F1546" i="7"/>
  <c r="F1547" i="7"/>
  <c r="F1548" i="7"/>
  <c r="F1549" i="7"/>
  <c r="F1550" i="7"/>
  <c r="F1551" i="7"/>
  <c r="F1552" i="7"/>
  <c r="F1553" i="7"/>
  <c r="F1554" i="7"/>
  <c r="F1555" i="7"/>
  <c r="F1556" i="7"/>
  <c r="F1557" i="7"/>
  <c r="F1558" i="7"/>
  <c r="F1559" i="7"/>
  <c r="F1560" i="7"/>
  <c r="F1561" i="7"/>
  <c r="F1562" i="7"/>
  <c r="F1563" i="7"/>
  <c r="F1564" i="7"/>
  <c r="F1565" i="7"/>
  <c r="F1566" i="7"/>
  <c r="F1567" i="7"/>
  <c r="F1568" i="7"/>
  <c r="F1569" i="7"/>
  <c r="F1570" i="7"/>
  <c r="F1571" i="7"/>
  <c r="F1572" i="7"/>
  <c r="F1573" i="7"/>
  <c r="F1574" i="7"/>
  <c r="F1575" i="7"/>
  <c r="F1576" i="7"/>
  <c r="F1577" i="7"/>
  <c r="F1578" i="7"/>
  <c r="F1579" i="7"/>
  <c r="F1580" i="7"/>
  <c r="F1581" i="7"/>
  <c r="F1582" i="7"/>
  <c r="F1583" i="7"/>
  <c r="F1584" i="7"/>
  <c r="F1585" i="7"/>
  <c r="F1586" i="7"/>
  <c r="F1587" i="7"/>
  <c r="F1588" i="7"/>
  <c r="F1589" i="7"/>
  <c r="F1590" i="7"/>
  <c r="F1591" i="7"/>
  <c r="F1592" i="7"/>
  <c r="F1593" i="7"/>
  <c r="F1594" i="7"/>
  <c r="F1595" i="7"/>
  <c r="F1596" i="7"/>
  <c r="F1597" i="7"/>
  <c r="F1598" i="7"/>
  <c r="F1599" i="7"/>
  <c r="F1600" i="7"/>
  <c r="F1601" i="7"/>
  <c r="F1602" i="7"/>
  <c r="F1603" i="7"/>
  <c r="F1604" i="7"/>
  <c r="F1605" i="7"/>
  <c r="F1606" i="7"/>
  <c r="F1607" i="7"/>
  <c r="F1608" i="7"/>
  <c r="F1609" i="7"/>
  <c r="F1610" i="7"/>
  <c r="F1611" i="7"/>
  <c r="F1612" i="7"/>
  <c r="F1613" i="7"/>
  <c r="F1614" i="7"/>
  <c r="F1615" i="7"/>
  <c r="F1616" i="7"/>
  <c r="F1617" i="7"/>
  <c r="F1618" i="7"/>
  <c r="F1619" i="7"/>
  <c r="F1620" i="7"/>
  <c r="F1621" i="7"/>
  <c r="F1622" i="7"/>
  <c r="F1623" i="7"/>
  <c r="F1624" i="7"/>
  <c r="F1625" i="7"/>
  <c r="F1626" i="7"/>
  <c r="F1627" i="7"/>
  <c r="F1628" i="7"/>
  <c r="F1629" i="7"/>
  <c r="F1630" i="7"/>
  <c r="F1631" i="7"/>
  <c r="F1632" i="7"/>
  <c r="F1633" i="7"/>
  <c r="F1634" i="7"/>
  <c r="F1635" i="7"/>
  <c r="F1636" i="7"/>
  <c r="F1637" i="7"/>
  <c r="F1638" i="7"/>
  <c r="F1639" i="7"/>
  <c r="F1640" i="7"/>
  <c r="F1641" i="7"/>
  <c r="F1642" i="7"/>
  <c r="F1643" i="7"/>
  <c r="F1644" i="7"/>
  <c r="F1645" i="7"/>
  <c r="F1646" i="7"/>
  <c r="F1647" i="7"/>
  <c r="F1648" i="7"/>
  <c r="F1649" i="7"/>
  <c r="F1650" i="7"/>
  <c r="F1651" i="7"/>
  <c r="F1652" i="7"/>
  <c r="F1653" i="7"/>
  <c r="F1654" i="7"/>
  <c r="F1655" i="7"/>
  <c r="F1656" i="7"/>
  <c r="F1657" i="7"/>
  <c r="F1658" i="7"/>
  <c r="F1659" i="7"/>
  <c r="F1660" i="7"/>
  <c r="F1661" i="7"/>
  <c r="F1662" i="7"/>
  <c r="F1663" i="7"/>
  <c r="F1664" i="7"/>
  <c r="F1665" i="7"/>
  <c r="F1666" i="7"/>
  <c r="F1667" i="7"/>
  <c r="F1668" i="7"/>
  <c r="F1669" i="7"/>
  <c r="F1670" i="7"/>
  <c r="F1671" i="7"/>
  <c r="F1672" i="7"/>
  <c r="F1673" i="7"/>
  <c r="F1674" i="7"/>
  <c r="F1675" i="7"/>
  <c r="F1676" i="7"/>
  <c r="F1677" i="7"/>
  <c r="F1678" i="7"/>
  <c r="F1679" i="7"/>
  <c r="F1680" i="7"/>
  <c r="F1681" i="7"/>
  <c r="F1682" i="7"/>
  <c r="F1683" i="7"/>
  <c r="F1684" i="7"/>
  <c r="F1685" i="7"/>
  <c r="F1686" i="7"/>
  <c r="F1687" i="7"/>
  <c r="F1688" i="7"/>
  <c r="F1689" i="7"/>
  <c r="F1690" i="7"/>
  <c r="F1691" i="7"/>
  <c r="F1692" i="7"/>
  <c r="F1693" i="7"/>
  <c r="F1694" i="7"/>
  <c r="F1695" i="7"/>
  <c r="F1696" i="7"/>
  <c r="F1697" i="7"/>
  <c r="F1698" i="7"/>
  <c r="F1699" i="7"/>
  <c r="F1700" i="7"/>
  <c r="F1701" i="7"/>
  <c r="F1702" i="7"/>
  <c r="F1703" i="7"/>
  <c r="F1704" i="7"/>
  <c r="F1705" i="7"/>
  <c r="F1706" i="7"/>
  <c r="F1707" i="7"/>
  <c r="F1708" i="7"/>
  <c r="F1709" i="7"/>
  <c r="F1710" i="7"/>
  <c r="F1711" i="7"/>
  <c r="F1712" i="7"/>
  <c r="F1713" i="7"/>
  <c r="F1714" i="7"/>
  <c r="F1715" i="7"/>
  <c r="F1716" i="7"/>
  <c r="F1717" i="7"/>
  <c r="F1718" i="7"/>
  <c r="F1719" i="7"/>
  <c r="F1720" i="7"/>
  <c r="F1721" i="7"/>
  <c r="F1722" i="7"/>
  <c r="F1723" i="7"/>
  <c r="F1724" i="7"/>
  <c r="F1725" i="7"/>
  <c r="F1726" i="7"/>
  <c r="F1727" i="7"/>
  <c r="F1728" i="7"/>
  <c r="F1729" i="7"/>
  <c r="F1730" i="7"/>
  <c r="F1731" i="7"/>
  <c r="F1732" i="7"/>
  <c r="F1733" i="7"/>
  <c r="F1734" i="7"/>
  <c r="F1735" i="7"/>
  <c r="F1736" i="7"/>
  <c r="F1737" i="7"/>
  <c r="F1738" i="7"/>
  <c r="F1739" i="7"/>
  <c r="F1740" i="7"/>
  <c r="F1741" i="7"/>
  <c r="F1742" i="7"/>
  <c r="F1743" i="7"/>
  <c r="F1744" i="7"/>
  <c r="F1745" i="7"/>
  <c r="F1746" i="7"/>
  <c r="F1747" i="7"/>
  <c r="F1748" i="7"/>
  <c r="F1749" i="7"/>
  <c r="F1750" i="7"/>
  <c r="F1751" i="7"/>
  <c r="F1752" i="7"/>
  <c r="F1753" i="7"/>
  <c r="F1754" i="7"/>
  <c r="F1755" i="7"/>
  <c r="F1756" i="7"/>
  <c r="F1757" i="7"/>
  <c r="F1758" i="7"/>
  <c r="F1759" i="7"/>
  <c r="F1760" i="7"/>
  <c r="F1761" i="7"/>
  <c r="F1762" i="7"/>
  <c r="F1763" i="7"/>
  <c r="F1764" i="7"/>
  <c r="F1765" i="7"/>
  <c r="F1766" i="7"/>
  <c r="F1767" i="7"/>
  <c r="F1768" i="7"/>
  <c r="F1769" i="7"/>
  <c r="F1770" i="7"/>
  <c r="F1771" i="7"/>
  <c r="F1772" i="7"/>
  <c r="F1773" i="7"/>
  <c r="F1774" i="7"/>
  <c r="F1775" i="7"/>
  <c r="F1776" i="7"/>
  <c r="F1777" i="7"/>
  <c r="F1778" i="7"/>
  <c r="F1779" i="7"/>
  <c r="F1780" i="7"/>
  <c r="F1781" i="7"/>
  <c r="F1782" i="7"/>
  <c r="F1783" i="7"/>
  <c r="F1784" i="7"/>
  <c r="F1785" i="7"/>
  <c r="F1786" i="7"/>
  <c r="F1787" i="7"/>
  <c r="F1788" i="7"/>
  <c r="F1789" i="7"/>
  <c r="F1790" i="7"/>
  <c r="F1791" i="7"/>
  <c r="F1792" i="7"/>
  <c r="F1793" i="7"/>
  <c r="F1794" i="7"/>
  <c r="F1795" i="7"/>
  <c r="F1796" i="7"/>
  <c r="F1797" i="7"/>
  <c r="F1798" i="7"/>
  <c r="F1799" i="7"/>
  <c r="F1800" i="7"/>
  <c r="F1801" i="7"/>
  <c r="F1802" i="7"/>
  <c r="F1803" i="7"/>
  <c r="F1804" i="7"/>
  <c r="F1805" i="7"/>
  <c r="F1806" i="7"/>
  <c r="F1807" i="7"/>
  <c r="F1808" i="7"/>
  <c r="F1809" i="7"/>
  <c r="F1810" i="7"/>
  <c r="F1811" i="7"/>
  <c r="F1812" i="7"/>
  <c r="F1813" i="7"/>
  <c r="F1814" i="7"/>
  <c r="F1815" i="7"/>
  <c r="F1816" i="7"/>
  <c r="F1817" i="7"/>
  <c r="F1818" i="7"/>
  <c r="F1819" i="7"/>
  <c r="F1820" i="7"/>
  <c r="F1821" i="7"/>
  <c r="F1822" i="7"/>
  <c r="F1823" i="7"/>
  <c r="F1824" i="7"/>
  <c r="F1825" i="7"/>
  <c r="F1826" i="7"/>
  <c r="F1827" i="7"/>
  <c r="F1828" i="7"/>
  <c r="F1829" i="7"/>
  <c r="F1830" i="7"/>
  <c r="F1831" i="7"/>
  <c r="F1832" i="7"/>
  <c r="F1833" i="7"/>
  <c r="F1834" i="7"/>
  <c r="F1835" i="7"/>
  <c r="F1836" i="7"/>
  <c r="F1837" i="7"/>
  <c r="F1838" i="7"/>
  <c r="F1839" i="7"/>
  <c r="F1840" i="7"/>
  <c r="F1841" i="7"/>
  <c r="F1842" i="7"/>
  <c r="F1843" i="7"/>
  <c r="F1844" i="7"/>
  <c r="F1845" i="7"/>
  <c r="F1846" i="7"/>
  <c r="F1847" i="7"/>
  <c r="F1848" i="7"/>
  <c r="F1849" i="7"/>
  <c r="F1850" i="7"/>
  <c r="F1851" i="7"/>
  <c r="F1852" i="7"/>
  <c r="F1853" i="7"/>
  <c r="F1854" i="7"/>
  <c r="F1855" i="7"/>
  <c r="F1856" i="7"/>
  <c r="F1857" i="7"/>
  <c r="F1858" i="7"/>
  <c r="F1859" i="7"/>
  <c r="F1860" i="7"/>
  <c r="F1861" i="7"/>
  <c r="F1862" i="7"/>
  <c r="F1863" i="7"/>
  <c r="F1864" i="7"/>
  <c r="F1865" i="7"/>
  <c r="F1866" i="7"/>
  <c r="F1867" i="7"/>
  <c r="F1868" i="7"/>
  <c r="F1869" i="7"/>
  <c r="F1870" i="7"/>
  <c r="F1871" i="7"/>
  <c r="F1872" i="7"/>
  <c r="F1873" i="7"/>
  <c r="F1874" i="7"/>
  <c r="F1875" i="7"/>
  <c r="F1876" i="7"/>
  <c r="F1877" i="7"/>
  <c r="F1878" i="7"/>
  <c r="F1879" i="7"/>
  <c r="F1880" i="7"/>
  <c r="F1881" i="7"/>
  <c r="F1882" i="7"/>
  <c r="F1883" i="7"/>
  <c r="F1884" i="7"/>
  <c r="F1885" i="7"/>
  <c r="F1886" i="7"/>
  <c r="F1887" i="7"/>
  <c r="F1888" i="7"/>
  <c r="F1889" i="7"/>
  <c r="F1890" i="7"/>
  <c r="F1891" i="7"/>
  <c r="F1892" i="7"/>
  <c r="F1893" i="7"/>
  <c r="F1894" i="7"/>
  <c r="F1895" i="7"/>
  <c r="F1896" i="7"/>
  <c r="F1897" i="7"/>
  <c r="F1898" i="7"/>
  <c r="F1899" i="7"/>
  <c r="F1900" i="7"/>
  <c r="F1901" i="7"/>
  <c r="F1902" i="7"/>
  <c r="F1903" i="7"/>
  <c r="F1904" i="7"/>
  <c r="F1905" i="7"/>
  <c r="F1906" i="7"/>
  <c r="F1907" i="7"/>
  <c r="F1908" i="7"/>
  <c r="F1909" i="7"/>
  <c r="F1910" i="7"/>
  <c r="F1911" i="7"/>
  <c r="F1912" i="7"/>
  <c r="F1913" i="7"/>
  <c r="F1914" i="7"/>
  <c r="F1915" i="7"/>
  <c r="F1916" i="7"/>
  <c r="F1917" i="7"/>
  <c r="F1918" i="7"/>
  <c r="F1919" i="7"/>
  <c r="F1920" i="7"/>
  <c r="F1921" i="7"/>
  <c r="F1922" i="7"/>
  <c r="F1923" i="7"/>
  <c r="F1924" i="7"/>
  <c r="F1925" i="7"/>
  <c r="F1926" i="7"/>
  <c r="F1927" i="7"/>
  <c r="F1928" i="7"/>
  <c r="F1929" i="7"/>
  <c r="F1930" i="7"/>
  <c r="F1931" i="7"/>
  <c r="F1932" i="7"/>
  <c r="F1933" i="7"/>
  <c r="F1934" i="7"/>
  <c r="F1935" i="7"/>
  <c r="F1936" i="7"/>
  <c r="F1937" i="7"/>
  <c r="F1938" i="7"/>
  <c r="F1939" i="7"/>
  <c r="F1940" i="7"/>
  <c r="F1941" i="7"/>
  <c r="F1942" i="7"/>
  <c r="F1943" i="7"/>
  <c r="F1944" i="7"/>
  <c r="F1945" i="7"/>
  <c r="F1946" i="7"/>
  <c r="F1947" i="7"/>
  <c r="F1948" i="7"/>
  <c r="F1949" i="7"/>
  <c r="F1950" i="7"/>
  <c r="F1951" i="7"/>
  <c r="F1952" i="7"/>
  <c r="F1953" i="7"/>
  <c r="F1954" i="7"/>
  <c r="F1955" i="7"/>
  <c r="F1956" i="7"/>
  <c r="F1957" i="7"/>
  <c r="F1958" i="7"/>
  <c r="F1959" i="7"/>
  <c r="F1960" i="7"/>
  <c r="F1961" i="7"/>
  <c r="F1962" i="7"/>
  <c r="F1963" i="7"/>
  <c r="F1964" i="7"/>
  <c r="F1965" i="7"/>
  <c r="F1966" i="7"/>
  <c r="F1967" i="7"/>
  <c r="F1968" i="7"/>
  <c r="F1969" i="7"/>
  <c r="F1970" i="7"/>
  <c r="F1971" i="7"/>
  <c r="F1972" i="7"/>
  <c r="F1973" i="7"/>
  <c r="F1974" i="7"/>
  <c r="F1975" i="7"/>
  <c r="F1976" i="7"/>
  <c r="F1977" i="7"/>
  <c r="F1978" i="7"/>
  <c r="F1979" i="7"/>
  <c r="F1980" i="7"/>
  <c r="F1981" i="7"/>
  <c r="F1982" i="7"/>
  <c r="F1983" i="7"/>
  <c r="F1984" i="7"/>
  <c r="F1985" i="7"/>
  <c r="F1986" i="7"/>
  <c r="F1987" i="7"/>
  <c r="F1988" i="7"/>
  <c r="F1989" i="7"/>
  <c r="F1990" i="7"/>
  <c r="F1991" i="7"/>
  <c r="M12" i="6"/>
  <c r="M11" i="6"/>
  <c r="M10" i="6"/>
  <c r="M9" i="6"/>
  <c r="M8" i="6"/>
  <c r="M7" i="6"/>
  <c r="M6" i="6"/>
  <c r="M5" i="6"/>
  <c r="M4" i="6"/>
  <c r="M3" i="6"/>
  <c r="M2" i="6"/>
  <c r="AG3" i="7"/>
  <c r="AG4"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164" i="7"/>
  <c r="AG165" i="7"/>
  <c r="AG166" i="7"/>
  <c r="AG167" i="7"/>
  <c r="AG168" i="7"/>
  <c r="AG169" i="7"/>
  <c r="AG170" i="7"/>
  <c r="AG171" i="7"/>
  <c r="AG172" i="7"/>
  <c r="AG173" i="7"/>
  <c r="AG174" i="7"/>
  <c r="AG175" i="7"/>
  <c r="AG176" i="7"/>
  <c r="AG177" i="7"/>
  <c r="AG178" i="7"/>
  <c r="AG179" i="7"/>
  <c r="AG180" i="7"/>
  <c r="AG181" i="7"/>
  <c r="AG182" i="7"/>
  <c r="AG183" i="7"/>
  <c r="AG184" i="7"/>
  <c r="AG185" i="7"/>
  <c r="AG186" i="7"/>
  <c r="AG187" i="7"/>
  <c r="AG188" i="7"/>
  <c r="AG189" i="7"/>
  <c r="AG190" i="7"/>
  <c r="AG191" i="7"/>
  <c r="AG192" i="7"/>
  <c r="AG193" i="7"/>
  <c r="AG194" i="7"/>
  <c r="AG195" i="7"/>
  <c r="AG196" i="7"/>
  <c r="AG197" i="7"/>
  <c r="AG198" i="7"/>
  <c r="AG199" i="7"/>
  <c r="AG200" i="7"/>
  <c r="AG201" i="7"/>
  <c r="AG202" i="7"/>
  <c r="AG203" i="7"/>
  <c r="AG204" i="7"/>
  <c r="AG205" i="7"/>
  <c r="AG206" i="7"/>
  <c r="AG207" i="7"/>
  <c r="AG208" i="7"/>
  <c r="AG209" i="7"/>
  <c r="AG210" i="7"/>
  <c r="AG211" i="7"/>
  <c r="AG212" i="7"/>
  <c r="AG213" i="7"/>
  <c r="AG214" i="7"/>
  <c r="AG215" i="7"/>
  <c r="AG216" i="7"/>
  <c r="AG217" i="7"/>
  <c r="AG218" i="7"/>
  <c r="AG219" i="7"/>
  <c r="AG220" i="7"/>
  <c r="AG221" i="7"/>
  <c r="AG222" i="7"/>
  <c r="AG223" i="7"/>
  <c r="AG224" i="7"/>
  <c r="AG225" i="7"/>
  <c r="AG226" i="7"/>
  <c r="AG227" i="7"/>
  <c r="AG228" i="7"/>
  <c r="AG229" i="7"/>
  <c r="AG230" i="7"/>
  <c r="AG231" i="7"/>
  <c r="AG232" i="7"/>
  <c r="AG233" i="7"/>
  <c r="AG234" i="7"/>
  <c r="AG235" i="7"/>
  <c r="AG236" i="7"/>
  <c r="AG237" i="7"/>
  <c r="AG238" i="7"/>
  <c r="AG239" i="7"/>
  <c r="AG240" i="7"/>
  <c r="AG241" i="7"/>
  <c r="AG242" i="7"/>
  <c r="AG243" i="7"/>
  <c r="AG244" i="7"/>
  <c r="AG245" i="7"/>
  <c r="AG246" i="7"/>
  <c r="AG247" i="7"/>
  <c r="AG248" i="7"/>
  <c r="AG249" i="7"/>
  <c r="AG250" i="7"/>
  <c r="AG251" i="7"/>
  <c r="AG252" i="7"/>
  <c r="AG253" i="7"/>
  <c r="AG254" i="7"/>
  <c r="AG255" i="7"/>
  <c r="AG256" i="7"/>
  <c r="AG257" i="7"/>
  <c r="AG258" i="7"/>
  <c r="AG259" i="7"/>
  <c r="AG260" i="7"/>
  <c r="AG261" i="7"/>
  <c r="AG262" i="7"/>
  <c r="AG263" i="7"/>
  <c r="AG264" i="7"/>
  <c r="AG265" i="7"/>
  <c r="AG266" i="7"/>
  <c r="AG267" i="7"/>
  <c r="AG268" i="7"/>
  <c r="AG269" i="7"/>
  <c r="AG270" i="7"/>
  <c r="AG271" i="7"/>
  <c r="AG272" i="7"/>
  <c r="AG273" i="7"/>
  <c r="AG274" i="7"/>
  <c r="AG275" i="7"/>
  <c r="AG276" i="7"/>
  <c r="AG277" i="7"/>
  <c r="AG278" i="7"/>
  <c r="AG279" i="7"/>
  <c r="AG280" i="7"/>
  <c r="AG281" i="7"/>
  <c r="AG282" i="7"/>
  <c r="AG283" i="7"/>
  <c r="AG284" i="7"/>
  <c r="AG285" i="7"/>
  <c r="AG286" i="7"/>
  <c r="AG287" i="7"/>
  <c r="AG288" i="7"/>
  <c r="AG289" i="7"/>
  <c r="AG290" i="7"/>
  <c r="AG291" i="7"/>
  <c r="AG292" i="7"/>
  <c r="AG293" i="7"/>
  <c r="AG294" i="7"/>
  <c r="AG295" i="7"/>
  <c r="AG296" i="7"/>
  <c r="AG297" i="7"/>
  <c r="AG298" i="7"/>
  <c r="AG299" i="7"/>
  <c r="AG300" i="7"/>
  <c r="AG301" i="7"/>
  <c r="AG302" i="7"/>
  <c r="AG303" i="7"/>
  <c r="AG304" i="7"/>
  <c r="AG305" i="7"/>
  <c r="AG306" i="7"/>
  <c r="AG307" i="7"/>
  <c r="AG308" i="7"/>
  <c r="AG309" i="7"/>
  <c r="AG310" i="7"/>
  <c r="AG311" i="7"/>
  <c r="AG312" i="7"/>
  <c r="AG313" i="7"/>
  <c r="AG314" i="7"/>
  <c r="AG315" i="7"/>
  <c r="AG316" i="7"/>
  <c r="AG317" i="7"/>
  <c r="AG318" i="7"/>
  <c r="AG319" i="7"/>
  <c r="AG320" i="7"/>
  <c r="AG321" i="7"/>
  <c r="AG322" i="7"/>
  <c r="AG323" i="7"/>
  <c r="AG324" i="7"/>
  <c r="AG325" i="7"/>
  <c r="AG326" i="7"/>
  <c r="AG327" i="7"/>
  <c r="AG328" i="7"/>
  <c r="AG329" i="7"/>
  <c r="AG330" i="7"/>
  <c r="AG331" i="7"/>
  <c r="AG332" i="7"/>
  <c r="AG333" i="7"/>
  <c r="AG334" i="7"/>
  <c r="AG335" i="7"/>
  <c r="AG336" i="7"/>
  <c r="AG337" i="7"/>
  <c r="AG338" i="7"/>
  <c r="AG339" i="7"/>
  <c r="AG340" i="7"/>
  <c r="AG341" i="7"/>
  <c r="AG342" i="7"/>
  <c r="AG343" i="7"/>
  <c r="AG344" i="7"/>
  <c r="AG345" i="7"/>
  <c r="AG346" i="7"/>
  <c r="AG347" i="7"/>
  <c r="AG348" i="7"/>
  <c r="AG349" i="7"/>
  <c r="AG350" i="7"/>
  <c r="AG351" i="7"/>
  <c r="AG352" i="7"/>
  <c r="AG353" i="7"/>
  <c r="AG354" i="7"/>
  <c r="AG355" i="7"/>
  <c r="AG356" i="7"/>
  <c r="AG357" i="7"/>
  <c r="AG358" i="7"/>
  <c r="AG359" i="7"/>
  <c r="AG360" i="7"/>
  <c r="AG361" i="7"/>
  <c r="AG362" i="7"/>
  <c r="AG363" i="7"/>
  <c r="AG364" i="7"/>
  <c r="AG365" i="7"/>
  <c r="AG366" i="7"/>
  <c r="AG367" i="7"/>
  <c r="AG368" i="7"/>
  <c r="AG369" i="7"/>
  <c r="AG370" i="7"/>
  <c r="AG371" i="7"/>
  <c r="AG372" i="7"/>
  <c r="AG373" i="7"/>
  <c r="AG374" i="7"/>
  <c r="AG375" i="7"/>
  <c r="AG376" i="7"/>
  <c r="AG377" i="7"/>
  <c r="AG378" i="7"/>
  <c r="AG379" i="7"/>
  <c r="AG380" i="7"/>
  <c r="AG381" i="7"/>
  <c r="AG382" i="7"/>
  <c r="AG383" i="7"/>
  <c r="AG384" i="7"/>
  <c r="AG385" i="7"/>
  <c r="AG386" i="7"/>
  <c r="AG387" i="7"/>
  <c r="AG388" i="7"/>
  <c r="AG389" i="7"/>
  <c r="AG390" i="7"/>
  <c r="AG391" i="7"/>
  <c r="AG392" i="7"/>
  <c r="AG393" i="7"/>
  <c r="AG394" i="7"/>
  <c r="AG395" i="7"/>
  <c r="AG396" i="7"/>
  <c r="AG397" i="7"/>
  <c r="AG398" i="7"/>
  <c r="AG399" i="7"/>
  <c r="AG400" i="7"/>
  <c r="AG401" i="7"/>
  <c r="AG402" i="7"/>
  <c r="AG403" i="7"/>
  <c r="AG404" i="7"/>
  <c r="AG405" i="7"/>
  <c r="AG406" i="7"/>
  <c r="AG407" i="7"/>
  <c r="AG408" i="7"/>
  <c r="AG409" i="7"/>
  <c r="AG410" i="7"/>
  <c r="AG411" i="7"/>
  <c r="AG412" i="7"/>
  <c r="AG413" i="7"/>
  <c r="AG414" i="7"/>
  <c r="AG415" i="7"/>
  <c r="AG416" i="7"/>
  <c r="AG417" i="7"/>
  <c r="AG418" i="7"/>
  <c r="AG419" i="7"/>
  <c r="AG420" i="7"/>
  <c r="AG421" i="7"/>
  <c r="AG422" i="7"/>
  <c r="AG423" i="7"/>
  <c r="AG424" i="7"/>
  <c r="AG425" i="7"/>
  <c r="AG426" i="7"/>
  <c r="AG427" i="7"/>
  <c r="AG428" i="7"/>
  <c r="AG429" i="7"/>
  <c r="AG430" i="7"/>
  <c r="AG431" i="7"/>
  <c r="AG432" i="7"/>
  <c r="AG433" i="7"/>
  <c r="AG434" i="7"/>
  <c r="AG435" i="7"/>
  <c r="AG436" i="7"/>
  <c r="AG437" i="7"/>
  <c r="AG438" i="7"/>
  <c r="AG439" i="7"/>
  <c r="AG440" i="7"/>
  <c r="AG441" i="7"/>
  <c r="AG442" i="7"/>
  <c r="AG443" i="7"/>
  <c r="AG444" i="7"/>
  <c r="AG445" i="7"/>
  <c r="AG446" i="7"/>
  <c r="AG447" i="7"/>
  <c r="AG448" i="7"/>
  <c r="AG449" i="7"/>
  <c r="AG450" i="7"/>
  <c r="AG451" i="7"/>
  <c r="AG452" i="7"/>
  <c r="AG453" i="7"/>
  <c r="AG454" i="7"/>
  <c r="AG455" i="7"/>
  <c r="AG456" i="7"/>
  <c r="AG457" i="7"/>
  <c r="AG458" i="7"/>
  <c r="AG459" i="7"/>
  <c r="AG460" i="7"/>
  <c r="AG461" i="7"/>
  <c r="AG462" i="7"/>
  <c r="AG463" i="7"/>
  <c r="AG464" i="7"/>
  <c r="AG465" i="7"/>
  <c r="AG466" i="7"/>
  <c r="AG467" i="7"/>
  <c r="AG468" i="7"/>
  <c r="AG469" i="7"/>
  <c r="AG470" i="7"/>
  <c r="AG471" i="7"/>
  <c r="AG472" i="7"/>
  <c r="AG473" i="7"/>
  <c r="AG474" i="7"/>
  <c r="AG475" i="7"/>
  <c r="AG476" i="7"/>
  <c r="AG477" i="7"/>
  <c r="AG478" i="7"/>
  <c r="AG479" i="7"/>
  <c r="AG480" i="7"/>
  <c r="AG481" i="7"/>
  <c r="AG482" i="7"/>
  <c r="AG483" i="7"/>
  <c r="AG484" i="7"/>
  <c r="AG485" i="7"/>
  <c r="AG486" i="7"/>
  <c r="AG487" i="7"/>
  <c r="AG488" i="7"/>
  <c r="AG489" i="7"/>
  <c r="AG490" i="7"/>
  <c r="AG491" i="7"/>
  <c r="AG492" i="7"/>
  <c r="AG493" i="7"/>
  <c r="AG494" i="7"/>
  <c r="AG495" i="7"/>
  <c r="AG496" i="7"/>
  <c r="AG497" i="7"/>
  <c r="AG498" i="7"/>
  <c r="AG499" i="7"/>
  <c r="AG500" i="7"/>
  <c r="AG501" i="7"/>
  <c r="AG502" i="7"/>
  <c r="AG503" i="7"/>
  <c r="AG504" i="7"/>
  <c r="AG505" i="7"/>
  <c r="AG506" i="7"/>
  <c r="AG507" i="7"/>
  <c r="AG508" i="7"/>
  <c r="AG509" i="7"/>
  <c r="AG510" i="7"/>
  <c r="AG511" i="7"/>
  <c r="AG512" i="7"/>
  <c r="AG513" i="7"/>
  <c r="AG514" i="7"/>
  <c r="AG515" i="7"/>
  <c r="AG516" i="7"/>
  <c r="AG517" i="7"/>
  <c r="AG518" i="7"/>
  <c r="AG519" i="7"/>
  <c r="AG520" i="7"/>
  <c r="AG521" i="7"/>
  <c r="AG522" i="7"/>
  <c r="AG523" i="7"/>
  <c r="AG524" i="7"/>
  <c r="AG525" i="7"/>
  <c r="AG526" i="7"/>
  <c r="AG527" i="7"/>
  <c r="AG528" i="7"/>
  <c r="AG529" i="7"/>
  <c r="AG530" i="7"/>
  <c r="AG531" i="7"/>
  <c r="AG532" i="7"/>
  <c r="AG533" i="7"/>
  <c r="AG534" i="7"/>
  <c r="AG535" i="7"/>
  <c r="AG536" i="7"/>
  <c r="AG537" i="7"/>
  <c r="AG538" i="7"/>
  <c r="AG539" i="7"/>
  <c r="AG540" i="7"/>
  <c r="AG541" i="7"/>
  <c r="AG542" i="7"/>
  <c r="AG543" i="7"/>
  <c r="AG544" i="7"/>
  <c r="AG545" i="7"/>
  <c r="AG546" i="7"/>
  <c r="AG547" i="7"/>
  <c r="AG548" i="7"/>
  <c r="AG549" i="7"/>
  <c r="AG550" i="7"/>
  <c r="AG551" i="7"/>
  <c r="AG552" i="7"/>
  <c r="AG553" i="7"/>
  <c r="AG554" i="7"/>
  <c r="AG555" i="7"/>
  <c r="AG556" i="7"/>
  <c r="AG557" i="7"/>
  <c r="AG558" i="7"/>
  <c r="AG559" i="7"/>
  <c r="AG560" i="7"/>
  <c r="AG561" i="7"/>
  <c r="AG562" i="7"/>
  <c r="AG563" i="7"/>
  <c r="AG564" i="7"/>
  <c r="AG565" i="7"/>
  <c r="AG566" i="7"/>
  <c r="AG567" i="7"/>
  <c r="AG568" i="7"/>
  <c r="AG569" i="7"/>
  <c r="AG570" i="7"/>
  <c r="AG571" i="7"/>
  <c r="AG572" i="7"/>
  <c r="AG573" i="7"/>
  <c r="AG574" i="7"/>
  <c r="AG575" i="7"/>
  <c r="AG576" i="7"/>
  <c r="AG577" i="7"/>
  <c r="AG578" i="7"/>
  <c r="AG579" i="7"/>
  <c r="AG580" i="7"/>
  <c r="AG581" i="7"/>
  <c r="AG582" i="7"/>
  <c r="AG583" i="7"/>
  <c r="AG584" i="7"/>
  <c r="AG585" i="7"/>
  <c r="AG586" i="7"/>
  <c r="AG587" i="7"/>
  <c r="AG588" i="7"/>
  <c r="AG589" i="7"/>
  <c r="AG590" i="7"/>
  <c r="AG591" i="7"/>
  <c r="AG592" i="7"/>
  <c r="AG593" i="7"/>
  <c r="AG594" i="7"/>
  <c r="AG595" i="7"/>
  <c r="AG596" i="7"/>
  <c r="AG597" i="7"/>
  <c r="AG598" i="7"/>
  <c r="AG599" i="7"/>
  <c r="AG600" i="7"/>
  <c r="AG601" i="7"/>
  <c r="AG602" i="7"/>
  <c r="AG603" i="7"/>
  <c r="AG604" i="7"/>
  <c r="AG605" i="7"/>
  <c r="AG606" i="7"/>
  <c r="AG607" i="7"/>
  <c r="AG608" i="7"/>
  <c r="AG609" i="7"/>
  <c r="AG610" i="7"/>
  <c r="AG611" i="7"/>
  <c r="AG612" i="7"/>
  <c r="AG613" i="7"/>
  <c r="AG614" i="7"/>
  <c r="AG615" i="7"/>
  <c r="AG616" i="7"/>
  <c r="AG617" i="7"/>
  <c r="AG618" i="7"/>
  <c r="AG619" i="7"/>
  <c r="AG620" i="7"/>
  <c r="AG621" i="7"/>
  <c r="AG622" i="7"/>
  <c r="AG623" i="7"/>
  <c r="AG624" i="7"/>
  <c r="AG625" i="7"/>
  <c r="AG626" i="7"/>
  <c r="AG627" i="7"/>
  <c r="AG628" i="7"/>
  <c r="AG629" i="7"/>
  <c r="AG630" i="7"/>
  <c r="AG631" i="7"/>
  <c r="AG632" i="7"/>
  <c r="AG633" i="7"/>
  <c r="AG634" i="7"/>
  <c r="AG635" i="7"/>
  <c r="AG636" i="7"/>
  <c r="AG637" i="7"/>
  <c r="AG638" i="7"/>
  <c r="AG639" i="7"/>
  <c r="AG640" i="7"/>
  <c r="AG641" i="7"/>
  <c r="AG642" i="7"/>
  <c r="AG643" i="7"/>
  <c r="AG644" i="7"/>
  <c r="AG645" i="7"/>
  <c r="AG646" i="7"/>
  <c r="AG647" i="7"/>
  <c r="AG648" i="7"/>
  <c r="AG649" i="7"/>
  <c r="AG650" i="7"/>
  <c r="AG651" i="7"/>
  <c r="AG652" i="7"/>
  <c r="AG653" i="7"/>
  <c r="AG654" i="7"/>
  <c r="AG655" i="7"/>
  <c r="AG656" i="7"/>
  <c r="AG657" i="7"/>
  <c r="AG658" i="7"/>
  <c r="AG659" i="7"/>
  <c r="AG660" i="7"/>
  <c r="AG661" i="7"/>
  <c r="AG662" i="7"/>
  <c r="AG663" i="7"/>
  <c r="AG664" i="7"/>
  <c r="AG665" i="7"/>
  <c r="AG666" i="7"/>
  <c r="AG667" i="7"/>
  <c r="AG668" i="7"/>
  <c r="AG669" i="7"/>
  <c r="AG670" i="7"/>
  <c r="AG671" i="7"/>
  <c r="AG672" i="7"/>
  <c r="AG673" i="7"/>
  <c r="AG674" i="7"/>
  <c r="AG675" i="7"/>
  <c r="AG676" i="7"/>
  <c r="AG677" i="7"/>
  <c r="AG678" i="7"/>
  <c r="AG679" i="7"/>
  <c r="AG680" i="7"/>
  <c r="AG681" i="7"/>
  <c r="AG682" i="7"/>
  <c r="AG683" i="7"/>
  <c r="AG684" i="7"/>
  <c r="AG685" i="7"/>
  <c r="AG686" i="7"/>
  <c r="AG687" i="7"/>
  <c r="AG688" i="7"/>
  <c r="AG689" i="7"/>
  <c r="AG690" i="7"/>
  <c r="AG691" i="7"/>
  <c r="AG692" i="7"/>
  <c r="AG693" i="7"/>
  <c r="AG694" i="7"/>
  <c r="AG695" i="7"/>
  <c r="AG696" i="7"/>
  <c r="AG697" i="7"/>
  <c r="AG698" i="7"/>
  <c r="AG699" i="7"/>
  <c r="AG700" i="7"/>
  <c r="AG701" i="7"/>
  <c r="AG702" i="7"/>
  <c r="AG703" i="7"/>
  <c r="AG704" i="7"/>
  <c r="AG705" i="7"/>
  <c r="AG706" i="7"/>
  <c r="AG707" i="7"/>
  <c r="AG708" i="7"/>
  <c r="AG709" i="7"/>
  <c r="AG710" i="7"/>
  <c r="AG711" i="7"/>
  <c r="AG712" i="7"/>
  <c r="AG713" i="7"/>
  <c r="AG714" i="7"/>
  <c r="AG715" i="7"/>
  <c r="AG716" i="7"/>
  <c r="AG717" i="7"/>
  <c r="AG718" i="7"/>
  <c r="AG719" i="7"/>
  <c r="AG720" i="7"/>
  <c r="AG721" i="7"/>
  <c r="AG722" i="7"/>
  <c r="AG723" i="7"/>
  <c r="AG724" i="7"/>
  <c r="AG725" i="7"/>
  <c r="AG726" i="7"/>
  <c r="AG727" i="7"/>
  <c r="AG728" i="7"/>
  <c r="AG729" i="7"/>
  <c r="AG730" i="7"/>
  <c r="AG731" i="7"/>
  <c r="AG732" i="7"/>
  <c r="AG733" i="7"/>
  <c r="AG734" i="7"/>
  <c r="AG735" i="7"/>
  <c r="AG736" i="7"/>
  <c r="AG737" i="7"/>
  <c r="AG738" i="7"/>
  <c r="AG739" i="7"/>
  <c r="AG740" i="7"/>
  <c r="AG741" i="7"/>
  <c r="AG742" i="7"/>
  <c r="AG743" i="7"/>
  <c r="AG744" i="7"/>
  <c r="AG745" i="7"/>
  <c r="AG746" i="7"/>
  <c r="AG747" i="7"/>
  <c r="AG748" i="7"/>
  <c r="AG749" i="7"/>
  <c r="AG750" i="7"/>
  <c r="AG751" i="7"/>
  <c r="AG752" i="7"/>
  <c r="AG753" i="7"/>
  <c r="AG754" i="7"/>
  <c r="AG755" i="7"/>
  <c r="AG756" i="7"/>
  <c r="AG757" i="7"/>
  <c r="AG758" i="7"/>
  <c r="AG759" i="7"/>
  <c r="AG760" i="7"/>
  <c r="AG761" i="7"/>
  <c r="AG762" i="7"/>
  <c r="AG763" i="7"/>
  <c r="AG764" i="7"/>
  <c r="AG765" i="7"/>
  <c r="AG766" i="7"/>
  <c r="AG767" i="7"/>
  <c r="AG768" i="7"/>
  <c r="AG769" i="7"/>
  <c r="AG770" i="7"/>
  <c r="AG771" i="7"/>
  <c r="AG772" i="7"/>
  <c r="AG773" i="7"/>
  <c r="AG774" i="7"/>
  <c r="AG775" i="7"/>
  <c r="AG776" i="7"/>
  <c r="AG777" i="7"/>
  <c r="AG778" i="7"/>
  <c r="AG779" i="7"/>
  <c r="AG780" i="7"/>
  <c r="AG781" i="7"/>
  <c r="AG782" i="7"/>
  <c r="AG783" i="7"/>
  <c r="AG784" i="7"/>
  <c r="AG785" i="7"/>
  <c r="AG786" i="7"/>
  <c r="AG787" i="7"/>
  <c r="AG788" i="7"/>
  <c r="AG789" i="7"/>
  <c r="AG790" i="7"/>
  <c r="AG791" i="7"/>
  <c r="AG792" i="7"/>
  <c r="AG793" i="7"/>
  <c r="AG794" i="7"/>
  <c r="AG795" i="7"/>
  <c r="AG796" i="7"/>
  <c r="AG797" i="7"/>
  <c r="AG798" i="7"/>
  <c r="AG799" i="7"/>
  <c r="AG800" i="7"/>
  <c r="AG801" i="7"/>
  <c r="AG802" i="7"/>
  <c r="AG803" i="7"/>
  <c r="AG804" i="7"/>
  <c r="AG805" i="7"/>
  <c r="AG806" i="7"/>
  <c r="AG807" i="7"/>
  <c r="AG808" i="7"/>
  <c r="AG809" i="7"/>
  <c r="AG810" i="7"/>
  <c r="AG811" i="7"/>
  <c r="AG812" i="7"/>
  <c r="AG813" i="7"/>
  <c r="AG814" i="7"/>
  <c r="AG815" i="7"/>
  <c r="AG816" i="7"/>
  <c r="AG817" i="7"/>
  <c r="AG818" i="7"/>
  <c r="AG819" i="7"/>
  <c r="AG820" i="7"/>
  <c r="AG821" i="7"/>
  <c r="AG822" i="7"/>
  <c r="AG823" i="7"/>
  <c r="AG824" i="7"/>
  <c r="AG825" i="7"/>
  <c r="AG826" i="7"/>
  <c r="AG827" i="7"/>
  <c r="AG828" i="7"/>
  <c r="AG829" i="7"/>
  <c r="AG830" i="7"/>
  <c r="AG831" i="7"/>
  <c r="AG832" i="7"/>
  <c r="AG833" i="7"/>
  <c r="AG834" i="7"/>
  <c r="AG835" i="7"/>
  <c r="AG836" i="7"/>
  <c r="AG837" i="7"/>
  <c r="AG838" i="7"/>
  <c r="AG839" i="7"/>
  <c r="AG840" i="7"/>
  <c r="AG841" i="7"/>
  <c r="AG842" i="7"/>
  <c r="AG843" i="7"/>
  <c r="AG844" i="7"/>
  <c r="AG845" i="7"/>
  <c r="AG846" i="7"/>
  <c r="AG847" i="7"/>
  <c r="AG848" i="7"/>
  <c r="AG849" i="7"/>
  <c r="AG850" i="7"/>
  <c r="AG851" i="7"/>
  <c r="AG852" i="7"/>
  <c r="AG853" i="7"/>
  <c r="AG854" i="7"/>
  <c r="AG855" i="7"/>
  <c r="AG856" i="7"/>
  <c r="AG857" i="7"/>
  <c r="AG858" i="7"/>
  <c r="AG859" i="7"/>
  <c r="AG860" i="7"/>
  <c r="AG861" i="7"/>
  <c r="AG862" i="7"/>
  <c r="AG863" i="7"/>
  <c r="AG864" i="7"/>
  <c r="AG865" i="7"/>
  <c r="AG866" i="7"/>
  <c r="AG867" i="7"/>
  <c r="AG868" i="7"/>
  <c r="AG869" i="7"/>
  <c r="AG870" i="7"/>
  <c r="AG871" i="7"/>
  <c r="AG872" i="7"/>
  <c r="AG873" i="7"/>
  <c r="AG874" i="7"/>
  <c r="AG875" i="7"/>
  <c r="AG876" i="7"/>
  <c r="AG877" i="7"/>
  <c r="AG878" i="7"/>
  <c r="AG879" i="7"/>
  <c r="AG880" i="7"/>
  <c r="AG881" i="7"/>
  <c r="AG882" i="7"/>
  <c r="AG883" i="7"/>
  <c r="AG884" i="7"/>
  <c r="AG885" i="7"/>
  <c r="AG886" i="7"/>
  <c r="AG887" i="7"/>
  <c r="AG888" i="7"/>
  <c r="AG889" i="7"/>
  <c r="AG890" i="7"/>
  <c r="AG891" i="7"/>
  <c r="AG892" i="7"/>
  <c r="AG893" i="7"/>
  <c r="AG894" i="7"/>
  <c r="AG895" i="7"/>
  <c r="AG896" i="7"/>
  <c r="AG897" i="7"/>
  <c r="AG898" i="7"/>
  <c r="AG899" i="7"/>
  <c r="AG900" i="7"/>
  <c r="AG901" i="7"/>
  <c r="AG902" i="7"/>
  <c r="AG903" i="7"/>
  <c r="AG904" i="7"/>
  <c r="AG905" i="7"/>
  <c r="AG906" i="7"/>
  <c r="AG907" i="7"/>
  <c r="AG908" i="7"/>
  <c r="AG909" i="7"/>
  <c r="AG910" i="7"/>
  <c r="AG911" i="7"/>
  <c r="AG912" i="7"/>
  <c r="AG913" i="7"/>
  <c r="AG914" i="7"/>
  <c r="AG915" i="7"/>
  <c r="AG916" i="7"/>
  <c r="AG917" i="7"/>
  <c r="AG918" i="7"/>
  <c r="AG919" i="7"/>
  <c r="AG920" i="7"/>
  <c r="AG921" i="7"/>
  <c r="AG922" i="7"/>
  <c r="AG923" i="7"/>
  <c r="AG924" i="7"/>
  <c r="AG925" i="7"/>
  <c r="AG926" i="7"/>
  <c r="AG927" i="7"/>
  <c r="AG928" i="7"/>
  <c r="AG929" i="7"/>
  <c r="AG930" i="7"/>
  <c r="AG931" i="7"/>
  <c r="AG932" i="7"/>
  <c r="AG933" i="7"/>
  <c r="AG934" i="7"/>
  <c r="AG935" i="7"/>
  <c r="AG936" i="7"/>
  <c r="AG937" i="7"/>
  <c r="AG938" i="7"/>
  <c r="AG939" i="7"/>
  <c r="AG940" i="7"/>
  <c r="AG941" i="7"/>
  <c r="AG942" i="7"/>
  <c r="AG943" i="7"/>
  <c r="AG944" i="7"/>
  <c r="AG945" i="7"/>
  <c r="AG946" i="7"/>
  <c r="AG947" i="7"/>
  <c r="AG948" i="7"/>
  <c r="AG949" i="7"/>
  <c r="AG950" i="7"/>
  <c r="AG951" i="7"/>
  <c r="AG952" i="7"/>
  <c r="AG953" i="7"/>
  <c r="AG954" i="7"/>
  <c r="AG955" i="7"/>
  <c r="AG956" i="7"/>
  <c r="AG957" i="7"/>
  <c r="AG958" i="7"/>
  <c r="AG959" i="7"/>
  <c r="AG960" i="7"/>
  <c r="AG961" i="7"/>
  <c r="AG962" i="7"/>
  <c r="AG963" i="7"/>
  <c r="AG964" i="7"/>
  <c r="AG965" i="7"/>
  <c r="AG966" i="7"/>
  <c r="AG967" i="7"/>
  <c r="AG968" i="7"/>
  <c r="AG969" i="7"/>
  <c r="AG970" i="7"/>
  <c r="AG971" i="7"/>
  <c r="AG972" i="7"/>
  <c r="AG973" i="7"/>
  <c r="AG974" i="7"/>
  <c r="AG975" i="7"/>
  <c r="AG976" i="7"/>
  <c r="AG977" i="7"/>
  <c r="AG978" i="7"/>
  <c r="AG979" i="7"/>
  <c r="AG980" i="7"/>
  <c r="AG981" i="7"/>
  <c r="AG982" i="7"/>
  <c r="AG983" i="7"/>
  <c r="AG984" i="7"/>
  <c r="AG985" i="7"/>
  <c r="AG986" i="7"/>
  <c r="AG987" i="7"/>
  <c r="AG988" i="7"/>
  <c r="AG989" i="7"/>
  <c r="AG990" i="7"/>
  <c r="AG991" i="7"/>
  <c r="AG992" i="7"/>
  <c r="AG993" i="7"/>
  <c r="AG994" i="7"/>
  <c r="AG995" i="7"/>
  <c r="AG996" i="7"/>
  <c r="AG997" i="7"/>
  <c r="AG998" i="7"/>
  <c r="AG999" i="7"/>
  <c r="AG1000" i="7"/>
  <c r="AG1001" i="7"/>
  <c r="AG1002" i="7"/>
  <c r="AG1003" i="7"/>
  <c r="AG1004" i="7"/>
  <c r="AG1005" i="7"/>
  <c r="AG1006" i="7"/>
  <c r="AG1007" i="7"/>
  <c r="AG1008" i="7"/>
  <c r="AG1009" i="7"/>
  <c r="AG1010" i="7"/>
  <c r="AG1011" i="7"/>
  <c r="AG1012" i="7"/>
  <c r="AG1013" i="7"/>
  <c r="AG1014" i="7"/>
  <c r="AG1015" i="7"/>
  <c r="AG1016" i="7"/>
  <c r="AG1017" i="7"/>
  <c r="AG1018" i="7"/>
  <c r="AG1019" i="7"/>
  <c r="AG1020" i="7"/>
  <c r="AG1021" i="7"/>
  <c r="AG1022" i="7"/>
  <c r="AG1023" i="7"/>
  <c r="AG1024" i="7"/>
  <c r="AG1025" i="7"/>
  <c r="AG1026" i="7"/>
  <c r="AG1027" i="7"/>
  <c r="AG1028" i="7"/>
  <c r="AG1029" i="7"/>
  <c r="AG1030" i="7"/>
  <c r="AG1031" i="7"/>
  <c r="AG1032" i="7"/>
  <c r="AG1033" i="7"/>
  <c r="AG1034" i="7"/>
  <c r="AG1035" i="7"/>
  <c r="AG1036" i="7"/>
  <c r="AG1037" i="7"/>
  <c r="AG1038" i="7"/>
  <c r="AG1039" i="7"/>
  <c r="AG1040" i="7"/>
  <c r="AG1041" i="7"/>
  <c r="AG1042" i="7"/>
  <c r="AG1043" i="7"/>
  <c r="AG1044" i="7"/>
  <c r="AG1045" i="7"/>
  <c r="AG1046" i="7"/>
  <c r="AG1047" i="7"/>
  <c r="AG1048" i="7"/>
  <c r="AG1049" i="7"/>
  <c r="AG1050" i="7"/>
  <c r="AG1051" i="7"/>
  <c r="AG1052" i="7"/>
  <c r="AG1053" i="7"/>
  <c r="AG1054" i="7"/>
  <c r="AG1055" i="7"/>
  <c r="AG1056" i="7"/>
  <c r="AG1057" i="7"/>
  <c r="AG1058" i="7"/>
  <c r="AG1059" i="7"/>
  <c r="AG1060" i="7"/>
  <c r="AG1061" i="7"/>
  <c r="AG1062" i="7"/>
  <c r="AG1063" i="7"/>
  <c r="AG1064" i="7"/>
  <c r="AG1065" i="7"/>
  <c r="AG1066" i="7"/>
  <c r="AG1067" i="7"/>
  <c r="AG1068" i="7"/>
  <c r="AG1069" i="7"/>
  <c r="AG1070" i="7"/>
  <c r="AG1071" i="7"/>
  <c r="AG1072" i="7"/>
  <c r="AG1073" i="7"/>
  <c r="AG1074" i="7"/>
  <c r="AG1075" i="7"/>
  <c r="AG1076" i="7"/>
  <c r="AG1077" i="7"/>
  <c r="AG1078" i="7"/>
  <c r="AG1079" i="7"/>
  <c r="AG1080" i="7"/>
  <c r="AG1081" i="7"/>
  <c r="AG1082" i="7"/>
  <c r="AG1083" i="7"/>
  <c r="AG1084" i="7"/>
  <c r="AG1085" i="7"/>
  <c r="AG1086" i="7"/>
  <c r="AG1087" i="7"/>
  <c r="AG1088" i="7"/>
  <c r="AG1089" i="7"/>
  <c r="AG1090" i="7"/>
  <c r="AG1091" i="7"/>
  <c r="AG1092" i="7"/>
  <c r="AG1093" i="7"/>
  <c r="AG1094" i="7"/>
  <c r="AG1095" i="7"/>
  <c r="AG1096" i="7"/>
  <c r="AG1097" i="7"/>
  <c r="AG1098" i="7"/>
  <c r="AG1099" i="7"/>
  <c r="AG1100" i="7"/>
  <c r="AG1101" i="7"/>
  <c r="AG1102" i="7"/>
  <c r="AG1103" i="7"/>
  <c r="AG1104" i="7"/>
  <c r="AG1105" i="7"/>
  <c r="AG1106" i="7"/>
  <c r="AG1107" i="7"/>
  <c r="AG1108" i="7"/>
  <c r="AG1109" i="7"/>
  <c r="AG1110" i="7"/>
  <c r="AG1111" i="7"/>
  <c r="AG1112" i="7"/>
  <c r="AG1113" i="7"/>
  <c r="AG1114" i="7"/>
  <c r="AG1115" i="7"/>
  <c r="AG1116" i="7"/>
  <c r="AG1117" i="7"/>
  <c r="AG1118" i="7"/>
  <c r="AG1119" i="7"/>
  <c r="AG1120" i="7"/>
  <c r="AG1121" i="7"/>
  <c r="AG1122" i="7"/>
  <c r="AG1123" i="7"/>
  <c r="AG1124" i="7"/>
  <c r="AG1125" i="7"/>
  <c r="AG1126" i="7"/>
  <c r="AG1127" i="7"/>
  <c r="AG1128" i="7"/>
  <c r="AG1129" i="7"/>
  <c r="AG1130" i="7"/>
  <c r="AG1131" i="7"/>
  <c r="AG1132" i="7"/>
  <c r="AG1133" i="7"/>
  <c r="AG1134" i="7"/>
  <c r="AG1135" i="7"/>
  <c r="AG1136" i="7"/>
  <c r="AG1137" i="7"/>
  <c r="AG1138" i="7"/>
  <c r="AG1139" i="7"/>
  <c r="AG1140" i="7"/>
  <c r="AG1141" i="7"/>
  <c r="AG1142" i="7"/>
  <c r="AG1143" i="7"/>
  <c r="AG1144" i="7"/>
  <c r="AG1145" i="7"/>
  <c r="AG1146" i="7"/>
  <c r="AG1147" i="7"/>
  <c r="AG1148" i="7"/>
  <c r="AG1149" i="7"/>
  <c r="AG1150" i="7"/>
  <c r="AG1151" i="7"/>
  <c r="AG1152" i="7"/>
  <c r="AG1153" i="7"/>
  <c r="AG1154" i="7"/>
  <c r="AG1155" i="7"/>
  <c r="AG1156" i="7"/>
  <c r="AG1157" i="7"/>
  <c r="AG1158" i="7"/>
  <c r="AG1159" i="7"/>
  <c r="AG1160" i="7"/>
  <c r="AG1161" i="7"/>
  <c r="AG1162" i="7"/>
  <c r="AG1163" i="7"/>
  <c r="AG1164" i="7"/>
  <c r="AG1165" i="7"/>
  <c r="AG1166" i="7"/>
  <c r="AG1167" i="7"/>
  <c r="AG1168" i="7"/>
  <c r="AG1169" i="7"/>
  <c r="AG1170" i="7"/>
  <c r="AG1171" i="7"/>
  <c r="AG1172" i="7"/>
  <c r="AG1173" i="7"/>
  <c r="AG1174" i="7"/>
  <c r="AG1175" i="7"/>
  <c r="AG1176" i="7"/>
  <c r="AG1177" i="7"/>
  <c r="AG1178" i="7"/>
  <c r="AG1179" i="7"/>
  <c r="AG1180" i="7"/>
  <c r="AG1181" i="7"/>
  <c r="AG1182" i="7"/>
  <c r="AG1183" i="7"/>
  <c r="AG1184" i="7"/>
  <c r="AG1185" i="7"/>
  <c r="AG1186" i="7"/>
  <c r="AG1187" i="7"/>
  <c r="AG1188" i="7"/>
  <c r="AG1189" i="7"/>
  <c r="AG1190" i="7"/>
  <c r="AG1191" i="7"/>
  <c r="AG1192" i="7"/>
  <c r="AG1193" i="7"/>
  <c r="AG1194" i="7"/>
  <c r="AG1195" i="7"/>
  <c r="AG1196" i="7"/>
  <c r="AG1197" i="7"/>
  <c r="AG1198" i="7"/>
  <c r="AG1199" i="7"/>
  <c r="AG1200" i="7"/>
  <c r="AG1201" i="7"/>
  <c r="AG1202" i="7"/>
  <c r="AG1203" i="7"/>
  <c r="AG1204" i="7"/>
  <c r="AG1205" i="7"/>
  <c r="AG1206" i="7"/>
  <c r="AG1207" i="7"/>
  <c r="AG1208" i="7"/>
  <c r="AG1209" i="7"/>
  <c r="AG1210" i="7"/>
  <c r="AG1211" i="7"/>
  <c r="AG1212" i="7"/>
  <c r="AG1213" i="7"/>
  <c r="AG1214" i="7"/>
  <c r="AG1215" i="7"/>
  <c r="AG1216" i="7"/>
  <c r="AG1217" i="7"/>
  <c r="AG1218" i="7"/>
  <c r="AG1219" i="7"/>
  <c r="AG1220" i="7"/>
  <c r="AG1221" i="7"/>
  <c r="AG1222" i="7"/>
  <c r="AG1223" i="7"/>
  <c r="AG1224" i="7"/>
  <c r="AG1225" i="7"/>
  <c r="AG1226" i="7"/>
  <c r="AG1227" i="7"/>
  <c r="AG1228" i="7"/>
  <c r="AG1229" i="7"/>
  <c r="AG1230" i="7"/>
  <c r="AG1231" i="7"/>
  <c r="AG1232" i="7"/>
  <c r="AG1233" i="7"/>
  <c r="AG1234" i="7"/>
  <c r="AG1235" i="7"/>
  <c r="AG1236" i="7"/>
  <c r="AG1237" i="7"/>
  <c r="AG1238" i="7"/>
  <c r="AG1239" i="7"/>
  <c r="AG1240" i="7"/>
  <c r="AG1241" i="7"/>
  <c r="AG1242" i="7"/>
  <c r="AG1243" i="7"/>
  <c r="AG1244" i="7"/>
  <c r="AG1245" i="7"/>
  <c r="AG1246" i="7"/>
  <c r="AG1247" i="7"/>
  <c r="AG1248" i="7"/>
  <c r="AG1249" i="7"/>
  <c r="AG1250" i="7"/>
  <c r="AG1251" i="7"/>
  <c r="AG1252" i="7"/>
  <c r="AG1253" i="7"/>
  <c r="AG1254" i="7"/>
  <c r="AG1255" i="7"/>
  <c r="AG1256" i="7"/>
  <c r="AG1257" i="7"/>
  <c r="AG1258" i="7"/>
  <c r="AG1259" i="7"/>
  <c r="AG1260" i="7"/>
  <c r="AG1261" i="7"/>
  <c r="AG1262" i="7"/>
  <c r="AG1263" i="7"/>
  <c r="AG1264" i="7"/>
  <c r="AG1265" i="7"/>
  <c r="AG1266" i="7"/>
  <c r="AG1267" i="7"/>
  <c r="AG1268" i="7"/>
  <c r="AG1269" i="7"/>
  <c r="AG1270" i="7"/>
  <c r="AG1271" i="7"/>
  <c r="AG1272" i="7"/>
  <c r="AG1273" i="7"/>
  <c r="AG1274" i="7"/>
  <c r="AG1275" i="7"/>
  <c r="AG1276" i="7"/>
  <c r="AG1277" i="7"/>
  <c r="AG1278" i="7"/>
  <c r="AG1279" i="7"/>
  <c r="AG1280" i="7"/>
  <c r="AG1281" i="7"/>
  <c r="AG1282" i="7"/>
  <c r="AG1283" i="7"/>
  <c r="AG1284" i="7"/>
  <c r="AG1285" i="7"/>
  <c r="AG1286" i="7"/>
  <c r="AG1287" i="7"/>
  <c r="AG1288" i="7"/>
  <c r="AG1289" i="7"/>
  <c r="AG1290" i="7"/>
  <c r="AG1291" i="7"/>
  <c r="AG1292" i="7"/>
  <c r="AG1293" i="7"/>
  <c r="AG1294" i="7"/>
  <c r="AG1295" i="7"/>
  <c r="AG1296" i="7"/>
  <c r="AG1297" i="7"/>
  <c r="AG1298" i="7"/>
  <c r="AG1299" i="7"/>
  <c r="AG1300" i="7"/>
  <c r="AG1301" i="7"/>
  <c r="AG1302" i="7"/>
  <c r="AG1303" i="7"/>
  <c r="AG1304" i="7"/>
  <c r="AG1305" i="7"/>
  <c r="AG1306" i="7"/>
  <c r="AG1307" i="7"/>
  <c r="AG1308" i="7"/>
  <c r="AG1309" i="7"/>
  <c r="AG1310" i="7"/>
  <c r="AG1311" i="7"/>
  <c r="AG1312" i="7"/>
  <c r="AG1313" i="7"/>
  <c r="AG1314" i="7"/>
  <c r="AG1315" i="7"/>
  <c r="AG1316" i="7"/>
  <c r="AG1317" i="7"/>
  <c r="AG1318" i="7"/>
  <c r="AG1319" i="7"/>
  <c r="AG1320" i="7"/>
  <c r="AG1321" i="7"/>
  <c r="AG1322" i="7"/>
  <c r="AG1323" i="7"/>
  <c r="AG1324" i="7"/>
  <c r="AG1325" i="7"/>
  <c r="AG1326" i="7"/>
  <c r="AG1327" i="7"/>
  <c r="AG1328" i="7"/>
  <c r="AG1329" i="7"/>
  <c r="AG1330" i="7"/>
  <c r="AG1331" i="7"/>
  <c r="AG1332" i="7"/>
  <c r="AG1333" i="7"/>
  <c r="AG1334" i="7"/>
  <c r="AG1335" i="7"/>
  <c r="AG1336" i="7"/>
  <c r="AG1337" i="7"/>
  <c r="AG1338" i="7"/>
  <c r="AG1339" i="7"/>
  <c r="AG1340" i="7"/>
  <c r="AG1341" i="7"/>
  <c r="AG1342" i="7"/>
  <c r="AG1343" i="7"/>
  <c r="AG1344" i="7"/>
  <c r="AG1345" i="7"/>
  <c r="AG1346" i="7"/>
  <c r="AG1347" i="7"/>
  <c r="AG1348" i="7"/>
  <c r="AG1349" i="7"/>
  <c r="AG1350" i="7"/>
  <c r="AG1351" i="7"/>
  <c r="AG1352" i="7"/>
  <c r="AG1353" i="7"/>
  <c r="AG1354" i="7"/>
  <c r="AG1355" i="7"/>
  <c r="AG1356" i="7"/>
  <c r="AG1357" i="7"/>
  <c r="AG1358" i="7"/>
  <c r="AG1359" i="7"/>
  <c r="AG1360" i="7"/>
  <c r="AG1361" i="7"/>
  <c r="AG1362" i="7"/>
  <c r="AG1363" i="7"/>
  <c r="AG1364" i="7"/>
  <c r="AG1365" i="7"/>
  <c r="AG1366" i="7"/>
  <c r="AG1367" i="7"/>
  <c r="AG1368" i="7"/>
  <c r="AG1369" i="7"/>
  <c r="AG1370" i="7"/>
  <c r="AG1371" i="7"/>
  <c r="AG1372" i="7"/>
  <c r="AG1373" i="7"/>
  <c r="AG1374" i="7"/>
  <c r="AG1375" i="7"/>
  <c r="AG1376" i="7"/>
  <c r="AG1377" i="7"/>
  <c r="AG1378" i="7"/>
  <c r="AG1379" i="7"/>
  <c r="AG1380" i="7"/>
  <c r="AG1381" i="7"/>
  <c r="AG1382" i="7"/>
  <c r="AG1383" i="7"/>
  <c r="AG1384" i="7"/>
  <c r="AG1385" i="7"/>
  <c r="AG1386" i="7"/>
  <c r="AG1387" i="7"/>
  <c r="AG1388" i="7"/>
  <c r="AG1389" i="7"/>
  <c r="AG1390" i="7"/>
  <c r="AG1391" i="7"/>
  <c r="AG1392" i="7"/>
  <c r="AG1393" i="7"/>
  <c r="AG1394" i="7"/>
  <c r="AG1395" i="7"/>
  <c r="AG1396" i="7"/>
  <c r="AG1397" i="7"/>
  <c r="AG1398" i="7"/>
  <c r="AG1399" i="7"/>
  <c r="AG1400" i="7"/>
  <c r="AG1401" i="7"/>
  <c r="AG1402" i="7"/>
  <c r="AG1403" i="7"/>
  <c r="AG1404" i="7"/>
  <c r="AG1405" i="7"/>
  <c r="AG1406" i="7"/>
  <c r="AG1407" i="7"/>
  <c r="AG1408" i="7"/>
  <c r="AG1409" i="7"/>
  <c r="AG1410" i="7"/>
  <c r="AG1411" i="7"/>
  <c r="AG1412" i="7"/>
  <c r="AG1413" i="7"/>
  <c r="AG1414" i="7"/>
  <c r="AG1415" i="7"/>
  <c r="AG1416" i="7"/>
  <c r="AG1417" i="7"/>
  <c r="AG1418" i="7"/>
  <c r="AG1419" i="7"/>
  <c r="AG1420" i="7"/>
  <c r="AG1421" i="7"/>
  <c r="AG1422" i="7"/>
  <c r="AG1423" i="7"/>
  <c r="AG1424" i="7"/>
  <c r="AG1425" i="7"/>
  <c r="AG1426" i="7"/>
  <c r="AG1427" i="7"/>
  <c r="AG1428" i="7"/>
  <c r="AG1429" i="7"/>
  <c r="AG1430" i="7"/>
  <c r="AG1431" i="7"/>
  <c r="AG1432" i="7"/>
  <c r="AG1433" i="7"/>
  <c r="AG1434" i="7"/>
  <c r="AG1435" i="7"/>
  <c r="AG1436" i="7"/>
  <c r="AG1437" i="7"/>
  <c r="AG1438" i="7"/>
  <c r="AG1439" i="7"/>
  <c r="AG1440" i="7"/>
  <c r="AG1441" i="7"/>
  <c r="AG1442" i="7"/>
  <c r="AG1443" i="7"/>
  <c r="AG1444" i="7"/>
  <c r="AG1445" i="7"/>
  <c r="AG1446" i="7"/>
  <c r="AG1447" i="7"/>
  <c r="AG1448" i="7"/>
  <c r="AG1449" i="7"/>
  <c r="AG1450" i="7"/>
  <c r="AG1451" i="7"/>
  <c r="AG1452" i="7"/>
  <c r="AG1453" i="7"/>
  <c r="AG1454" i="7"/>
  <c r="AG1455" i="7"/>
  <c r="AG1456" i="7"/>
  <c r="AG1457" i="7"/>
  <c r="AG1458" i="7"/>
  <c r="AG1459" i="7"/>
  <c r="AG1460" i="7"/>
  <c r="AG1461" i="7"/>
  <c r="AG1462" i="7"/>
  <c r="AG1463" i="7"/>
  <c r="AG1464" i="7"/>
  <c r="AG1465" i="7"/>
  <c r="AG1466" i="7"/>
  <c r="AG1467" i="7"/>
  <c r="AG1468" i="7"/>
  <c r="AG1469" i="7"/>
  <c r="AG1470" i="7"/>
  <c r="AG1471" i="7"/>
  <c r="AG1472" i="7"/>
  <c r="AG1473" i="7"/>
  <c r="AG1474" i="7"/>
  <c r="AG1475" i="7"/>
  <c r="AG1476" i="7"/>
  <c r="AG1477" i="7"/>
  <c r="AG1478" i="7"/>
  <c r="AG1479" i="7"/>
  <c r="AG1480" i="7"/>
  <c r="AG1481" i="7"/>
  <c r="AG1482" i="7"/>
  <c r="AG1483" i="7"/>
  <c r="AG1484" i="7"/>
  <c r="AG1485" i="7"/>
  <c r="AG1486" i="7"/>
  <c r="AG1487" i="7"/>
  <c r="AG1488" i="7"/>
  <c r="AG1489" i="7"/>
  <c r="AG1490" i="7"/>
  <c r="AG1491" i="7"/>
  <c r="AG1492" i="7"/>
  <c r="AG1493" i="7"/>
  <c r="AG1494" i="7"/>
  <c r="AG1495" i="7"/>
  <c r="AG1496" i="7"/>
  <c r="AG1497" i="7"/>
  <c r="AG1498" i="7"/>
  <c r="AG1499" i="7"/>
  <c r="AG1500" i="7"/>
  <c r="AG1501" i="7"/>
  <c r="AG1502" i="7"/>
  <c r="AG1503" i="7"/>
  <c r="AG1504" i="7"/>
  <c r="AG1505" i="7"/>
  <c r="AG1506" i="7"/>
  <c r="AG1507" i="7"/>
  <c r="AG1508" i="7"/>
  <c r="AG1509" i="7"/>
  <c r="AG1510" i="7"/>
  <c r="AG1511" i="7"/>
  <c r="AG1512" i="7"/>
  <c r="AG1513" i="7"/>
  <c r="AG1514" i="7"/>
  <c r="AG1515" i="7"/>
  <c r="AG1516" i="7"/>
  <c r="AG1517" i="7"/>
  <c r="AG1518" i="7"/>
  <c r="AG1519" i="7"/>
  <c r="AG1520" i="7"/>
  <c r="AG1521" i="7"/>
  <c r="AG1522" i="7"/>
  <c r="AG1523" i="7"/>
  <c r="AG1524" i="7"/>
  <c r="AG1525" i="7"/>
  <c r="AG1526" i="7"/>
  <c r="AG1527" i="7"/>
  <c r="AG1528" i="7"/>
  <c r="AG1529" i="7"/>
  <c r="AG1530" i="7"/>
  <c r="AG1531" i="7"/>
  <c r="AG1532" i="7"/>
  <c r="AG1533" i="7"/>
  <c r="AG1534" i="7"/>
  <c r="AG1535" i="7"/>
  <c r="AG1536" i="7"/>
  <c r="AG1537" i="7"/>
  <c r="AG1538" i="7"/>
  <c r="AG1539" i="7"/>
  <c r="AG1540" i="7"/>
  <c r="AG1541" i="7"/>
  <c r="AG1542" i="7"/>
  <c r="AG1543" i="7"/>
  <c r="AG1544" i="7"/>
  <c r="AG1545" i="7"/>
  <c r="AG1546" i="7"/>
  <c r="AG1547" i="7"/>
  <c r="AG1548" i="7"/>
  <c r="AG1549" i="7"/>
  <c r="AG1550" i="7"/>
  <c r="AG1551" i="7"/>
  <c r="AG1552" i="7"/>
  <c r="AG1553" i="7"/>
  <c r="AG1554" i="7"/>
  <c r="AG1555" i="7"/>
  <c r="AG1556" i="7"/>
  <c r="AG1557" i="7"/>
  <c r="AG1558" i="7"/>
  <c r="AG1559" i="7"/>
  <c r="AG1560" i="7"/>
  <c r="AG1561" i="7"/>
  <c r="AG1562" i="7"/>
  <c r="AG1563" i="7"/>
  <c r="AG1564" i="7"/>
  <c r="AG1565" i="7"/>
  <c r="AG1566" i="7"/>
  <c r="AG1567" i="7"/>
  <c r="AG1568" i="7"/>
  <c r="AG1569" i="7"/>
  <c r="AG1570" i="7"/>
  <c r="AG1571" i="7"/>
  <c r="AG1572" i="7"/>
  <c r="AG1573" i="7"/>
  <c r="AG1574" i="7"/>
  <c r="AG1575" i="7"/>
  <c r="AG1576" i="7"/>
  <c r="AG1577" i="7"/>
  <c r="AG1578" i="7"/>
  <c r="AG1579" i="7"/>
  <c r="AG1580" i="7"/>
  <c r="AG1581" i="7"/>
  <c r="AG1582" i="7"/>
  <c r="AG1583" i="7"/>
  <c r="AG1584" i="7"/>
  <c r="AG1585" i="7"/>
  <c r="AG1586" i="7"/>
  <c r="AG1587" i="7"/>
  <c r="AG1588" i="7"/>
  <c r="AG1589" i="7"/>
  <c r="AG1590" i="7"/>
  <c r="AG1591" i="7"/>
  <c r="AG1592" i="7"/>
  <c r="AG1593" i="7"/>
  <c r="AG1594" i="7"/>
  <c r="AG1595" i="7"/>
  <c r="AG1596" i="7"/>
  <c r="AG1597" i="7"/>
  <c r="AG1598" i="7"/>
  <c r="AG1599" i="7"/>
  <c r="AG1600" i="7"/>
  <c r="AG1601" i="7"/>
  <c r="AG1602" i="7"/>
  <c r="AG1603" i="7"/>
  <c r="AG1604" i="7"/>
  <c r="AG1605" i="7"/>
  <c r="AG1606" i="7"/>
  <c r="AG1607" i="7"/>
  <c r="AG1608" i="7"/>
  <c r="AG1609" i="7"/>
  <c r="AG1610" i="7"/>
  <c r="AG1611" i="7"/>
  <c r="AG1612" i="7"/>
  <c r="AG1613" i="7"/>
  <c r="AG1614" i="7"/>
  <c r="AG1615" i="7"/>
  <c r="AG1616" i="7"/>
  <c r="AG1617" i="7"/>
  <c r="AG1618" i="7"/>
  <c r="AG1619" i="7"/>
  <c r="AG1620" i="7"/>
  <c r="AG1621" i="7"/>
  <c r="AG1622" i="7"/>
  <c r="AG1623" i="7"/>
  <c r="AG1624" i="7"/>
  <c r="AG1625" i="7"/>
  <c r="AG1626" i="7"/>
  <c r="AG1627" i="7"/>
  <c r="AG1628" i="7"/>
  <c r="AG1629" i="7"/>
  <c r="AG1630" i="7"/>
  <c r="AG1631" i="7"/>
  <c r="AG1632" i="7"/>
  <c r="AG1633" i="7"/>
  <c r="AG1634" i="7"/>
  <c r="AG1635" i="7"/>
  <c r="AG1636" i="7"/>
  <c r="AG1637" i="7"/>
  <c r="AG1638" i="7"/>
  <c r="AG1639" i="7"/>
  <c r="AG1640" i="7"/>
  <c r="AG1641" i="7"/>
  <c r="AG1642" i="7"/>
  <c r="AG1643" i="7"/>
  <c r="AG1644" i="7"/>
  <c r="AG1645" i="7"/>
  <c r="AG1646" i="7"/>
  <c r="AG1647" i="7"/>
  <c r="AG1648" i="7"/>
  <c r="AG1649" i="7"/>
  <c r="AG1650" i="7"/>
  <c r="AG1651" i="7"/>
  <c r="AG1652" i="7"/>
  <c r="AG1653" i="7"/>
  <c r="AG1654" i="7"/>
  <c r="AG1655" i="7"/>
  <c r="AG1656" i="7"/>
  <c r="AG1657" i="7"/>
  <c r="AG1658" i="7"/>
  <c r="AG1659" i="7"/>
  <c r="AG1660" i="7"/>
  <c r="AG1661" i="7"/>
  <c r="AG1662" i="7"/>
  <c r="AG1663" i="7"/>
  <c r="AG1664" i="7"/>
  <c r="AG1665" i="7"/>
  <c r="AG1666" i="7"/>
  <c r="AG1667" i="7"/>
  <c r="AG1668" i="7"/>
  <c r="AG1669" i="7"/>
  <c r="AG1670" i="7"/>
  <c r="AG1671" i="7"/>
  <c r="AG1672" i="7"/>
  <c r="AG1673" i="7"/>
  <c r="AG1674" i="7"/>
  <c r="AG1675" i="7"/>
  <c r="AG1676" i="7"/>
  <c r="AG1677" i="7"/>
  <c r="AG1678" i="7"/>
  <c r="AG1679" i="7"/>
  <c r="AG1680" i="7"/>
  <c r="AG1681" i="7"/>
  <c r="AG1682" i="7"/>
  <c r="AG1683" i="7"/>
  <c r="AG1684" i="7"/>
  <c r="AG1685" i="7"/>
  <c r="AG1686" i="7"/>
  <c r="AG1687" i="7"/>
  <c r="AG1688" i="7"/>
  <c r="AG1689" i="7"/>
  <c r="AG1690" i="7"/>
  <c r="AG1691" i="7"/>
  <c r="AG1692" i="7"/>
  <c r="AG1693" i="7"/>
  <c r="AG1694" i="7"/>
  <c r="AG1695" i="7"/>
  <c r="AG1696" i="7"/>
  <c r="AG1697" i="7"/>
  <c r="AG1698" i="7"/>
  <c r="AG1699" i="7"/>
  <c r="AG1700" i="7"/>
  <c r="AG1701" i="7"/>
  <c r="AG1702" i="7"/>
  <c r="AG1703" i="7"/>
  <c r="AG1704" i="7"/>
  <c r="AG1705" i="7"/>
  <c r="AG1706" i="7"/>
  <c r="AG1707" i="7"/>
  <c r="AG1708" i="7"/>
  <c r="AG1709" i="7"/>
  <c r="AG1710" i="7"/>
  <c r="AG1711" i="7"/>
  <c r="AG1712" i="7"/>
  <c r="AG1713" i="7"/>
  <c r="AG1714" i="7"/>
  <c r="AG1715" i="7"/>
  <c r="AG1716" i="7"/>
  <c r="AG1717" i="7"/>
  <c r="AG1718" i="7"/>
  <c r="AG1719" i="7"/>
  <c r="AG1720" i="7"/>
  <c r="AG1721" i="7"/>
  <c r="AG1722" i="7"/>
  <c r="AG1723" i="7"/>
  <c r="AG1724" i="7"/>
  <c r="AG1725" i="7"/>
  <c r="AG1726" i="7"/>
  <c r="AG1727" i="7"/>
  <c r="AG1728" i="7"/>
  <c r="AG1729" i="7"/>
  <c r="AG1730" i="7"/>
  <c r="AG1731" i="7"/>
  <c r="AG1732" i="7"/>
  <c r="AG1733" i="7"/>
  <c r="AG1734" i="7"/>
  <c r="AG1735" i="7"/>
  <c r="AG1736" i="7"/>
  <c r="AG1737" i="7"/>
  <c r="AG1738" i="7"/>
  <c r="AG1739" i="7"/>
  <c r="AG1740" i="7"/>
  <c r="AG1741" i="7"/>
  <c r="AG1742" i="7"/>
  <c r="AG1743" i="7"/>
  <c r="AG1744" i="7"/>
  <c r="AG1745" i="7"/>
  <c r="AG1746" i="7"/>
  <c r="AG1747" i="7"/>
  <c r="AG1748" i="7"/>
  <c r="AG1749" i="7"/>
  <c r="AG1750" i="7"/>
  <c r="AG1751" i="7"/>
  <c r="AG1752" i="7"/>
  <c r="AG1753" i="7"/>
  <c r="AG1754" i="7"/>
  <c r="AG1755" i="7"/>
  <c r="AG1756" i="7"/>
  <c r="AG1757" i="7"/>
  <c r="AG1758" i="7"/>
  <c r="AG1759" i="7"/>
  <c r="AG1760" i="7"/>
  <c r="AG1761" i="7"/>
  <c r="AG1762" i="7"/>
  <c r="AG1763" i="7"/>
  <c r="AG1764" i="7"/>
  <c r="AG1765" i="7"/>
  <c r="AG1766" i="7"/>
  <c r="AG1767" i="7"/>
  <c r="AG1768" i="7"/>
  <c r="AG1769" i="7"/>
  <c r="AG1770" i="7"/>
  <c r="AG1771" i="7"/>
  <c r="AG1772" i="7"/>
  <c r="AG1773" i="7"/>
  <c r="AG1774" i="7"/>
  <c r="AG1775" i="7"/>
  <c r="AG1776" i="7"/>
  <c r="AG1777" i="7"/>
  <c r="AG1778" i="7"/>
  <c r="AG1779" i="7"/>
  <c r="AG1780" i="7"/>
  <c r="AG1781" i="7"/>
  <c r="AG1782" i="7"/>
  <c r="AG1783" i="7"/>
  <c r="AG1784" i="7"/>
  <c r="AG1785" i="7"/>
  <c r="AG1786" i="7"/>
  <c r="AG1787" i="7"/>
  <c r="AG1788" i="7"/>
  <c r="AG1789" i="7"/>
  <c r="AG1790" i="7"/>
  <c r="AG1791" i="7"/>
  <c r="AG1792" i="7"/>
  <c r="AG1793" i="7"/>
  <c r="AG1794" i="7"/>
  <c r="AG1795" i="7"/>
  <c r="AG1796" i="7"/>
  <c r="AG1797" i="7"/>
  <c r="AG1798" i="7"/>
  <c r="AG1799" i="7"/>
  <c r="AG1800" i="7"/>
  <c r="AG1801" i="7"/>
  <c r="AG1802" i="7"/>
  <c r="AG1803" i="7"/>
  <c r="AG1804" i="7"/>
  <c r="AG1805" i="7"/>
  <c r="AG1806" i="7"/>
  <c r="AG1807" i="7"/>
  <c r="AG1808" i="7"/>
  <c r="AG1809" i="7"/>
  <c r="AG1810" i="7"/>
  <c r="AG1811" i="7"/>
  <c r="AG1812" i="7"/>
  <c r="AG1813" i="7"/>
  <c r="AG1814" i="7"/>
  <c r="AG1815" i="7"/>
  <c r="AG1816" i="7"/>
  <c r="AG1817" i="7"/>
  <c r="AG1818" i="7"/>
  <c r="AG1819" i="7"/>
  <c r="AG1820" i="7"/>
  <c r="AG1821" i="7"/>
  <c r="AG1822" i="7"/>
  <c r="AG1823" i="7"/>
  <c r="AG1824" i="7"/>
  <c r="AG1825" i="7"/>
  <c r="AG1826" i="7"/>
  <c r="AG1827" i="7"/>
  <c r="AG1828" i="7"/>
  <c r="AG1829" i="7"/>
  <c r="AG1830" i="7"/>
  <c r="AG1831" i="7"/>
  <c r="AG1832" i="7"/>
  <c r="AG1833" i="7"/>
  <c r="AG1834" i="7"/>
  <c r="AG1835" i="7"/>
  <c r="AG1836" i="7"/>
  <c r="AG1837" i="7"/>
  <c r="AG1838" i="7"/>
  <c r="AG1839" i="7"/>
  <c r="AG1840" i="7"/>
  <c r="AG1841" i="7"/>
  <c r="AG1842" i="7"/>
  <c r="AG1843" i="7"/>
  <c r="AG1844" i="7"/>
  <c r="AG1845" i="7"/>
  <c r="AG1846" i="7"/>
  <c r="AG1847" i="7"/>
  <c r="AG1848" i="7"/>
  <c r="AG1849" i="7"/>
  <c r="AG1850" i="7"/>
  <c r="AG1851" i="7"/>
  <c r="AG1852" i="7"/>
  <c r="AG1853" i="7"/>
  <c r="AG1854" i="7"/>
  <c r="AG1855" i="7"/>
  <c r="AG1856" i="7"/>
  <c r="AG1857" i="7"/>
  <c r="AG1858" i="7"/>
  <c r="AG1859" i="7"/>
  <c r="AG1860" i="7"/>
  <c r="AG1861" i="7"/>
  <c r="AG1862" i="7"/>
  <c r="AG1863" i="7"/>
  <c r="AG1864" i="7"/>
  <c r="AG1865" i="7"/>
  <c r="AG1866" i="7"/>
  <c r="AG1867" i="7"/>
  <c r="AG1868" i="7"/>
  <c r="AG1869" i="7"/>
  <c r="AG1870" i="7"/>
  <c r="AG1871" i="7"/>
  <c r="AG1872" i="7"/>
  <c r="AG1873" i="7"/>
  <c r="AG1874" i="7"/>
  <c r="AG1875" i="7"/>
  <c r="AG1876" i="7"/>
  <c r="AG1877" i="7"/>
  <c r="AG1878" i="7"/>
  <c r="AG1879" i="7"/>
  <c r="AG1880" i="7"/>
  <c r="AG1881" i="7"/>
  <c r="AG1882" i="7"/>
  <c r="AG1883" i="7"/>
  <c r="AG1884" i="7"/>
  <c r="AG1885" i="7"/>
  <c r="AG1886" i="7"/>
  <c r="AG1887" i="7"/>
  <c r="AG1888" i="7"/>
  <c r="AG1889" i="7"/>
  <c r="AG1890" i="7"/>
  <c r="AG1891" i="7"/>
  <c r="AG1892" i="7"/>
  <c r="AG1893" i="7"/>
  <c r="AG1894" i="7"/>
  <c r="AG1895" i="7"/>
  <c r="AG1896" i="7"/>
  <c r="AG1897" i="7"/>
  <c r="AG1898" i="7"/>
  <c r="AG1899" i="7"/>
  <c r="AG1900" i="7"/>
  <c r="AG1901" i="7"/>
  <c r="AG1902" i="7"/>
  <c r="AG1903" i="7"/>
  <c r="AG1904" i="7"/>
  <c r="AG1905" i="7"/>
  <c r="AG1906" i="7"/>
  <c r="AG1907" i="7"/>
  <c r="AG1908" i="7"/>
  <c r="AG1909" i="7"/>
  <c r="AG1910" i="7"/>
  <c r="AG1911" i="7"/>
  <c r="AG1912" i="7"/>
  <c r="AG1913" i="7"/>
  <c r="AG1914" i="7"/>
  <c r="AG1915" i="7"/>
  <c r="AG1916" i="7"/>
  <c r="AG1917" i="7"/>
  <c r="AG1918" i="7"/>
  <c r="AG1919" i="7"/>
  <c r="AG1920" i="7"/>
  <c r="AG1921" i="7"/>
  <c r="AG1922" i="7"/>
  <c r="AG1923" i="7"/>
  <c r="AG1924" i="7"/>
  <c r="AG1925" i="7"/>
  <c r="AG1926" i="7"/>
  <c r="AG1927" i="7"/>
  <c r="AG1928" i="7"/>
  <c r="AG1929" i="7"/>
  <c r="AG1930" i="7"/>
  <c r="AG1931" i="7"/>
  <c r="AG1932" i="7"/>
  <c r="AG1933" i="7"/>
  <c r="AG1934" i="7"/>
  <c r="AG1935" i="7"/>
  <c r="AG1936" i="7"/>
  <c r="AG1937" i="7"/>
  <c r="AG1938" i="7"/>
  <c r="AG1939" i="7"/>
  <c r="AG1940" i="7"/>
  <c r="AG1941" i="7"/>
  <c r="AG1942" i="7"/>
  <c r="AG1943" i="7"/>
  <c r="AG1944" i="7"/>
  <c r="AG1945" i="7"/>
  <c r="AG1946" i="7"/>
  <c r="AG1947" i="7"/>
  <c r="AG1948" i="7"/>
  <c r="AG1949" i="7"/>
  <c r="AG1950" i="7"/>
  <c r="AG1951" i="7"/>
  <c r="AG1952" i="7"/>
  <c r="AG1953" i="7"/>
  <c r="AG1954" i="7"/>
  <c r="AG1955" i="7"/>
  <c r="AG1956" i="7"/>
  <c r="AG1957" i="7"/>
  <c r="AG1958" i="7"/>
  <c r="AG1959" i="7"/>
  <c r="AG1960" i="7"/>
  <c r="AG1961" i="7"/>
  <c r="AG1962" i="7"/>
  <c r="AG1963" i="7"/>
  <c r="AG1964" i="7"/>
  <c r="AG1965" i="7"/>
  <c r="AG1966" i="7"/>
  <c r="AG1967" i="7"/>
  <c r="AG1968" i="7"/>
  <c r="AG1969" i="7"/>
  <c r="AG1970" i="7"/>
  <c r="AG1971" i="7"/>
  <c r="AG1972" i="7"/>
  <c r="AG1973" i="7"/>
  <c r="AG1974" i="7"/>
  <c r="AG1975" i="7"/>
  <c r="AG1976" i="7"/>
  <c r="AG1977" i="7"/>
  <c r="AG1978" i="7"/>
  <c r="AG1979" i="7"/>
  <c r="AG1980" i="7"/>
  <c r="AG1981" i="7"/>
  <c r="AG1982" i="7"/>
  <c r="AG1983" i="7"/>
  <c r="AG1984" i="7"/>
  <c r="AG1985" i="7"/>
  <c r="AG1986" i="7"/>
  <c r="AG1987" i="7"/>
  <c r="AG1988" i="7"/>
  <c r="AG1989" i="7"/>
  <c r="AG1990" i="7"/>
  <c r="AG1991" i="7"/>
  <c r="AG2" i="7"/>
  <c r="I5" i="6" l="1"/>
  <c r="I6" i="6"/>
  <c r="I7" i="6"/>
  <c r="I4" i="6"/>
  <c r="I3" i="6"/>
  <c r="I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C5DEBA-9492-4424-9B8F-83A2E767002F}"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 id="2" xr16:uid="{8A989EC1-D044-415B-BE1E-2DABA540B72A}" keepAlive="1" name="Query - Raw Data (2)" description="Connection to the 'Raw Data (2)' query in the workbook." type="5" refreshedVersion="8" background="1" saveData="1">
    <dbPr connection="Provider=Microsoft.Mashup.OleDb.1;Data Source=$Workbook$;Location=&quot;Raw Data (2)&quot;;Extended Properties=&quot;&quot;" command="SELECT * FROM [Raw Data (2)]"/>
  </connection>
  <connection id="3" xr16:uid="{8AA953DC-C868-46BE-B443-FEC49CBF280B}" keepAlive="1" name="Query - Raw Data (3)" description="Connection to the 'Raw Data (3)' query in the workbook." type="5" refreshedVersion="8" background="1" saveData="1">
    <dbPr connection="Provider=Microsoft.Mashup.OleDb.1;Data Source=$Workbook$;Location=&quot;Raw Data (3)&quot;;Extended Properties=&quot;&quot;" command="SELECT * FROM [Raw Data (3)]"/>
  </connection>
</connections>
</file>

<file path=xl/sharedStrings.xml><?xml version="1.0" encoding="utf-8"?>
<sst xmlns="http://schemas.openxmlformats.org/spreadsheetml/2006/main" count="17957" uniqueCount="147">
  <si>
    <t>Position ID</t>
  </si>
  <si>
    <t xml:space="preserve">Department </t>
  </si>
  <si>
    <t>Designation</t>
  </si>
  <si>
    <t>Job Vacancy</t>
  </si>
  <si>
    <t>Level/Band</t>
  </si>
  <si>
    <t>Position Requisition Date</t>
  </si>
  <si>
    <t>Vacancy approval date</t>
  </si>
  <si>
    <t>Job advert open date</t>
  </si>
  <si>
    <t>Job advert closing date</t>
  </si>
  <si>
    <t>Shortlisted Status</t>
  </si>
  <si>
    <t>Interview date</t>
  </si>
  <si>
    <t>Hire Status</t>
  </si>
  <si>
    <t>Rejection Reason</t>
  </si>
  <si>
    <t>Date job offer</t>
  </si>
  <si>
    <t>Offer Status</t>
  </si>
  <si>
    <t>Date contract prepared</t>
  </si>
  <si>
    <t>Date contract issued </t>
  </si>
  <si>
    <t>Reporting date </t>
  </si>
  <si>
    <t>Date of induction/onboarding </t>
  </si>
  <si>
    <t>Hired</t>
  </si>
  <si>
    <t>Date e-file opened</t>
  </si>
  <si>
    <t>Date physical file open </t>
  </si>
  <si>
    <t>Date of inclusion to benefits </t>
  </si>
  <si>
    <t>Comments</t>
  </si>
  <si>
    <t>Rejected By</t>
  </si>
  <si>
    <t>Date of File Closure</t>
  </si>
  <si>
    <t>From Application to Interveiw</t>
  </si>
  <si>
    <t>Time to Hire</t>
  </si>
  <si>
    <t>Time to Publish Advert</t>
  </si>
  <si>
    <t>Open Days</t>
  </si>
  <si>
    <t>End of probation date</t>
  </si>
  <si>
    <t>Time Between Onboarding to file Openning</t>
  </si>
  <si>
    <t>Time Between Interview and Candidate Reporting</t>
  </si>
  <si>
    <t>Time to Approve Requisition</t>
  </si>
  <si>
    <t>Risk Management</t>
  </si>
  <si>
    <t>Analyst</t>
  </si>
  <si>
    <t>Junior</t>
  </si>
  <si>
    <t>Yes</t>
  </si>
  <si>
    <t>Other</t>
  </si>
  <si>
    <t>Company</t>
  </si>
  <si>
    <t>Associate</t>
  </si>
  <si>
    <t>Declined</t>
  </si>
  <si>
    <t>Supervisor</t>
  </si>
  <si>
    <t>No</t>
  </si>
  <si>
    <t>Director</t>
  </si>
  <si>
    <t>Executive</t>
  </si>
  <si>
    <t>Not a culture fit</t>
  </si>
  <si>
    <t>Candidate</t>
  </si>
  <si>
    <t>Accepted</t>
  </si>
  <si>
    <t>Head of Department</t>
  </si>
  <si>
    <t>Salary expectation too high</t>
  </si>
  <si>
    <t>Position filled by another</t>
  </si>
  <si>
    <t>Program Office</t>
  </si>
  <si>
    <t>Senior Manager</t>
  </si>
  <si>
    <t>Senior Management</t>
  </si>
  <si>
    <t>Didn't pass technical test</t>
  </si>
  <si>
    <t>Senior Supervisory Manager</t>
  </si>
  <si>
    <t>Senior</t>
  </si>
  <si>
    <t>Pending</t>
  </si>
  <si>
    <t>Manager</t>
  </si>
  <si>
    <t>Manager Level</t>
  </si>
  <si>
    <t>Cordination Manager</t>
  </si>
  <si>
    <t>Extension Officer</t>
  </si>
  <si>
    <t>Officer</t>
  </si>
  <si>
    <t>Business Partner</t>
  </si>
  <si>
    <t>Operations</t>
  </si>
  <si>
    <t>Controller</t>
  </si>
  <si>
    <t>Lead</t>
  </si>
  <si>
    <t>M and E</t>
  </si>
  <si>
    <t>Auditor</t>
  </si>
  <si>
    <t>Associate Director</t>
  </si>
  <si>
    <t>IT</t>
  </si>
  <si>
    <t>Quality Assurance</t>
  </si>
  <si>
    <t>HR</t>
  </si>
  <si>
    <t>Specialist</t>
  </si>
  <si>
    <t>Screening Associate</t>
  </si>
  <si>
    <t>Fundraising</t>
  </si>
  <si>
    <t>Fund Administrator</t>
  </si>
  <si>
    <t>Review Associate</t>
  </si>
  <si>
    <t>Finance</t>
  </si>
  <si>
    <t>Contoller</t>
  </si>
  <si>
    <t>Billing Officer</t>
  </si>
  <si>
    <t>Principal Officer</t>
  </si>
  <si>
    <t>Revenue Recorgnition</t>
  </si>
  <si>
    <t>Collections Officer</t>
  </si>
  <si>
    <t>Communication and Advocacy</t>
  </si>
  <si>
    <t>Capacity Building</t>
  </si>
  <si>
    <t>Training Associate</t>
  </si>
  <si>
    <t>Field</t>
  </si>
  <si>
    <t>Can take Values</t>
  </si>
  <si>
    <t>Applicant ID</t>
  </si>
  <si>
    <t>Auto Generated by System</t>
  </si>
  <si>
    <t>Requistion ID</t>
  </si>
  <si>
    <t>Departments in the Organization</t>
  </si>
  <si>
    <t>Analyst, Business Partner, Supervisor, Manager ETC</t>
  </si>
  <si>
    <t>Junior, Senior, Manager, Executive</t>
  </si>
  <si>
    <t>No, Yes</t>
  </si>
  <si>
    <t>Company, Candidate</t>
  </si>
  <si>
    <t>Accepted, Rejected</t>
  </si>
  <si>
    <t>Other Comments</t>
  </si>
  <si>
    <t>Calculated by Analyst</t>
  </si>
  <si>
    <t>Days from Application to Interview</t>
  </si>
  <si>
    <t>Time to Hire(days)</t>
  </si>
  <si>
    <t>Onboard to File Opening</t>
  </si>
  <si>
    <t>Interview to Candidate Reporting</t>
  </si>
  <si>
    <t>Time to Approval Requisition</t>
  </si>
  <si>
    <t>Time to Close Employee File</t>
  </si>
  <si>
    <t>Time to Inclusion to Benefits</t>
  </si>
  <si>
    <t xml:space="preserve"> Program Office</t>
  </si>
  <si>
    <t xml:space="preserve"> Communication and Advocacy</t>
  </si>
  <si>
    <t xml:space="preserve"> M and E</t>
  </si>
  <si>
    <t xml:space="preserve"> HR</t>
  </si>
  <si>
    <t xml:space="preserve"> Fundraising</t>
  </si>
  <si>
    <t xml:space="preserve"> Finance</t>
  </si>
  <si>
    <t xml:space="preserve"> Capacity Building</t>
  </si>
  <si>
    <t>N/A</t>
  </si>
  <si>
    <t>Position</t>
  </si>
  <si>
    <t>Applicants</t>
  </si>
  <si>
    <t>Interviewed</t>
  </si>
  <si>
    <t>Shortisted</t>
  </si>
  <si>
    <t>Persons</t>
  </si>
  <si>
    <t>Numbers</t>
  </si>
  <si>
    <t>SENIORITY LEVEL</t>
  </si>
  <si>
    <t>Time to publish advert</t>
  </si>
  <si>
    <t>Job Advert Open Days.1</t>
  </si>
  <si>
    <t>End of Probation Date (after 2 months)</t>
  </si>
  <si>
    <t>Senior management</t>
  </si>
  <si>
    <t>Average probation</t>
  </si>
  <si>
    <t>Probation days</t>
  </si>
  <si>
    <t>DEPARTMENT</t>
  </si>
  <si>
    <t>AVG HIRE TIME</t>
  </si>
  <si>
    <t>Admin</t>
  </si>
  <si>
    <t>Communications</t>
  </si>
  <si>
    <t xml:space="preserve"> Administration</t>
  </si>
  <si>
    <t>Administration</t>
  </si>
  <si>
    <t>Level/Band2</t>
  </si>
  <si>
    <t>LEVEL</t>
  </si>
  <si>
    <t>AVG TIME</t>
  </si>
  <si>
    <t>Approve requisition</t>
  </si>
  <si>
    <t>To hire</t>
  </si>
  <si>
    <t>To inclusion to benefits</t>
  </si>
  <si>
    <t>To publish advert</t>
  </si>
  <si>
    <t>Between interview and reporting</t>
  </si>
  <si>
    <t>To close employee file</t>
  </si>
  <si>
    <t>Open days</t>
  </si>
  <si>
    <t>Between onboarding to file opening</t>
  </si>
  <si>
    <t>RECRUITMENT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</si>
</sst>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0"/>
      <color rgb="FF222222"/>
      <name val="Aptos Display"/>
      <family val="2"/>
      <scheme val="major"/>
    </font>
    <font>
      <sz val="10"/>
      <color theme="0"/>
      <name val="Aptos Display"/>
      <family val="2"/>
      <scheme val="major"/>
    </font>
    <font>
      <sz val="10"/>
      <color theme="1"/>
      <name val="Aptos Display"/>
      <family val="2"/>
      <scheme val="major"/>
    </font>
    <font>
      <b/>
      <u/>
      <sz val="11"/>
      <color theme="1"/>
      <name val="Aptos Narrow"/>
      <family val="2"/>
      <scheme val="minor"/>
    </font>
    <font>
      <b/>
      <u/>
      <sz val="16"/>
      <color theme="1"/>
      <name val="Aptos Narrow"/>
      <family val="2"/>
      <scheme val="minor"/>
    </font>
  </fonts>
  <fills count="7">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theme="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s>
  <cellStyleXfs count="1">
    <xf numFmtId="0" fontId="0" fillId="0" borderId="0"/>
  </cellStyleXfs>
  <cellXfs count="33">
    <xf numFmtId="0" fontId="0" fillId="0" borderId="0" xfId="0"/>
    <xf numFmtId="14" fontId="0" fillId="0" borderId="0" xfId="0" applyNumberFormat="1"/>
    <xf numFmtId="0" fontId="2" fillId="4" borderId="1" xfId="0" applyFont="1" applyFill="1" applyBorder="1"/>
    <xf numFmtId="0" fontId="3" fillId="0" borderId="0" xfId="0" applyFont="1"/>
    <xf numFmtId="0" fontId="1" fillId="2" borderId="1" xfId="0" applyFont="1" applyFill="1" applyBorder="1" applyAlignment="1">
      <alignment horizontal="left" vertical="center"/>
    </xf>
    <xf numFmtId="0" fontId="1" fillId="5" borderId="1" xfId="0" applyFont="1" applyFill="1" applyBorder="1" applyAlignment="1">
      <alignment horizontal="left" vertical="center"/>
    </xf>
    <xf numFmtId="14" fontId="1" fillId="2" borderId="1" xfId="0" applyNumberFormat="1" applyFont="1" applyFill="1" applyBorder="1" applyAlignment="1">
      <alignment horizontal="left" vertical="center"/>
    </xf>
    <xf numFmtId="14" fontId="1" fillId="5" borderId="1" xfId="0" applyNumberFormat="1" applyFont="1" applyFill="1" applyBorder="1" applyAlignment="1">
      <alignment horizontal="left" vertical="center"/>
    </xf>
    <xf numFmtId="0" fontId="3" fillId="2" borderId="1" xfId="0" applyFont="1" applyFill="1" applyBorder="1" applyAlignment="1">
      <alignment horizontal="left"/>
    </xf>
    <xf numFmtId="0" fontId="3" fillId="5" borderId="1" xfId="0" applyFont="1" applyFill="1" applyBorder="1" applyAlignment="1">
      <alignment horizontal="left"/>
    </xf>
    <xf numFmtId="1" fontId="1" fillId="3" borderId="1" xfId="0" applyNumberFormat="1" applyFont="1" applyFill="1" applyBorder="1" applyAlignment="1">
      <alignment horizontal="left" vertical="center"/>
    </xf>
    <xf numFmtId="1" fontId="1" fillId="5" borderId="1" xfId="0" applyNumberFormat="1" applyFont="1" applyFill="1" applyBorder="1" applyAlignment="1">
      <alignment horizontal="left" vertical="center"/>
    </xf>
    <xf numFmtId="0" fontId="1" fillId="3" borderId="1" xfId="0" applyFont="1" applyFill="1" applyBorder="1" applyAlignment="1">
      <alignment horizontal="left" vertical="center"/>
    </xf>
    <xf numFmtId="14" fontId="1" fillId="3" borderId="1" xfId="0" applyNumberFormat="1" applyFont="1" applyFill="1" applyBorder="1" applyAlignment="1">
      <alignment horizontal="left" vertical="center"/>
    </xf>
    <xf numFmtId="0" fontId="0" fillId="0" borderId="0" xfId="0" applyNumberFormat="1"/>
    <xf numFmtId="22" fontId="0" fillId="0" borderId="0" xfId="0" applyNumberFormat="1"/>
    <xf numFmtId="0" fontId="0" fillId="0" borderId="0" xfId="0" applyBorder="1"/>
    <xf numFmtId="0" fontId="0" fillId="0" borderId="2" xfId="0" applyBorder="1"/>
    <xf numFmtId="0" fontId="0" fillId="0" borderId="0" xfId="0" applyFill="1" applyBorder="1"/>
    <xf numFmtId="0" fontId="4" fillId="0" borderId="0" xfId="0" applyFont="1" applyBorder="1"/>
    <xf numFmtId="0" fontId="0" fillId="0" borderId="0" xfId="0" applyAlignment="1">
      <alignment horizontal="right"/>
    </xf>
    <xf numFmtId="14" fontId="0" fillId="0" borderId="0" xfId="0" applyNumberFormat="1" applyAlignment="1">
      <alignment horizontal="right"/>
    </xf>
    <xf numFmtId="1" fontId="0" fillId="0" borderId="0" xfId="0" applyNumberFormat="1" applyAlignment="1">
      <alignment horizontal="right"/>
    </xf>
    <xf numFmtId="1" fontId="0" fillId="0" borderId="0" xfId="0" applyNumberFormat="1" applyBorder="1"/>
    <xf numFmtId="0" fontId="4" fillId="0" borderId="0" xfId="0" applyFont="1" applyFill="1" applyBorder="1"/>
    <xf numFmtId="0" fontId="4" fillId="0" borderId="1" xfId="0" applyFont="1" applyBorder="1"/>
    <xf numFmtId="0" fontId="4" fillId="0" borderId="1" xfId="0" applyFont="1" applyFill="1" applyBorder="1"/>
    <xf numFmtId="0" fontId="0" fillId="0" borderId="1" xfId="0" applyBorder="1"/>
    <xf numFmtId="1" fontId="0" fillId="0" borderId="1" xfId="0" applyNumberFormat="1" applyBorder="1"/>
    <xf numFmtId="0" fontId="0" fillId="0" borderId="1" xfId="0" applyFill="1" applyBorder="1"/>
    <xf numFmtId="1" fontId="0" fillId="0" borderId="0" xfId="0" applyNumberFormat="1" applyFont="1" applyBorder="1"/>
    <xf numFmtId="0" fontId="4" fillId="6" borderId="0" xfId="0" applyFont="1" applyFill="1"/>
    <xf numFmtId="0" fontId="5" fillId="6" borderId="0" xfId="0" applyFont="1" applyFill="1" applyAlignment="1"/>
  </cellXfs>
  <cellStyles count="1">
    <cellStyle name="Normal" xfId="0" builtinId="0"/>
  </cellStyles>
  <dxfs count="26">
    <dxf>
      <numFmt numFmtId="19" formatCode="m/d/yyyy"/>
    </dxf>
    <dxf>
      <numFmt numFmtId="0" formatCode="General"/>
    </dxf>
    <dxf>
      <numFmt numFmtId="0" formatCode="General"/>
    </dxf>
    <dxf>
      <numFmt numFmtId="1" formatCode="0"/>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numFmt numFmtId="27" formatCode="m/d/yyyy\ h:mm"/>
    </dxf>
    <dxf>
      <numFmt numFmtId="0" formatCode="General"/>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0" formatCode="General"/>
    </dxf>
    <dxf>
      <numFmt numFmtId="27" formatCode="m/d/yyyy\ h:mm"/>
    </dxf>
    <dxf>
      <numFmt numFmtId="0" formatCode="General"/>
    </dxf>
    <dxf>
      <numFmt numFmtId="27" formatCode="m/d/yyyy\ h:mm"/>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294A3DEC-4B10-4D6E-8C13-ECE5B5DB2FB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3.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4.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a:t>
            </a:r>
            <a:r>
              <a:rPr lang="en-US" b="0" baseline="0"/>
              <a:t> TIME TO HIRE BY DEPARTMENT</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WORKOUT!$L$2:$L$12</c:f>
              <c:strCache>
                <c:ptCount val="11"/>
                <c:pt idx="0">
                  <c:v>Risk Management</c:v>
                </c:pt>
                <c:pt idx="1">
                  <c:v>Program Office</c:v>
                </c:pt>
                <c:pt idx="2">
                  <c:v>Finance</c:v>
                </c:pt>
                <c:pt idx="3">
                  <c:v>HR</c:v>
                </c:pt>
                <c:pt idx="4">
                  <c:v>M and E</c:v>
                </c:pt>
                <c:pt idx="5">
                  <c:v>Capacity Building</c:v>
                </c:pt>
                <c:pt idx="6">
                  <c:v>IT</c:v>
                </c:pt>
                <c:pt idx="7">
                  <c:v>Fundraising</c:v>
                </c:pt>
                <c:pt idx="8">
                  <c:v>Operations</c:v>
                </c:pt>
                <c:pt idx="9">
                  <c:v>Admin</c:v>
                </c:pt>
                <c:pt idx="10">
                  <c:v>Communications</c:v>
                </c:pt>
              </c:strCache>
            </c:strRef>
          </c:cat>
          <c:val>
            <c:numRef>
              <c:f>WORKOUT!$M$2:$M$12</c:f>
              <c:numCache>
                <c:formatCode>0</c:formatCode>
                <c:ptCount val="11"/>
                <c:pt idx="0">
                  <c:v>15.107142857142858</c:v>
                </c:pt>
                <c:pt idx="1">
                  <c:v>16.173780487804876</c:v>
                </c:pt>
                <c:pt idx="2">
                  <c:v>14.839650145772595</c:v>
                </c:pt>
                <c:pt idx="3">
                  <c:v>16.164556962025316</c:v>
                </c:pt>
                <c:pt idx="4">
                  <c:v>15.322751322751323</c:v>
                </c:pt>
                <c:pt idx="5">
                  <c:v>15.6</c:v>
                </c:pt>
                <c:pt idx="6">
                  <c:v>16.387096774193548</c:v>
                </c:pt>
                <c:pt idx="7">
                  <c:v>15.282442748091603</c:v>
                </c:pt>
                <c:pt idx="8">
                  <c:v>15.288461538461538</c:v>
                </c:pt>
                <c:pt idx="9">
                  <c:v>15.966666666666667</c:v>
                </c:pt>
                <c:pt idx="10">
                  <c:v>15.063291139240507</c:v>
                </c:pt>
              </c:numCache>
            </c:numRef>
          </c:val>
          <c:smooth val="0"/>
          <c:extLst>
            <c:ext xmlns:c16="http://schemas.microsoft.com/office/drawing/2014/chart" uri="{C3380CC4-5D6E-409C-BE32-E72D297353CC}">
              <c16:uniqueId val="{00000000-28C7-4EDE-837A-88143B521490}"/>
            </c:ext>
          </c:extLst>
        </c:ser>
        <c:dLbls>
          <c:showLegendKey val="0"/>
          <c:showVal val="0"/>
          <c:showCatName val="0"/>
          <c:showSerName val="0"/>
          <c:showPercent val="0"/>
          <c:showBubbleSize val="0"/>
        </c:dLbls>
        <c:smooth val="0"/>
        <c:axId val="353881824"/>
        <c:axId val="353879424"/>
      </c:lineChart>
      <c:catAx>
        <c:axId val="35388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79424"/>
        <c:crosses val="autoZero"/>
        <c:auto val="1"/>
        <c:lblAlgn val="ctr"/>
        <c:lblOffset val="100"/>
        <c:noMultiLvlLbl val="0"/>
      </c:catAx>
      <c:valAx>
        <c:axId val="35387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8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noFill/>
              <a:ln w="19050">
                <a:solidFill>
                  <a:schemeClr val="lt1"/>
                </a:solidFill>
              </a:ln>
              <a:effectLst/>
            </c:spPr>
            <c:extLst>
              <c:ext xmlns:c16="http://schemas.microsoft.com/office/drawing/2014/chart" uri="{C3380CC4-5D6E-409C-BE32-E72D297353CC}">
                <c16:uniqueId val="{00000001-EBED-495D-AB21-892BCE1EAC3D}"/>
              </c:ext>
            </c:extLst>
          </c:dPt>
          <c:val>
            <c:numRef>
              <c:f>WORKOUT!$V$5:$W$5</c:f>
              <c:numCache>
                <c:formatCode>0</c:formatCode>
                <c:ptCount val="2"/>
                <c:pt idx="0">
                  <c:v>1</c:v>
                </c:pt>
                <c:pt idx="1">
                  <c:v>99</c:v>
                </c:pt>
              </c:numCache>
            </c:numRef>
          </c:val>
          <c:extLst>
            <c:ext xmlns:c16="http://schemas.microsoft.com/office/drawing/2014/chart" uri="{C3380CC4-5D6E-409C-BE32-E72D297353CC}">
              <c16:uniqueId val="{00000000-EBED-495D-AB21-892BCE1EAC3D}"/>
            </c:ext>
          </c:extLst>
        </c:ser>
        <c:dLbls>
          <c:dLblPos val="bestFit"/>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BETWEEN INTERVIEW AND REPORTING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9502-414E-8742-9448E13D3A1F}"/>
              </c:ext>
            </c:extLst>
          </c:dPt>
          <c:val>
            <c:numRef>
              <c:f>WORKOUT!$V$6:$X$6</c:f>
              <c:numCache>
                <c:formatCode>0</c:formatCode>
                <c:ptCount val="3"/>
                <c:pt idx="0">
                  <c:v>2.5150068212824013</c:v>
                </c:pt>
                <c:pt idx="1">
                  <c:v>97.484993178717602</c:v>
                </c:pt>
                <c:pt idx="2" formatCode="General">
                  <c:v>100</c:v>
                </c:pt>
              </c:numCache>
            </c:numRef>
          </c:val>
          <c:extLst>
            <c:ext xmlns:c16="http://schemas.microsoft.com/office/drawing/2014/chart" uri="{C3380CC4-5D6E-409C-BE32-E72D297353CC}">
              <c16:uniqueId val="{00000000-9502-414E-8742-9448E13D3A1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dPt>
          <c:dPt>
            <c:idx val="1"/>
            <c:bubble3D val="0"/>
            <c:spPr>
              <a:noFill/>
              <a:ln w="19050">
                <a:noFill/>
              </a:ln>
              <a:effectLst/>
            </c:spPr>
            <c:extLst>
              <c:ext xmlns:c16="http://schemas.microsoft.com/office/drawing/2014/chart" uri="{C3380CC4-5D6E-409C-BE32-E72D297353CC}">
                <c16:uniqueId val="{00000001-5540-41BE-AFAE-FC115637B082}"/>
              </c:ext>
            </c:extLst>
          </c:dPt>
          <c:val>
            <c:numRef>
              <c:f>WORKOUT!$V$6:$W$6</c:f>
              <c:numCache>
                <c:formatCode>0</c:formatCode>
                <c:ptCount val="2"/>
                <c:pt idx="0">
                  <c:v>2.5150068212824013</c:v>
                </c:pt>
                <c:pt idx="1">
                  <c:v>97.484993178717602</c:v>
                </c:pt>
              </c:numCache>
            </c:numRef>
          </c:val>
          <c:extLst>
            <c:ext xmlns:c16="http://schemas.microsoft.com/office/drawing/2014/chart" uri="{C3380CC4-5D6E-409C-BE32-E72D297353CC}">
              <c16:uniqueId val="{00000000-5540-41BE-AFAE-FC115637B08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 CLOSE EMPLOYEE 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8BF1-4D09-BA71-29E12202A27D}"/>
              </c:ext>
            </c:extLst>
          </c:dPt>
          <c:val>
            <c:numRef>
              <c:f>WORKOUT!$V$7:$X$7</c:f>
              <c:numCache>
                <c:formatCode>0</c:formatCode>
                <c:ptCount val="3"/>
                <c:pt idx="0">
                  <c:v>27.241813602015114</c:v>
                </c:pt>
                <c:pt idx="1">
                  <c:v>72.758186397984886</c:v>
                </c:pt>
                <c:pt idx="2" formatCode="General">
                  <c:v>100</c:v>
                </c:pt>
              </c:numCache>
            </c:numRef>
          </c:val>
          <c:extLst>
            <c:ext xmlns:c16="http://schemas.microsoft.com/office/drawing/2014/chart" uri="{C3380CC4-5D6E-409C-BE32-E72D297353CC}">
              <c16:uniqueId val="{00000000-8BF1-4D09-BA71-29E12202A27D}"/>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dPt>
          <c:dPt>
            <c:idx val="1"/>
            <c:bubble3D val="0"/>
            <c:spPr>
              <a:noFill/>
              <a:ln w="19050">
                <a:noFill/>
              </a:ln>
              <a:effectLst/>
            </c:spPr>
            <c:extLst>
              <c:ext xmlns:c16="http://schemas.microsoft.com/office/drawing/2014/chart" uri="{C3380CC4-5D6E-409C-BE32-E72D297353CC}">
                <c16:uniqueId val="{00000001-D2B8-455C-971D-CC896474BEE3}"/>
              </c:ext>
            </c:extLst>
          </c:dPt>
          <c:val>
            <c:numRef>
              <c:f>WORKOUT!$V$7:$W$7</c:f>
              <c:numCache>
                <c:formatCode>0</c:formatCode>
                <c:ptCount val="2"/>
                <c:pt idx="0">
                  <c:v>27.241813602015114</c:v>
                </c:pt>
                <c:pt idx="1">
                  <c:v>72.758186397984886</c:v>
                </c:pt>
              </c:numCache>
            </c:numRef>
          </c:val>
          <c:extLst>
            <c:ext xmlns:c16="http://schemas.microsoft.com/office/drawing/2014/chart" uri="{C3380CC4-5D6E-409C-BE32-E72D297353CC}">
              <c16:uniqueId val="{00000000-D2B8-455C-971D-CC896474BE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081C-4AB1-9D52-3B25303DCA89}"/>
              </c:ext>
            </c:extLst>
          </c:dPt>
          <c:val>
            <c:numRef>
              <c:f>WORKOUT!$V$8:$X$8</c:f>
              <c:numCache>
                <c:formatCode>0</c:formatCode>
                <c:ptCount val="3"/>
                <c:pt idx="0">
                  <c:v>3</c:v>
                </c:pt>
                <c:pt idx="1">
                  <c:v>97</c:v>
                </c:pt>
                <c:pt idx="2" formatCode="General">
                  <c:v>100</c:v>
                </c:pt>
              </c:numCache>
            </c:numRef>
          </c:val>
          <c:extLst>
            <c:ext xmlns:c16="http://schemas.microsoft.com/office/drawing/2014/chart" uri="{C3380CC4-5D6E-409C-BE32-E72D297353CC}">
              <c16:uniqueId val="{00000000-081C-4AB1-9D52-3B25303DCA8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dPt>
          <c:dPt>
            <c:idx val="1"/>
            <c:bubble3D val="0"/>
            <c:spPr>
              <a:noFill/>
              <a:ln w="19050">
                <a:noFill/>
              </a:ln>
              <a:effectLst/>
            </c:spPr>
            <c:extLst>
              <c:ext xmlns:c16="http://schemas.microsoft.com/office/drawing/2014/chart" uri="{C3380CC4-5D6E-409C-BE32-E72D297353CC}">
                <c16:uniqueId val="{00000001-D0E0-4C0B-BBC6-C736657F9804}"/>
              </c:ext>
            </c:extLst>
          </c:dPt>
          <c:val>
            <c:numRef>
              <c:f>WORKOUT!$V$8:$W$8</c:f>
              <c:numCache>
                <c:formatCode>0</c:formatCode>
                <c:ptCount val="2"/>
                <c:pt idx="0">
                  <c:v>3</c:v>
                </c:pt>
                <c:pt idx="1">
                  <c:v>97</c:v>
                </c:pt>
              </c:numCache>
            </c:numRef>
          </c:val>
          <c:extLst>
            <c:ext xmlns:c16="http://schemas.microsoft.com/office/drawing/2014/chart" uri="{C3380CC4-5D6E-409C-BE32-E72D297353CC}">
              <c16:uniqueId val="{00000000-D0E0-4C0B-BBC6-C736657F98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BETWEEN</a:t>
            </a:r>
            <a:r>
              <a:rPr lang="en-US" baseline="0"/>
              <a:t> ONBOARDING TO FILE OPENING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615E-4D2A-B298-4C8C028E4717}"/>
              </c:ext>
            </c:extLst>
          </c:dPt>
          <c:val>
            <c:numRef>
              <c:f>WORKOUT!$V$9:$X$9</c:f>
              <c:numCache>
                <c:formatCode>0</c:formatCode>
                <c:ptCount val="3"/>
                <c:pt idx="0">
                  <c:v>4.5516372795969771</c:v>
                </c:pt>
                <c:pt idx="1">
                  <c:v>95.448362720403026</c:v>
                </c:pt>
                <c:pt idx="2" formatCode="General">
                  <c:v>100</c:v>
                </c:pt>
              </c:numCache>
            </c:numRef>
          </c:val>
          <c:extLst>
            <c:ext xmlns:c16="http://schemas.microsoft.com/office/drawing/2014/chart" uri="{C3380CC4-5D6E-409C-BE32-E72D297353CC}">
              <c16:uniqueId val="{00000000-615E-4D2A-B298-4C8C028E4717}"/>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noFill/>
              <a:ln w="19050">
                <a:solidFill>
                  <a:schemeClr val="lt1"/>
                </a:solidFill>
              </a:ln>
              <a:effectLst/>
            </c:spPr>
            <c:extLst>
              <c:ext xmlns:c16="http://schemas.microsoft.com/office/drawing/2014/chart" uri="{C3380CC4-5D6E-409C-BE32-E72D297353CC}">
                <c16:uniqueId val="{00000001-0062-4FB1-AC61-F7E2F19FB218}"/>
              </c:ext>
            </c:extLst>
          </c:dPt>
          <c:val>
            <c:numRef>
              <c:f>WORKOUT!$V$9:$W$9</c:f>
              <c:numCache>
                <c:formatCode>0</c:formatCode>
                <c:ptCount val="2"/>
                <c:pt idx="0">
                  <c:v>4.5516372795969771</c:v>
                </c:pt>
                <c:pt idx="1">
                  <c:v>95.448362720403026</c:v>
                </c:pt>
              </c:numCache>
            </c:numRef>
          </c:val>
          <c:extLst>
            <c:ext xmlns:c16="http://schemas.microsoft.com/office/drawing/2014/chart" uri="{C3380CC4-5D6E-409C-BE32-E72D297353CC}">
              <c16:uniqueId val="{00000000-0062-4FB1-AC61-F7E2F19FB2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PROBATION PERIOD BY SENIORITY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WORKOUT!$I$1</c:f>
              <c:strCache>
                <c:ptCount val="1"/>
                <c:pt idx="0">
                  <c:v>Average probation</c:v>
                </c:pt>
              </c:strCache>
            </c:strRef>
          </c:tx>
          <c:spPr>
            <a:solidFill>
              <a:schemeClr val="accent1"/>
            </a:solidFill>
            <a:ln>
              <a:noFill/>
            </a:ln>
            <a:effectLst/>
          </c:spPr>
          <c:invertIfNegative val="0"/>
          <c:cat>
            <c:strRef>
              <c:f>WORKOUT!$H$2:$H$7</c:f>
              <c:strCache>
                <c:ptCount val="6"/>
                <c:pt idx="0">
                  <c:v>Associate</c:v>
                </c:pt>
                <c:pt idx="1">
                  <c:v>Executive</c:v>
                </c:pt>
                <c:pt idx="2">
                  <c:v>Junior</c:v>
                </c:pt>
                <c:pt idx="3">
                  <c:v>Manager Level</c:v>
                </c:pt>
                <c:pt idx="4">
                  <c:v>Senior</c:v>
                </c:pt>
                <c:pt idx="5">
                  <c:v>Senior management</c:v>
                </c:pt>
              </c:strCache>
            </c:strRef>
          </c:cat>
          <c:val>
            <c:numRef>
              <c:f>WORKOUT!$I$2:$I$7</c:f>
              <c:numCache>
                <c:formatCode>General</c:formatCode>
                <c:ptCount val="6"/>
                <c:pt idx="0">
                  <c:v>60</c:v>
                </c:pt>
                <c:pt idx="1">
                  <c:v>60</c:v>
                </c:pt>
                <c:pt idx="2">
                  <c:v>60</c:v>
                </c:pt>
                <c:pt idx="3">
                  <c:v>60</c:v>
                </c:pt>
                <c:pt idx="4">
                  <c:v>60</c:v>
                </c:pt>
                <c:pt idx="5">
                  <c:v>60</c:v>
                </c:pt>
              </c:numCache>
            </c:numRef>
          </c:val>
          <c:extLst>
            <c:ext xmlns:c16="http://schemas.microsoft.com/office/drawing/2014/chart" uri="{C3380CC4-5D6E-409C-BE32-E72D297353CC}">
              <c16:uniqueId val="{00000000-2E7D-402F-B8A4-4C0C014BD081}"/>
            </c:ext>
          </c:extLst>
        </c:ser>
        <c:dLbls>
          <c:showLegendKey val="0"/>
          <c:showVal val="0"/>
          <c:showCatName val="0"/>
          <c:showSerName val="0"/>
          <c:showPercent val="0"/>
          <c:showBubbleSize val="0"/>
        </c:dLbls>
        <c:gapWidth val="219"/>
        <c:overlap val="-27"/>
        <c:axId val="66430959"/>
        <c:axId val="66433359"/>
      </c:barChart>
      <c:catAx>
        <c:axId val="6643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3359"/>
        <c:crosses val="autoZero"/>
        <c:auto val="1"/>
        <c:lblAlgn val="ctr"/>
        <c:lblOffset val="100"/>
        <c:noMultiLvlLbl val="0"/>
      </c:catAx>
      <c:valAx>
        <c:axId val="6643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0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a:t>
            </a:r>
            <a:r>
              <a:rPr lang="en-US" b="0" baseline="0"/>
              <a:t> TIME TO HIRE BY LEVEL</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WORKOUT!$Q$2:$Q$7</c:f>
              <c:strCache>
                <c:ptCount val="6"/>
                <c:pt idx="0">
                  <c:v>Executive</c:v>
                </c:pt>
                <c:pt idx="1">
                  <c:v>Associate</c:v>
                </c:pt>
                <c:pt idx="2">
                  <c:v>Senior Management</c:v>
                </c:pt>
                <c:pt idx="3">
                  <c:v>Junior</c:v>
                </c:pt>
                <c:pt idx="4">
                  <c:v>Senior</c:v>
                </c:pt>
                <c:pt idx="5">
                  <c:v>Manager Level</c:v>
                </c:pt>
              </c:strCache>
            </c:strRef>
          </c:cat>
          <c:val>
            <c:numRef>
              <c:f>WORKOUT!$R$2:$R$7</c:f>
              <c:numCache>
                <c:formatCode>0</c:formatCode>
                <c:ptCount val="6"/>
                <c:pt idx="0">
                  <c:v>15.725663716814159</c:v>
                </c:pt>
                <c:pt idx="1">
                  <c:v>15.929824561403509</c:v>
                </c:pt>
                <c:pt idx="2">
                  <c:v>14.737704918032787</c:v>
                </c:pt>
                <c:pt idx="3">
                  <c:v>15.708196721311475</c:v>
                </c:pt>
                <c:pt idx="4">
                  <c:v>15.2125</c:v>
                </c:pt>
                <c:pt idx="5">
                  <c:v>15.454828660436137</c:v>
                </c:pt>
              </c:numCache>
            </c:numRef>
          </c:val>
          <c:smooth val="0"/>
          <c:extLst>
            <c:ext xmlns:c16="http://schemas.microsoft.com/office/drawing/2014/chart" uri="{C3380CC4-5D6E-409C-BE32-E72D297353CC}">
              <c16:uniqueId val="{00000000-607F-4545-945D-267DF5196C8D}"/>
            </c:ext>
          </c:extLst>
        </c:ser>
        <c:dLbls>
          <c:showLegendKey val="0"/>
          <c:showVal val="0"/>
          <c:showCatName val="0"/>
          <c:showSerName val="0"/>
          <c:showPercent val="0"/>
          <c:showBubbleSize val="0"/>
        </c:dLbls>
        <c:smooth val="0"/>
        <c:axId val="607051504"/>
        <c:axId val="607052464"/>
      </c:lineChart>
      <c:catAx>
        <c:axId val="607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2464"/>
        <c:crosses val="autoZero"/>
        <c:auto val="1"/>
        <c:lblAlgn val="ctr"/>
        <c:lblOffset val="100"/>
        <c:noMultiLvlLbl val="0"/>
      </c:catAx>
      <c:valAx>
        <c:axId val="607052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a:t>
            </a:r>
            <a:r>
              <a:rPr lang="en-US" b="0" baseline="0"/>
              <a:t> TIME TO HIRE BY DEPARTMENT</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WORKOUT!$L$2:$L$12</c:f>
              <c:strCache>
                <c:ptCount val="11"/>
                <c:pt idx="0">
                  <c:v>Risk Management</c:v>
                </c:pt>
                <c:pt idx="1">
                  <c:v>Program Office</c:v>
                </c:pt>
                <c:pt idx="2">
                  <c:v>Finance</c:v>
                </c:pt>
                <c:pt idx="3">
                  <c:v>HR</c:v>
                </c:pt>
                <c:pt idx="4">
                  <c:v>M and E</c:v>
                </c:pt>
                <c:pt idx="5">
                  <c:v>Capacity Building</c:v>
                </c:pt>
                <c:pt idx="6">
                  <c:v>IT</c:v>
                </c:pt>
                <c:pt idx="7">
                  <c:v>Fundraising</c:v>
                </c:pt>
                <c:pt idx="8">
                  <c:v>Operations</c:v>
                </c:pt>
                <c:pt idx="9">
                  <c:v>Admin</c:v>
                </c:pt>
                <c:pt idx="10">
                  <c:v>Communications</c:v>
                </c:pt>
              </c:strCache>
            </c:strRef>
          </c:cat>
          <c:val>
            <c:numRef>
              <c:f>WORKOUT!$M$2:$M$12</c:f>
              <c:numCache>
                <c:formatCode>0</c:formatCode>
                <c:ptCount val="11"/>
                <c:pt idx="0">
                  <c:v>15.107142857142858</c:v>
                </c:pt>
                <c:pt idx="1">
                  <c:v>16.173780487804876</c:v>
                </c:pt>
                <c:pt idx="2">
                  <c:v>14.839650145772595</c:v>
                </c:pt>
                <c:pt idx="3">
                  <c:v>16.164556962025316</c:v>
                </c:pt>
                <c:pt idx="4">
                  <c:v>15.322751322751323</c:v>
                </c:pt>
                <c:pt idx="5">
                  <c:v>15.6</c:v>
                </c:pt>
                <c:pt idx="6">
                  <c:v>16.387096774193548</c:v>
                </c:pt>
                <c:pt idx="7">
                  <c:v>15.282442748091603</c:v>
                </c:pt>
                <c:pt idx="8">
                  <c:v>15.288461538461538</c:v>
                </c:pt>
                <c:pt idx="9">
                  <c:v>15.966666666666667</c:v>
                </c:pt>
                <c:pt idx="10">
                  <c:v>15.063291139240507</c:v>
                </c:pt>
              </c:numCache>
            </c:numRef>
          </c:val>
          <c:smooth val="0"/>
          <c:extLst>
            <c:ext xmlns:c16="http://schemas.microsoft.com/office/drawing/2014/chart" uri="{C3380CC4-5D6E-409C-BE32-E72D297353CC}">
              <c16:uniqueId val="{00000000-7768-4F11-894C-2CC4AAD1C310}"/>
            </c:ext>
          </c:extLst>
        </c:ser>
        <c:dLbls>
          <c:showLegendKey val="0"/>
          <c:showVal val="0"/>
          <c:showCatName val="0"/>
          <c:showSerName val="0"/>
          <c:showPercent val="0"/>
          <c:showBubbleSize val="0"/>
        </c:dLbls>
        <c:smooth val="0"/>
        <c:axId val="353881824"/>
        <c:axId val="353879424"/>
      </c:lineChart>
      <c:catAx>
        <c:axId val="35388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79424"/>
        <c:crosses val="autoZero"/>
        <c:auto val="1"/>
        <c:lblAlgn val="ctr"/>
        <c:lblOffset val="100"/>
        <c:noMultiLvlLbl val="0"/>
      </c:catAx>
      <c:valAx>
        <c:axId val="353879424"/>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8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a:t>
            </a:r>
            <a:r>
              <a:rPr lang="en-US" b="0" baseline="0"/>
              <a:t> TIME TO HIRE BY LEVEL</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WORKOUT!$Q$2:$Q$7</c:f>
              <c:strCache>
                <c:ptCount val="6"/>
                <c:pt idx="0">
                  <c:v>Executive</c:v>
                </c:pt>
                <c:pt idx="1">
                  <c:v>Associate</c:v>
                </c:pt>
                <c:pt idx="2">
                  <c:v>Senior Management</c:v>
                </c:pt>
                <c:pt idx="3">
                  <c:v>Junior</c:v>
                </c:pt>
                <c:pt idx="4">
                  <c:v>Senior</c:v>
                </c:pt>
                <c:pt idx="5">
                  <c:v>Manager Level</c:v>
                </c:pt>
              </c:strCache>
            </c:strRef>
          </c:cat>
          <c:val>
            <c:numRef>
              <c:f>WORKOUT!$R$2:$R$7</c:f>
              <c:numCache>
                <c:formatCode>0</c:formatCode>
                <c:ptCount val="6"/>
                <c:pt idx="0">
                  <c:v>15.725663716814159</c:v>
                </c:pt>
                <c:pt idx="1">
                  <c:v>15.929824561403509</c:v>
                </c:pt>
                <c:pt idx="2">
                  <c:v>14.737704918032787</c:v>
                </c:pt>
                <c:pt idx="3">
                  <c:v>15.708196721311475</c:v>
                </c:pt>
                <c:pt idx="4">
                  <c:v>15.2125</c:v>
                </c:pt>
                <c:pt idx="5">
                  <c:v>15.454828660436137</c:v>
                </c:pt>
              </c:numCache>
            </c:numRef>
          </c:val>
          <c:smooth val="0"/>
          <c:extLst>
            <c:ext xmlns:c16="http://schemas.microsoft.com/office/drawing/2014/chart" uri="{C3380CC4-5D6E-409C-BE32-E72D297353CC}">
              <c16:uniqueId val="{00000000-51AC-4E69-8463-FEAE17D10910}"/>
            </c:ext>
          </c:extLst>
        </c:ser>
        <c:dLbls>
          <c:showLegendKey val="0"/>
          <c:showVal val="0"/>
          <c:showCatName val="0"/>
          <c:showSerName val="0"/>
          <c:showPercent val="0"/>
          <c:showBubbleSize val="0"/>
        </c:dLbls>
        <c:smooth val="0"/>
        <c:axId val="607051504"/>
        <c:axId val="607052464"/>
      </c:lineChart>
      <c:catAx>
        <c:axId val="607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2464"/>
        <c:crosses val="autoZero"/>
        <c:auto val="1"/>
        <c:lblAlgn val="ctr"/>
        <c:lblOffset val="100"/>
        <c:noMultiLvlLbl val="0"/>
      </c:catAx>
      <c:valAx>
        <c:axId val="607052464"/>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5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BETWEEN INTERVIEW AND REPORTING</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D9-4F0E-8932-039D8B4708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D9-4F0E-8932-039D8B47089D}"/>
              </c:ext>
            </c:extLst>
          </c:dPt>
          <c:dPt>
            <c:idx val="2"/>
            <c:bubble3D val="0"/>
            <c:spPr>
              <a:noFill/>
              <a:ln w="19050">
                <a:solidFill>
                  <a:schemeClr val="lt1"/>
                </a:solidFill>
              </a:ln>
              <a:effectLst/>
            </c:spPr>
            <c:extLst>
              <c:ext xmlns:c16="http://schemas.microsoft.com/office/drawing/2014/chart" uri="{C3380CC4-5D6E-409C-BE32-E72D297353CC}">
                <c16:uniqueId val="{00000005-64D9-4F0E-8932-039D8B47089D}"/>
              </c:ext>
            </c:extLst>
          </c:dPt>
          <c:val>
            <c:numRef>
              <c:f>WORKOUT!$V$6:$X$6</c:f>
              <c:numCache>
                <c:formatCode>0</c:formatCode>
                <c:ptCount val="3"/>
                <c:pt idx="0">
                  <c:v>2.5150068212824013</c:v>
                </c:pt>
                <c:pt idx="1">
                  <c:v>97.484993178717602</c:v>
                </c:pt>
                <c:pt idx="2" formatCode="General">
                  <c:v>100</c:v>
                </c:pt>
              </c:numCache>
            </c:numRef>
          </c:val>
          <c:extLst>
            <c:ext xmlns:c16="http://schemas.microsoft.com/office/drawing/2014/chart" uri="{C3380CC4-5D6E-409C-BE32-E72D297353CC}">
              <c16:uniqueId val="{00000006-64D9-4F0E-8932-039D8B47089D}"/>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0B55-45A4-9477-509591B96FD9}"/>
              </c:ext>
            </c:extLst>
          </c:dPt>
          <c:dPt>
            <c:idx val="1"/>
            <c:bubble3D val="0"/>
            <c:explosion val="4"/>
            <c:spPr>
              <a:noFill/>
              <a:ln w="19050">
                <a:noFill/>
              </a:ln>
              <a:effectLst/>
            </c:spPr>
            <c:extLst>
              <c:ext xmlns:c16="http://schemas.microsoft.com/office/drawing/2014/chart" uri="{C3380CC4-5D6E-409C-BE32-E72D297353CC}">
                <c16:uniqueId val="{00000003-0B55-45A4-9477-509591B96FD9}"/>
              </c:ext>
            </c:extLst>
          </c:dPt>
          <c:val>
            <c:numRef>
              <c:f>WORKOUT!$V$6:$W$6</c:f>
              <c:numCache>
                <c:formatCode>0</c:formatCode>
                <c:ptCount val="2"/>
                <c:pt idx="0">
                  <c:v>2.5150068212824013</c:v>
                </c:pt>
                <c:pt idx="1">
                  <c:v>97.484993178717602</c:v>
                </c:pt>
              </c:numCache>
            </c:numRef>
          </c:val>
          <c:extLst>
            <c:ext xmlns:c16="http://schemas.microsoft.com/office/drawing/2014/chart" uri="{C3380CC4-5D6E-409C-BE32-E72D297353CC}">
              <c16:uniqueId val="{00000004-0B55-45A4-9477-509591B96FD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 INCLUSION TO BENEFITS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A8-4559-90D3-E48261A53C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A8-4559-90D3-E48261A53CCD}"/>
              </c:ext>
            </c:extLst>
          </c:dPt>
          <c:dPt>
            <c:idx val="2"/>
            <c:bubble3D val="0"/>
            <c:spPr>
              <a:noFill/>
              <a:ln w="19050">
                <a:solidFill>
                  <a:schemeClr val="lt1"/>
                </a:solidFill>
              </a:ln>
              <a:effectLst/>
            </c:spPr>
            <c:extLst>
              <c:ext xmlns:c16="http://schemas.microsoft.com/office/drawing/2014/chart" uri="{C3380CC4-5D6E-409C-BE32-E72D297353CC}">
                <c16:uniqueId val="{00000005-88A8-4559-90D3-E48261A53CCD}"/>
              </c:ext>
            </c:extLst>
          </c:dPt>
          <c:dLbls>
            <c:dLbl>
              <c:idx val="2"/>
              <c:delete val="1"/>
              <c:extLst>
                <c:ext xmlns:c15="http://schemas.microsoft.com/office/drawing/2012/chart" uri="{CE6537A1-D6FC-4f65-9D91-7224C49458BB}"/>
                <c:ext xmlns:c16="http://schemas.microsoft.com/office/drawing/2014/chart" uri="{C3380CC4-5D6E-409C-BE32-E72D297353CC}">
                  <c16:uniqueId val="{00000005-88A8-4559-90D3-E48261A53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WORKOUT!$V$4:$X$4</c:f>
              <c:numCache>
                <c:formatCode>0</c:formatCode>
                <c:ptCount val="3"/>
                <c:pt idx="0">
                  <c:v>12.060453400503778</c:v>
                </c:pt>
                <c:pt idx="1">
                  <c:v>87.939546599496225</c:v>
                </c:pt>
                <c:pt idx="2" formatCode="General">
                  <c:v>100</c:v>
                </c:pt>
              </c:numCache>
            </c:numRef>
          </c:val>
          <c:extLst>
            <c:ext xmlns:c16="http://schemas.microsoft.com/office/drawing/2014/chart" uri="{C3380CC4-5D6E-409C-BE32-E72D297353CC}">
              <c16:uniqueId val="{00000006-88A8-4559-90D3-E48261A53CCD}"/>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explosion val="2"/>
          <c:dPt>
            <c:idx val="0"/>
            <c:bubble3D val="0"/>
            <c:spPr>
              <a:solidFill>
                <a:schemeClr val="accent1"/>
              </a:solidFill>
              <a:ln w="19050">
                <a:noFill/>
              </a:ln>
              <a:effectLst/>
            </c:spPr>
            <c:extLst>
              <c:ext xmlns:c16="http://schemas.microsoft.com/office/drawing/2014/chart" uri="{C3380CC4-5D6E-409C-BE32-E72D297353CC}">
                <c16:uniqueId val="{00000001-BF20-4D8D-B2D8-F03F61B8DC3B}"/>
              </c:ext>
            </c:extLst>
          </c:dPt>
          <c:dPt>
            <c:idx val="1"/>
            <c:bubble3D val="0"/>
            <c:spPr>
              <a:noFill/>
              <a:ln w="19050">
                <a:noFill/>
              </a:ln>
              <a:effectLst/>
            </c:spPr>
            <c:extLst>
              <c:ext xmlns:c16="http://schemas.microsoft.com/office/drawing/2014/chart" uri="{C3380CC4-5D6E-409C-BE32-E72D297353CC}">
                <c16:uniqueId val="{00000003-BF20-4D8D-B2D8-F03F61B8DC3B}"/>
              </c:ext>
            </c:extLst>
          </c:dPt>
          <c:val>
            <c:numRef>
              <c:f>WORKOUT!$V$4:$W$4</c:f>
              <c:numCache>
                <c:formatCode>0</c:formatCode>
                <c:ptCount val="2"/>
                <c:pt idx="0">
                  <c:v>12.060453400503778</c:v>
                </c:pt>
                <c:pt idx="1">
                  <c:v>87.939546599496225</c:v>
                </c:pt>
              </c:numCache>
            </c:numRef>
          </c:val>
          <c:extLst>
            <c:ext xmlns:c16="http://schemas.microsoft.com/office/drawing/2014/chart" uri="{C3380CC4-5D6E-409C-BE32-E72D297353CC}">
              <c16:uniqueId val="{00000004-BF20-4D8D-B2D8-F03F61B8DC3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 PUBLISH ADVERT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CA-4BE5-A677-C28D9F48CD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CA-4BE5-A677-C28D9F48CD05}"/>
              </c:ext>
            </c:extLst>
          </c:dPt>
          <c:dPt>
            <c:idx val="2"/>
            <c:bubble3D val="0"/>
            <c:spPr>
              <a:noFill/>
              <a:ln w="19050">
                <a:solidFill>
                  <a:schemeClr val="lt1"/>
                </a:solidFill>
              </a:ln>
              <a:effectLst/>
            </c:spPr>
            <c:extLst>
              <c:ext xmlns:c16="http://schemas.microsoft.com/office/drawing/2014/chart" uri="{C3380CC4-5D6E-409C-BE32-E72D297353CC}">
                <c16:uniqueId val="{00000005-2ACA-4BE5-A677-C28D9F48CD05}"/>
              </c:ext>
            </c:extLst>
          </c:dPt>
          <c:val>
            <c:numRef>
              <c:f>WORKOUT!$V$5:$X$5</c:f>
              <c:numCache>
                <c:formatCode>0</c:formatCode>
                <c:ptCount val="3"/>
                <c:pt idx="0">
                  <c:v>1</c:v>
                </c:pt>
                <c:pt idx="1">
                  <c:v>99</c:v>
                </c:pt>
                <c:pt idx="2" formatCode="General">
                  <c:v>100</c:v>
                </c:pt>
              </c:numCache>
            </c:numRef>
          </c:val>
          <c:extLst>
            <c:ext xmlns:c16="http://schemas.microsoft.com/office/drawing/2014/chart" uri="{C3380CC4-5D6E-409C-BE32-E72D297353CC}">
              <c16:uniqueId val="{00000006-2ACA-4BE5-A677-C28D9F48CD05}"/>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b"/>
      <c:legendEntry>
        <c:idx val="2"/>
        <c:delete val="1"/>
      </c:legendEntry>
      <c:layout>
        <c:manualLayout>
          <c:xMode val="edge"/>
          <c:yMode val="edge"/>
          <c:x val="0.42202764759352607"/>
          <c:y val="0.88568156866448666"/>
          <c:w val="0.20092197995490443"/>
          <c:h val="8.433342383926147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DF0-465A-9D16-ED9E5D7C05E8}"/>
              </c:ext>
            </c:extLst>
          </c:dPt>
          <c:dPt>
            <c:idx val="1"/>
            <c:bubble3D val="0"/>
            <c:explosion val="7"/>
            <c:spPr>
              <a:noFill/>
              <a:ln w="19050">
                <a:noFill/>
              </a:ln>
              <a:effectLst/>
            </c:spPr>
            <c:extLst>
              <c:ext xmlns:c16="http://schemas.microsoft.com/office/drawing/2014/chart" uri="{C3380CC4-5D6E-409C-BE32-E72D297353CC}">
                <c16:uniqueId val="{00000003-BDF0-465A-9D16-ED9E5D7C05E8}"/>
              </c:ext>
            </c:extLst>
          </c:dPt>
          <c:val>
            <c:numRef>
              <c:f>WORKOUT!$V$5:$W$5</c:f>
              <c:numCache>
                <c:formatCode>0</c:formatCode>
                <c:ptCount val="2"/>
                <c:pt idx="0">
                  <c:v>1</c:v>
                </c:pt>
                <c:pt idx="1">
                  <c:v>99</c:v>
                </c:pt>
              </c:numCache>
            </c:numRef>
          </c:val>
          <c:extLst>
            <c:ext xmlns:c16="http://schemas.microsoft.com/office/drawing/2014/chart" uri="{C3380CC4-5D6E-409C-BE32-E72D297353CC}">
              <c16:uniqueId val="{00000004-BDF0-465A-9D16-ED9E5D7C05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u="none"/>
              <a:t>TIME TO HIRE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E0-453C-8133-3A0741F04F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E0-453C-8133-3A0741F04F5F}"/>
              </c:ext>
            </c:extLst>
          </c:dPt>
          <c:dPt>
            <c:idx val="2"/>
            <c:bubble3D val="0"/>
            <c:spPr>
              <a:noFill/>
              <a:ln w="19050">
                <a:solidFill>
                  <a:schemeClr val="lt1"/>
                </a:solidFill>
              </a:ln>
              <a:effectLst/>
            </c:spPr>
            <c:extLst>
              <c:ext xmlns:c16="http://schemas.microsoft.com/office/drawing/2014/chart" uri="{C3380CC4-5D6E-409C-BE32-E72D297353CC}">
                <c16:uniqueId val="{00000005-BDE0-453C-8133-3A0741F04F5F}"/>
              </c:ext>
            </c:extLst>
          </c:dPt>
          <c:val>
            <c:numRef>
              <c:f>WORKOUT!$V$3:$X$3</c:f>
              <c:numCache>
                <c:formatCode>0</c:formatCode>
                <c:ptCount val="3"/>
                <c:pt idx="0">
                  <c:v>15.50818553888131</c:v>
                </c:pt>
                <c:pt idx="1">
                  <c:v>84.491814461118693</c:v>
                </c:pt>
                <c:pt idx="2" formatCode="General">
                  <c:v>100</c:v>
                </c:pt>
              </c:numCache>
            </c:numRef>
          </c:val>
          <c:extLst>
            <c:ext xmlns:c16="http://schemas.microsoft.com/office/drawing/2014/chart" uri="{C3380CC4-5D6E-409C-BE32-E72D297353CC}">
              <c16:uniqueId val="{00000006-BDE0-453C-8133-3A0741F04F5F}"/>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28697538035109"/>
          <c:y val="5.7339896706095884E-2"/>
          <c:w val="0.52115222547168172"/>
          <c:h val="0.88532020658780819"/>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EB17-4AD4-9F68-B99B65D312D9}"/>
              </c:ext>
            </c:extLst>
          </c:dPt>
          <c:dPt>
            <c:idx val="1"/>
            <c:bubble3D val="0"/>
            <c:spPr>
              <a:noFill/>
              <a:ln w="19050">
                <a:noFill/>
              </a:ln>
              <a:effectLst/>
            </c:spPr>
            <c:extLst>
              <c:ext xmlns:c16="http://schemas.microsoft.com/office/drawing/2014/chart" uri="{C3380CC4-5D6E-409C-BE32-E72D297353CC}">
                <c16:uniqueId val="{00000003-EB17-4AD4-9F68-B99B65D312D9}"/>
              </c:ext>
            </c:extLst>
          </c:dPt>
          <c:val>
            <c:numRef>
              <c:f>WORKOUT!$V$3:$W$3</c:f>
              <c:numCache>
                <c:formatCode>0</c:formatCode>
                <c:ptCount val="2"/>
                <c:pt idx="0">
                  <c:v>15.50818553888131</c:v>
                </c:pt>
                <c:pt idx="1">
                  <c:v>84.491814461118693</c:v>
                </c:pt>
              </c:numCache>
            </c:numRef>
          </c:val>
          <c:extLst>
            <c:ext xmlns:c16="http://schemas.microsoft.com/office/drawing/2014/chart" uri="{C3380CC4-5D6E-409C-BE32-E72D297353CC}">
              <c16:uniqueId val="{00000004-EB17-4AD4-9F68-B99B65D312D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APPROVE REQUISITION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D9A7-46C4-B48D-D2F50047C1B9}"/>
              </c:ext>
            </c:extLst>
          </c:dPt>
          <c:dLbls>
            <c:dLbl>
              <c:idx val="2"/>
              <c:delete val="1"/>
              <c:extLst>
                <c:ext xmlns:c15="http://schemas.microsoft.com/office/drawing/2012/chart" uri="{CE6537A1-D6FC-4f65-9D91-7224C49458BB}"/>
                <c:ext xmlns:c16="http://schemas.microsoft.com/office/drawing/2014/chart" uri="{C3380CC4-5D6E-409C-BE32-E72D297353CC}">
                  <c16:uniqueId val="{00000001-D9A7-46C4-B48D-D2F50047C1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WORKOUT!$V$2:$X$2</c:f>
              <c:numCache>
                <c:formatCode>0</c:formatCode>
                <c:ptCount val="3"/>
                <c:pt idx="0">
                  <c:v>2.4944723618090454</c:v>
                </c:pt>
                <c:pt idx="1">
                  <c:v>97.505527638190955</c:v>
                </c:pt>
                <c:pt idx="2" formatCode="General">
                  <c:v>100</c:v>
                </c:pt>
              </c:numCache>
            </c:numRef>
          </c:val>
          <c:extLst>
            <c:ext xmlns:c16="http://schemas.microsoft.com/office/drawing/2014/chart" uri="{C3380CC4-5D6E-409C-BE32-E72D297353CC}">
              <c16:uniqueId val="{00000000-D9A7-46C4-B48D-D2F50047C1B9}"/>
            </c:ext>
          </c:extLst>
        </c:ser>
        <c:dLbls>
          <c:showLegendKey val="0"/>
          <c:showVal val="1"/>
          <c:showCatName val="0"/>
          <c:showSerName val="0"/>
          <c:showPercent val="0"/>
          <c:showBubbleSize val="0"/>
          <c:showLeaderLines val="1"/>
        </c:dLbls>
        <c:firstSliceAng val="27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PROBATION PERIOD BY SENIORITY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WORKOUT!$I$1</c:f>
              <c:strCache>
                <c:ptCount val="1"/>
                <c:pt idx="0">
                  <c:v>Average probation</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4D54-4788-A182-CA4615A8D890}"/>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2-4D54-4788-A182-CA4615A8D890}"/>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4D54-4788-A182-CA4615A8D890}"/>
              </c:ext>
            </c:extLst>
          </c:dPt>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4D54-4788-A182-CA4615A8D890}"/>
              </c:ext>
            </c:extLst>
          </c:dPt>
          <c:dPt>
            <c:idx val="4"/>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5-4D54-4788-A182-CA4615A8D890}"/>
              </c:ext>
            </c:extLst>
          </c:dPt>
          <c:cat>
            <c:strRef>
              <c:f>WORKOUT!$H$2:$H$7</c:f>
              <c:strCache>
                <c:ptCount val="6"/>
                <c:pt idx="0">
                  <c:v>Associate</c:v>
                </c:pt>
                <c:pt idx="1">
                  <c:v>Executive</c:v>
                </c:pt>
                <c:pt idx="2">
                  <c:v>Junior</c:v>
                </c:pt>
                <c:pt idx="3">
                  <c:v>Manager Level</c:v>
                </c:pt>
                <c:pt idx="4">
                  <c:v>Senior</c:v>
                </c:pt>
                <c:pt idx="5">
                  <c:v>Senior management</c:v>
                </c:pt>
              </c:strCache>
            </c:strRef>
          </c:cat>
          <c:val>
            <c:numRef>
              <c:f>WORKOUT!$I$2:$I$7</c:f>
              <c:numCache>
                <c:formatCode>General</c:formatCode>
                <c:ptCount val="6"/>
                <c:pt idx="0">
                  <c:v>60</c:v>
                </c:pt>
                <c:pt idx="1">
                  <c:v>60</c:v>
                </c:pt>
                <c:pt idx="2">
                  <c:v>60</c:v>
                </c:pt>
                <c:pt idx="3">
                  <c:v>60</c:v>
                </c:pt>
                <c:pt idx="4">
                  <c:v>60</c:v>
                </c:pt>
                <c:pt idx="5">
                  <c:v>60</c:v>
                </c:pt>
              </c:numCache>
            </c:numRef>
          </c:val>
          <c:extLst>
            <c:ext xmlns:c16="http://schemas.microsoft.com/office/drawing/2014/chart" uri="{C3380CC4-5D6E-409C-BE32-E72D297353CC}">
              <c16:uniqueId val="{00000000-4D54-4788-A182-CA4615A8D890}"/>
            </c:ext>
          </c:extLst>
        </c:ser>
        <c:dLbls>
          <c:showLegendKey val="0"/>
          <c:showVal val="0"/>
          <c:showCatName val="0"/>
          <c:showSerName val="0"/>
          <c:showPercent val="0"/>
          <c:showBubbleSize val="0"/>
        </c:dLbls>
        <c:gapWidth val="219"/>
        <c:overlap val="-27"/>
        <c:axId val="66430959"/>
        <c:axId val="66433359"/>
      </c:barChart>
      <c:catAx>
        <c:axId val="6643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3359"/>
        <c:crosses val="autoZero"/>
        <c:auto val="1"/>
        <c:lblAlgn val="ctr"/>
        <c:lblOffset val="100"/>
        <c:noMultiLvlLbl val="0"/>
      </c:catAx>
      <c:valAx>
        <c:axId val="6643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0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18-461D-A35D-55F7C64353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18-461D-A35D-55F7C64353D9}"/>
              </c:ext>
            </c:extLst>
          </c:dPt>
          <c:dPt>
            <c:idx val="2"/>
            <c:bubble3D val="0"/>
            <c:spPr>
              <a:noFill/>
              <a:ln w="19050">
                <a:solidFill>
                  <a:schemeClr val="lt1"/>
                </a:solidFill>
              </a:ln>
              <a:effectLst/>
            </c:spPr>
            <c:extLst>
              <c:ext xmlns:c16="http://schemas.microsoft.com/office/drawing/2014/chart" uri="{C3380CC4-5D6E-409C-BE32-E72D297353CC}">
                <c16:uniqueId val="{00000005-5F18-461D-A35D-55F7C64353D9}"/>
              </c:ext>
            </c:extLst>
          </c:dPt>
          <c:val>
            <c:numRef>
              <c:f>WORKOUT!$V$8:$X$8</c:f>
              <c:numCache>
                <c:formatCode>0</c:formatCode>
                <c:ptCount val="3"/>
                <c:pt idx="0">
                  <c:v>3</c:v>
                </c:pt>
                <c:pt idx="1">
                  <c:v>97</c:v>
                </c:pt>
                <c:pt idx="2" formatCode="General">
                  <c:v>100</c:v>
                </c:pt>
              </c:numCache>
            </c:numRef>
          </c:val>
          <c:extLst>
            <c:ext xmlns:c16="http://schemas.microsoft.com/office/drawing/2014/chart" uri="{C3380CC4-5D6E-409C-BE32-E72D297353CC}">
              <c16:uniqueId val="{00000006-5F18-461D-A35D-55F7C64353D9}"/>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77772046721989"/>
          <c:y val="7.3196913626201038E-2"/>
          <c:w val="0.42244455906556033"/>
          <c:h val="0.86580565835196477"/>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5AF-4378-A197-4A3CA0ADA511}"/>
              </c:ext>
            </c:extLst>
          </c:dPt>
          <c:dPt>
            <c:idx val="1"/>
            <c:bubble3D val="0"/>
            <c:spPr>
              <a:noFill/>
              <a:ln w="19050">
                <a:noFill/>
              </a:ln>
              <a:effectLst/>
            </c:spPr>
            <c:extLst>
              <c:ext xmlns:c16="http://schemas.microsoft.com/office/drawing/2014/chart" uri="{C3380CC4-5D6E-409C-BE32-E72D297353CC}">
                <c16:uniqueId val="{00000003-D5AF-4378-A197-4A3CA0ADA511}"/>
              </c:ext>
            </c:extLst>
          </c:dPt>
          <c:val>
            <c:numRef>
              <c:f>WORKOUT!$V$8:$W$8</c:f>
              <c:numCache>
                <c:formatCode>0</c:formatCode>
                <c:ptCount val="2"/>
                <c:pt idx="0">
                  <c:v>3</c:v>
                </c:pt>
                <c:pt idx="1">
                  <c:v>97</c:v>
                </c:pt>
              </c:numCache>
            </c:numRef>
          </c:val>
          <c:extLst>
            <c:ext xmlns:c16="http://schemas.microsoft.com/office/drawing/2014/chart" uri="{C3380CC4-5D6E-409C-BE32-E72D297353CC}">
              <c16:uniqueId val="{00000004-D5AF-4378-A197-4A3CA0ADA51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 CLOSE EMPLOYEE 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70-4DC7-B7C7-A0969AC27C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70-4DC7-B7C7-A0969AC27CC8}"/>
              </c:ext>
            </c:extLst>
          </c:dPt>
          <c:dPt>
            <c:idx val="2"/>
            <c:bubble3D val="0"/>
            <c:spPr>
              <a:noFill/>
              <a:ln w="19050">
                <a:solidFill>
                  <a:schemeClr val="lt1"/>
                </a:solidFill>
              </a:ln>
              <a:effectLst/>
            </c:spPr>
            <c:extLst>
              <c:ext xmlns:c16="http://schemas.microsoft.com/office/drawing/2014/chart" uri="{C3380CC4-5D6E-409C-BE32-E72D297353CC}">
                <c16:uniqueId val="{00000005-5F70-4DC7-B7C7-A0969AC27CC8}"/>
              </c:ext>
            </c:extLst>
          </c:dPt>
          <c:val>
            <c:numRef>
              <c:f>WORKOUT!$V$7:$X$7</c:f>
              <c:numCache>
                <c:formatCode>0</c:formatCode>
                <c:ptCount val="3"/>
                <c:pt idx="0">
                  <c:v>27.241813602015114</c:v>
                </c:pt>
                <c:pt idx="1">
                  <c:v>72.758186397984886</c:v>
                </c:pt>
                <c:pt idx="2" formatCode="General">
                  <c:v>100</c:v>
                </c:pt>
              </c:numCache>
            </c:numRef>
          </c:val>
          <c:extLst>
            <c:ext xmlns:c16="http://schemas.microsoft.com/office/drawing/2014/chart" uri="{C3380CC4-5D6E-409C-BE32-E72D297353CC}">
              <c16:uniqueId val="{00000006-5F70-4DC7-B7C7-A0969AC27CC8}"/>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6A8-431B-8531-A5F8DE074CD6}"/>
              </c:ext>
            </c:extLst>
          </c:dPt>
          <c:dPt>
            <c:idx val="1"/>
            <c:bubble3D val="0"/>
            <c:spPr>
              <a:noFill/>
              <a:ln w="19050">
                <a:noFill/>
              </a:ln>
              <a:effectLst/>
            </c:spPr>
            <c:extLst>
              <c:ext xmlns:c16="http://schemas.microsoft.com/office/drawing/2014/chart" uri="{C3380CC4-5D6E-409C-BE32-E72D297353CC}">
                <c16:uniqueId val="{00000003-D6A8-431B-8531-A5F8DE074CD6}"/>
              </c:ext>
            </c:extLst>
          </c:dPt>
          <c:val>
            <c:numRef>
              <c:f>WORKOUT!$V$7:$W$7</c:f>
              <c:numCache>
                <c:formatCode>0</c:formatCode>
                <c:ptCount val="2"/>
                <c:pt idx="0">
                  <c:v>27.241813602015114</c:v>
                </c:pt>
                <c:pt idx="1">
                  <c:v>72.758186397984886</c:v>
                </c:pt>
              </c:numCache>
            </c:numRef>
          </c:val>
          <c:extLst>
            <c:ext xmlns:c16="http://schemas.microsoft.com/office/drawing/2014/chart" uri="{C3380CC4-5D6E-409C-BE32-E72D297353CC}">
              <c16:uniqueId val="{00000004-D6A8-431B-8531-A5F8DE074C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707846094763153"/>
          <c:y val="0.121743452342331"/>
          <c:w val="0.39715276424981494"/>
          <c:h val="0.75651309531533806"/>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3-B783-4548-9F32-6F56332F24C8}"/>
              </c:ext>
            </c:extLst>
          </c:dPt>
          <c:dPt>
            <c:idx val="1"/>
            <c:bubble3D val="0"/>
            <c:spPr>
              <a:noFill/>
              <a:ln w="19050">
                <a:noFill/>
              </a:ln>
              <a:effectLst/>
            </c:spPr>
            <c:extLst>
              <c:ext xmlns:c16="http://schemas.microsoft.com/office/drawing/2014/chart" uri="{C3380CC4-5D6E-409C-BE32-E72D297353CC}">
                <c16:uniqueId val="{00000001-B783-4548-9F32-6F56332F24C8}"/>
              </c:ext>
            </c:extLst>
          </c:dPt>
          <c:dLbls>
            <c:dLbl>
              <c:idx val="1"/>
              <c:delete val="1"/>
              <c:extLst>
                <c:ext xmlns:c15="http://schemas.microsoft.com/office/drawing/2012/chart" uri="{CE6537A1-D6FC-4f65-9D91-7224C49458BB}"/>
                <c:ext xmlns:c16="http://schemas.microsoft.com/office/drawing/2014/chart" uri="{C3380CC4-5D6E-409C-BE32-E72D297353CC}">
                  <c16:uniqueId val="{00000001-B783-4548-9F32-6F56332F24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WORKOUT!$V$2:$W$2</c:f>
              <c:numCache>
                <c:formatCode>0</c:formatCode>
                <c:ptCount val="2"/>
                <c:pt idx="0">
                  <c:v>2.4944723618090454</c:v>
                </c:pt>
                <c:pt idx="1">
                  <c:v>97.505527638190955</c:v>
                </c:pt>
              </c:numCache>
            </c:numRef>
          </c:val>
          <c:extLst>
            <c:ext xmlns:c16="http://schemas.microsoft.com/office/drawing/2014/chart" uri="{C3380CC4-5D6E-409C-BE32-E72D297353CC}">
              <c16:uniqueId val="{00000000-B783-4548-9F32-6F56332F24C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u="none"/>
              <a:t>TIME TO HIRE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65A9-4F00-8491-5F8554045BE2}"/>
              </c:ext>
            </c:extLst>
          </c:dPt>
          <c:val>
            <c:numRef>
              <c:f>WORKOUT!$V$3:$X$3</c:f>
              <c:numCache>
                <c:formatCode>0</c:formatCode>
                <c:ptCount val="3"/>
                <c:pt idx="0">
                  <c:v>15.50818553888131</c:v>
                </c:pt>
                <c:pt idx="1">
                  <c:v>84.491814461118693</c:v>
                </c:pt>
                <c:pt idx="2" formatCode="General">
                  <c:v>100</c:v>
                </c:pt>
              </c:numCache>
            </c:numRef>
          </c:val>
          <c:extLst>
            <c:ext xmlns:c16="http://schemas.microsoft.com/office/drawing/2014/chart" uri="{C3380CC4-5D6E-409C-BE32-E72D297353CC}">
              <c16:uniqueId val="{00000000-65A9-4F00-8491-5F8554045BE2}"/>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28697538035109"/>
          <c:y val="5.7339896706095884E-2"/>
          <c:w val="0.52115222547168172"/>
          <c:h val="0.88532020658780819"/>
        </c:manualLayout>
      </c:layout>
      <c:pieChart>
        <c:varyColors val="1"/>
        <c:ser>
          <c:idx val="0"/>
          <c:order val="0"/>
          <c:spPr>
            <a:ln>
              <a:noFill/>
            </a:ln>
          </c:spPr>
          <c:dPt>
            <c:idx val="0"/>
            <c:bubble3D val="0"/>
            <c:spPr>
              <a:solidFill>
                <a:schemeClr val="accent1"/>
              </a:solidFill>
              <a:ln w="19050">
                <a:noFill/>
              </a:ln>
              <a:effectLst/>
            </c:spPr>
          </c:dPt>
          <c:dPt>
            <c:idx val="1"/>
            <c:bubble3D val="0"/>
            <c:spPr>
              <a:noFill/>
              <a:ln w="19050">
                <a:noFill/>
              </a:ln>
              <a:effectLst/>
            </c:spPr>
            <c:extLst>
              <c:ext xmlns:c16="http://schemas.microsoft.com/office/drawing/2014/chart" uri="{C3380CC4-5D6E-409C-BE32-E72D297353CC}">
                <c16:uniqueId val="{00000001-DAD0-4ADF-8981-CABBD1B2256D}"/>
              </c:ext>
            </c:extLst>
          </c:dPt>
          <c:val>
            <c:numRef>
              <c:f>WORKOUT!$V$3:$W$3</c:f>
              <c:numCache>
                <c:formatCode>0</c:formatCode>
                <c:ptCount val="2"/>
                <c:pt idx="0">
                  <c:v>15.50818553888131</c:v>
                </c:pt>
                <c:pt idx="1">
                  <c:v>84.491814461118693</c:v>
                </c:pt>
              </c:numCache>
            </c:numRef>
          </c:val>
          <c:extLst>
            <c:ext xmlns:c16="http://schemas.microsoft.com/office/drawing/2014/chart" uri="{C3380CC4-5D6E-409C-BE32-E72D297353CC}">
              <c16:uniqueId val="{00000000-DAD0-4ADF-8981-CABBD1B2256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 INCLUSION TO BENEFITS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6434-47C5-8FCF-352D862295D3}"/>
              </c:ext>
            </c:extLst>
          </c:dPt>
          <c:val>
            <c:numRef>
              <c:f>WORKOUT!$V$4:$X$4</c:f>
              <c:numCache>
                <c:formatCode>0</c:formatCode>
                <c:ptCount val="3"/>
                <c:pt idx="0">
                  <c:v>12.060453400503778</c:v>
                </c:pt>
                <c:pt idx="1">
                  <c:v>87.939546599496225</c:v>
                </c:pt>
                <c:pt idx="2" formatCode="General">
                  <c:v>100</c:v>
                </c:pt>
              </c:numCache>
            </c:numRef>
          </c:val>
          <c:extLst>
            <c:ext xmlns:c16="http://schemas.microsoft.com/office/drawing/2014/chart" uri="{C3380CC4-5D6E-409C-BE32-E72D297353CC}">
              <c16:uniqueId val="{00000000-6434-47C5-8FCF-352D862295D3}"/>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noFill/>
              <a:ln w="19050">
                <a:solidFill>
                  <a:schemeClr val="lt1"/>
                </a:solidFill>
              </a:ln>
              <a:effectLst/>
            </c:spPr>
            <c:extLst>
              <c:ext xmlns:c16="http://schemas.microsoft.com/office/drawing/2014/chart" uri="{C3380CC4-5D6E-409C-BE32-E72D297353CC}">
                <c16:uniqueId val="{00000001-2C21-40F4-BF2C-C05164F2CC61}"/>
              </c:ext>
            </c:extLst>
          </c:dPt>
          <c:val>
            <c:numRef>
              <c:f>WORKOUT!$V$4:$W$4</c:f>
              <c:numCache>
                <c:formatCode>0</c:formatCode>
                <c:ptCount val="2"/>
                <c:pt idx="0">
                  <c:v>12.060453400503778</c:v>
                </c:pt>
                <c:pt idx="1">
                  <c:v>87.939546599496225</c:v>
                </c:pt>
              </c:numCache>
            </c:numRef>
          </c:val>
          <c:extLst>
            <c:ext xmlns:c16="http://schemas.microsoft.com/office/drawing/2014/chart" uri="{C3380CC4-5D6E-409C-BE32-E72D297353CC}">
              <c16:uniqueId val="{00000000-2C21-40F4-BF2C-C05164F2CC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 PUBLISH ADVERT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noFill/>
              <a:ln w="19050">
                <a:solidFill>
                  <a:schemeClr val="lt1"/>
                </a:solidFill>
              </a:ln>
              <a:effectLst/>
            </c:spPr>
            <c:extLst>
              <c:ext xmlns:c16="http://schemas.microsoft.com/office/drawing/2014/chart" uri="{C3380CC4-5D6E-409C-BE32-E72D297353CC}">
                <c16:uniqueId val="{00000001-C710-4254-8417-EC910E68F60D}"/>
              </c:ext>
            </c:extLst>
          </c:dPt>
          <c:val>
            <c:numRef>
              <c:f>WORKOUT!$V$5:$X$5</c:f>
              <c:numCache>
                <c:formatCode>0</c:formatCode>
                <c:ptCount val="3"/>
                <c:pt idx="0">
                  <c:v>1</c:v>
                </c:pt>
                <c:pt idx="1">
                  <c:v>99</c:v>
                </c:pt>
                <c:pt idx="2" formatCode="General">
                  <c:v>100</c:v>
                </c:pt>
              </c:numCache>
            </c:numRef>
          </c:val>
          <c:extLst>
            <c:ext xmlns:c16="http://schemas.microsoft.com/office/drawing/2014/chart" uri="{C3380CC4-5D6E-409C-BE32-E72D297353CC}">
              <c16:uniqueId val="{00000000-C710-4254-8417-EC910E68F60D}"/>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Recruitment Funnel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Recruitment Funnel</a:t>
          </a:r>
        </a:p>
      </cx:txPr>
    </cx:title>
    <cx:plotArea>
      <cx:plotAreaRegion>
        <cx:series layoutId="funnel" uniqueId="{86C15228-F70E-4A11-919B-8FCE840E5DF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TIME COMPARISONS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TIME COMPARISONS</a:t>
          </a:r>
        </a:p>
      </cx:txPr>
    </cx:title>
    <cx:plotArea>
      <cx:plotAreaRegion>
        <cx:series layoutId="sunburst" uniqueId="{6DDC408C-D933-48E7-9BC1-95B5FA6CBB35}">
          <cx:dataId val="0"/>
        </cx:series>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RECRUITMENT FUNNEL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RECRUITMENT FUNNEL</a:t>
          </a:r>
        </a:p>
      </cx:txPr>
    </cx:title>
    <cx:plotArea>
      <cx:plotAreaRegion>
        <cx:series layoutId="funnel" uniqueId="{86C15228-F70E-4A11-919B-8FCE840E5DFE}">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TIME COMPARISONS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TIME COMPARISONS</a:t>
          </a:r>
        </a:p>
      </cx:txPr>
    </cx:title>
    <cx:plotArea>
      <cx:plotAreaRegion>
        <cx:series layoutId="sunburst" uniqueId="{6DDC408C-D933-48E7-9BC1-95B5FA6CBB35}">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86">
  <cs:axisTitle>
    <cs:lnRef idx="0"/>
    <cs:fillRef idx="0"/>
    <cs:effectRef idx="0"/>
    <cs:fontRef idx="major">
      <a:schemeClr val="dk1">
        <a:lumMod val="50000"/>
        <a:lumOff val="50000"/>
      </a:schemeClr>
    </cs:fontRef>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6">
  <cs:axisTitle>
    <cs:lnRef idx="0"/>
    <cs:fillRef idx="0"/>
    <cs:effectRef idx="0"/>
    <cs:fontRef idx="major">
      <a:schemeClr val="dk1">
        <a:lumMod val="50000"/>
        <a:lumOff val="50000"/>
      </a:schemeClr>
    </cs:fontRef>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18" Type="http://schemas.openxmlformats.org/officeDocument/2006/relationships/chart" Target="../charts/chart16.xml"/><Relationship Id="rId3" Type="http://schemas.openxmlformats.org/officeDocument/2006/relationships/chart" Target="../charts/chart2.xml"/><Relationship Id="rId21" Type="http://schemas.openxmlformats.org/officeDocument/2006/relationships/chart" Target="../charts/chart19.xml"/><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chart" Target="../charts/chart15.xml"/><Relationship Id="rId2" Type="http://schemas.openxmlformats.org/officeDocument/2006/relationships/chart" Target="../charts/chart1.xml"/><Relationship Id="rId16" Type="http://schemas.openxmlformats.org/officeDocument/2006/relationships/chart" Target="../charts/chart14.xml"/><Relationship Id="rId20" Type="http://schemas.openxmlformats.org/officeDocument/2006/relationships/chart" Target="../charts/chart18.xml"/><Relationship Id="rId1" Type="http://schemas.microsoft.com/office/2014/relationships/chartEx" Target="../charts/chartEx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chart" Target="../charts/chart13.xml"/><Relationship Id="rId10" Type="http://schemas.openxmlformats.org/officeDocument/2006/relationships/chart" Target="../charts/chart8.xml"/><Relationship Id="rId19" Type="http://schemas.openxmlformats.org/officeDocument/2006/relationships/chart" Target="../charts/chart17.xml"/><Relationship Id="rId4" Type="http://schemas.microsoft.com/office/2014/relationships/chartEx" Target="../charts/chartEx2.xml"/><Relationship Id="rId9" Type="http://schemas.openxmlformats.org/officeDocument/2006/relationships/chart" Target="../charts/chart7.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3" Type="http://schemas.openxmlformats.org/officeDocument/2006/relationships/chart" Target="../charts/chart21.xml"/><Relationship Id="rId7" Type="http://schemas.openxmlformats.org/officeDocument/2006/relationships/chart" Target="../charts/chart24.xml"/><Relationship Id="rId12" Type="http://schemas.openxmlformats.org/officeDocument/2006/relationships/chart" Target="../charts/chart29.xml"/><Relationship Id="rId17" Type="http://schemas.openxmlformats.org/officeDocument/2006/relationships/chart" Target="../charts/chart34.xml"/><Relationship Id="rId2" Type="http://schemas.openxmlformats.org/officeDocument/2006/relationships/chart" Target="../charts/chart20.xml"/><Relationship Id="rId16" Type="http://schemas.openxmlformats.org/officeDocument/2006/relationships/chart" Target="../charts/chart33.xml"/><Relationship Id="rId1" Type="http://schemas.microsoft.com/office/2014/relationships/chartEx" Target="../charts/chartEx3.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4" Type="http://schemas.microsoft.com/office/2014/relationships/chartEx" Target="../charts/chartEx4.xml"/><Relationship Id="rId9" Type="http://schemas.openxmlformats.org/officeDocument/2006/relationships/chart" Target="../charts/chart26.xml"/><Relationship Id="rId1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208401</xdr:colOff>
      <xdr:row>7</xdr:row>
      <xdr:rowOff>148212</xdr:rowOff>
    </xdr:from>
    <xdr:to>
      <xdr:col>6</xdr:col>
      <xdr:colOff>510026</xdr:colOff>
      <xdr:row>21</xdr:row>
      <xdr:rowOff>86468</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F96DF0F-B7A0-B1EB-0456-9DDF4CEA75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8401" y="1424967"/>
              <a:ext cx="4044072" cy="24917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270889</xdr:colOff>
      <xdr:row>13</xdr:row>
      <xdr:rowOff>67283</xdr:rowOff>
    </xdr:from>
    <xdr:to>
      <xdr:col>15</xdr:col>
      <xdr:colOff>438421</xdr:colOff>
      <xdr:row>28</xdr:row>
      <xdr:rowOff>74579</xdr:rowOff>
    </xdr:to>
    <xdr:graphicFrame macro="">
      <xdr:nvGraphicFramePr>
        <xdr:cNvPr id="3" name="Chart 2">
          <a:extLst>
            <a:ext uri="{FF2B5EF4-FFF2-40B4-BE49-F238E27FC236}">
              <a16:creationId xmlns:a16="http://schemas.microsoft.com/office/drawing/2014/main" id="{DACF4A58-1940-8F64-B2F2-A9292F14C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14188</xdr:colOff>
      <xdr:row>9</xdr:row>
      <xdr:rowOff>6755</xdr:rowOff>
    </xdr:from>
    <xdr:to>
      <xdr:col>21</xdr:col>
      <xdr:colOff>331012</xdr:colOff>
      <xdr:row>24</xdr:row>
      <xdr:rowOff>159019</xdr:rowOff>
    </xdr:to>
    <xdr:graphicFrame macro="">
      <xdr:nvGraphicFramePr>
        <xdr:cNvPr id="4" name="Chart 3">
          <a:extLst>
            <a:ext uri="{FF2B5EF4-FFF2-40B4-BE49-F238E27FC236}">
              <a16:creationId xmlns:a16="http://schemas.microsoft.com/office/drawing/2014/main" id="{C4CA7F9B-056E-57F5-44EC-FC5DFBF33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257378</xdr:colOff>
      <xdr:row>2</xdr:row>
      <xdr:rowOff>104437</xdr:rowOff>
    </xdr:from>
    <xdr:to>
      <xdr:col>36</xdr:col>
      <xdr:colOff>573526</xdr:colOff>
      <xdr:row>17</xdr:row>
      <xdr:rowOff>111733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B78CFE6-6760-BBE5-9781-DD2587B75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259452" y="469224"/>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114125</xdr:colOff>
      <xdr:row>19</xdr:row>
      <xdr:rowOff>158617</xdr:rowOff>
    </xdr:from>
    <xdr:to>
      <xdr:col>36</xdr:col>
      <xdr:colOff>351274</xdr:colOff>
      <xdr:row>34</xdr:row>
      <xdr:rowOff>118768</xdr:rowOff>
    </xdr:to>
    <xdr:grpSp>
      <xdr:nvGrpSpPr>
        <xdr:cNvPr id="10" name="Group 9">
          <a:extLst>
            <a:ext uri="{FF2B5EF4-FFF2-40B4-BE49-F238E27FC236}">
              <a16:creationId xmlns:a16="http://schemas.microsoft.com/office/drawing/2014/main" id="{4A07EE28-A2FB-D7C0-0C2D-10BB9A37C653}"/>
            </a:ext>
          </a:extLst>
        </xdr:cNvPr>
        <xdr:cNvGrpSpPr/>
      </xdr:nvGrpSpPr>
      <xdr:grpSpPr>
        <a:xfrm>
          <a:off x="22139057" y="3629370"/>
          <a:ext cx="4499477" cy="2700220"/>
          <a:chOff x="22116605" y="3623958"/>
          <a:chExt cx="4492597" cy="2696147"/>
        </a:xfrm>
      </xdr:grpSpPr>
      <xdr:graphicFrame macro="">
        <xdr:nvGraphicFramePr>
          <xdr:cNvPr id="7" name="Chart 6">
            <a:extLst>
              <a:ext uri="{FF2B5EF4-FFF2-40B4-BE49-F238E27FC236}">
                <a16:creationId xmlns:a16="http://schemas.microsoft.com/office/drawing/2014/main" id="{E54B6B6D-E3A8-E826-CFDB-9789C531FEF4}"/>
              </a:ext>
            </a:extLst>
          </xdr:cNvPr>
          <xdr:cNvGraphicFramePr/>
        </xdr:nvGraphicFramePr>
        <xdr:xfrm>
          <a:off x="22164877" y="3623958"/>
          <a:ext cx="4444325" cy="266659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F5F0ED7D-96B6-E905-8148-87EA640FE60C}"/>
              </a:ext>
            </a:extLst>
          </xdr:cNvPr>
          <xdr:cNvGraphicFramePr/>
        </xdr:nvGraphicFramePr>
        <xdr:xfrm>
          <a:off x="22116605" y="3965605"/>
          <a:ext cx="4484857" cy="23545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17</xdr:col>
      <xdr:colOff>123520</xdr:colOff>
      <xdr:row>25</xdr:row>
      <xdr:rowOff>124565</xdr:rowOff>
    </xdr:from>
    <xdr:to>
      <xdr:col>21</xdr:col>
      <xdr:colOff>459287</xdr:colOff>
      <xdr:row>40</xdr:row>
      <xdr:rowOff>127697</xdr:rowOff>
    </xdr:to>
    <xdr:grpSp>
      <xdr:nvGrpSpPr>
        <xdr:cNvPr id="38" name="Group 37">
          <a:extLst>
            <a:ext uri="{FF2B5EF4-FFF2-40B4-BE49-F238E27FC236}">
              <a16:creationId xmlns:a16="http://schemas.microsoft.com/office/drawing/2014/main" id="{B9F15A78-D6E5-7E6A-3922-DB01BFA28D81}"/>
            </a:ext>
          </a:extLst>
        </xdr:cNvPr>
        <xdr:cNvGrpSpPr/>
      </xdr:nvGrpSpPr>
      <xdr:grpSpPr>
        <a:xfrm>
          <a:off x="13040986" y="4691346"/>
          <a:ext cx="4572000" cy="2743200"/>
          <a:chOff x="13040986" y="4691346"/>
          <a:chExt cx="4572000" cy="2743200"/>
        </a:xfrm>
      </xdr:grpSpPr>
      <xdr:graphicFrame macro="">
        <xdr:nvGraphicFramePr>
          <xdr:cNvPr id="11" name="Chart 10">
            <a:extLst>
              <a:ext uri="{FF2B5EF4-FFF2-40B4-BE49-F238E27FC236}">
                <a16:creationId xmlns:a16="http://schemas.microsoft.com/office/drawing/2014/main" id="{BB685027-257C-A6BB-D97D-8638B8F1497E}"/>
              </a:ext>
            </a:extLst>
          </xdr:cNvPr>
          <xdr:cNvGraphicFramePr/>
        </xdr:nvGraphicFramePr>
        <xdr:xfrm>
          <a:off x="13040986" y="469134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03D9E064-59FA-8677-50A8-4AC5583DC117}"/>
              </a:ext>
            </a:extLst>
          </xdr:cNvPr>
          <xdr:cNvGraphicFramePr/>
        </xdr:nvGraphicFramePr>
        <xdr:xfrm>
          <a:off x="13206261" y="5027808"/>
          <a:ext cx="3966211" cy="2334748"/>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29</xdr:col>
      <xdr:colOff>497562</xdr:colOff>
      <xdr:row>26</xdr:row>
      <xdr:rowOff>37578</xdr:rowOff>
    </xdr:from>
    <xdr:to>
      <xdr:col>37</xdr:col>
      <xdr:colOff>198330</xdr:colOff>
      <xdr:row>41</xdr:row>
      <xdr:rowOff>40709</xdr:rowOff>
    </xdr:to>
    <xdr:grpSp>
      <xdr:nvGrpSpPr>
        <xdr:cNvPr id="16" name="Group 15">
          <a:extLst>
            <a:ext uri="{FF2B5EF4-FFF2-40B4-BE49-F238E27FC236}">
              <a16:creationId xmlns:a16="http://schemas.microsoft.com/office/drawing/2014/main" id="{64D3143C-58E6-479A-839D-6974414B1DFB}"/>
            </a:ext>
          </a:extLst>
        </xdr:cNvPr>
        <xdr:cNvGrpSpPr/>
      </xdr:nvGrpSpPr>
      <xdr:grpSpPr>
        <a:xfrm>
          <a:off x="22522494" y="4787030"/>
          <a:ext cx="4572000" cy="2743200"/>
          <a:chOff x="18347151" y="1177099"/>
          <a:chExt cx="4572000" cy="2743200"/>
        </a:xfrm>
      </xdr:grpSpPr>
      <xdr:graphicFrame macro="">
        <xdr:nvGraphicFramePr>
          <xdr:cNvPr id="14" name="Chart 13">
            <a:extLst>
              <a:ext uri="{FF2B5EF4-FFF2-40B4-BE49-F238E27FC236}">
                <a16:creationId xmlns:a16="http://schemas.microsoft.com/office/drawing/2014/main" id="{BB27FBCF-E015-9999-42FE-6CBBDE40CC57}"/>
              </a:ext>
            </a:extLst>
          </xdr:cNvPr>
          <xdr:cNvGraphicFramePr/>
        </xdr:nvGraphicFramePr>
        <xdr:xfrm>
          <a:off x="18347151" y="1177099"/>
          <a:ext cx="4572000" cy="27432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5" name="Chart 14">
            <a:extLst>
              <a:ext uri="{FF2B5EF4-FFF2-40B4-BE49-F238E27FC236}">
                <a16:creationId xmlns:a16="http://schemas.microsoft.com/office/drawing/2014/main" id="{C7C03534-D6AA-7E56-0ACD-96F58232220D}"/>
              </a:ext>
            </a:extLst>
          </xdr:cNvPr>
          <xdr:cNvGraphicFramePr/>
        </xdr:nvGraphicFramePr>
        <xdr:xfrm>
          <a:off x="18434137" y="1498948"/>
          <a:ext cx="4382370" cy="2415436"/>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22</xdr:col>
      <xdr:colOff>62631</xdr:colOff>
      <xdr:row>26</xdr:row>
      <xdr:rowOff>37578</xdr:rowOff>
    </xdr:from>
    <xdr:to>
      <xdr:col>29</xdr:col>
      <xdr:colOff>372302</xdr:colOff>
      <xdr:row>42</xdr:row>
      <xdr:rowOff>19137</xdr:rowOff>
    </xdr:to>
    <xdr:grpSp>
      <xdr:nvGrpSpPr>
        <xdr:cNvPr id="20" name="Group 19">
          <a:extLst>
            <a:ext uri="{FF2B5EF4-FFF2-40B4-BE49-F238E27FC236}">
              <a16:creationId xmlns:a16="http://schemas.microsoft.com/office/drawing/2014/main" id="{B7EB847A-6DE8-5D44-DE0C-5ED5BB07C9B0}"/>
            </a:ext>
          </a:extLst>
        </xdr:cNvPr>
        <xdr:cNvGrpSpPr/>
      </xdr:nvGrpSpPr>
      <xdr:grpSpPr>
        <a:xfrm>
          <a:off x="17825234" y="4787030"/>
          <a:ext cx="4572000" cy="2904299"/>
          <a:chOff x="18347151" y="1177099"/>
          <a:chExt cx="4572000" cy="2904299"/>
        </a:xfrm>
      </xdr:grpSpPr>
      <xdr:graphicFrame macro="">
        <xdr:nvGraphicFramePr>
          <xdr:cNvPr id="17" name="Chart 16">
            <a:extLst>
              <a:ext uri="{FF2B5EF4-FFF2-40B4-BE49-F238E27FC236}">
                <a16:creationId xmlns:a16="http://schemas.microsoft.com/office/drawing/2014/main" id="{DE4AB2B9-BBF0-8388-B64F-A114F70FFEA7}"/>
              </a:ext>
            </a:extLst>
          </xdr:cNvPr>
          <xdr:cNvGraphicFramePr/>
        </xdr:nvGraphicFramePr>
        <xdr:xfrm>
          <a:off x="18347151" y="1177099"/>
          <a:ext cx="4572000" cy="27432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8" name="Chart 17">
            <a:extLst>
              <a:ext uri="{FF2B5EF4-FFF2-40B4-BE49-F238E27FC236}">
                <a16:creationId xmlns:a16="http://schemas.microsoft.com/office/drawing/2014/main" id="{D8A4980E-DA46-B892-A1CB-6CBA5798A4A4}"/>
              </a:ext>
            </a:extLst>
          </xdr:cNvPr>
          <xdr:cNvGraphicFramePr/>
        </xdr:nvGraphicFramePr>
        <xdr:xfrm>
          <a:off x="18495028" y="1498949"/>
          <a:ext cx="4304082" cy="2582449"/>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31</xdr:col>
      <xdr:colOff>210506</xdr:colOff>
      <xdr:row>6</xdr:row>
      <xdr:rowOff>20181</xdr:rowOff>
    </xdr:from>
    <xdr:to>
      <xdr:col>38</xdr:col>
      <xdr:colOff>520178</xdr:colOff>
      <xdr:row>22</xdr:row>
      <xdr:rowOff>8698</xdr:rowOff>
    </xdr:to>
    <xdr:grpSp>
      <xdr:nvGrpSpPr>
        <xdr:cNvPr id="23" name="Group 22">
          <a:extLst>
            <a:ext uri="{FF2B5EF4-FFF2-40B4-BE49-F238E27FC236}">
              <a16:creationId xmlns:a16="http://schemas.microsoft.com/office/drawing/2014/main" id="{7D1ECF5B-9676-8385-3E4B-58DAD282696F}"/>
            </a:ext>
          </a:extLst>
        </xdr:cNvPr>
        <xdr:cNvGrpSpPr/>
      </xdr:nvGrpSpPr>
      <xdr:grpSpPr>
        <a:xfrm>
          <a:off x="23453246" y="1116208"/>
          <a:ext cx="4572000" cy="2911257"/>
          <a:chOff x="18347151" y="1177099"/>
          <a:chExt cx="4572000" cy="2911257"/>
        </a:xfrm>
      </xdr:grpSpPr>
      <xdr:graphicFrame macro="">
        <xdr:nvGraphicFramePr>
          <xdr:cNvPr id="21" name="Chart 20">
            <a:extLst>
              <a:ext uri="{FF2B5EF4-FFF2-40B4-BE49-F238E27FC236}">
                <a16:creationId xmlns:a16="http://schemas.microsoft.com/office/drawing/2014/main" id="{AE54E546-7D04-7F51-2D6B-65670435D84A}"/>
              </a:ext>
            </a:extLst>
          </xdr:cNvPr>
          <xdr:cNvGraphicFramePr/>
        </xdr:nvGraphicFramePr>
        <xdr:xfrm>
          <a:off x="18347151" y="1177099"/>
          <a:ext cx="4572000" cy="27432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22" name="Chart 21">
            <a:extLst>
              <a:ext uri="{FF2B5EF4-FFF2-40B4-BE49-F238E27FC236}">
                <a16:creationId xmlns:a16="http://schemas.microsoft.com/office/drawing/2014/main" id="{0ED319CC-ADB1-63D8-E989-B3ADD09640B9}"/>
              </a:ext>
            </a:extLst>
          </xdr:cNvPr>
          <xdr:cNvGraphicFramePr/>
        </xdr:nvGraphicFramePr>
        <xdr:xfrm>
          <a:off x="18512425" y="1516345"/>
          <a:ext cx="4286685" cy="2572011"/>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29</xdr:col>
      <xdr:colOff>506261</xdr:colOff>
      <xdr:row>11</xdr:row>
      <xdr:rowOff>2783</xdr:rowOff>
    </xdr:from>
    <xdr:to>
      <xdr:col>37</xdr:col>
      <xdr:colOff>521919</xdr:colOff>
      <xdr:row>26</xdr:row>
      <xdr:rowOff>153762</xdr:rowOff>
    </xdr:to>
    <xdr:grpSp>
      <xdr:nvGrpSpPr>
        <xdr:cNvPr id="26" name="Group 25">
          <a:extLst>
            <a:ext uri="{FF2B5EF4-FFF2-40B4-BE49-F238E27FC236}">
              <a16:creationId xmlns:a16="http://schemas.microsoft.com/office/drawing/2014/main" id="{88A41942-2051-3BC1-9D19-1E52E923CF2D}"/>
            </a:ext>
          </a:extLst>
        </xdr:cNvPr>
        <xdr:cNvGrpSpPr/>
      </xdr:nvGrpSpPr>
      <xdr:grpSpPr>
        <a:xfrm>
          <a:off x="22531193" y="2012167"/>
          <a:ext cx="4886890" cy="2891047"/>
          <a:chOff x="18225371" y="1177099"/>
          <a:chExt cx="4886890" cy="2891047"/>
        </a:xfrm>
      </xdr:grpSpPr>
      <xdr:graphicFrame macro="">
        <xdr:nvGraphicFramePr>
          <xdr:cNvPr id="24" name="Chart 23">
            <a:extLst>
              <a:ext uri="{FF2B5EF4-FFF2-40B4-BE49-F238E27FC236}">
                <a16:creationId xmlns:a16="http://schemas.microsoft.com/office/drawing/2014/main" id="{0D56E455-ED48-4D75-FF69-3D6C6F694035}"/>
              </a:ext>
            </a:extLst>
          </xdr:cNvPr>
          <xdr:cNvGraphicFramePr/>
        </xdr:nvGraphicFramePr>
        <xdr:xfrm>
          <a:off x="18347151" y="1177099"/>
          <a:ext cx="4572000" cy="27432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5" name="Chart 24">
            <a:extLst>
              <a:ext uri="{FF2B5EF4-FFF2-40B4-BE49-F238E27FC236}">
                <a16:creationId xmlns:a16="http://schemas.microsoft.com/office/drawing/2014/main" id="{285C148F-8286-AC50-20CB-F2C4348F9713}"/>
              </a:ext>
            </a:extLst>
          </xdr:cNvPr>
          <xdr:cNvGraphicFramePr/>
        </xdr:nvGraphicFramePr>
        <xdr:xfrm>
          <a:off x="18225371" y="1507646"/>
          <a:ext cx="4886890" cy="25605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29</xdr:col>
      <xdr:colOff>443629</xdr:colOff>
      <xdr:row>15</xdr:row>
      <xdr:rowOff>37580</xdr:rowOff>
    </xdr:from>
    <xdr:to>
      <xdr:col>38</xdr:col>
      <xdr:colOff>234864</xdr:colOff>
      <xdr:row>31</xdr:row>
      <xdr:rowOff>26097</xdr:rowOff>
    </xdr:to>
    <xdr:grpSp>
      <xdr:nvGrpSpPr>
        <xdr:cNvPr id="31" name="Group 30">
          <a:extLst>
            <a:ext uri="{FF2B5EF4-FFF2-40B4-BE49-F238E27FC236}">
              <a16:creationId xmlns:a16="http://schemas.microsoft.com/office/drawing/2014/main" id="{D61AF9E3-DB34-C96E-B410-711B83241A7F}"/>
            </a:ext>
          </a:extLst>
        </xdr:cNvPr>
        <xdr:cNvGrpSpPr/>
      </xdr:nvGrpSpPr>
      <xdr:grpSpPr>
        <a:xfrm>
          <a:off x="22468561" y="2777648"/>
          <a:ext cx="5271371" cy="2911257"/>
          <a:chOff x="18536780" y="2281826"/>
          <a:chExt cx="5271371" cy="2911257"/>
        </a:xfrm>
      </xdr:grpSpPr>
      <xdr:graphicFrame macro="">
        <xdr:nvGraphicFramePr>
          <xdr:cNvPr id="27" name="Chart 26">
            <a:extLst>
              <a:ext uri="{FF2B5EF4-FFF2-40B4-BE49-F238E27FC236}">
                <a16:creationId xmlns:a16="http://schemas.microsoft.com/office/drawing/2014/main" id="{1A15EEF3-DCBD-2286-2ED4-E7C23570E801}"/>
              </a:ext>
            </a:extLst>
          </xdr:cNvPr>
          <xdr:cNvGraphicFramePr/>
        </xdr:nvGraphicFramePr>
        <xdr:xfrm>
          <a:off x="18869069" y="2281826"/>
          <a:ext cx="4572000" cy="274320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28" name="Chart 27">
            <a:extLst>
              <a:ext uri="{FF2B5EF4-FFF2-40B4-BE49-F238E27FC236}">
                <a16:creationId xmlns:a16="http://schemas.microsoft.com/office/drawing/2014/main" id="{06D62F86-6B78-80CA-25A8-76CC233F471E}"/>
              </a:ext>
            </a:extLst>
          </xdr:cNvPr>
          <xdr:cNvGraphicFramePr/>
        </xdr:nvGraphicFramePr>
        <xdr:xfrm>
          <a:off x="18536780" y="2621072"/>
          <a:ext cx="5271371" cy="2572011"/>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23</xdr:col>
      <xdr:colOff>1740</xdr:colOff>
      <xdr:row>6</xdr:row>
      <xdr:rowOff>81072</xdr:rowOff>
    </xdr:from>
    <xdr:to>
      <xdr:col>30</xdr:col>
      <xdr:colOff>328808</xdr:colOff>
      <xdr:row>23</xdr:row>
      <xdr:rowOff>40710</xdr:rowOff>
    </xdr:to>
    <xdr:grpSp>
      <xdr:nvGrpSpPr>
        <xdr:cNvPr id="37" name="Group 36">
          <a:extLst>
            <a:ext uri="{FF2B5EF4-FFF2-40B4-BE49-F238E27FC236}">
              <a16:creationId xmlns:a16="http://schemas.microsoft.com/office/drawing/2014/main" id="{D32C0CE8-186C-03D0-98CF-D8C2ACD19C45}"/>
            </a:ext>
          </a:extLst>
        </xdr:cNvPr>
        <xdr:cNvGrpSpPr/>
      </xdr:nvGrpSpPr>
      <xdr:grpSpPr>
        <a:xfrm>
          <a:off x="18373247" y="1177099"/>
          <a:ext cx="4589397" cy="3065049"/>
          <a:chOff x="18373247" y="1177099"/>
          <a:chExt cx="4589397" cy="3065049"/>
        </a:xfrm>
      </xdr:grpSpPr>
      <xdr:graphicFrame macro="">
        <xdr:nvGraphicFramePr>
          <xdr:cNvPr id="32" name="Chart 31">
            <a:extLst>
              <a:ext uri="{FF2B5EF4-FFF2-40B4-BE49-F238E27FC236}">
                <a16:creationId xmlns:a16="http://schemas.microsoft.com/office/drawing/2014/main" id="{EC3E267E-DE7D-ED3C-D006-960E72149287}"/>
              </a:ext>
            </a:extLst>
          </xdr:cNvPr>
          <xdr:cNvGraphicFramePr/>
        </xdr:nvGraphicFramePr>
        <xdr:xfrm>
          <a:off x="18373247" y="1177099"/>
          <a:ext cx="4572000" cy="2743200"/>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33" name="Chart 32">
            <a:extLst>
              <a:ext uri="{FF2B5EF4-FFF2-40B4-BE49-F238E27FC236}">
                <a16:creationId xmlns:a16="http://schemas.microsoft.com/office/drawing/2014/main" id="{A3924B5E-C221-235F-69A2-ACEABA4557CB}"/>
              </a:ext>
            </a:extLst>
          </xdr:cNvPr>
          <xdr:cNvGraphicFramePr/>
        </xdr:nvGraphicFramePr>
        <xdr:xfrm>
          <a:off x="18390644" y="1498948"/>
          <a:ext cx="4572000" cy="2743200"/>
        </xdr:xfrm>
        <a:graphic>
          <a:graphicData uri="http://schemas.openxmlformats.org/drawingml/2006/chart">
            <c:chart xmlns:c="http://schemas.openxmlformats.org/drawingml/2006/chart" xmlns:r="http://schemas.openxmlformats.org/officeDocument/2006/relationships" r:id="rId20"/>
          </a:graphicData>
        </a:graphic>
      </xdr:graphicFrame>
    </xdr:grpSp>
    <xdr:clientData/>
  </xdr:twoCellAnchor>
  <xdr:twoCellAnchor>
    <xdr:from>
      <xdr:col>0</xdr:col>
      <xdr:colOff>0</xdr:colOff>
      <xdr:row>22</xdr:row>
      <xdr:rowOff>168059</xdr:rowOff>
    </xdr:from>
    <xdr:to>
      <xdr:col>7</xdr:col>
      <xdr:colOff>213986</xdr:colOff>
      <xdr:row>37</xdr:row>
      <xdr:rowOff>171190</xdr:rowOff>
    </xdr:to>
    <xdr:graphicFrame macro="">
      <xdr:nvGraphicFramePr>
        <xdr:cNvPr id="39" name="Chart 38">
          <a:extLst>
            <a:ext uri="{FF2B5EF4-FFF2-40B4-BE49-F238E27FC236}">
              <a16:creationId xmlns:a16="http://schemas.microsoft.com/office/drawing/2014/main" id="{8DF2ACC4-350E-FBAB-4D7C-7AC77F7D6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133350</xdr:rowOff>
    </xdr:from>
    <xdr:to>
      <xdr:col>7</xdr:col>
      <xdr:colOff>565150</xdr:colOff>
      <xdr:row>15</xdr:row>
      <xdr:rowOff>50903</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7563D3C-ADB9-4CD9-82EA-524BA6A2A1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9550" y="336550"/>
              <a:ext cx="4718050" cy="24956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317500</xdr:colOff>
      <xdr:row>22</xdr:row>
      <xdr:rowOff>143513</xdr:rowOff>
    </xdr:from>
    <xdr:to>
      <xdr:col>7</xdr:col>
      <xdr:colOff>550184</xdr:colOff>
      <xdr:row>37</xdr:row>
      <xdr:rowOff>128628</xdr:rowOff>
    </xdr:to>
    <xdr:graphicFrame macro="">
      <xdr:nvGraphicFramePr>
        <xdr:cNvPr id="3" name="Chart 2">
          <a:extLst>
            <a:ext uri="{FF2B5EF4-FFF2-40B4-BE49-F238E27FC236}">
              <a16:creationId xmlns:a16="http://schemas.microsoft.com/office/drawing/2014/main" id="{17D108AE-44A8-4070-A989-93E5EF4B5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226855</xdr:colOff>
      <xdr:row>22</xdr:row>
      <xdr:rowOff>139701</xdr:rowOff>
    </xdr:from>
    <xdr:to>
      <xdr:col>17</xdr:col>
      <xdr:colOff>485225</xdr:colOff>
      <xdr:row>37</xdr:row>
      <xdr:rowOff>114301</xdr:rowOff>
    </xdr:to>
    <xdr:graphicFrame macro="">
      <xdr:nvGraphicFramePr>
        <xdr:cNvPr id="4" name="Chart 3">
          <a:extLst>
            <a:ext uri="{FF2B5EF4-FFF2-40B4-BE49-F238E27FC236}">
              <a16:creationId xmlns:a16="http://schemas.microsoft.com/office/drawing/2014/main" id="{CDBBFF66-A519-4F83-B8C7-F0227FC9B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165100</xdr:colOff>
      <xdr:row>1</xdr:row>
      <xdr:rowOff>95250</xdr:rowOff>
    </xdr:from>
    <xdr:to>
      <xdr:col>16</xdr:col>
      <xdr:colOff>476376</xdr:colOff>
      <xdr:row>15</xdr:row>
      <xdr:rowOff>31750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5B7EFC4-036A-4636-BE7C-6814AF6EE6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46750" y="298450"/>
              <a:ext cx="4578476" cy="2514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152575</xdr:colOff>
      <xdr:row>46</xdr:row>
      <xdr:rowOff>171450</xdr:rowOff>
    </xdr:from>
    <xdr:to>
      <xdr:col>6</xdr:col>
      <xdr:colOff>374650</xdr:colOff>
      <xdr:row>62</xdr:row>
      <xdr:rowOff>85507</xdr:rowOff>
    </xdr:to>
    <xdr:grpSp>
      <xdr:nvGrpSpPr>
        <xdr:cNvPr id="17" name="Group 16">
          <a:extLst>
            <a:ext uri="{FF2B5EF4-FFF2-40B4-BE49-F238E27FC236}">
              <a16:creationId xmlns:a16="http://schemas.microsoft.com/office/drawing/2014/main" id="{B18B79DA-E19E-5C42-354F-4469E794652C}"/>
            </a:ext>
          </a:extLst>
        </xdr:cNvPr>
        <xdr:cNvGrpSpPr/>
      </xdr:nvGrpSpPr>
      <xdr:grpSpPr>
        <a:xfrm>
          <a:off x="152575" y="8724900"/>
          <a:ext cx="3974925" cy="2860457"/>
          <a:chOff x="152575" y="8661400"/>
          <a:chExt cx="3974925" cy="2860457"/>
        </a:xfrm>
      </xdr:grpSpPr>
      <xdr:graphicFrame macro="">
        <xdr:nvGraphicFramePr>
          <xdr:cNvPr id="15" name="Chart 14">
            <a:extLst>
              <a:ext uri="{FF2B5EF4-FFF2-40B4-BE49-F238E27FC236}">
                <a16:creationId xmlns:a16="http://schemas.microsoft.com/office/drawing/2014/main" id="{7AB7E825-61E4-4A50-A1E8-56160F756F5C}"/>
              </a:ext>
            </a:extLst>
          </xdr:cNvPr>
          <xdr:cNvGraphicFramePr>
            <a:graphicFrameLocks/>
          </xdr:cNvGraphicFramePr>
        </xdr:nvGraphicFramePr>
        <xdr:xfrm>
          <a:off x="158750" y="8661400"/>
          <a:ext cx="3968750"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Chart 15">
            <a:extLst>
              <a:ext uri="{FF2B5EF4-FFF2-40B4-BE49-F238E27FC236}">
                <a16:creationId xmlns:a16="http://schemas.microsoft.com/office/drawing/2014/main" id="{86871337-B69A-4F15-BB8E-0F95BC52D55F}"/>
              </a:ext>
            </a:extLst>
          </xdr:cNvPr>
          <xdr:cNvGraphicFramePr>
            <a:graphicFrameLocks/>
          </xdr:cNvGraphicFramePr>
        </xdr:nvGraphicFramePr>
        <xdr:xfrm>
          <a:off x="152575" y="9004300"/>
          <a:ext cx="3612975" cy="251755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0</xdr:colOff>
      <xdr:row>46</xdr:row>
      <xdr:rowOff>177800</xdr:rowOff>
    </xdr:from>
    <xdr:to>
      <xdr:col>14</xdr:col>
      <xdr:colOff>234950</xdr:colOff>
      <xdr:row>61</xdr:row>
      <xdr:rowOff>158750</xdr:rowOff>
    </xdr:to>
    <xdr:grpSp>
      <xdr:nvGrpSpPr>
        <xdr:cNvPr id="22" name="Group 21">
          <a:extLst>
            <a:ext uri="{FF2B5EF4-FFF2-40B4-BE49-F238E27FC236}">
              <a16:creationId xmlns:a16="http://schemas.microsoft.com/office/drawing/2014/main" id="{5346E09A-80CC-97E2-2C79-0C3CE4D0DC49}"/>
            </a:ext>
          </a:extLst>
        </xdr:cNvPr>
        <xdr:cNvGrpSpPr/>
      </xdr:nvGrpSpPr>
      <xdr:grpSpPr>
        <a:xfrm>
          <a:off x="4362450" y="8731250"/>
          <a:ext cx="4502150" cy="2743200"/>
          <a:chOff x="4140200" y="8636000"/>
          <a:chExt cx="4502150" cy="2743200"/>
        </a:xfrm>
      </xdr:grpSpPr>
      <xdr:graphicFrame macro="">
        <xdr:nvGraphicFramePr>
          <xdr:cNvPr id="19" name="Chart 18">
            <a:extLst>
              <a:ext uri="{FF2B5EF4-FFF2-40B4-BE49-F238E27FC236}">
                <a16:creationId xmlns:a16="http://schemas.microsoft.com/office/drawing/2014/main" id="{E666BEB9-5726-4D73-BCCE-2070B51254C2}"/>
              </a:ext>
            </a:extLst>
          </xdr:cNvPr>
          <xdr:cNvGraphicFramePr>
            <a:graphicFrameLocks/>
          </xdr:cNvGraphicFramePr>
        </xdr:nvGraphicFramePr>
        <xdr:xfrm>
          <a:off x="4140200" y="8636000"/>
          <a:ext cx="450215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0" name="Chart 19">
            <a:extLst>
              <a:ext uri="{FF2B5EF4-FFF2-40B4-BE49-F238E27FC236}">
                <a16:creationId xmlns:a16="http://schemas.microsoft.com/office/drawing/2014/main" id="{7CAA7552-C8C8-438E-B8DE-5478ED936611}"/>
              </a:ext>
            </a:extLst>
          </xdr:cNvPr>
          <xdr:cNvGraphicFramePr>
            <a:graphicFrameLocks/>
          </xdr:cNvGraphicFramePr>
        </xdr:nvGraphicFramePr>
        <xdr:xfrm>
          <a:off x="4445000" y="9124949"/>
          <a:ext cx="3867150" cy="2228851"/>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127000</xdr:colOff>
      <xdr:row>62</xdr:row>
      <xdr:rowOff>146050</xdr:rowOff>
    </xdr:from>
    <xdr:to>
      <xdr:col>6</xdr:col>
      <xdr:colOff>463550</xdr:colOff>
      <xdr:row>76</xdr:row>
      <xdr:rowOff>109220</xdr:rowOff>
    </xdr:to>
    <xdr:graphicFrame macro="">
      <xdr:nvGraphicFramePr>
        <xdr:cNvPr id="24" name="Chart 23">
          <a:extLst>
            <a:ext uri="{FF2B5EF4-FFF2-40B4-BE49-F238E27FC236}">
              <a16:creationId xmlns:a16="http://schemas.microsoft.com/office/drawing/2014/main" id="{C12362D0-0547-40CA-87B3-8023FEA21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57150</xdr:colOff>
      <xdr:row>64</xdr:row>
      <xdr:rowOff>112301</xdr:rowOff>
    </xdr:from>
    <xdr:to>
      <xdr:col>6</xdr:col>
      <xdr:colOff>9260</xdr:colOff>
      <xdr:row>75</xdr:row>
      <xdr:rowOff>182137</xdr:rowOff>
    </xdr:to>
    <xdr:graphicFrame macro="">
      <xdr:nvGraphicFramePr>
        <xdr:cNvPr id="25" name="Chart 24">
          <a:extLst>
            <a:ext uri="{FF2B5EF4-FFF2-40B4-BE49-F238E27FC236}">
              <a16:creationId xmlns:a16="http://schemas.microsoft.com/office/drawing/2014/main" id="{FC7E8D81-B718-4B72-808E-53D69DC5D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57150</xdr:colOff>
      <xdr:row>63</xdr:row>
      <xdr:rowOff>0</xdr:rowOff>
    </xdr:from>
    <xdr:to>
      <xdr:col>14</xdr:col>
      <xdr:colOff>361950</xdr:colOff>
      <xdr:row>76</xdr:row>
      <xdr:rowOff>120650</xdr:rowOff>
    </xdr:to>
    <xdr:graphicFrame macro="">
      <xdr:nvGraphicFramePr>
        <xdr:cNvPr id="28" name="Chart 27">
          <a:extLst>
            <a:ext uri="{FF2B5EF4-FFF2-40B4-BE49-F238E27FC236}">
              <a16:creationId xmlns:a16="http://schemas.microsoft.com/office/drawing/2014/main" id="{5AB77CB0-C796-45AF-9E25-D5B5FAF3B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165275</xdr:colOff>
      <xdr:row>64</xdr:row>
      <xdr:rowOff>165012</xdr:rowOff>
    </xdr:from>
    <xdr:to>
      <xdr:col>13</xdr:col>
      <xdr:colOff>546100</xdr:colOff>
      <xdr:row>76</xdr:row>
      <xdr:rowOff>158750</xdr:rowOff>
    </xdr:to>
    <xdr:graphicFrame macro="">
      <xdr:nvGraphicFramePr>
        <xdr:cNvPr id="29" name="Chart 28">
          <a:extLst>
            <a:ext uri="{FF2B5EF4-FFF2-40B4-BE49-F238E27FC236}">
              <a16:creationId xmlns:a16="http://schemas.microsoft.com/office/drawing/2014/main" id="{7209FD41-19A2-43DD-B511-6DE171622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279400</xdr:colOff>
      <xdr:row>77</xdr:row>
      <xdr:rowOff>114300</xdr:rowOff>
    </xdr:from>
    <xdr:to>
      <xdr:col>7</xdr:col>
      <xdr:colOff>488950</xdr:colOff>
      <xdr:row>92</xdr:row>
      <xdr:rowOff>95250</xdr:rowOff>
    </xdr:to>
    <xdr:graphicFrame macro="">
      <xdr:nvGraphicFramePr>
        <xdr:cNvPr id="30" name="Chart 29">
          <a:extLst>
            <a:ext uri="{FF2B5EF4-FFF2-40B4-BE49-F238E27FC236}">
              <a16:creationId xmlns:a16="http://schemas.microsoft.com/office/drawing/2014/main" id="{95073DE4-5BAD-46F9-B913-30D80EA70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209550</xdr:colOff>
      <xdr:row>15</xdr:row>
      <xdr:rowOff>165100</xdr:rowOff>
    </xdr:from>
    <xdr:to>
      <xdr:col>7</xdr:col>
      <xdr:colOff>577850</xdr:colOff>
      <xdr:row>18</xdr:row>
      <xdr:rowOff>133350</xdr:rowOff>
    </xdr:to>
    <xdr:sp macro="" textlink="">
      <xdr:nvSpPr>
        <xdr:cNvPr id="31" name="TextBox 30">
          <a:extLst>
            <a:ext uri="{FF2B5EF4-FFF2-40B4-BE49-F238E27FC236}">
              <a16:creationId xmlns:a16="http://schemas.microsoft.com/office/drawing/2014/main" id="{0493C07E-64BD-4B27-76BB-D9169FF357EF}"/>
            </a:ext>
          </a:extLst>
        </xdr:cNvPr>
        <xdr:cNvSpPr txBox="1"/>
      </xdr:nvSpPr>
      <xdr:spPr>
        <a:xfrm>
          <a:off x="209550" y="2946400"/>
          <a:ext cx="473075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Hired</a:t>
          </a:r>
          <a:r>
            <a:rPr lang="en-US" sz="1100" baseline="0"/>
            <a:t> personnel reduce to less than the initial applicants number through the hiring process to less than a 1/4 of the initial number.</a:t>
          </a:r>
          <a:endParaRPr lang="en-US" sz="1100"/>
        </a:p>
      </xdr:txBody>
    </xdr:sp>
    <xdr:clientData/>
  </xdr:twoCellAnchor>
  <xdr:twoCellAnchor>
    <xdr:from>
      <xdr:col>9</xdr:col>
      <xdr:colOff>6350</xdr:colOff>
      <xdr:row>15</xdr:row>
      <xdr:rowOff>107950</xdr:rowOff>
    </xdr:from>
    <xdr:to>
      <xdr:col>17</xdr:col>
      <xdr:colOff>254000</xdr:colOff>
      <xdr:row>18</xdr:row>
      <xdr:rowOff>158750</xdr:rowOff>
    </xdr:to>
    <xdr:sp macro="" textlink="">
      <xdr:nvSpPr>
        <xdr:cNvPr id="32" name="TextBox 31">
          <a:extLst>
            <a:ext uri="{FF2B5EF4-FFF2-40B4-BE49-F238E27FC236}">
              <a16:creationId xmlns:a16="http://schemas.microsoft.com/office/drawing/2014/main" id="{2175C20D-ADC2-484A-ADB8-1140A9AC18A7}"/>
            </a:ext>
          </a:extLst>
        </xdr:cNvPr>
        <xdr:cNvSpPr txBox="1"/>
      </xdr:nvSpPr>
      <xdr:spPr>
        <a:xfrm>
          <a:off x="5588000" y="2889250"/>
          <a:ext cx="5124450"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It takes the longest time to</a:t>
          </a:r>
          <a:r>
            <a:rPr lang="en-US" sz="1100" baseline="0"/>
            <a:t> close employee file than any other step in the hiring process. This analysis can be used to know how the hiring team can maximise on the different steps with regard to taking the shortest time.</a:t>
          </a:r>
          <a:endParaRPr lang="en-US" sz="1100"/>
        </a:p>
      </xdr:txBody>
    </xdr:sp>
    <xdr:clientData/>
  </xdr:twoCellAnchor>
  <xdr:twoCellAnchor>
    <xdr:from>
      <xdr:col>14</xdr:col>
      <xdr:colOff>457200</xdr:colOff>
      <xdr:row>47</xdr:row>
      <xdr:rowOff>19051</xdr:rowOff>
    </xdr:from>
    <xdr:to>
      <xdr:col>21</xdr:col>
      <xdr:colOff>13794</xdr:colOff>
      <xdr:row>61</xdr:row>
      <xdr:rowOff>83776</xdr:rowOff>
    </xdr:to>
    <xdr:grpSp>
      <xdr:nvGrpSpPr>
        <xdr:cNvPr id="33" name="Group 32">
          <a:extLst>
            <a:ext uri="{FF2B5EF4-FFF2-40B4-BE49-F238E27FC236}">
              <a16:creationId xmlns:a16="http://schemas.microsoft.com/office/drawing/2014/main" id="{9DC461B1-6CA0-496F-9653-A436D5FCF89A}"/>
            </a:ext>
          </a:extLst>
        </xdr:cNvPr>
        <xdr:cNvGrpSpPr/>
      </xdr:nvGrpSpPr>
      <xdr:grpSpPr>
        <a:xfrm>
          <a:off x="9086850" y="8756651"/>
          <a:ext cx="3823794" cy="2642825"/>
          <a:chOff x="1016000" y="6609903"/>
          <a:chExt cx="3823794" cy="2220633"/>
        </a:xfrm>
      </xdr:grpSpPr>
      <xdr:graphicFrame macro="">
        <xdr:nvGraphicFramePr>
          <xdr:cNvPr id="34" name="Chart 33">
            <a:extLst>
              <a:ext uri="{FF2B5EF4-FFF2-40B4-BE49-F238E27FC236}">
                <a16:creationId xmlns:a16="http://schemas.microsoft.com/office/drawing/2014/main" id="{4AD9D114-CF8E-18A7-6CF3-41915BB50566}"/>
              </a:ext>
            </a:extLst>
          </xdr:cNvPr>
          <xdr:cNvGraphicFramePr>
            <a:graphicFrameLocks/>
          </xdr:cNvGraphicFramePr>
        </xdr:nvGraphicFramePr>
        <xdr:xfrm>
          <a:off x="1138739" y="6609903"/>
          <a:ext cx="3701055" cy="2220633"/>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35" name="Chart 34">
            <a:extLst>
              <a:ext uri="{FF2B5EF4-FFF2-40B4-BE49-F238E27FC236}">
                <a16:creationId xmlns:a16="http://schemas.microsoft.com/office/drawing/2014/main" id="{B1C1A760-8302-D766-3314-B47802F4888F}"/>
              </a:ext>
            </a:extLst>
          </xdr:cNvPr>
          <xdr:cNvGraphicFramePr>
            <a:graphicFrameLocks/>
          </xdr:cNvGraphicFramePr>
        </xdr:nvGraphicFramePr>
        <xdr:xfrm>
          <a:off x="1016000" y="6614061"/>
          <a:ext cx="3702050" cy="2082055"/>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14</xdr:col>
      <xdr:colOff>501650</xdr:colOff>
      <xdr:row>62</xdr:row>
      <xdr:rowOff>152400</xdr:rowOff>
    </xdr:from>
    <xdr:to>
      <xdr:col>22</xdr:col>
      <xdr:colOff>26530</xdr:colOff>
      <xdr:row>75</xdr:row>
      <xdr:rowOff>76200</xdr:rowOff>
    </xdr:to>
    <xdr:grpSp>
      <xdr:nvGrpSpPr>
        <xdr:cNvPr id="36" name="Group 35">
          <a:extLst>
            <a:ext uri="{FF2B5EF4-FFF2-40B4-BE49-F238E27FC236}">
              <a16:creationId xmlns:a16="http://schemas.microsoft.com/office/drawing/2014/main" id="{F8F91BC3-6AAD-4D78-B818-8FC484F5D053}"/>
            </a:ext>
          </a:extLst>
        </xdr:cNvPr>
        <xdr:cNvGrpSpPr/>
      </xdr:nvGrpSpPr>
      <xdr:grpSpPr>
        <a:xfrm>
          <a:off x="9131300" y="11652250"/>
          <a:ext cx="4401680" cy="2317750"/>
          <a:chOff x="846266" y="6089650"/>
          <a:chExt cx="4730164" cy="2743200"/>
        </a:xfrm>
      </xdr:grpSpPr>
      <xdr:graphicFrame macro="">
        <xdr:nvGraphicFramePr>
          <xdr:cNvPr id="37" name="Chart 36">
            <a:extLst>
              <a:ext uri="{FF2B5EF4-FFF2-40B4-BE49-F238E27FC236}">
                <a16:creationId xmlns:a16="http://schemas.microsoft.com/office/drawing/2014/main" id="{EE2F7016-2080-DF84-BCE9-2EE26889FFD9}"/>
              </a:ext>
            </a:extLst>
          </xdr:cNvPr>
          <xdr:cNvGraphicFramePr>
            <a:graphicFrameLocks/>
          </xdr:cNvGraphicFramePr>
        </xdr:nvGraphicFramePr>
        <xdr:xfrm>
          <a:off x="1004430" y="6089650"/>
          <a:ext cx="4572000" cy="27432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38" name="Chart 37">
            <a:extLst>
              <a:ext uri="{FF2B5EF4-FFF2-40B4-BE49-F238E27FC236}">
                <a16:creationId xmlns:a16="http://schemas.microsoft.com/office/drawing/2014/main" id="{F363E99C-0F1B-BC8C-4571-B3D90F622829}"/>
              </a:ext>
            </a:extLst>
          </xdr:cNvPr>
          <xdr:cNvGraphicFramePr>
            <a:graphicFrameLocks/>
          </xdr:cNvGraphicFramePr>
        </xdr:nvGraphicFramePr>
        <xdr:xfrm>
          <a:off x="846266" y="6495493"/>
          <a:ext cx="4722685" cy="2307294"/>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0</xdr:col>
      <xdr:colOff>311150</xdr:colOff>
      <xdr:row>38</xdr:row>
      <xdr:rowOff>50800</xdr:rowOff>
    </xdr:from>
    <xdr:to>
      <xdr:col>17</xdr:col>
      <xdr:colOff>558800</xdr:colOff>
      <xdr:row>41</xdr:row>
      <xdr:rowOff>12700</xdr:rowOff>
    </xdr:to>
    <xdr:sp macro="" textlink="">
      <xdr:nvSpPr>
        <xdr:cNvPr id="39" name="TextBox 38">
          <a:extLst>
            <a:ext uri="{FF2B5EF4-FFF2-40B4-BE49-F238E27FC236}">
              <a16:creationId xmlns:a16="http://schemas.microsoft.com/office/drawing/2014/main" id="{2D0E2E8F-0222-5C3A-77FF-1AFBAC0D0D55}"/>
            </a:ext>
          </a:extLst>
        </xdr:cNvPr>
        <xdr:cNvSpPr txBox="1"/>
      </xdr:nvSpPr>
      <xdr:spPr>
        <a:xfrm>
          <a:off x="311150" y="7067550"/>
          <a:ext cx="107061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Time averagely calculated to</a:t>
          </a:r>
          <a:r>
            <a:rPr lang="en-US" sz="1100" baseline="0"/>
            <a:t> hire by department and by level/designation ranges along the same value (15/16 days). This helps know how to plan adequately beforehand with regard to probatiion and induction.</a:t>
          </a:r>
          <a:endParaRPr lang="en-US" sz="1100"/>
        </a:p>
      </xdr:txBody>
    </xdr:sp>
    <xdr:clientData/>
  </xdr:twoCellAnchor>
  <xdr:twoCellAnchor>
    <xdr:from>
      <xdr:col>8</xdr:col>
      <xdr:colOff>25400</xdr:colOff>
      <xdr:row>84</xdr:row>
      <xdr:rowOff>44450</xdr:rowOff>
    </xdr:from>
    <xdr:to>
      <xdr:col>11</xdr:col>
      <xdr:colOff>95250</xdr:colOff>
      <xdr:row>88</xdr:row>
      <xdr:rowOff>25400</xdr:rowOff>
    </xdr:to>
    <xdr:sp macro="" textlink="">
      <xdr:nvSpPr>
        <xdr:cNvPr id="40" name="TextBox 39">
          <a:extLst>
            <a:ext uri="{FF2B5EF4-FFF2-40B4-BE49-F238E27FC236}">
              <a16:creationId xmlns:a16="http://schemas.microsoft.com/office/drawing/2014/main" id="{03F75291-6090-4AC7-8A30-28E4799AA0BA}"/>
            </a:ext>
          </a:extLst>
        </xdr:cNvPr>
        <xdr:cNvSpPr txBox="1"/>
      </xdr:nvSpPr>
      <xdr:spPr>
        <a:xfrm>
          <a:off x="4997450" y="15532100"/>
          <a:ext cx="1898650" cy="71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Probation time is allocated to be 2 months regardless of</a:t>
          </a:r>
          <a:r>
            <a:rPr lang="en-US" sz="1100" baseline="0"/>
            <a:t> seniority level.</a:t>
          </a:r>
          <a:endParaRPr 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933BAB8E-99A0-40E9-9007-3E383EB758F4}" autoFormatId="16" applyNumberFormats="0" applyBorderFormats="0" applyFontFormats="0" applyPatternFormats="0" applyAlignmentFormats="0" applyWidthHeightFormats="0">
  <queryTableRefresh nextId="39">
    <queryTableFields count="38">
      <queryTableField id="1" name="Position ID" tableColumnId="1"/>
      <queryTableField id="2" name="Position" tableColumnId="2"/>
      <queryTableField id="3" name="Department " tableColumnId="3"/>
      <queryTableField id="4" name="Designation" tableColumnId="4"/>
      <queryTableField id="5" name="Level/Band" tableColumnId="5"/>
      <queryTableField id="38" dataBound="0" tableColumnId="38"/>
      <queryTableField id="6" name="Position Requisition Date" tableColumnId="6"/>
      <queryTableField id="7" name="Vacancy approval date" tableColumnId="7"/>
      <queryTableField id="8" name="Job advert open date" tableColumnId="8"/>
      <queryTableField id="9" name="Job advert closing date" tableColumnId="9"/>
      <queryTableField id="10" name="Shortlisted Status" tableColumnId="10"/>
      <queryTableField id="11" name="Interview date" tableColumnId="11"/>
      <queryTableField id="12" name="Hire Status" tableColumnId="12"/>
      <queryTableField id="13" name="Rejection Reason" tableColumnId="13"/>
      <queryTableField id="14" name="Date job offer" tableColumnId="14"/>
      <queryTableField id="15" name="Offer Status" tableColumnId="15"/>
      <queryTableField id="16" name="Date contract prepared" tableColumnId="16"/>
      <queryTableField id="17" name="Date contract issued " tableColumnId="17"/>
      <queryTableField id="18" name="Reporting date " tableColumnId="18"/>
      <queryTableField id="19" name="Date of induction/onboarding " tableColumnId="19"/>
      <queryTableField id="20" name="Hired" tableColumnId="20"/>
      <queryTableField id="21" name="Date e-file opened" tableColumnId="21"/>
      <queryTableField id="22" name="Date physical file open " tableColumnId="22"/>
      <queryTableField id="23" name="Date of inclusion to benefits " tableColumnId="23"/>
      <queryTableField id="24" name="Comments" tableColumnId="24"/>
      <queryTableField id="25" name="Rejected By" tableColumnId="25"/>
      <queryTableField id="26" name="Date of File Closure" tableColumnId="26"/>
      <queryTableField id="27" name="Days from Application to Interview" tableColumnId="27"/>
      <queryTableField id="28" name="Time to Hire(days)" tableColumnId="28"/>
      <queryTableField id="29" name="Time to publish advert" tableColumnId="29"/>
      <queryTableField id="30" name="Job Advert Open Days.1" tableColumnId="30"/>
      <queryTableField id="31" name="End of Probation Date (after 2 months)" tableColumnId="31"/>
      <queryTableField id="37" dataBound="0" tableColumnId="37"/>
      <queryTableField id="32" name="Onboard to File Opening" tableColumnId="32"/>
      <queryTableField id="33" name="Interview to Candidate Reporting" tableColumnId="33"/>
      <queryTableField id="34" name="Time to Approval Requisition" tableColumnId="34"/>
      <queryTableField id="35" name="Time to Close Employee File" tableColumnId="35"/>
      <queryTableField id="36" name="Time to Inclusion to Benefits" tableColumnId="3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09A3DD-50F9-4151-9544-835F0DA09B34}" name="Raw_Data__3" displayName="Raw_Data__3" ref="A1:AL1991" tableType="queryTable" totalsRowShown="0">
  <autoFilter ref="A1:AL1991" xr:uid="{9F09A3DD-50F9-4151-9544-835F0DA09B34}"/>
  <tableColumns count="38">
    <tableColumn id="1" xr3:uid="{EFAFCF8A-79A9-4573-8DE9-FE9BBB68DC48}" uniqueName="1" name="Position ID" queryTableFieldId="1"/>
    <tableColumn id="2" xr3:uid="{C724451D-DB89-4C59-9865-A8A1524EB884}" uniqueName="2" name="Position" queryTableFieldId="2" dataDxfId="25"/>
    <tableColumn id="3" xr3:uid="{38154298-0AE4-4752-945F-66EF544E1B68}" uniqueName="3" name="Department " queryTableFieldId="3" dataDxfId="24"/>
    <tableColumn id="4" xr3:uid="{30268345-AEDD-4922-A0A5-5B1F16B64F53}" uniqueName="4" name="Designation" queryTableFieldId="4" dataDxfId="23"/>
    <tableColumn id="5" xr3:uid="{82B5848B-7337-471E-ADE2-0AE1843CF42E}" uniqueName="5" name="Level/Band" queryTableFieldId="5" dataDxfId="22"/>
    <tableColumn id="38" xr3:uid="{556B27C0-5292-4655-90D1-F41B17948194}" uniqueName="38" name="Level/Band2" queryTableFieldId="38" dataDxfId="21">
      <calculatedColumnFormula>TRIM(Raw_Data__3[[#This Row],[Level/Band]])</calculatedColumnFormula>
    </tableColumn>
    <tableColumn id="6" xr3:uid="{3188E478-BF28-472B-8C70-DC5504D06702}" uniqueName="6" name="Position Requisition Date" queryTableFieldId="6" dataDxfId="20"/>
    <tableColumn id="7" xr3:uid="{55826359-2EB7-4961-A5A6-220617801156}" uniqueName="7" name="Vacancy approval date" queryTableFieldId="7" dataDxfId="19"/>
    <tableColumn id="8" xr3:uid="{44642DFD-D5F3-4DD2-AD73-F7CE979227F2}" uniqueName="8" name="Job advert open date" queryTableFieldId="8" dataDxfId="18"/>
    <tableColumn id="9" xr3:uid="{C5474078-DD73-447D-84E9-7F68F9DE4F7D}" uniqueName="9" name="Job advert closing date" queryTableFieldId="9" dataDxfId="17"/>
    <tableColumn id="10" xr3:uid="{302114C2-7C21-4EC9-9502-26BC5F32C4EB}" uniqueName="10" name="Shortlisted Status" queryTableFieldId="10" dataDxfId="16"/>
    <tableColumn id="11" xr3:uid="{C580A229-8DB2-4755-99FB-52B364AFAF3C}" uniqueName="11" name="Interview date" queryTableFieldId="11" dataDxfId="15"/>
    <tableColumn id="12" xr3:uid="{A88D4CC6-985A-480E-8E58-E584FD31CE3A}" uniqueName="12" name="Hire Status" queryTableFieldId="12" dataDxfId="14"/>
    <tableColumn id="13" xr3:uid="{4AB2BE45-6DC2-418F-B897-4ABAD59381F4}" uniqueName="13" name="Rejection Reason" queryTableFieldId="13" dataDxfId="2"/>
    <tableColumn id="14" xr3:uid="{A1AD7867-434D-4E28-8560-3B4B60525FE0}" uniqueName="14" name="Date job offer" queryTableFieldId="14" dataDxfId="0"/>
    <tableColumn id="15" xr3:uid="{ABF96153-4179-48CE-8045-6D23D38EEF7B}" uniqueName="15" name="Offer Status" queryTableFieldId="15" dataDxfId="1"/>
    <tableColumn id="16" xr3:uid="{35D27F74-A47B-481B-8320-76E9C4A49F65}" uniqueName="16" name="Date contract prepared" queryTableFieldId="16" dataDxfId="13"/>
    <tableColumn id="17" xr3:uid="{5A24CACB-900F-4B36-8495-95C10C27E3F3}" uniqueName="17" name="Date contract issued " queryTableFieldId="17" dataDxfId="12"/>
    <tableColumn id="18" xr3:uid="{A91EBA1E-6394-41A9-88F7-574A22A430A1}" uniqueName="18" name="Reporting date " queryTableFieldId="18" dataDxfId="11"/>
    <tableColumn id="19" xr3:uid="{28851B6D-5EF6-4944-AF29-41016DEF292F}" uniqueName="19" name="Date of induction/onboarding " queryTableFieldId="19" dataDxfId="10"/>
    <tableColumn id="20" xr3:uid="{C626169C-B86E-414B-AB57-06DE1FA35958}" uniqueName="20" name="Hired" queryTableFieldId="20"/>
    <tableColumn id="21" xr3:uid="{8B955487-1072-4CE0-835B-8A076B36E418}" uniqueName="21" name="Date e-file opened" queryTableFieldId="21" dataDxfId="9"/>
    <tableColumn id="22" xr3:uid="{BC2332AE-6458-45D2-AF44-1B63BFCD171D}" uniqueName="22" name="Date physical file open " queryTableFieldId="22" dataDxfId="8"/>
    <tableColumn id="23" xr3:uid="{5A477BA9-F0D0-469E-A9F8-42F9FE669626}" uniqueName="23" name="Date of inclusion to benefits " queryTableFieldId="23" dataDxfId="7"/>
    <tableColumn id="24" xr3:uid="{19E740C5-7767-4169-BA65-5AE105C8899D}" uniqueName="24" name="Comments" queryTableFieldId="24"/>
    <tableColumn id="25" xr3:uid="{4BD16FA0-361E-4602-825D-C641D764690D}" uniqueName="25" name="Rejected By" queryTableFieldId="25" dataDxfId="6"/>
    <tableColumn id="26" xr3:uid="{BEFD1F3A-3C0E-46D6-9247-70E4B0EB5A37}" uniqueName="26" name="Date of File Closure" queryTableFieldId="26" dataDxfId="5"/>
    <tableColumn id="27" xr3:uid="{114FF649-B1D5-47EC-9DED-F3BF313575F5}" uniqueName="27" name="Days from Application to Interview" queryTableFieldId="27"/>
    <tableColumn id="28" xr3:uid="{EF523F14-4B07-413F-917D-D9D72189A92F}" uniqueName="28" name="Time to Hire(days)" queryTableFieldId="28"/>
    <tableColumn id="29" xr3:uid="{B59ADF83-AB62-42DD-8A1A-6C8CA9D870A5}" uniqueName="29" name="Time to publish advert" queryTableFieldId="29"/>
    <tableColumn id="30" xr3:uid="{AFD598F7-E4A4-4B25-BE9A-FDEAA3980BDB}" uniqueName="30" name="Job Advert Open Days.1" queryTableFieldId="30"/>
    <tableColumn id="31" xr3:uid="{FF777BB1-1B30-4E71-83CE-8FF0E4E5782C}" uniqueName="31" name="End of Probation Date (after 2 months)" queryTableFieldId="31" dataDxfId="4"/>
    <tableColumn id="37" xr3:uid="{2451714C-93F3-42D6-A6B8-2DE564A44A18}" uniqueName="37" name="Probation days" queryTableFieldId="37" dataDxfId="3">
      <calculatedColumnFormula>IFERROR((Raw_Data__3[[#This Row],[End of Probation Date (after 2 months)]]-Raw_Data__3[[#This Row],[Reporting date ]]),"N/A")</calculatedColumnFormula>
    </tableColumn>
    <tableColumn id="32" xr3:uid="{2895C771-427C-44C6-AFED-9F229BA250FC}" uniqueName="32" name="Onboard to File Opening" queryTableFieldId="32"/>
    <tableColumn id="33" xr3:uid="{276340E9-B694-4096-AC8A-240EFCBD5159}" uniqueName="33" name="Interview to Candidate Reporting" queryTableFieldId="33"/>
    <tableColumn id="34" xr3:uid="{942DD541-6E9B-4820-98AA-02E7CDBF9F03}" uniqueName="34" name="Time to Approval Requisition" queryTableFieldId="34"/>
    <tableColumn id="35" xr3:uid="{797A5EDB-0491-4BD6-8BD8-1D4FB7BB9942}" uniqueName="35" name="Time to Close Employee File" queryTableFieldId="35"/>
    <tableColumn id="36" xr3:uid="{64D78008-B403-40B9-840B-63AB7E3A2153}" uniqueName="36" name="Time to Inclusion to Benefits" queryTableField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3705-C1DF-4818-B11D-64DA5C31AB68}">
  <dimension ref="A1:AL1991"/>
  <sheetViews>
    <sheetView topLeftCell="AE1" zoomScale="91" workbookViewId="0">
      <selection activeCell="K1975" sqref="K1975"/>
    </sheetView>
  </sheetViews>
  <sheetFormatPr defaultRowHeight="14.5" x14ac:dyDescent="0.35"/>
  <cols>
    <col min="1" max="1" width="12.08984375" bestFit="1" customWidth="1"/>
    <col min="2" max="2" width="25.90625" bestFit="1" customWidth="1"/>
    <col min="3" max="3" width="25.54296875" bestFit="1" customWidth="1"/>
    <col min="4" max="4" width="23.1796875" bestFit="1" customWidth="1"/>
    <col min="5" max="5" width="17" bestFit="1" customWidth="1"/>
    <col min="6" max="6" width="24.453125" bestFit="1" customWidth="1"/>
    <col min="7" max="7" width="22.08984375" bestFit="1" customWidth="1"/>
    <col min="8" max="8" width="20.26953125" bestFit="1" customWidth="1"/>
    <col min="9" max="9" width="22.08984375" bestFit="1" customWidth="1"/>
    <col min="10" max="10" width="18.08984375" bestFit="1" customWidth="1"/>
    <col min="11" max="11" width="15.08984375" bestFit="1" customWidth="1"/>
    <col min="12" max="12" width="15.1796875" bestFit="1" customWidth="1"/>
    <col min="13" max="14" width="22.6328125" bestFit="1" customWidth="1"/>
    <col min="15" max="15" width="14.54296875" bestFit="1" customWidth="1"/>
    <col min="16" max="16" width="22.453125" bestFit="1" customWidth="1"/>
    <col min="17" max="17" width="20.81640625" bestFit="1" customWidth="1"/>
    <col min="18" max="18" width="21.1796875" bestFit="1" customWidth="1"/>
    <col min="19" max="19" width="28.36328125" bestFit="1" customWidth="1"/>
    <col min="20" max="20" width="28.6328125" bestFit="1" customWidth="1"/>
    <col min="21" max="21" width="18.6328125" bestFit="1" customWidth="1"/>
    <col min="22" max="22" width="22.6328125" bestFit="1" customWidth="1"/>
    <col min="23" max="23" width="27.08984375" bestFit="1" customWidth="1"/>
    <col min="24" max="24" width="27.26953125" bestFit="1" customWidth="1"/>
    <col min="25" max="25" width="12.90625" bestFit="1" customWidth="1"/>
    <col min="26" max="26" width="19.453125" bestFit="1" customWidth="1"/>
    <col min="27" max="27" width="32" bestFit="1" customWidth="1"/>
    <col min="28" max="28" width="18.26953125" bestFit="1" customWidth="1"/>
    <col min="29" max="29" width="21.7265625" bestFit="1" customWidth="1"/>
    <col min="30" max="30" width="22.54296875" bestFit="1" customWidth="1"/>
    <col min="31" max="31" width="35.08984375" style="20" bestFit="1" customWidth="1"/>
    <col min="32" max="32" width="35.08984375" style="22" customWidth="1"/>
    <col min="33" max="33" width="23.36328125" bestFit="1" customWidth="1"/>
    <col min="34" max="34" width="30.7265625" bestFit="1" customWidth="1"/>
    <col min="35" max="35" width="27.1796875" bestFit="1" customWidth="1"/>
    <col min="36" max="36" width="27.26953125" bestFit="1" customWidth="1"/>
    <col min="37" max="37" width="26.6328125" bestFit="1" customWidth="1"/>
    <col min="38" max="38" width="27" bestFit="1" customWidth="1"/>
  </cols>
  <sheetData>
    <row r="1" spans="1:38" x14ac:dyDescent="0.35">
      <c r="A1" t="s">
        <v>0</v>
      </c>
      <c r="B1" t="s">
        <v>116</v>
      </c>
      <c r="C1" t="s">
        <v>1</v>
      </c>
      <c r="D1" t="s">
        <v>2</v>
      </c>
      <c r="E1" t="s">
        <v>4</v>
      </c>
      <c r="F1" t="s">
        <v>135</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101</v>
      </c>
      <c r="AC1" t="s">
        <v>102</v>
      </c>
      <c r="AD1" t="s">
        <v>123</v>
      </c>
      <c r="AE1" t="s">
        <v>124</v>
      </c>
      <c r="AF1" s="20" t="s">
        <v>125</v>
      </c>
      <c r="AG1" s="22" t="s">
        <v>128</v>
      </c>
      <c r="AH1" t="s">
        <v>103</v>
      </c>
      <c r="AI1" t="s">
        <v>104</v>
      </c>
      <c r="AJ1" t="s">
        <v>105</v>
      </c>
      <c r="AK1" t="s">
        <v>106</v>
      </c>
      <c r="AL1" t="s">
        <v>107</v>
      </c>
    </row>
    <row r="2" spans="1:38" x14ac:dyDescent="0.35">
      <c r="A2">
        <v>525</v>
      </c>
      <c r="B2" s="14" t="s">
        <v>133</v>
      </c>
      <c r="C2" s="14" t="s">
        <v>34</v>
      </c>
      <c r="D2" s="14" t="s">
        <v>35</v>
      </c>
      <c r="E2" s="14" t="s">
        <v>36</v>
      </c>
      <c r="F2" s="14" t="str">
        <f>TRIM(Raw_Data__3[[#This Row],[Level/Band]])</f>
        <v>Junior</v>
      </c>
      <c r="G2" s="15">
        <v>44602.83390046296</v>
      </c>
      <c r="H2" s="15">
        <v>44605.83390046296</v>
      </c>
      <c r="I2" s="15">
        <v>44606.83390046296</v>
      </c>
      <c r="J2" s="15">
        <v>44609.83390046296</v>
      </c>
      <c r="K2" s="14" t="s">
        <v>37</v>
      </c>
      <c r="L2" s="15">
        <v>44616.83390046296</v>
      </c>
      <c r="M2" s="14" t="s">
        <v>43</v>
      </c>
      <c r="N2" s="14" t="s">
        <v>38</v>
      </c>
      <c r="O2" s="1" t="s">
        <v>115</v>
      </c>
      <c r="P2" s="14"/>
      <c r="Q2" s="15"/>
      <c r="R2" s="15"/>
      <c r="S2" s="15"/>
      <c r="T2" s="15"/>
      <c r="U2">
        <v>0</v>
      </c>
      <c r="V2" s="15"/>
      <c r="W2" s="15"/>
      <c r="X2" s="15"/>
      <c r="Z2" s="14" t="s">
        <v>39</v>
      </c>
      <c r="AA2" s="15"/>
      <c r="AB2">
        <v>11</v>
      </c>
      <c r="AD2">
        <v>1</v>
      </c>
      <c r="AE2">
        <v>3</v>
      </c>
      <c r="AF2" s="21" t="s">
        <v>115</v>
      </c>
      <c r="AG2" s="22" t="str">
        <f>IFERROR((Raw_Data__3[[#This Row],[End of Probation Date (after 2 months)]]-Raw_Data__3[[#This Row],[Reporting date ]]),"N/A")</f>
        <v>N/A</v>
      </c>
      <c r="AJ2">
        <v>3</v>
      </c>
    </row>
    <row r="3" spans="1:38" x14ac:dyDescent="0.35">
      <c r="A3">
        <v>524</v>
      </c>
      <c r="B3" s="14" t="s">
        <v>133</v>
      </c>
      <c r="C3" s="14" t="s">
        <v>34</v>
      </c>
      <c r="D3" s="14" t="s">
        <v>35</v>
      </c>
      <c r="E3" s="14" t="s">
        <v>40</v>
      </c>
      <c r="F3" s="14" t="str">
        <f>TRIM(Raw_Data__3[[#This Row],[Level/Band]])</f>
        <v>Associate</v>
      </c>
      <c r="G3" s="15">
        <v>44605.83390046296</v>
      </c>
      <c r="H3" s="15">
        <v>44608.83390046296</v>
      </c>
      <c r="I3" s="15">
        <v>44609.83390046296</v>
      </c>
      <c r="J3" s="15">
        <v>44612.83390046296</v>
      </c>
      <c r="K3" s="14" t="s">
        <v>37</v>
      </c>
      <c r="L3" s="15">
        <v>44617.83390046296</v>
      </c>
      <c r="M3" s="14" t="s">
        <v>43</v>
      </c>
      <c r="N3" s="14" t="s">
        <v>38</v>
      </c>
      <c r="O3" s="1" t="s">
        <v>115</v>
      </c>
      <c r="P3" s="14" t="s">
        <v>41</v>
      </c>
      <c r="Q3" s="15"/>
      <c r="R3" s="15"/>
      <c r="S3" s="15">
        <v>44619.83390046296</v>
      </c>
      <c r="T3" s="15"/>
      <c r="U3">
        <v>0</v>
      </c>
      <c r="V3" s="15"/>
      <c r="W3" s="15"/>
      <c r="X3" s="15"/>
      <c r="Z3" s="14"/>
      <c r="AA3" s="15"/>
      <c r="AB3">
        <v>9</v>
      </c>
      <c r="AC3">
        <v>11</v>
      </c>
      <c r="AD3">
        <v>1</v>
      </c>
      <c r="AE3">
        <v>3</v>
      </c>
      <c r="AF3" s="21">
        <v>44679.83390046296</v>
      </c>
      <c r="AG3" s="22">
        <f>IFERROR((Raw_Data__3[[#This Row],[End of Probation Date (after 2 months)]]-Raw_Data__3[[#This Row],[Reporting date ]]),"N/A")</f>
        <v>60</v>
      </c>
      <c r="AI3">
        <v>2</v>
      </c>
      <c r="AJ3">
        <v>3</v>
      </c>
    </row>
    <row r="4" spans="1:38" x14ac:dyDescent="0.35">
      <c r="A4">
        <v>522</v>
      </c>
      <c r="B4" s="14" t="s">
        <v>133</v>
      </c>
      <c r="C4" s="14" t="s">
        <v>34</v>
      </c>
      <c r="D4" s="14" t="s">
        <v>35</v>
      </c>
      <c r="E4" s="14" t="s">
        <v>40</v>
      </c>
      <c r="F4" s="14" t="str">
        <f>TRIM(Raw_Data__3[[#This Row],[Level/Band]])</f>
        <v>Associate</v>
      </c>
      <c r="G4" s="15">
        <v>44609.83390046296</v>
      </c>
      <c r="H4" s="15">
        <v>44610.83390046296</v>
      </c>
      <c r="I4" s="15">
        <v>44611.83390046296</v>
      </c>
      <c r="J4" s="15">
        <v>44614.83390046296</v>
      </c>
      <c r="K4" s="14" t="s">
        <v>37</v>
      </c>
      <c r="L4" s="15">
        <v>44613.83390046296</v>
      </c>
      <c r="M4" s="14" t="s">
        <v>43</v>
      </c>
      <c r="N4" s="14" t="s">
        <v>38</v>
      </c>
      <c r="O4" s="1" t="s">
        <v>115</v>
      </c>
      <c r="P4" s="14" t="s">
        <v>41</v>
      </c>
      <c r="Q4" s="15"/>
      <c r="R4" s="15"/>
      <c r="S4" s="15">
        <v>44614.83390046296</v>
      </c>
      <c r="T4" s="15"/>
      <c r="U4">
        <v>0</v>
      </c>
      <c r="V4" s="15"/>
      <c r="W4" s="15"/>
      <c r="X4" s="15"/>
      <c r="Z4" s="14"/>
      <c r="AA4" s="15"/>
      <c r="AB4">
        <v>3</v>
      </c>
      <c r="AC4">
        <v>4</v>
      </c>
      <c r="AD4">
        <v>1</v>
      </c>
      <c r="AE4">
        <v>3</v>
      </c>
      <c r="AF4" s="21">
        <v>44674.83390046296</v>
      </c>
      <c r="AG4" s="22">
        <f>IFERROR((Raw_Data__3[[#This Row],[End of Probation Date (after 2 months)]]-Raw_Data__3[[#This Row],[Reporting date ]]),"N/A")</f>
        <v>60</v>
      </c>
      <c r="AI4">
        <v>1</v>
      </c>
      <c r="AJ4">
        <v>1</v>
      </c>
    </row>
    <row r="5" spans="1:38" x14ac:dyDescent="0.35">
      <c r="A5">
        <v>401</v>
      </c>
      <c r="B5" s="14" t="s">
        <v>133</v>
      </c>
      <c r="C5" s="14" t="s">
        <v>34</v>
      </c>
      <c r="D5" s="14" t="s">
        <v>44</v>
      </c>
      <c r="E5" s="14" t="s">
        <v>45</v>
      </c>
      <c r="F5" s="14" t="str">
        <f>TRIM(Raw_Data__3[[#This Row],[Level/Band]])</f>
        <v>Executive</v>
      </c>
      <c r="G5" s="15">
        <v>44613.210798611108</v>
      </c>
      <c r="H5" s="15">
        <v>44616.210798611108</v>
      </c>
      <c r="I5" s="15">
        <v>44617.210798611108</v>
      </c>
      <c r="J5" s="15">
        <v>44620.210798611108</v>
      </c>
      <c r="K5" s="14" t="s">
        <v>37</v>
      </c>
      <c r="L5" s="15">
        <v>44626.210798611108</v>
      </c>
      <c r="M5" s="14" t="s">
        <v>43</v>
      </c>
      <c r="N5" s="14" t="s">
        <v>38</v>
      </c>
      <c r="O5" s="1" t="s">
        <v>115</v>
      </c>
      <c r="P5" s="14" t="s">
        <v>41</v>
      </c>
      <c r="Q5" s="15"/>
      <c r="R5" s="15"/>
      <c r="S5" s="15">
        <v>44627.210798611108</v>
      </c>
      <c r="T5" s="15"/>
      <c r="U5">
        <v>0</v>
      </c>
      <c r="V5" s="15"/>
      <c r="W5" s="15"/>
      <c r="X5" s="15"/>
      <c r="Z5" s="14"/>
      <c r="AA5" s="15"/>
      <c r="AB5">
        <v>10</v>
      </c>
      <c r="AC5">
        <v>11</v>
      </c>
      <c r="AD5">
        <v>1</v>
      </c>
      <c r="AE5">
        <v>3</v>
      </c>
      <c r="AF5" s="21">
        <v>44687.210798611108</v>
      </c>
      <c r="AG5" s="22">
        <f>IFERROR((Raw_Data__3[[#This Row],[End of Probation Date (after 2 months)]]-Raw_Data__3[[#This Row],[Reporting date ]]),"N/A")</f>
        <v>60</v>
      </c>
      <c r="AI5">
        <v>1</v>
      </c>
      <c r="AJ5">
        <v>3</v>
      </c>
    </row>
    <row r="6" spans="1:38" x14ac:dyDescent="0.35">
      <c r="A6">
        <v>404</v>
      </c>
      <c r="B6" s="14" t="s">
        <v>133</v>
      </c>
      <c r="C6" s="14" t="s">
        <v>34</v>
      </c>
      <c r="D6" s="14" t="s">
        <v>44</v>
      </c>
      <c r="E6" s="14" t="s">
        <v>45</v>
      </c>
      <c r="F6" s="14" t="str">
        <f>TRIM(Raw_Data__3[[#This Row],[Level/Band]])</f>
        <v>Executive</v>
      </c>
      <c r="G6" s="15">
        <v>44614.210798611108</v>
      </c>
      <c r="H6" s="15">
        <v>44616.210798611108</v>
      </c>
      <c r="I6" s="15">
        <v>44617.210798611108</v>
      </c>
      <c r="J6" s="15">
        <v>44620.210798611108</v>
      </c>
      <c r="K6" s="14" t="s">
        <v>37</v>
      </c>
      <c r="L6" s="15">
        <v>44634.210798611108</v>
      </c>
      <c r="M6" s="14" t="s">
        <v>43</v>
      </c>
      <c r="N6" s="14" t="s">
        <v>46</v>
      </c>
      <c r="O6" s="1" t="s">
        <v>115</v>
      </c>
      <c r="P6" s="14"/>
      <c r="Q6" s="15"/>
      <c r="R6" s="15"/>
      <c r="S6" s="15">
        <v>44637.210798611108</v>
      </c>
      <c r="T6" s="15"/>
      <c r="U6">
        <v>0</v>
      </c>
      <c r="V6" s="15"/>
      <c r="W6" s="15"/>
      <c r="X6" s="15"/>
      <c r="Z6" s="14" t="s">
        <v>39</v>
      </c>
      <c r="AA6" s="15"/>
      <c r="AB6">
        <v>18</v>
      </c>
      <c r="AC6">
        <v>21</v>
      </c>
      <c r="AD6">
        <v>1</v>
      </c>
      <c r="AE6">
        <v>3</v>
      </c>
      <c r="AF6" s="21">
        <v>44697.210798611108</v>
      </c>
      <c r="AG6" s="22">
        <f>IFERROR((Raw_Data__3[[#This Row],[End of Probation Date (after 2 months)]]-Raw_Data__3[[#This Row],[Reporting date ]]),"N/A")</f>
        <v>60</v>
      </c>
      <c r="AI6">
        <v>3</v>
      </c>
      <c r="AJ6">
        <v>2</v>
      </c>
    </row>
    <row r="7" spans="1:38" x14ac:dyDescent="0.35">
      <c r="A7">
        <v>403</v>
      </c>
      <c r="B7" s="14" t="s">
        <v>133</v>
      </c>
      <c r="C7" s="14" t="s">
        <v>34</v>
      </c>
      <c r="D7" s="14" t="s">
        <v>44</v>
      </c>
      <c r="E7" s="14" t="s">
        <v>45</v>
      </c>
      <c r="F7" s="14" t="str">
        <f>TRIM(Raw_Data__3[[#This Row],[Level/Band]])</f>
        <v>Executive</v>
      </c>
      <c r="G7" s="15">
        <v>44616.210798611108</v>
      </c>
      <c r="H7" s="15">
        <v>44619.210798611108</v>
      </c>
      <c r="I7" s="15">
        <v>44620.210798611108</v>
      </c>
      <c r="J7" s="15">
        <v>44623.210798611108</v>
      </c>
      <c r="K7" s="14" t="s">
        <v>37</v>
      </c>
      <c r="L7" s="15">
        <v>44629.210798611108</v>
      </c>
      <c r="M7" s="14" t="s">
        <v>43</v>
      </c>
      <c r="N7" s="14" t="s">
        <v>46</v>
      </c>
      <c r="O7" s="1" t="s">
        <v>115</v>
      </c>
      <c r="P7" s="14"/>
      <c r="Q7" s="15"/>
      <c r="R7" s="15"/>
      <c r="S7" s="15"/>
      <c r="T7" s="15"/>
      <c r="U7">
        <v>0</v>
      </c>
      <c r="V7" s="15"/>
      <c r="W7" s="15"/>
      <c r="X7" s="15"/>
      <c r="Z7" s="14" t="s">
        <v>39</v>
      </c>
      <c r="AA7" s="15"/>
      <c r="AB7">
        <v>10</v>
      </c>
      <c r="AD7">
        <v>1</v>
      </c>
      <c r="AE7">
        <v>3</v>
      </c>
      <c r="AF7" s="21" t="s">
        <v>115</v>
      </c>
      <c r="AG7" s="22" t="str">
        <f>IFERROR((Raw_Data__3[[#This Row],[End of Probation Date (after 2 months)]]-Raw_Data__3[[#This Row],[Reporting date ]]),"N/A")</f>
        <v>N/A</v>
      </c>
      <c r="AJ7">
        <v>3</v>
      </c>
    </row>
    <row r="8" spans="1:38" x14ac:dyDescent="0.35">
      <c r="A8">
        <v>408</v>
      </c>
      <c r="B8" s="14" t="s">
        <v>133</v>
      </c>
      <c r="C8" s="14" t="s">
        <v>34</v>
      </c>
      <c r="D8" s="14" t="s">
        <v>35</v>
      </c>
      <c r="E8" s="14" t="s">
        <v>36</v>
      </c>
      <c r="F8" s="14" t="str">
        <f>TRIM(Raw_Data__3[[#This Row],[Level/Band]])</f>
        <v>Junior</v>
      </c>
      <c r="G8" s="15">
        <v>44617.210798611108</v>
      </c>
      <c r="H8" s="15">
        <v>44620.210798611108</v>
      </c>
      <c r="I8" s="15">
        <v>44621.210798611108</v>
      </c>
      <c r="J8" s="15">
        <v>44624.210798611108</v>
      </c>
      <c r="K8" s="14" t="s">
        <v>37</v>
      </c>
      <c r="L8" s="15">
        <v>44627.210798611108</v>
      </c>
      <c r="M8" s="14" t="s">
        <v>43</v>
      </c>
      <c r="N8" s="14" t="s">
        <v>38</v>
      </c>
      <c r="O8" s="1" t="s">
        <v>115</v>
      </c>
      <c r="P8" s="14" t="s">
        <v>41</v>
      </c>
      <c r="Q8" s="15"/>
      <c r="R8" s="15"/>
      <c r="S8" s="15">
        <v>44631.210798611108</v>
      </c>
      <c r="T8" s="15"/>
      <c r="U8">
        <v>0</v>
      </c>
      <c r="V8" s="15"/>
      <c r="W8" s="15"/>
      <c r="X8" s="15"/>
      <c r="Z8" s="14"/>
      <c r="AA8" s="15"/>
      <c r="AB8">
        <v>7</v>
      </c>
      <c r="AC8">
        <v>11</v>
      </c>
      <c r="AD8">
        <v>1</v>
      </c>
      <c r="AE8">
        <v>3</v>
      </c>
      <c r="AF8" s="21">
        <v>44691.210798611108</v>
      </c>
      <c r="AG8" s="22">
        <f>IFERROR((Raw_Data__3[[#This Row],[End of Probation Date (after 2 months)]]-Raw_Data__3[[#This Row],[Reporting date ]]),"N/A")</f>
        <v>60</v>
      </c>
      <c r="AI8">
        <v>4</v>
      </c>
      <c r="AJ8">
        <v>3</v>
      </c>
    </row>
    <row r="9" spans="1:38" x14ac:dyDescent="0.35">
      <c r="A9">
        <v>409</v>
      </c>
      <c r="B9" s="14" t="s">
        <v>133</v>
      </c>
      <c r="C9" s="14" t="s">
        <v>34</v>
      </c>
      <c r="D9" s="14" t="s">
        <v>44</v>
      </c>
      <c r="E9" s="14" t="s">
        <v>45</v>
      </c>
      <c r="F9" s="14" t="str">
        <f>TRIM(Raw_Data__3[[#This Row],[Level/Band]])</f>
        <v>Executive</v>
      </c>
      <c r="G9" s="15">
        <v>44617.210798611108</v>
      </c>
      <c r="H9" s="15">
        <v>44620.210798611108</v>
      </c>
      <c r="I9" s="15">
        <v>44621.210798611108</v>
      </c>
      <c r="J9" s="15">
        <v>44624.210798611108</v>
      </c>
      <c r="K9" s="14" t="s">
        <v>37</v>
      </c>
      <c r="L9" s="15">
        <v>44629.210798611108</v>
      </c>
      <c r="M9" s="14" t="s">
        <v>43</v>
      </c>
      <c r="N9" s="14" t="s">
        <v>38</v>
      </c>
      <c r="O9" s="1" t="s">
        <v>115</v>
      </c>
      <c r="P9" s="14"/>
      <c r="Q9" s="15"/>
      <c r="R9" s="15"/>
      <c r="S9" s="15"/>
      <c r="T9" s="15"/>
      <c r="U9">
        <v>0</v>
      </c>
      <c r="V9" s="15"/>
      <c r="W9" s="15"/>
      <c r="X9" s="15"/>
      <c r="Z9" s="14" t="s">
        <v>47</v>
      </c>
      <c r="AA9" s="15"/>
      <c r="AB9">
        <v>9</v>
      </c>
      <c r="AD9">
        <v>1</v>
      </c>
      <c r="AE9">
        <v>3</v>
      </c>
      <c r="AF9" s="21" t="s">
        <v>115</v>
      </c>
      <c r="AG9" s="22" t="str">
        <f>IFERROR((Raw_Data__3[[#This Row],[End of Probation Date (after 2 months)]]-Raw_Data__3[[#This Row],[Reporting date ]]),"N/A")</f>
        <v>N/A</v>
      </c>
      <c r="AJ9">
        <v>3</v>
      </c>
    </row>
    <row r="10" spans="1:38" x14ac:dyDescent="0.35">
      <c r="A10">
        <v>405</v>
      </c>
      <c r="B10" s="14" t="s">
        <v>133</v>
      </c>
      <c r="C10" s="14" t="s">
        <v>34</v>
      </c>
      <c r="D10" s="14" t="s">
        <v>44</v>
      </c>
      <c r="E10" s="14" t="s">
        <v>45</v>
      </c>
      <c r="F10" s="14" t="str">
        <f>TRIM(Raw_Data__3[[#This Row],[Level/Band]])</f>
        <v>Executive</v>
      </c>
      <c r="G10" s="15">
        <v>44617.210798611108</v>
      </c>
      <c r="H10" s="15">
        <v>44620.210798611108</v>
      </c>
      <c r="I10" s="15">
        <v>44621.210798611108</v>
      </c>
      <c r="J10" s="15">
        <v>44624.210798611108</v>
      </c>
      <c r="K10" s="14" t="s">
        <v>37</v>
      </c>
      <c r="L10" s="15">
        <v>44625.210798611108</v>
      </c>
      <c r="M10" s="14" t="s">
        <v>37</v>
      </c>
      <c r="N10" s="14" t="s">
        <v>115</v>
      </c>
      <c r="O10" s="1">
        <v>44627.210798611108</v>
      </c>
      <c r="P10" s="14" t="s">
        <v>48</v>
      </c>
      <c r="Q10" s="15">
        <v>44626.210798611108</v>
      </c>
      <c r="R10" s="15">
        <v>44629.210798611108</v>
      </c>
      <c r="S10" s="15">
        <v>44626.210798611108</v>
      </c>
      <c r="T10" s="15">
        <v>44628.210798611108</v>
      </c>
      <c r="U10">
        <v>1</v>
      </c>
      <c r="V10" s="15">
        <v>44631.210798611108</v>
      </c>
      <c r="W10" s="15">
        <v>44633.210798611108</v>
      </c>
      <c r="X10" s="15">
        <v>44636.210798611108</v>
      </c>
      <c r="Z10" s="14"/>
      <c r="AA10" s="15">
        <v>44648.210798611108</v>
      </c>
      <c r="AB10">
        <v>5</v>
      </c>
      <c r="AC10">
        <v>6</v>
      </c>
      <c r="AD10">
        <v>1</v>
      </c>
      <c r="AE10">
        <v>3</v>
      </c>
      <c r="AF10" s="21">
        <v>44686.210798611108</v>
      </c>
      <c r="AG10" s="22">
        <f>IFERROR((Raw_Data__3[[#This Row],[End of Probation Date (after 2 months)]]-Raw_Data__3[[#This Row],[Reporting date ]]),"N/A")</f>
        <v>60</v>
      </c>
      <c r="AH10">
        <v>5</v>
      </c>
      <c r="AI10">
        <v>1</v>
      </c>
      <c r="AJ10">
        <v>3</v>
      </c>
      <c r="AK10">
        <v>22</v>
      </c>
      <c r="AL10">
        <v>10</v>
      </c>
    </row>
    <row r="11" spans="1:38" x14ac:dyDescent="0.35">
      <c r="A11">
        <v>410</v>
      </c>
      <c r="B11" s="14" t="s">
        <v>133</v>
      </c>
      <c r="C11" s="14" t="s">
        <v>34</v>
      </c>
      <c r="D11" s="14" t="s">
        <v>42</v>
      </c>
      <c r="E11" s="14" t="s">
        <v>40</v>
      </c>
      <c r="F11" s="14" t="str">
        <f>TRIM(Raw_Data__3[[#This Row],[Level/Band]])</f>
        <v>Associate</v>
      </c>
      <c r="G11" s="15">
        <v>44618.210798611108</v>
      </c>
      <c r="H11" s="15">
        <v>44620.210798611108</v>
      </c>
      <c r="I11" s="15">
        <v>44621.210798611108</v>
      </c>
      <c r="J11" s="15">
        <v>44624.210798611108</v>
      </c>
      <c r="K11" s="14" t="s">
        <v>37</v>
      </c>
      <c r="L11" s="15">
        <v>44624.210798611108</v>
      </c>
      <c r="M11" s="14" t="s">
        <v>43</v>
      </c>
      <c r="N11" s="14" t="s">
        <v>38</v>
      </c>
      <c r="O11" s="1" t="s">
        <v>115</v>
      </c>
      <c r="P11" s="14" t="s">
        <v>41</v>
      </c>
      <c r="Q11" s="15"/>
      <c r="R11" s="15"/>
      <c r="S11" s="15">
        <v>44625.210798611108</v>
      </c>
      <c r="T11" s="15"/>
      <c r="U11">
        <v>0</v>
      </c>
      <c r="V11" s="15"/>
      <c r="W11" s="15"/>
      <c r="X11" s="15"/>
      <c r="Z11" s="14"/>
      <c r="AA11" s="15"/>
      <c r="AB11">
        <v>4</v>
      </c>
      <c r="AC11">
        <v>5</v>
      </c>
      <c r="AD11">
        <v>1</v>
      </c>
      <c r="AE11">
        <v>3</v>
      </c>
      <c r="AF11" s="21">
        <v>44685.210798611108</v>
      </c>
      <c r="AG11" s="22">
        <f>IFERROR((Raw_Data__3[[#This Row],[End of Probation Date (after 2 months)]]-Raw_Data__3[[#This Row],[Reporting date ]]),"N/A")</f>
        <v>60</v>
      </c>
      <c r="AI11">
        <v>1</v>
      </c>
      <c r="AJ11">
        <v>2</v>
      </c>
    </row>
    <row r="12" spans="1:38" x14ac:dyDescent="0.35">
      <c r="A12">
        <v>211</v>
      </c>
      <c r="B12" s="14" t="s">
        <v>133</v>
      </c>
      <c r="C12" s="14" t="s">
        <v>34</v>
      </c>
      <c r="D12" s="14" t="s">
        <v>35</v>
      </c>
      <c r="E12" s="14" t="s">
        <v>36</v>
      </c>
      <c r="F12" s="14" t="str">
        <f>TRIM(Raw_Data__3[[#This Row],[Level/Band]])</f>
        <v>Junior</v>
      </c>
      <c r="G12" s="15">
        <v>44657.331793981481</v>
      </c>
      <c r="H12" s="15">
        <v>44661.331793981481</v>
      </c>
      <c r="I12" s="15">
        <v>44662.331793981481</v>
      </c>
      <c r="J12" s="15">
        <v>44665.331793981481</v>
      </c>
      <c r="K12" s="14" t="s">
        <v>37</v>
      </c>
      <c r="L12" s="15">
        <v>44682.331793981481</v>
      </c>
      <c r="M12" s="14" t="s">
        <v>37</v>
      </c>
      <c r="N12" s="14" t="s">
        <v>115</v>
      </c>
      <c r="O12" s="1">
        <v>44688.331793981481</v>
      </c>
      <c r="P12" s="14" t="s">
        <v>48</v>
      </c>
      <c r="Q12" s="15">
        <v>44683.331793981481</v>
      </c>
      <c r="R12" s="15">
        <v>44686.331793981481</v>
      </c>
      <c r="S12" s="15">
        <v>44685.331793981481</v>
      </c>
      <c r="T12" s="15">
        <v>44692.331793981481</v>
      </c>
      <c r="U12">
        <v>1</v>
      </c>
      <c r="V12" s="15">
        <v>44694.331793981481</v>
      </c>
      <c r="W12" s="15">
        <v>44696.331793981481</v>
      </c>
      <c r="X12" s="15">
        <v>44698.331793981481</v>
      </c>
      <c r="Z12" s="14"/>
      <c r="AA12" s="15">
        <v>44714.331793981481</v>
      </c>
      <c r="AB12">
        <v>21</v>
      </c>
      <c r="AC12">
        <v>24</v>
      </c>
      <c r="AD12">
        <v>1</v>
      </c>
      <c r="AE12">
        <v>3</v>
      </c>
      <c r="AF12" s="21">
        <v>44745.331793981481</v>
      </c>
      <c r="AG12" s="22">
        <f>IFERROR((Raw_Data__3[[#This Row],[End of Probation Date (after 2 months)]]-Raw_Data__3[[#This Row],[Reporting date ]]),"N/A")</f>
        <v>60</v>
      </c>
      <c r="AH12">
        <v>4</v>
      </c>
      <c r="AI12">
        <v>3</v>
      </c>
      <c r="AJ12">
        <v>4</v>
      </c>
      <c r="AK12">
        <v>29</v>
      </c>
      <c r="AL12">
        <v>13</v>
      </c>
    </row>
    <row r="13" spans="1:38" x14ac:dyDescent="0.35">
      <c r="A13">
        <v>219</v>
      </c>
      <c r="B13" s="14" t="s">
        <v>133</v>
      </c>
      <c r="C13" s="14" t="s">
        <v>34</v>
      </c>
      <c r="D13" s="14" t="s">
        <v>42</v>
      </c>
      <c r="E13" s="14" t="s">
        <v>40</v>
      </c>
      <c r="F13" s="14" t="str">
        <f>TRIM(Raw_Data__3[[#This Row],[Level/Band]])</f>
        <v>Associate</v>
      </c>
      <c r="G13" s="15">
        <v>44657.331793981481</v>
      </c>
      <c r="H13" s="15">
        <v>44660.331793981481</v>
      </c>
      <c r="I13" s="15">
        <v>44661.331793981481</v>
      </c>
      <c r="J13" s="15">
        <v>44664.331793981481</v>
      </c>
      <c r="K13" s="14" t="s">
        <v>37</v>
      </c>
      <c r="L13" s="15">
        <v>44675.331793981481</v>
      </c>
      <c r="M13" s="14" t="s">
        <v>43</v>
      </c>
      <c r="N13" s="14" t="s">
        <v>38</v>
      </c>
      <c r="O13" s="1" t="s">
        <v>115</v>
      </c>
      <c r="P13" s="14" t="s">
        <v>41</v>
      </c>
      <c r="Q13" s="15"/>
      <c r="R13" s="15"/>
      <c r="S13" s="15">
        <v>44679.331793981481</v>
      </c>
      <c r="T13" s="15"/>
      <c r="U13">
        <v>0</v>
      </c>
      <c r="V13" s="15"/>
      <c r="W13" s="15"/>
      <c r="X13" s="15"/>
      <c r="Z13" s="14"/>
      <c r="AA13" s="15"/>
      <c r="AB13">
        <v>15</v>
      </c>
      <c r="AC13">
        <v>19</v>
      </c>
      <c r="AD13">
        <v>1</v>
      </c>
      <c r="AE13">
        <v>3</v>
      </c>
      <c r="AF13" s="21">
        <v>44739.331793981481</v>
      </c>
      <c r="AG13" s="22">
        <f>IFERROR((Raw_Data__3[[#This Row],[End of Probation Date (after 2 months)]]-Raw_Data__3[[#This Row],[Reporting date ]]),"N/A")</f>
        <v>60</v>
      </c>
      <c r="AI13">
        <v>4</v>
      </c>
      <c r="AJ13">
        <v>3</v>
      </c>
    </row>
    <row r="14" spans="1:38" x14ac:dyDescent="0.35">
      <c r="A14">
        <v>216</v>
      </c>
      <c r="B14" s="14" t="s">
        <v>133</v>
      </c>
      <c r="C14" s="14" t="s">
        <v>34</v>
      </c>
      <c r="D14" s="14" t="s">
        <v>42</v>
      </c>
      <c r="E14" s="14" t="s">
        <v>40</v>
      </c>
      <c r="F14" s="14" t="str">
        <f>TRIM(Raw_Data__3[[#This Row],[Level/Band]])</f>
        <v>Associate</v>
      </c>
      <c r="G14" s="15">
        <v>44663.331793981481</v>
      </c>
      <c r="H14" s="15">
        <v>44664.331793981481</v>
      </c>
      <c r="I14" s="15">
        <v>44665.331793981481</v>
      </c>
      <c r="J14" s="15">
        <v>44668.331793981481</v>
      </c>
      <c r="K14" s="14" t="s">
        <v>37</v>
      </c>
      <c r="L14" s="15">
        <v>44675.331793981481</v>
      </c>
      <c r="M14" s="14" t="s">
        <v>37</v>
      </c>
      <c r="N14" s="14" t="s">
        <v>115</v>
      </c>
      <c r="O14" s="1">
        <v>44679.331793981481</v>
      </c>
      <c r="P14" s="14" t="s">
        <v>48</v>
      </c>
      <c r="Q14" s="15">
        <v>44677.331793981481</v>
      </c>
      <c r="R14" s="15">
        <v>44680.331793981481</v>
      </c>
      <c r="S14" s="15">
        <v>44676.331793981481</v>
      </c>
      <c r="T14" s="15">
        <v>44677.331793981481</v>
      </c>
      <c r="U14">
        <v>1</v>
      </c>
      <c r="V14" s="15">
        <v>44679.331793981481</v>
      </c>
      <c r="W14" s="15">
        <v>44682.331793981481</v>
      </c>
      <c r="X14" s="15">
        <v>44684.331793981481</v>
      </c>
      <c r="Z14" s="14"/>
      <c r="AA14" s="15">
        <v>44702.331793981481</v>
      </c>
      <c r="AB14">
        <v>11</v>
      </c>
      <c r="AC14">
        <v>12</v>
      </c>
      <c r="AD14">
        <v>1</v>
      </c>
      <c r="AE14">
        <v>3</v>
      </c>
      <c r="AF14" s="21">
        <v>44736.331793981481</v>
      </c>
      <c r="AG14" s="22">
        <f>IFERROR((Raw_Data__3[[#This Row],[End of Probation Date (after 2 months)]]-Raw_Data__3[[#This Row],[Reporting date ]]),"N/A")</f>
        <v>60</v>
      </c>
      <c r="AH14">
        <v>5</v>
      </c>
      <c r="AI14">
        <v>1</v>
      </c>
      <c r="AJ14">
        <v>1</v>
      </c>
      <c r="AK14">
        <v>26</v>
      </c>
      <c r="AL14">
        <v>8</v>
      </c>
    </row>
    <row r="15" spans="1:38" x14ac:dyDescent="0.35">
      <c r="A15">
        <v>215</v>
      </c>
      <c r="B15" s="14" t="s">
        <v>133</v>
      </c>
      <c r="C15" s="14" t="s">
        <v>34</v>
      </c>
      <c r="D15" s="14" t="s">
        <v>49</v>
      </c>
      <c r="E15" s="14" t="s">
        <v>45</v>
      </c>
      <c r="F15" s="14" t="str">
        <f>TRIM(Raw_Data__3[[#This Row],[Level/Band]])</f>
        <v>Executive</v>
      </c>
      <c r="G15" s="15">
        <v>44664.331793981481</v>
      </c>
      <c r="H15" s="15">
        <v>44665.331793981481</v>
      </c>
      <c r="I15" s="15">
        <v>44666.331793981481</v>
      </c>
      <c r="J15" s="15">
        <v>44669.331793981481</v>
      </c>
      <c r="K15" s="14" t="s">
        <v>37</v>
      </c>
      <c r="L15" s="15">
        <v>44679.331793981481</v>
      </c>
      <c r="M15" s="14" t="s">
        <v>43</v>
      </c>
      <c r="N15" s="14" t="s">
        <v>38</v>
      </c>
      <c r="O15" s="1" t="s">
        <v>115</v>
      </c>
      <c r="P15" s="14"/>
      <c r="Q15" s="15"/>
      <c r="R15" s="15"/>
      <c r="S15" s="15"/>
      <c r="T15" s="15"/>
      <c r="U15">
        <v>0</v>
      </c>
      <c r="V15" s="15"/>
      <c r="W15" s="15"/>
      <c r="X15" s="15"/>
      <c r="Z15" s="14" t="s">
        <v>39</v>
      </c>
      <c r="AA15" s="15"/>
      <c r="AB15">
        <v>14</v>
      </c>
      <c r="AD15">
        <v>1</v>
      </c>
      <c r="AE15">
        <v>3</v>
      </c>
      <c r="AF15" s="21" t="s">
        <v>115</v>
      </c>
      <c r="AG15" s="22" t="str">
        <f>IFERROR((Raw_Data__3[[#This Row],[End of Probation Date (after 2 months)]]-Raw_Data__3[[#This Row],[Reporting date ]]),"N/A")</f>
        <v>N/A</v>
      </c>
      <c r="AJ15">
        <v>1</v>
      </c>
    </row>
    <row r="16" spans="1:38" x14ac:dyDescent="0.35">
      <c r="A16">
        <v>339</v>
      </c>
      <c r="B16" s="14" t="s">
        <v>133</v>
      </c>
      <c r="C16" s="14" t="s">
        <v>34</v>
      </c>
      <c r="D16" s="14" t="s">
        <v>35</v>
      </c>
      <c r="E16" s="14" t="s">
        <v>36</v>
      </c>
      <c r="F16" s="14" t="str">
        <f>TRIM(Raw_Data__3[[#This Row],[Level/Band]])</f>
        <v>Junior</v>
      </c>
      <c r="G16" s="15">
        <v>44719.822210648148</v>
      </c>
      <c r="H16" s="15">
        <v>44723.822210648148</v>
      </c>
      <c r="I16" s="15">
        <v>44724.822210648148</v>
      </c>
      <c r="J16" s="15">
        <v>44727.822210648148</v>
      </c>
      <c r="K16" s="14" t="s">
        <v>37</v>
      </c>
      <c r="L16" s="15">
        <v>44737.822210648148</v>
      </c>
      <c r="M16" s="14" t="s">
        <v>43</v>
      </c>
      <c r="N16" s="14" t="s">
        <v>50</v>
      </c>
      <c r="O16" s="1" t="s">
        <v>115</v>
      </c>
      <c r="P16" s="14"/>
      <c r="Q16" s="15"/>
      <c r="R16" s="15"/>
      <c r="S16" s="15"/>
      <c r="T16" s="15"/>
      <c r="U16">
        <v>0</v>
      </c>
      <c r="V16" s="15"/>
      <c r="W16" s="15"/>
      <c r="X16" s="15"/>
      <c r="Z16" s="14" t="s">
        <v>39</v>
      </c>
      <c r="AA16" s="15"/>
      <c r="AB16">
        <v>14</v>
      </c>
      <c r="AD16">
        <v>1</v>
      </c>
      <c r="AE16">
        <v>3</v>
      </c>
      <c r="AF16" s="21" t="s">
        <v>115</v>
      </c>
      <c r="AG16" s="22" t="str">
        <f>IFERROR((Raw_Data__3[[#This Row],[End of Probation Date (after 2 months)]]-Raw_Data__3[[#This Row],[Reporting date ]]),"N/A")</f>
        <v>N/A</v>
      </c>
      <c r="AJ16">
        <v>4</v>
      </c>
    </row>
    <row r="17" spans="1:38" x14ac:dyDescent="0.35">
      <c r="A17">
        <v>338</v>
      </c>
      <c r="B17" s="14" t="s">
        <v>133</v>
      </c>
      <c r="C17" s="14" t="s">
        <v>34</v>
      </c>
      <c r="D17" s="14" t="s">
        <v>42</v>
      </c>
      <c r="E17" s="14" t="s">
        <v>40</v>
      </c>
      <c r="F17" s="14" t="str">
        <f>TRIM(Raw_Data__3[[#This Row],[Level/Band]])</f>
        <v>Associate</v>
      </c>
      <c r="G17" s="15">
        <v>44720.822210648148</v>
      </c>
      <c r="H17" s="15">
        <v>44722.822210648148</v>
      </c>
      <c r="I17" s="15">
        <v>44723.822210648148</v>
      </c>
      <c r="J17" s="15">
        <v>44726.822210648148</v>
      </c>
      <c r="K17" s="14" t="s">
        <v>37</v>
      </c>
      <c r="L17" s="15">
        <v>44729.822210648148</v>
      </c>
      <c r="M17" s="14" t="s">
        <v>43</v>
      </c>
      <c r="N17" s="14" t="s">
        <v>38</v>
      </c>
      <c r="O17" s="1" t="s">
        <v>115</v>
      </c>
      <c r="P17" s="14" t="s">
        <v>41</v>
      </c>
      <c r="Q17" s="15"/>
      <c r="R17" s="15"/>
      <c r="S17" s="15">
        <v>44731.822210648148</v>
      </c>
      <c r="T17" s="15"/>
      <c r="U17">
        <v>0</v>
      </c>
      <c r="V17" s="15"/>
      <c r="W17" s="15"/>
      <c r="X17" s="15"/>
      <c r="Z17" s="14"/>
      <c r="AA17" s="15"/>
      <c r="AB17">
        <v>7</v>
      </c>
      <c r="AC17">
        <v>9</v>
      </c>
      <c r="AD17">
        <v>1</v>
      </c>
      <c r="AE17">
        <v>3</v>
      </c>
      <c r="AF17" s="21">
        <v>44791.822210648148</v>
      </c>
      <c r="AG17" s="22">
        <f>IFERROR((Raw_Data__3[[#This Row],[End of Probation Date (after 2 months)]]-Raw_Data__3[[#This Row],[Reporting date ]]),"N/A")</f>
        <v>60</v>
      </c>
      <c r="AI17">
        <v>2</v>
      </c>
      <c r="AJ17">
        <v>2</v>
      </c>
    </row>
    <row r="18" spans="1:38" x14ac:dyDescent="0.35">
      <c r="A18">
        <v>335</v>
      </c>
      <c r="B18" s="14" t="s">
        <v>133</v>
      </c>
      <c r="C18" s="14" t="s">
        <v>34</v>
      </c>
      <c r="D18" s="14" t="s">
        <v>44</v>
      </c>
      <c r="E18" s="14" t="s">
        <v>45</v>
      </c>
      <c r="F18" s="14" t="str">
        <f>TRIM(Raw_Data__3[[#This Row],[Level/Band]])</f>
        <v>Executive</v>
      </c>
      <c r="G18" s="15">
        <v>44723.822210648148</v>
      </c>
      <c r="H18" s="15">
        <v>44724.822210648148</v>
      </c>
      <c r="I18" s="15">
        <v>44725.822210648148</v>
      </c>
      <c r="J18" s="15">
        <v>44728.822210648148</v>
      </c>
      <c r="K18" s="14" t="s">
        <v>37</v>
      </c>
      <c r="L18" s="15">
        <v>44729.822210648148</v>
      </c>
      <c r="M18" s="14" t="s">
        <v>43</v>
      </c>
      <c r="N18" s="14" t="s">
        <v>38</v>
      </c>
      <c r="O18" s="1" t="s">
        <v>115</v>
      </c>
      <c r="P18" s="14" t="s">
        <v>41</v>
      </c>
      <c r="Q18" s="15"/>
      <c r="R18" s="15"/>
      <c r="S18" s="15">
        <v>44731.822210648148</v>
      </c>
      <c r="T18" s="15"/>
      <c r="U18">
        <v>0</v>
      </c>
      <c r="V18" s="15"/>
      <c r="W18" s="15"/>
      <c r="X18" s="15"/>
      <c r="Z18" s="14"/>
      <c r="AA18" s="15"/>
      <c r="AB18">
        <v>5</v>
      </c>
      <c r="AC18">
        <v>7</v>
      </c>
      <c r="AD18">
        <v>1</v>
      </c>
      <c r="AE18">
        <v>3</v>
      </c>
      <c r="AF18" s="21">
        <v>44791.822210648148</v>
      </c>
      <c r="AG18" s="22">
        <f>IFERROR((Raw_Data__3[[#This Row],[End of Probation Date (after 2 months)]]-Raw_Data__3[[#This Row],[Reporting date ]]),"N/A")</f>
        <v>60</v>
      </c>
      <c r="AI18">
        <v>2</v>
      </c>
      <c r="AJ18">
        <v>1</v>
      </c>
    </row>
    <row r="19" spans="1:38" x14ac:dyDescent="0.35">
      <c r="A19">
        <v>35</v>
      </c>
      <c r="B19" s="14" t="s">
        <v>133</v>
      </c>
      <c r="C19" s="14" t="s">
        <v>34</v>
      </c>
      <c r="D19" s="14" t="s">
        <v>49</v>
      </c>
      <c r="E19" s="14" t="s">
        <v>45</v>
      </c>
      <c r="F19" s="14" t="str">
        <f>TRIM(Raw_Data__3[[#This Row],[Level/Band]])</f>
        <v>Executive</v>
      </c>
      <c r="G19" s="15">
        <v>44769.52820601852</v>
      </c>
      <c r="H19" s="15">
        <v>44773.52820601852</v>
      </c>
      <c r="I19" s="15">
        <v>44774.52820601852</v>
      </c>
      <c r="J19" s="15">
        <v>44777.52820601852</v>
      </c>
      <c r="K19" s="14" t="s">
        <v>37</v>
      </c>
      <c r="L19" s="15">
        <v>44792.52820601852</v>
      </c>
      <c r="M19" s="14" t="s">
        <v>43</v>
      </c>
      <c r="N19" s="14" t="s">
        <v>46</v>
      </c>
      <c r="O19" s="1" t="s">
        <v>115</v>
      </c>
      <c r="P19" s="14"/>
      <c r="Q19" s="15"/>
      <c r="R19" s="15"/>
      <c r="S19" s="15">
        <v>44794.52820601852</v>
      </c>
      <c r="T19" s="15"/>
      <c r="U19">
        <v>0</v>
      </c>
      <c r="V19" s="15"/>
      <c r="W19" s="15"/>
      <c r="X19" s="15"/>
      <c r="Z19" s="14" t="s">
        <v>47</v>
      </c>
      <c r="AA19" s="15"/>
      <c r="AB19">
        <v>19</v>
      </c>
      <c r="AC19">
        <v>21</v>
      </c>
      <c r="AD19">
        <v>1</v>
      </c>
      <c r="AE19">
        <v>3</v>
      </c>
      <c r="AF19" s="21">
        <v>44854.52820601852</v>
      </c>
      <c r="AG19" s="22">
        <f>IFERROR((Raw_Data__3[[#This Row],[End of Probation Date (after 2 months)]]-Raw_Data__3[[#This Row],[Reporting date ]]),"N/A")</f>
        <v>60</v>
      </c>
      <c r="AI19">
        <v>2</v>
      </c>
      <c r="AJ19">
        <v>4</v>
      </c>
    </row>
    <row r="20" spans="1:38" x14ac:dyDescent="0.35">
      <c r="A20">
        <v>33</v>
      </c>
      <c r="B20" s="14" t="s">
        <v>133</v>
      </c>
      <c r="C20" s="14" t="s">
        <v>34</v>
      </c>
      <c r="D20" s="14" t="s">
        <v>49</v>
      </c>
      <c r="E20" s="14" t="s">
        <v>45</v>
      </c>
      <c r="F20" s="14" t="str">
        <f>TRIM(Raw_Data__3[[#This Row],[Level/Band]])</f>
        <v>Executive</v>
      </c>
      <c r="G20" s="15">
        <v>44773.52820601852</v>
      </c>
      <c r="H20" s="15">
        <v>44776.52820601852</v>
      </c>
      <c r="I20" s="15">
        <v>44777.52820601852</v>
      </c>
      <c r="J20" s="15">
        <v>44780.52820601852</v>
      </c>
      <c r="K20" s="14" t="s">
        <v>37</v>
      </c>
      <c r="L20" s="15">
        <v>44788.52820601852</v>
      </c>
      <c r="M20" s="14" t="s">
        <v>43</v>
      </c>
      <c r="N20" s="14" t="s">
        <v>38</v>
      </c>
      <c r="O20" s="1" t="s">
        <v>115</v>
      </c>
      <c r="P20" s="14" t="s">
        <v>41</v>
      </c>
      <c r="Q20" s="15"/>
      <c r="R20" s="15"/>
      <c r="S20" s="15">
        <v>44791.52820601852</v>
      </c>
      <c r="T20" s="15"/>
      <c r="U20">
        <v>0</v>
      </c>
      <c r="V20" s="15"/>
      <c r="W20" s="15"/>
      <c r="X20" s="15"/>
      <c r="Z20" s="14"/>
      <c r="AA20" s="15"/>
      <c r="AB20">
        <v>12</v>
      </c>
      <c r="AC20">
        <v>15</v>
      </c>
      <c r="AD20">
        <v>1</v>
      </c>
      <c r="AE20">
        <v>3</v>
      </c>
      <c r="AF20" s="21">
        <v>44851.52820601852</v>
      </c>
      <c r="AG20" s="22">
        <f>IFERROR((Raw_Data__3[[#This Row],[End of Probation Date (after 2 months)]]-Raw_Data__3[[#This Row],[Reporting date ]]),"N/A")</f>
        <v>60</v>
      </c>
      <c r="AI20">
        <v>3</v>
      </c>
      <c r="AJ20">
        <v>3</v>
      </c>
    </row>
    <row r="21" spans="1:38" x14ac:dyDescent="0.35">
      <c r="A21">
        <v>34</v>
      </c>
      <c r="B21" s="14" t="s">
        <v>133</v>
      </c>
      <c r="C21" s="14" t="s">
        <v>34</v>
      </c>
      <c r="D21" s="14" t="s">
        <v>49</v>
      </c>
      <c r="E21" s="14" t="s">
        <v>45</v>
      </c>
      <c r="F21" s="14" t="str">
        <f>TRIM(Raw_Data__3[[#This Row],[Level/Band]])</f>
        <v>Executive</v>
      </c>
      <c r="G21" s="15">
        <v>44774.52820601852</v>
      </c>
      <c r="H21" s="15">
        <v>44777.52820601852</v>
      </c>
      <c r="I21" s="15">
        <v>44778.52820601852</v>
      </c>
      <c r="J21" s="15">
        <v>44781.52820601852</v>
      </c>
      <c r="K21" s="14" t="s">
        <v>37</v>
      </c>
      <c r="L21" s="15">
        <v>44792.52820601852</v>
      </c>
      <c r="M21" s="14" t="s">
        <v>43</v>
      </c>
      <c r="N21" s="14" t="s">
        <v>38</v>
      </c>
      <c r="O21" s="1" t="s">
        <v>115</v>
      </c>
      <c r="P21" s="14" t="s">
        <v>41</v>
      </c>
      <c r="Q21" s="15"/>
      <c r="R21" s="15"/>
      <c r="S21" s="15">
        <v>44793.52820601852</v>
      </c>
      <c r="T21" s="15"/>
      <c r="U21">
        <v>0</v>
      </c>
      <c r="V21" s="15"/>
      <c r="W21" s="15"/>
      <c r="X21" s="15"/>
      <c r="Z21" s="14"/>
      <c r="AA21" s="15"/>
      <c r="AB21">
        <v>15</v>
      </c>
      <c r="AC21">
        <v>16</v>
      </c>
      <c r="AD21">
        <v>1</v>
      </c>
      <c r="AE21">
        <v>3</v>
      </c>
      <c r="AF21" s="21">
        <v>44853.52820601852</v>
      </c>
      <c r="AG21" s="22">
        <f>IFERROR((Raw_Data__3[[#This Row],[End of Probation Date (after 2 months)]]-Raw_Data__3[[#This Row],[Reporting date ]]),"N/A")</f>
        <v>60</v>
      </c>
      <c r="AI21">
        <v>1</v>
      </c>
      <c r="AJ21">
        <v>3</v>
      </c>
    </row>
    <row r="22" spans="1:38" x14ac:dyDescent="0.35">
      <c r="A22">
        <v>32</v>
      </c>
      <c r="B22" s="14" t="s">
        <v>133</v>
      </c>
      <c r="C22" s="14" t="s">
        <v>34</v>
      </c>
      <c r="D22" s="14" t="s">
        <v>49</v>
      </c>
      <c r="E22" s="14" t="s">
        <v>45</v>
      </c>
      <c r="F22" s="14" t="str">
        <f>TRIM(Raw_Data__3[[#This Row],[Level/Band]])</f>
        <v>Executive</v>
      </c>
      <c r="G22" s="15">
        <v>44774.52820601852</v>
      </c>
      <c r="H22" s="15">
        <v>44777.52820601852</v>
      </c>
      <c r="I22" s="15">
        <v>44778.52820601852</v>
      </c>
      <c r="J22" s="15">
        <v>44781.52820601852</v>
      </c>
      <c r="K22" s="14" t="s">
        <v>37</v>
      </c>
      <c r="L22" s="15">
        <v>44787.52820601852</v>
      </c>
      <c r="M22" s="14" t="s">
        <v>37</v>
      </c>
      <c r="N22" s="14" t="s">
        <v>115</v>
      </c>
      <c r="O22" s="1">
        <v>44795.52820601852</v>
      </c>
      <c r="P22" s="14" t="s">
        <v>48</v>
      </c>
      <c r="Q22" s="15">
        <v>44789.52820601852</v>
      </c>
      <c r="R22" s="15">
        <v>44793.52820601852</v>
      </c>
      <c r="S22" s="15">
        <v>44791.52820601852</v>
      </c>
      <c r="T22" s="15">
        <v>44800.52820601852</v>
      </c>
      <c r="U22">
        <v>1</v>
      </c>
      <c r="V22" s="15">
        <v>44803.52820601852</v>
      </c>
      <c r="W22" s="15">
        <v>44806.52820601852</v>
      </c>
      <c r="X22" s="15">
        <v>44807.52820601852</v>
      </c>
      <c r="Z22" s="14"/>
      <c r="AA22" s="15">
        <v>44825.52820601852</v>
      </c>
      <c r="AB22">
        <v>10</v>
      </c>
      <c r="AC22">
        <v>14</v>
      </c>
      <c r="AD22">
        <v>1</v>
      </c>
      <c r="AE22">
        <v>3</v>
      </c>
      <c r="AF22" s="21">
        <v>44851.52820601852</v>
      </c>
      <c r="AG22" s="22">
        <f>IFERROR((Raw_Data__3[[#This Row],[End of Probation Date (after 2 months)]]-Raw_Data__3[[#This Row],[Reporting date ]]),"N/A")</f>
        <v>60</v>
      </c>
      <c r="AH22">
        <v>6</v>
      </c>
      <c r="AI22">
        <v>4</v>
      </c>
      <c r="AJ22">
        <v>3</v>
      </c>
      <c r="AK22">
        <v>34</v>
      </c>
      <c r="AL22">
        <v>16</v>
      </c>
    </row>
    <row r="23" spans="1:38" x14ac:dyDescent="0.35">
      <c r="A23">
        <v>37</v>
      </c>
      <c r="B23" s="14" t="s">
        <v>133</v>
      </c>
      <c r="C23" s="14" t="s">
        <v>34</v>
      </c>
      <c r="D23" s="14" t="s">
        <v>42</v>
      </c>
      <c r="E23" s="14" t="s">
        <v>40</v>
      </c>
      <c r="F23" s="14" t="str">
        <f>TRIM(Raw_Data__3[[#This Row],[Level/Band]])</f>
        <v>Associate</v>
      </c>
      <c r="G23" s="15">
        <v>44774.52820601852</v>
      </c>
      <c r="H23" s="15">
        <v>44777.52820601852</v>
      </c>
      <c r="I23" s="15">
        <v>44778.52820601852</v>
      </c>
      <c r="J23" s="15">
        <v>44781.52820601852</v>
      </c>
      <c r="K23" s="14" t="s">
        <v>37</v>
      </c>
      <c r="L23" s="15">
        <v>44784.52820601852</v>
      </c>
      <c r="M23" s="14" t="s">
        <v>43</v>
      </c>
      <c r="N23" s="14" t="s">
        <v>50</v>
      </c>
      <c r="O23" s="1" t="s">
        <v>115</v>
      </c>
      <c r="P23" s="14"/>
      <c r="Q23" s="15"/>
      <c r="R23" s="15"/>
      <c r="S23" s="15"/>
      <c r="T23" s="15"/>
      <c r="U23">
        <v>0</v>
      </c>
      <c r="V23" s="15"/>
      <c r="W23" s="15"/>
      <c r="X23" s="15"/>
      <c r="Z23" s="14" t="s">
        <v>39</v>
      </c>
      <c r="AA23" s="15"/>
      <c r="AB23">
        <v>7</v>
      </c>
      <c r="AD23">
        <v>1</v>
      </c>
      <c r="AE23">
        <v>3</v>
      </c>
      <c r="AF23" s="21" t="s">
        <v>115</v>
      </c>
      <c r="AG23" s="22" t="str">
        <f>IFERROR((Raw_Data__3[[#This Row],[End of Probation Date (after 2 months)]]-Raw_Data__3[[#This Row],[Reporting date ]]),"N/A")</f>
        <v>N/A</v>
      </c>
      <c r="AJ23">
        <v>3</v>
      </c>
    </row>
    <row r="24" spans="1:38" x14ac:dyDescent="0.35">
      <c r="A24">
        <v>518</v>
      </c>
      <c r="B24" s="14" t="s">
        <v>133</v>
      </c>
      <c r="C24" s="14" t="s">
        <v>34</v>
      </c>
      <c r="D24" s="14" t="s">
        <v>35</v>
      </c>
      <c r="E24" s="14" t="s">
        <v>40</v>
      </c>
      <c r="F24" s="14" t="str">
        <f>TRIM(Raw_Data__3[[#This Row],[Level/Band]])</f>
        <v>Associate</v>
      </c>
      <c r="G24" s="15">
        <v>44846.925555555557</v>
      </c>
      <c r="H24" s="15">
        <v>44850.925555555557</v>
      </c>
      <c r="I24" s="15">
        <v>44851.925555555557</v>
      </c>
      <c r="J24" s="15">
        <v>44854.925555555557</v>
      </c>
      <c r="K24" s="14" t="s">
        <v>37</v>
      </c>
      <c r="L24" s="15">
        <v>44871.925555555557</v>
      </c>
      <c r="M24" s="14" t="s">
        <v>43</v>
      </c>
      <c r="N24" s="14" t="s">
        <v>38</v>
      </c>
      <c r="O24" s="1" t="s">
        <v>115</v>
      </c>
      <c r="P24" s="14" t="s">
        <v>41</v>
      </c>
      <c r="Q24" s="15"/>
      <c r="R24" s="15"/>
      <c r="S24" s="15">
        <v>44874.925555555557</v>
      </c>
      <c r="T24" s="15"/>
      <c r="U24">
        <v>0</v>
      </c>
      <c r="V24" s="15"/>
      <c r="W24" s="15"/>
      <c r="X24" s="15"/>
      <c r="Z24" s="14"/>
      <c r="AA24" s="15"/>
      <c r="AB24">
        <v>21</v>
      </c>
      <c r="AC24">
        <v>24</v>
      </c>
      <c r="AD24">
        <v>1</v>
      </c>
      <c r="AE24">
        <v>3</v>
      </c>
      <c r="AF24" s="21">
        <v>44934.925555555557</v>
      </c>
      <c r="AG24" s="22">
        <f>IFERROR((Raw_Data__3[[#This Row],[End of Probation Date (after 2 months)]]-Raw_Data__3[[#This Row],[Reporting date ]]),"N/A")</f>
        <v>60</v>
      </c>
      <c r="AI24">
        <v>3</v>
      </c>
      <c r="AJ24">
        <v>4</v>
      </c>
    </row>
    <row r="25" spans="1:38" x14ac:dyDescent="0.35">
      <c r="A25">
        <v>511</v>
      </c>
      <c r="B25" s="14" t="s">
        <v>133</v>
      </c>
      <c r="C25" s="14" t="s">
        <v>34</v>
      </c>
      <c r="D25" s="14" t="s">
        <v>35</v>
      </c>
      <c r="E25" s="14" t="s">
        <v>40</v>
      </c>
      <c r="F25" s="14" t="str">
        <f>TRIM(Raw_Data__3[[#This Row],[Level/Band]])</f>
        <v>Associate</v>
      </c>
      <c r="G25" s="15">
        <v>44848.925555555557</v>
      </c>
      <c r="H25" s="15">
        <v>44851.925555555557</v>
      </c>
      <c r="I25" s="15">
        <v>44852.925555555557</v>
      </c>
      <c r="J25" s="15">
        <v>44855.925555555557</v>
      </c>
      <c r="K25" s="14" t="s">
        <v>37</v>
      </c>
      <c r="L25" s="15">
        <v>44860.925555555557</v>
      </c>
      <c r="M25" s="14" t="s">
        <v>43</v>
      </c>
      <c r="N25" s="14" t="s">
        <v>50</v>
      </c>
      <c r="O25" s="1" t="s">
        <v>115</v>
      </c>
      <c r="P25" s="14"/>
      <c r="Q25" s="15"/>
      <c r="R25" s="15"/>
      <c r="S25" s="15"/>
      <c r="T25" s="15"/>
      <c r="U25">
        <v>0</v>
      </c>
      <c r="V25" s="15"/>
      <c r="W25" s="15"/>
      <c r="X25" s="15"/>
      <c r="Z25" s="14" t="s">
        <v>39</v>
      </c>
      <c r="AA25" s="15"/>
      <c r="AB25">
        <v>9</v>
      </c>
      <c r="AD25">
        <v>1</v>
      </c>
      <c r="AE25">
        <v>3</v>
      </c>
      <c r="AF25" s="21" t="s">
        <v>115</v>
      </c>
      <c r="AG25" s="22" t="str">
        <f>IFERROR((Raw_Data__3[[#This Row],[End of Probation Date (after 2 months)]]-Raw_Data__3[[#This Row],[Reporting date ]]),"N/A")</f>
        <v>N/A</v>
      </c>
      <c r="AJ25">
        <v>3</v>
      </c>
    </row>
    <row r="26" spans="1:38" x14ac:dyDescent="0.35">
      <c r="A26">
        <v>519</v>
      </c>
      <c r="B26" s="14" t="s">
        <v>133</v>
      </c>
      <c r="C26" s="14" t="s">
        <v>34</v>
      </c>
      <c r="D26" s="14" t="s">
        <v>35</v>
      </c>
      <c r="E26" s="14" t="s">
        <v>36</v>
      </c>
      <c r="F26" s="14" t="str">
        <f>TRIM(Raw_Data__3[[#This Row],[Level/Band]])</f>
        <v>Junior</v>
      </c>
      <c r="G26" s="15">
        <v>44850.925555555557</v>
      </c>
      <c r="H26" s="15">
        <v>44854.925555555557</v>
      </c>
      <c r="I26" s="15">
        <v>44855.925555555557</v>
      </c>
      <c r="J26" s="15">
        <v>44858.925555555557</v>
      </c>
      <c r="K26" s="14" t="s">
        <v>37</v>
      </c>
      <c r="L26" s="15">
        <v>44866.925555555557</v>
      </c>
      <c r="M26" s="14" t="s">
        <v>43</v>
      </c>
      <c r="N26" s="14" t="s">
        <v>38</v>
      </c>
      <c r="O26" s="1" t="s">
        <v>115</v>
      </c>
      <c r="P26" s="14" t="s">
        <v>41</v>
      </c>
      <c r="Q26" s="15"/>
      <c r="R26" s="15"/>
      <c r="S26" s="15">
        <v>44870.925555555557</v>
      </c>
      <c r="T26" s="15"/>
      <c r="U26">
        <v>0</v>
      </c>
      <c r="V26" s="15"/>
      <c r="W26" s="15"/>
      <c r="X26" s="15"/>
      <c r="Z26" s="14"/>
      <c r="AA26" s="15"/>
      <c r="AB26">
        <v>12</v>
      </c>
      <c r="AC26">
        <v>16</v>
      </c>
      <c r="AD26">
        <v>1</v>
      </c>
      <c r="AE26">
        <v>3</v>
      </c>
      <c r="AF26" s="21">
        <v>44930.925555555557</v>
      </c>
      <c r="AG26" s="22">
        <f>IFERROR((Raw_Data__3[[#This Row],[End of Probation Date (after 2 months)]]-Raw_Data__3[[#This Row],[Reporting date ]]),"N/A")</f>
        <v>60</v>
      </c>
      <c r="AI26">
        <v>4</v>
      </c>
      <c r="AJ26">
        <v>4</v>
      </c>
    </row>
    <row r="27" spans="1:38" x14ac:dyDescent="0.35">
      <c r="A27">
        <v>512</v>
      </c>
      <c r="B27" s="14" t="s">
        <v>133</v>
      </c>
      <c r="C27" s="14" t="s">
        <v>34</v>
      </c>
      <c r="D27" s="14" t="s">
        <v>35</v>
      </c>
      <c r="E27" s="14" t="s">
        <v>36</v>
      </c>
      <c r="F27" s="14" t="str">
        <f>TRIM(Raw_Data__3[[#This Row],[Level/Band]])</f>
        <v>Junior</v>
      </c>
      <c r="G27" s="15">
        <v>44851.925555555557</v>
      </c>
      <c r="H27" s="15">
        <v>44854.925555555557</v>
      </c>
      <c r="I27" s="15">
        <v>44855.925555555557</v>
      </c>
      <c r="J27" s="15">
        <v>44858.925555555557</v>
      </c>
      <c r="K27" s="14" t="s">
        <v>37</v>
      </c>
      <c r="L27" s="15">
        <v>44869.925555555557</v>
      </c>
      <c r="M27" s="14" t="s">
        <v>43</v>
      </c>
      <c r="N27" s="14" t="s">
        <v>38</v>
      </c>
      <c r="O27" s="1" t="s">
        <v>115</v>
      </c>
      <c r="P27" s="14" t="s">
        <v>41</v>
      </c>
      <c r="Q27" s="15"/>
      <c r="R27" s="15"/>
      <c r="S27" s="15">
        <v>44870.925555555557</v>
      </c>
      <c r="T27" s="15"/>
      <c r="U27">
        <v>0</v>
      </c>
      <c r="V27" s="15"/>
      <c r="W27" s="15"/>
      <c r="X27" s="15"/>
      <c r="Z27" s="14"/>
      <c r="AA27" s="15"/>
      <c r="AB27">
        <v>15</v>
      </c>
      <c r="AC27">
        <v>16</v>
      </c>
      <c r="AD27">
        <v>1</v>
      </c>
      <c r="AE27">
        <v>3</v>
      </c>
      <c r="AF27" s="21">
        <v>44930.925555555557</v>
      </c>
      <c r="AG27" s="22">
        <f>IFERROR((Raw_Data__3[[#This Row],[End of Probation Date (after 2 months)]]-Raw_Data__3[[#This Row],[Reporting date ]]),"N/A")</f>
        <v>60</v>
      </c>
      <c r="AI27">
        <v>1</v>
      </c>
      <c r="AJ27">
        <v>3</v>
      </c>
    </row>
    <row r="28" spans="1:38" x14ac:dyDescent="0.35">
      <c r="A28">
        <v>515</v>
      </c>
      <c r="B28" s="14" t="s">
        <v>133</v>
      </c>
      <c r="C28" s="14" t="s">
        <v>34</v>
      </c>
      <c r="D28" s="14" t="s">
        <v>35</v>
      </c>
      <c r="E28" s="14" t="s">
        <v>40</v>
      </c>
      <c r="F28" s="14" t="str">
        <f>TRIM(Raw_Data__3[[#This Row],[Level/Band]])</f>
        <v>Associate</v>
      </c>
      <c r="G28" s="15">
        <v>44852.925555555557</v>
      </c>
      <c r="H28" s="15">
        <v>44854.925555555557</v>
      </c>
      <c r="I28" s="15">
        <v>44855.925555555557</v>
      </c>
      <c r="J28" s="15">
        <v>44858.925555555557</v>
      </c>
      <c r="K28" s="14" t="s">
        <v>37</v>
      </c>
      <c r="L28" s="15">
        <v>44871.925555555557</v>
      </c>
      <c r="M28" s="14" t="s">
        <v>37</v>
      </c>
      <c r="N28" s="14" t="s">
        <v>115</v>
      </c>
      <c r="O28" s="1">
        <v>44877.925555555557</v>
      </c>
      <c r="P28" s="14" t="s">
        <v>48</v>
      </c>
      <c r="Q28" s="15">
        <v>44873.925555555557</v>
      </c>
      <c r="R28" s="15">
        <v>44877.925555555557</v>
      </c>
      <c r="S28" s="15">
        <v>44874.925555555557</v>
      </c>
      <c r="T28" s="15">
        <v>44875.925555555557</v>
      </c>
      <c r="U28">
        <v>1</v>
      </c>
      <c r="V28" s="15">
        <v>44878.925555555557</v>
      </c>
      <c r="W28" s="15">
        <v>44881.925555555557</v>
      </c>
      <c r="X28" s="15">
        <v>44883.925555555557</v>
      </c>
      <c r="Z28" s="14"/>
      <c r="AA28" s="15">
        <v>44901.925555555557</v>
      </c>
      <c r="AB28">
        <v>17</v>
      </c>
      <c r="AC28">
        <v>20</v>
      </c>
      <c r="AD28">
        <v>1</v>
      </c>
      <c r="AE28">
        <v>3</v>
      </c>
      <c r="AF28" s="21">
        <v>44934.925555555557</v>
      </c>
      <c r="AG28" s="22">
        <f>IFERROR((Raw_Data__3[[#This Row],[End of Probation Date (after 2 months)]]-Raw_Data__3[[#This Row],[Reporting date ]]),"N/A")</f>
        <v>60</v>
      </c>
      <c r="AH28">
        <v>6</v>
      </c>
      <c r="AI28">
        <v>3</v>
      </c>
      <c r="AJ28">
        <v>2</v>
      </c>
      <c r="AK28">
        <v>27</v>
      </c>
      <c r="AL28">
        <v>9</v>
      </c>
    </row>
    <row r="29" spans="1:38" x14ac:dyDescent="0.35">
      <c r="A29">
        <v>442</v>
      </c>
      <c r="B29" s="14" t="s">
        <v>133</v>
      </c>
      <c r="C29" s="14" t="s">
        <v>34</v>
      </c>
      <c r="D29" s="14" t="s">
        <v>35</v>
      </c>
      <c r="E29" s="14" t="s">
        <v>36</v>
      </c>
      <c r="F29" s="14" t="str">
        <f>TRIM(Raw_Data__3[[#This Row],[Level/Band]])</f>
        <v>Junior</v>
      </c>
      <c r="G29" s="15">
        <v>44887.108344907407</v>
      </c>
      <c r="H29" s="15">
        <v>44890.108344907407</v>
      </c>
      <c r="I29" s="15">
        <v>44891.108344907407</v>
      </c>
      <c r="J29" s="15">
        <v>44894.108344907407</v>
      </c>
      <c r="K29" s="14" t="s">
        <v>37</v>
      </c>
      <c r="L29" s="15">
        <v>44898.108344907407</v>
      </c>
      <c r="M29" s="14" t="s">
        <v>43</v>
      </c>
      <c r="N29" s="14" t="s">
        <v>50</v>
      </c>
      <c r="O29" s="1" t="s">
        <v>115</v>
      </c>
      <c r="P29" s="14"/>
      <c r="Q29" s="15"/>
      <c r="R29" s="15"/>
      <c r="S29" s="15">
        <v>44902.108344907407</v>
      </c>
      <c r="T29" s="15"/>
      <c r="U29">
        <v>0</v>
      </c>
      <c r="V29" s="15"/>
      <c r="W29" s="15"/>
      <c r="X29" s="15"/>
      <c r="Z29" s="14" t="s">
        <v>47</v>
      </c>
      <c r="AA29" s="15"/>
      <c r="AB29">
        <v>8</v>
      </c>
      <c r="AC29">
        <v>12</v>
      </c>
      <c r="AD29">
        <v>1</v>
      </c>
      <c r="AE29">
        <v>3</v>
      </c>
      <c r="AF29" s="21">
        <v>44962.108344907407</v>
      </c>
      <c r="AG29" s="22">
        <f>IFERROR((Raw_Data__3[[#This Row],[End of Probation Date (after 2 months)]]-Raw_Data__3[[#This Row],[Reporting date ]]),"N/A")</f>
        <v>60</v>
      </c>
      <c r="AI29">
        <v>4</v>
      </c>
      <c r="AJ29">
        <v>3</v>
      </c>
    </row>
    <row r="30" spans="1:38" x14ac:dyDescent="0.35">
      <c r="A30">
        <v>449</v>
      </c>
      <c r="B30" s="14" t="s">
        <v>133</v>
      </c>
      <c r="C30" s="14" t="s">
        <v>34</v>
      </c>
      <c r="D30" s="14" t="s">
        <v>35</v>
      </c>
      <c r="E30" s="14" t="s">
        <v>36</v>
      </c>
      <c r="F30" s="14" t="str">
        <f>TRIM(Raw_Data__3[[#This Row],[Level/Band]])</f>
        <v>Junior</v>
      </c>
      <c r="G30" s="15">
        <v>44889.108344907407</v>
      </c>
      <c r="H30" s="15">
        <v>44893.108344907407</v>
      </c>
      <c r="I30" s="15">
        <v>44894.108344907407</v>
      </c>
      <c r="J30" s="15">
        <v>44897.108344907407</v>
      </c>
      <c r="K30" s="14" t="s">
        <v>37</v>
      </c>
      <c r="L30" s="15">
        <v>44910.108344907407</v>
      </c>
      <c r="M30" s="14" t="s">
        <v>37</v>
      </c>
      <c r="N30" s="14" t="s">
        <v>115</v>
      </c>
      <c r="O30" s="1">
        <v>44912.108344907407</v>
      </c>
      <c r="P30" s="14" t="s">
        <v>48</v>
      </c>
      <c r="Q30" s="15">
        <v>44912.108344907407</v>
      </c>
      <c r="R30" s="15">
        <v>44915.108344907407</v>
      </c>
      <c r="S30" s="15">
        <v>44911.108344907407</v>
      </c>
      <c r="T30" s="15">
        <v>44920.108344907407</v>
      </c>
      <c r="U30">
        <v>1</v>
      </c>
      <c r="V30" s="15">
        <v>44923.108344907407</v>
      </c>
      <c r="W30" s="15">
        <v>44925.108344907407</v>
      </c>
      <c r="X30" s="15">
        <v>44926.108344907407</v>
      </c>
      <c r="Z30" s="14"/>
      <c r="AA30" s="15">
        <v>44941.108344907407</v>
      </c>
      <c r="AB30">
        <v>17</v>
      </c>
      <c r="AC30">
        <v>18</v>
      </c>
      <c r="AD30">
        <v>1</v>
      </c>
      <c r="AE30">
        <v>3</v>
      </c>
      <c r="AF30" s="21">
        <v>44971.108344907407</v>
      </c>
      <c r="AG30" s="22">
        <f>IFERROR((Raw_Data__3[[#This Row],[End of Probation Date (after 2 months)]]-Raw_Data__3[[#This Row],[Reporting date ]]),"N/A")</f>
        <v>60</v>
      </c>
      <c r="AH30">
        <v>5</v>
      </c>
      <c r="AI30">
        <v>1</v>
      </c>
      <c r="AJ30">
        <v>4</v>
      </c>
      <c r="AK30">
        <v>30</v>
      </c>
      <c r="AL30">
        <v>15</v>
      </c>
    </row>
    <row r="31" spans="1:38" x14ac:dyDescent="0.35">
      <c r="A31">
        <v>444</v>
      </c>
      <c r="B31" s="14" t="s">
        <v>133</v>
      </c>
      <c r="C31" s="14" t="s">
        <v>34</v>
      </c>
      <c r="D31" s="14" t="s">
        <v>35</v>
      </c>
      <c r="E31" s="14" t="s">
        <v>36</v>
      </c>
      <c r="F31" s="14" t="str">
        <f>TRIM(Raw_Data__3[[#This Row],[Level/Band]])</f>
        <v>Junior</v>
      </c>
      <c r="G31" s="15">
        <v>44889.108344907407</v>
      </c>
      <c r="H31" s="15">
        <v>44893.108344907407</v>
      </c>
      <c r="I31" s="15">
        <v>44894.108344907407</v>
      </c>
      <c r="J31" s="15">
        <v>44897.108344907407</v>
      </c>
      <c r="K31" s="14" t="s">
        <v>37</v>
      </c>
      <c r="L31" s="15">
        <v>44906.108344907407</v>
      </c>
      <c r="M31" s="14" t="s">
        <v>43</v>
      </c>
      <c r="N31" s="14" t="s">
        <v>46</v>
      </c>
      <c r="O31" s="1" t="s">
        <v>115</v>
      </c>
      <c r="P31" s="14"/>
      <c r="Q31" s="15"/>
      <c r="R31" s="15"/>
      <c r="S31" s="15">
        <v>44908.108344907407</v>
      </c>
      <c r="T31" s="15"/>
      <c r="U31">
        <v>0</v>
      </c>
      <c r="V31" s="15"/>
      <c r="W31" s="15"/>
      <c r="X31" s="15"/>
      <c r="Z31" s="14" t="s">
        <v>47</v>
      </c>
      <c r="AA31" s="15"/>
      <c r="AB31">
        <v>13</v>
      </c>
      <c r="AC31">
        <v>15</v>
      </c>
      <c r="AD31">
        <v>1</v>
      </c>
      <c r="AE31">
        <v>3</v>
      </c>
      <c r="AF31" s="21">
        <v>44968.108344907407</v>
      </c>
      <c r="AG31" s="22">
        <f>IFERROR((Raw_Data__3[[#This Row],[End of Probation Date (after 2 months)]]-Raw_Data__3[[#This Row],[Reporting date ]]),"N/A")</f>
        <v>60</v>
      </c>
      <c r="AI31">
        <v>2</v>
      </c>
      <c r="AJ31">
        <v>4</v>
      </c>
    </row>
    <row r="32" spans="1:38" x14ac:dyDescent="0.35">
      <c r="A32">
        <v>462</v>
      </c>
      <c r="B32" s="14" t="s">
        <v>133</v>
      </c>
      <c r="C32" s="14" t="s">
        <v>34</v>
      </c>
      <c r="D32" s="14" t="s">
        <v>35</v>
      </c>
      <c r="E32" s="14" t="s">
        <v>40</v>
      </c>
      <c r="F32" s="14" t="str">
        <f>TRIM(Raw_Data__3[[#This Row],[Level/Band]])</f>
        <v>Associate</v>
      </c>
      <c r="G32" s="15">
        <v>44969.424490740741</v>
      </c>
      <c r="H32" s="15">
        <v>44973.424490740741</v>
      </c>
      <c r="I32" s="15">
        <v>44974.424490740741</v>
      </c>
      <c r="J32" s="15">
        <v>44977.424490740741</v>
      </c>
      <c r="K32" s="14" t="s">
        <v>37</v>
      </c>
      <c r="L32" s="15">
        <v>44996.424490740741</v>
      </c>
      <c r="M32" s="14" t="s">
        <v>37</v>
      </c>
      <c r="N32" s="14" t="s">
        <v>115</v>
      </c>
      <c r="O32" s="1">
        <v>45001.424490740741</v>
      </c>
      <c r="P32" s="14" t="s">
        <v>48</v>
      </c>
      <c r="Q32" s="15">
        <v>44998.424490740741</v>
      </c>
      <c r="R32" s="15">
        <v>45001.424490740741</v>
      </c>
      <c r="S32" s="15">
        <v>45000.424490740741</v>
      </c>
      <c r="T32" s="15">
        <v>45004.424490740741</v>
      </c>
      <c r="U32">
        <v>1</v>
      </c>
      <c r="V32" s="15">
        <v>45005.424490740741</v>
      </c>
      <c r="W32" s="15">
        <v>45008.424490740741</v>
      </c>
      <c r="X32" s="15">
        <v>45010.424490740741</v>
      </c>
      <c r="Z32" s="14"/>
      <c r="AA32" s="15">
        <v>45028.424490740741</v>
      </c>
      <c r="AB32">
        <v>23</v>
      </c>
      <c r="AC32">
        <v>27</v>
      </c>
      <c r="AD32">
        <v>1</v>
      </c>
      <c r="AE32">
        <v>3</v>
      </c>
      <c r="AF32" s="21">
        <v>45060.424490740741</v>
      </c>
      <c r="AG32" s="22">
        <f>IFERROR((Raw_Data__3[[#This Row],[End of Probation Date (after 2 months)]]-Raw_Data__3[[#This Row],[Reporting date ]]),"N/A")</f>
        <v>60</v>
      </c>
      <c r="AH32">
        <v>4</v>
      </c>
      <c r="AI32">
        <v>4</v>
      </c>
      <c r="AJ32">
        <v>4</v>
      </c>
      <c r="AK32">
        <v>28</v>
      </c>
      <c r="AL32">
        <v>10</v>
      </c>
    </row>
    <row r="33" spans="1:36" x14ac:dyDescent="0.35">
      <c r="A33">
        <v>467</v>
      </c>
      <c r="B33" s="14" t="s">
        <v>133</v>
      </c>
      <c r="C33" s="14" t="s">
        <v>34</v>
      </c>
      <c r="D33" s="14" t="s">
        <v>44</v>
      </c>
      <c r="E33" s="14" t="s">
        <v>45</v>
      </c>
      <c r="F33" s="14" t="str">
        <f>TRIM(Raw_Data__3[[#This Row],[Level/Band]])</f>
        <v>Executive</v>
      </c>
      <c r="G33" s="15">
        <v>44971.424490740741</v>
      </c>
      <c r="H33" s="15">
        <v>44973.424490740741</v>
      </c>
      <c r="I33" s="15">
        <v>44974.424490740741</v>
      </c>
      <c r="J33" s="15">
        <v>44977.424490740741</v>
      </c>
      <c r="K33" s="14" t="s">
        <v>37</v>
      </c>
      <c r="L33" s="15">
        <v>44987.424490740741</v>
      </c>
      <c r="M33" s="14" t="s">
        <v>43</v>
      </c>
      <c r="N33" s="14" t="s">
        <v>46</v>
      </c>
      <c r="O33" s="1" t="s">
        <v>115</v>
      </c>
      <c r="P33" s="14"/>
      <c r="Q33" s="15"/>
      <c r="R33" s="15"/>
      <c r="S33" s="15"/>
      <c r="T33" s="15"/>
      <c r="U33">
        <v>0</v>
      </c>
      <c r="V33" s="15"/>
      <c r="W33" s="15"/>
      <c r="X33" s="15"/>
      <c r="Z33" s="14" t="s">
        <v>39</v>
      </c>
      <c r="AA33" s="15"/>
      <c r="AB33">
        <v>14</v>
      </c>
      <c r="AD33">
        <v>1</v>
      </c>
      <c r="AE33">
        <v>3</v>
      </c>
      <c r="AF33" s="21" t="s">
        <v>115</v>
      </c>
      <c r="AG33" s="22" t="str">
        <f>IFERROR((Raw_Data__3[[#This Row],[End of Probation Date (after 2 months)]]-Raw_Data__3[[#This Row],[Reporting date ]]),"N/A")</f>
        <v>N/A</v>
      </c>
      <c r="AJ33">
        <v>2</v>
      </c>
    </row>
    <row r="34" spans="1:36" x14ac:dyDescent="0.35">
      <c r="A34">
        <v>466</v>
      </c>
      <c r="B34" s="14" t="s">
        <v>133</v>
      </c>
      <c r="C34" s="14" t="s">
        <v>34</v>
      </c>
      <c r="D34" s="14" t="s">
        <v>35</v>
      </c>
      <c r="E34" s="14" t="s">
        <v>40</v>
      </c>
      <c r="F34" s="14" t="str">
        <f>TRIM(Raw_Data__3[[#This Row],[Level/Band]])</f>
        <v>Associate</v>
      </c>
      <c r="G34" s="15">
        <v>44971.424490740741</v>
      </c>
      <c r="H34" s="15">
        <v>44973.424490740741</v>
      </c>
      <c r="I34" s="15">
        <v>44974.424490740741</v>
      </c>
      <c r="J34" s="15">
        <v>44977.424490740741</v>
      </c>
      <c r="K34" s="14" t="s">
        <v>37</v>
      </c>
      <c r="L34" s="15">
        <v>44995.424490740741</v>
      </c>
      <c r="M34" s="14" t="s">
        <v>43</v>
      </c>
      <c r="N34" s="14" t="s">
        <v>46</v>
      </c>
      <c r="O34" s="1" t="s">
        <v>115</v>
      </c>
      <c r="P34" s="14"/>
      <c r="Q34" s="15"/>
      <c r="R34" s="15"/>
      <c r="S34" s="15"/>
      <c r="T34" s="15"/>
      <c r="U34">
        <v>0</v>
      </c>
      <c r="V34" s="15"/>
      <c r="W34" s="15"/>
      <c r="X34" s="15"/>
      <c r="Z34" s="14" t="s">
        <v>47</v>
      </c>
      <c r="AA34" s="15"/>
      <c r="AB34">
        <v>22</v>
      </c>
      <c r="AD34">
        <v>1</v>
      </c>
      <c r="AE34">
        <v>3</v>
      </c>
      <c r="AF34" s="21" t="s">
        <v>115</v>
      </c>
      <c r="AG34" s="22" t="str">
        <f>IFERROR((Raw_Data__3[[#This Row],[End of Probation Date (after 2 months)]]-Raw_Data__3[[#This Row],[Reporting date ]]),"N/A")</f>
        <v>N/A</v>
      </c>
      <c r="AJ34">
        <v>2</v>
      </c>
    </row>
    <row r="35" spans="1:36" x14ac:dyDescent="0.35">
      <c r="A35">
        <v>461</v>
      </c>
      <c r="B35" s="14" t="s">
        <v>133</v>
      </c>
      <c r="C35" s="14" t="s">
        <v>34</v>
      </c>
      <c r="D35" s="14" t="s">
        <v>35</v>
      </c>
      <c r="E35" s="14" t="s">
        <v>36</v>
      </c>
      <c r="F35" s="14" t="str">
        <f>TRIM(Raw_Data__3[[#This Row],[Level/Band]])</f>
        <v>Junior</v>
      </c>
      <c r="G35" s="15">
        <v>44974.424490740741</v>
      </c>
      <c r="H35" s="15">
        <v>44977.424490740741</v>
      </c>
      <c r="I35" s="15">
        <v>44978.424490740741</v>
      </c>
      <c r="J35" s="15">
        <v>44981.424490740741</v>
      </c>
      <c r="K35" s="14" t="s">
        <v>37</v>
      </c>
      <c r="L35" s="15">
        <v>44997.424490740741</v>
      </c>
      <c r="M35" s="14" t="s">
        <v>43</v>
      </c>
      <c r="N35" s="14" t="s">
        <v>50</v>
      </c>
      <c r="O35" s="1" t="s">
        <v>115</v>
      </c>
      <c r="P35" s="14"/>
      <c r="Q35" s="15"/>
      <c r="R35" s="15"/>
      <c r="S35" s="15">
        <v>45001.424490740741</v>
      </c>
      <c r="T35" s="15"/>
      <c r="U35">
        <v>0</v>
      </c>
      <c r="V35" s="15"/>
      <c r="W35" s="15"/>
      <c r="X35" s="15"/>
      <c r="Z35" s="14" t="s">
        <v>47</v>
      </c>
      <c r="AA35" s="15"/>
      <c r="AB35">
        <v>20</v>
      </c>
      <c r="AC35">
        <v>24</v>
      </c>
      <c r="AD35">
        <v>1</v>
      </c>
      <c r="AE35">
        <v>3</v>
      </c>
      <c r="AF35" s="21">
        <v>45061.424490740741</v>
      </c>
      <c r="AG35" s="22">
        <f>IFERROR((Raw_Data__3[[#This Row],[End of Probation Date (after 2 months)]]-Raw_Data__3[[#This Row],[Reporting date ]]),"N/A")</f>
        <v>60</v>
      </c>
      <c r="AI35">
        <v>4</v>
      </c>
      <c r="AJ35">
        <v>3</v>
      </c>
    </row>
    <row r="36" spans="1:36" x14ac:dyDescent="0.35">
      <c r="A36">
        <v>469</v>
      </c>
      <c r="B36" s="14" t="s">
        <v>133</v>
      </c>
      <c r="C36" s="14" t="s">
        <v>34</v>
      </c>
      <c r="D36" s="14" t="s">
        <v>35</v>
      </c>
      <c r="E36" s="14" t="s">
        <v>40</v>
      </c>
      <c r="F36" s="14" t="str">
        <f>TRIM(Raw_Data__3[[#This Row],[Level/Band]])</f>
        <v>Associate</v>
      </c>
      <c r="G36" s="15">
        <v>44974.424490740741</v>
      </c>
      <c r="H36" s="15">
        <v>44975.424490740741</v>
      </c>
      <c r="I36" s="15">
        <v>44976.424490740741</v>
      </c>
      <c r="J36" s="15">
        <v>44979.424490740741</v>
      </c>
      <c r="K36" s="14" t="s">
        <v>37</v>
      </c>
      <c r="L36" s="15">
        <v>44987.424490740741</v>
      </c>
      <c r="M36" s="14" t="s">
        <v>43</v>
      </c>
      <c r="N36" s="14" t="s">
        <v>38</v>
      </c>
      <c r="O36" s="1" t="s">
        <v>115</v>
      </c>
      <c r="P36" s="14"/>
      <c r="Q36" s="15"/>
      <c r="R36" s="15"/>
      <c r="S36" s="15">
        <v>44991.424490740741</v>
      </c>
      <c r="T36" s="15"/>
      <c r="U36">
        <v>0</v>
      </c>
      <c r="V36" s="15"/>
      <c r="W36" s="15"/>
      <c r="X36" s="15"/>
      <c r="Z36" s="14" t="s">
        <v>47</v>
      </c>
      <c r="AA36" s="15"/>
      <c r="AB36">
        <v>12</v>
      </c>
      <c r="AC36">
        <v>16</v>
      </c>
      <c r="AD36">
        <v>1</v>
      </c>
      <c r="AE36">
        <v>3</v>
      </c>
      <c r="AF36" s="21">
        <v>45051.424490740741</v>
      </c>
      <c r="AG36" s="22">
        <f>IFERROR((Raw_Data__3[[#This Row],[End of Probation Date (after 2 months)]]-Raw_Data__3[[#This Row],[Reporting date ]]),"N/A")</f>
        <v>60</v>
      </c>
      <c r="AI36">
        <v>4</v>
      </c>
      <c r="AJ36">
        <v>1</v>
      </c>
    </row>
    <row r="37" spans="1:36" x14ac:dyDescent="0.35">
      <c r="A37">
        <v>470</v>
      </c>
      <c r="B37" s="14" t="s">
        <v>133</v>
      </c>
      <c r="C37" s="14" t="s">
        <v>34</v>
      </c>
      <c r="D37" s="14" t="s">
        <v>44</v>
      </c>
      <c r="E37" s="14" t="s">
        <v>45</v>
      </c>
      <c r="F37" s="14" t="str">
        <f>TRIM(Raw_Data__3[[#This Row],[Level/Band]])</f>
        <v>Executive</v>
      </c>
      <c r="G37" s="15">
        <v>44975.424490740741</v>
      </c>
      <c r="H37" s="15">
        <v>44978.424490740741</v>
      </c>
      <c r="I37" s="15">
        <v>44979.424490740741</v>
      </c>
      <c r="J37" s="15">
        <v>44982.424490740741</v>
      </c>
      <c r="K37" s="14" t="s">
        <v>37</v>
      </c>
      <c r="L37" s="15">
        <v>44994.424490740741</v>
      </c>
      <c r="M37" s="14" t="s">
        <v>43</v>
      </c>
      <c r="N37" s="14" t="s">
        <v>38</v>
      </c>
      <c r="O37" s="1" t="s">
        <v>115</v>
      </c>
      <c r="P37" s="14" t="s">
        <v>41</v>
      </c>
      <c r="Q37" s="15"/>
      <c r="R37" s="15"/>
      <c r="S37" s="15">
        <v>44996.424490740741</v>
      </c>
      <c r="T37" s="15"/>
      <c r="U37">
        <v>0</v>
      </c>
      <c r="V37" s="15"/>
      <c r="W37" s="15"/>
      <c r="X37" s="15"/>
      <c r="Z37" s="14"/>
      <c r="AA37" s="15"/>
      <c r="AB37">
        <v>16</v>
      </c>
      <c r="AC37">
        <v>18</v>
      </c>
      <c r="AD37">
        <v>1</v>
      </c>
      <c r="AE37">
        <v>3</v>
      </c>
      <c r="AF37" s="21">
        <v>45056.424490740741</v>
      </c>
      <c r="AG37" s="22">
        <f>IFERROR((Raw_Data__3[[#This Row],[End of Probation Date (after 2 months)]]-Raw_Data__3[[#This Row],[Reporting date ]]),"N/A")</f>
        <v>60</v>
      </c>
      <c r="AI37">
        <v>2</v>
      </c>
      <c r="AJ37">
        <v>3</v>
      </c>
    </row>
    <row r="38" spans="1:36" x14ac:dyDescent="0.35">
      <c r="A38">
        <v>306</v>
      </c>
      <c r="B38" s="14" t="s">
        <v>133</v>
      </c>
      <c r="C38" s="14" t="s">
        <v>34</v>
      </c>
      <c r="D38" s="14" t="s">
        <v>44</v>
      </c>
      <c r="E38" s="14" t="s">
        <v>45</v>
      </c>
      <c r="F38" s="14" t="str">
        <f>TRIM(Raw_Data__3[[#This Row],[Level/Band]])</f>
        <v>Executive</v>
      </c>
      <c r="G38" s="15">
        <v>45026.892650462964</v>
      </c>
      <c r="H38" s="15">
        <v>45029.892650462964</v>
      </c>
      <c r="I38" s="15">
        <v>45030.892650462964</v>
      </c>
      <c r="J38" s="15">
        <v>45033.892650462964</v>
      </c>
      <c r="K38" s="14" t="s">
        <v>37</v>
      </c>
      <c r="L38" s="15">
        <v>45041.892650462964</v>
      </c>
      <c r="M38" s="14" t="s">
        <v>43</v>
      </c>
      <c r="N38" s="14" t="s">
        <v>46</v>
      </c>
      <c r="O38" s="1" t="s">
        <v>115</v>
      </c>
      <c r="P38" s="14"/>
      <c r="Q38" s="15"/>
      <c r="R38" s="15"/>
      <c r="S38" s="15"/>
      <c r="T38" s="15"/>
      <c r="U38">
        <v>0</v>
      </c>
      <c r="V38" s="15"/>
      <c r="W38" s="15"/>
      <c r="X38" s="15"/>
      <c r="Z38" s="14" t="s">
        <v>47</v>
      </c>
      <c r="AA38" s="15"/>
      <c r="AB38">
        <v>12</v>
      </c>
      <c r="AD38">
        <v>1</v>
      </c>
      <c r="AE38">
        <v>3</v>
      </c>
      <c r="AF38" s="21" t="s">
        <v>115</v>
      </c>
      <c r="AG38" s="22" t="str">
        <f>IFERROR((Raw_Data__3[[#This Row],[End of Probation Date (after 2 months)]]-Raw_Data__3[[#This Row],[Reporting date ]]),"N/A")</f>
        <v>N/A</v>
      </c>
      <c r="AJ38">
        <v>3</v>
      </c>
    </row>
    <row r="39" spans="1:36" x14ac:dyDescent="0.35">
      <c r="A39">
        <v>304</v>
      </c>
      <c r="B39" s="14" t="s">
        <v>133</v>
      </c>
      <c r="C39" s="14" t="s">
        <v>34</v>
      </c>
      <c r="D39" s="14" t="s">
        <v>49</v>
      </c>
      <c r="E39" s="14" t="s">
        <v>45</v>
      </c>
      <c r="F39" s="14" t="str">
        <f>TRIM(Raw_Data__3[[#This Row],[Level/Band]])</f>
        <v>Executive</v>
      </c>
      <c r="G39" s="15">
        <v>45027.892650462964</v>
      </c>
      <c r="H39" s="15">
        <v>45031.892650462964</v>
      </c>
      <c r="I39" s="15">
        <v>45032.892650462964</v>
      </c>
      <c r="J39" s="15">
        <v>45035.892650462964</v>
      </c>
      <c r="K39" s="14" t="s">
        <v>37</v>
      </c>
      <c r="L39" s="15">
        <v>45040.892650462964</v>
      </c>
      <c r="M39" s="14" t="s">
        <v>43</v>
      </c>
      <c r="N39" s="14" t="s">
        <v>46</v>
      </c>
      <c r="O39" s="1" t="s">
        <v>115</v>
      </c>
      <c r="P39" s="14"/>
      <c r="Q39" s="15"/>
      <c r="R39" s="15"/>
      <c r="S39" s="15">
        <v>45042.892650462964</v>
      </c>
      <c r="T39" s="15"/>
      <c r="U39">
        <v>0</v>
      </c>
      <c r="V39" s="15"/>
      <c r="W39" s="15"/>
      <c r="X39" s="15"/>
      <c r="Z39" s="14" t="s">
        <v>47</v>
      </c>
      <c r="AA39" s="15"/>
      <c r="AB39">
        <v>9</v>
      </c>
      <c r="AC39">
        <v>11</v>
      </c>
      <c r="AD39">
        <v>1</v>
      </c>
      <c r="AE39">
        <v>3</v>
      </c>
      <c r="AF39" s="21">
        <v>45102.892650462964</v>
      </c>
      <c r="AG39" s="22">
        <f>IFERROR((Raw_Data__3[[#This Row],[End of Probation Date (after 2 months)]]-Raw_Data__3[[#This Row],[Reporting date ]]),"N/A")</f>
        <v>60</v>
      </c>
      <c r="AI39">
        <v>2</v>
      </c>
      <c r="AJ39">
        <v>4</v>
      </c>
    </row>
    <row r="40" spans="1:36" x14ac:dyDescent="0.35">
      <c r="A40">
        <v>305</v>
      </c>
      <c r="B40" s="14" t="s">
        <v>133</v>
      </c>
      <c r="C40" s="14" t="s">
        <v>34</v>
      </c>
      <c r="D40" s="14" t="s">
        <v>35</v>
      </c>
      <c r="E40" s="14" t="s">
        <v>36</v>
      </c>
      <c r="F40" s="14" t="str">
        <f>TRIM(Raw_Data__3[[#This Row],[Level/Band]])</f>
        <v>Junior</v>
      </c>
      <c r="G40" s="15">
        <v>45028.892650462964</v>
      </c>
      <c r="H40" s="15">
        <v>45031.892650462964</v>
      </c>
      <c r="I40" s="15">
        <v>45032.892650462964</v>
      </c>
      <c r="J40" s="15">
        <v>45035.892650462964</v>
      </c>
      <c r="K40" s="14" t="s">
        <v>37</v>
      </c>
      <c r="L40" s="15">
        <v>45049.892650462964</v>
      </c>
      <c r="M40" s="14" t="s">
        <v>43</v>
      </c>
      <c r="N40" s="14" t="s">
        <v>51</v>
      </c>
      <c r="O40" s="1" t="s">
        <v>115</v>
      </c>
      <c r="P40" s="14"/>
      <c r="Q40" s="15"/>
      <c r="R40" s="15"/>
      <c r="S40" s="15"/>
      <c r="T40" s="15"/>
      <c r="U40">
        <v>0</v>
      </c>
      <c r="V40" s="15"/>
      <c r="W40" s="15"/>
      <c r="X40" s="15"/>
      <c r="Z40" s="14" t="s">
        <v>47</v>
      </c>
      <c r="AA40" s="15"/>
      <c r="AB40">
        <v>18</v>
      </c>
      <c r="AD40">
        <v>1</v>
      </c>
      <c r="AE40">
        <v>3</v>
      </c>
      <c r="AF40" s="21" t="s">
        <v>115</v>
      </c>
      <c r="AG40" s="22" t="str">
        <f>IFERROR((Raw_Data__3[[#This Row],[End of Probation Date (after 2 months)]]-Raw_Data__3[[#This Row],[Reporting date ]]),"N/A")</f>
        <v>N/A</v>
      </c>
      <c r="AJ40">
        <v>3</v>
      </c>
    </row>
    <row r="41" spans="1:36" x14ac:dyDescent="0.35">
      <c r="A41">
        <v>2975</v>
      </c>
      <c r="B41" s="14" t="s">
        <v>108</v>
      </c>
      <c r="C41" s="14" t="s">
        <v>52</v>
      </c>
      <c r="D41" s="14" t="s">
        <v>53</v>
      </c>
      <c r="E41" s="14" t="s">
        <v>54</v>
      </c>
      <c r="F41" s="14" t="str">
        <f>TRIM(Raw_Data__3[[#This Row],[Level/Band]])</f>
        <v>Senior Management</v>
      </c>
      <c r="G41" s="15">
        <v>44762.636782407404</v>
      </c>
      <c r="H41" s="15">
        <v>44765.636782407404</v>
      </c>
      <c r="I41" s="15">
        <v>44766.636782407404</v>
      </c>
      <c r="J41" s="15">
        <v>44769.636782407404</v>
      </c>
      <c r="K41" s="14" t="s">
        <v>37</v>
      </c>
      <c r="L41" s="15">
        <v>44776.636782407404</v>
      </c>
      <c r="M41" s="14" t="s">
        <v>43</v>
      </c>
      <c r="N41" s="14" t="s">
        <v>50</v>
      </c>
      <c r="O41" s="1" t="s">
        <v>115</v>
      </c>
      <c r="P41" s="14"/>
      <c r="Q41" s="15"/>
      <c r="R41" s="15"/>
      <c r="S41" s="15">
        <v>44780.636782407404</v>
      </c>
      <c r="T41" s="15"/>
      <c r="U41">
        <v>0</v>
      </c>
      <c r="V41" s="15"/>
      <c r="W41" s="15"/>
      <c r="X41" s="15"/>
      <c r="Z41" s="14" t="s">
        <v>39</v>
      </c>
      <c r="AA41" s="15"/>
      <c r="AB41">
        <v>11</v>
      </c>
      <c r="AC41">
        <v>15</v>
      </c>
      <c r="AD41">
        <v>1</v>
      </c>
      <c r="AE41">
        <v>3</v>
      </c>
      <c r="AF41" s="21">
        <v>44840.636782407404</v>
      </c>
      <c r="AG41" s="22">
        <f>IFERROR((Raw_Data__3[[#This Row],[End of Probation Date (after 2 months)]]-Raw_Data__3[[#This Row],[Reporting date ]]),"N/A")</f>
        <v>60</v>
      </c>
      <c r="AI41">
        <v>4</v>
      </c>
      <c r="AJ41">
        <v>3</v>
      </c>
    </row>
    <row r="42" spans="1:36" x14ac:dyDescent="0.35">
      <c r="A42">
        <v>2970</v>
      </c>
      <c r="B42" s="14" t="s">
        <v>108</v>
      </c>
      <c r="C42" s="14" t="s">
        <v>52</v>
      </c>
      <c r="D42" s="14" t="s">
        <v>53</v>
      </c>
      <c r="E42" s="14" t="s">
        <v>54</v>
      </c>
      <c r="F42" s="14" t="str">
        <f>TRIM(Raw_Data__3[[#This Row],[Level/Band]])</f>
        <v>Senior Management</v>
      </c>
      <c r="G42" s="15">
        <v>44701.276689814818</v>
      </c>
      <c r="H42" s="15">
        <v>44703.276689814818</v>
      </c>
      <c r="I42" s="15">
        <v>44704.276689814818</v>
      </c>
      <c r="J42" s="15">
        <v>44707.276689814818</v>
      </c>
      <c r="K42" s="14" t="s">
        <v>37</v>
      </c>
      <c r="L42" s="15">
        <v>44712.276689814818</v>
      </c>
      <c r="M42" s="14" t="s">
        <v>43</v>
      </c>
      <c r="N42" s="14" t="s">
        <v>38</v>
      </c>
      <c r="O42" s="1" t="s">
        <v>115</v>
      </c>
      <c r="P42" s="14"/>
      <c r="Q42" s="15"/>
      <c r="R42" s="15"/>
      <c r="S42" s="15"/>
      <c r="T42" s="15"/>
      <c r="U42">
        <v>0</v>
      </c>
      <c r="V42" s="15"/>
      <c r="W42" s="15"/>
      <c r="X42" s="15"/>
      <c r="Z42" s="14" t="s">
        <v>47</v>
      </c>
      <c r="AA42" s="15"/>
      <c r="AB42">
        <v>9</v>
      </c>
      <c r="AD42">
        <v>1</v>
      </c>
      <c r="AE42">
        <v>3</v>
      </c>
      <c r="AF42" s="21" t="s">
        <v>115</v>
      </c>
      <c r="AG42" s="22" t="str">
        <f>IFERROR((Raw_Data__3[[#This Row],[End of Probation Date (after 2 months)]]-Raw_Data__3[[#This Row],[Reporting date ]]),"N/A")</f>
        <v>N/A</v>
      </c>
      <c r="AJ42">
        <v>2</v>
      </c>
    </row>
    <row r="43" spans="1:36" x14ac:dyDescent="0.35">
      <c r="A43">
        <v>2888</v>
      </c>
      <c r="B43" s="14" t="s">
        <v>108</v>
      </c>
      <c r="C43" s="14" t="s">
        <v>52</v>
      </c>
      <c r="D43" s="14" t="s">
        <v>53</v>
      </c>
      <c r="E43" s="14" t="s">
        <v>54</v>
      </c>
      <c r="F43" s="14" t="str">
        <f>TRIM(Raw_Data__3[[#This Row],[Level/Band]])</f>
        <v>Senior Management</v>
      </c>
      <c r="G43" s="15">
        <v>44855.066979166666</v>
      </c>
      <c r="H43" s="15">
        <v>44858.066979166666</v>
      </c>
      <c r="I43" s="15">
        <v>44859.066979166666</v>
      </c>
      <c r="J43" s="15">
        <v>44862.066979166666</v>
      </c>
      <c r="K43" s="14" t="s">
        <v>37</v>
      </c>
      <c r="L43" s="15">
        <v>44871.066979166666</v>
      </c>
      <c r="M43" s="14" t="s">
        <v>43</v>
      </c>
      <c r="N43" s="14" t="s">
        <v>38</v>
      </c>
      <c r="O43" s="1" t="s">
        <v>115</v>
      </c>
      <c r="P43" s="14"/>
      <c r="Q43" s="15"/>
      <c r="R43" s="15"/>
      <c r="S43" s="15">
        <v>44872.066979166666</v>
      </c>
      <c r="T43" s="15"/>
      <c r="U43">
        <v>0</v>
      </c>
      <c r="V43" s="15"/>
      <c r="W43" s="15"/>
      <c r="X43" s="15"/>
      <c r="Z43" s="14" t="s">
        <v>39</v>
      </c>
      <c r="AA43" s="15"/>
      <c r="AB43">
        <v>13</v>
      </c>
      <c r="AC43">
        <v>14</v>
      </c>
      <c r="AD43">
        <v>1</v>
      </c>
      <c r="AE43">
        <v>3</v>
      </c>
      <c r="AF43" s="21">
        <v>44932.066979166666</v>
      </c>
      <c r="AG43" s="22">
        <f>IFERROR((Raw_Data__3[[#This Row],[End of Probation Date (after 2 months)]]-Raw_Data__3[[#This Row],[Reporting date ]]),"N/A")</f>
        <v>60</v>
      </c>
      <c r="AI43">
        <v>1</v>
      </c>
      <c r="AJ43">
        <v>3</v>
      </c>
    </row>
    <row r="44" spans="1:36" x14ac:dyDescent="0.35">
      <c r="A44">
        <v>2869</v>
      </c>
      <c r="B44" s="14" t="s">
        <v>108</v>
      </c>
      <c r="C44" s="14" t="s">
        <v>52</v>
      </c>
      <c r="D44" s="14" t="s">
        <v>53</v>
      </c>
      <c r="E44" s="14" t="s">
        <v>54</v>
      </c>
      <c r="F44" s="14" t="str">
        <f>TRIM(Raw_Data__3[[#This Row],[Level/Band]])</f>
        <v>Senior Management</v>
      </c>
      <c r="G44" s="15">
        <v>44851.266331018516</v>
      </c>
      <c r="H44" s="15">
        <v>44852.266331018516</v>
      </c>
      <c r="I44" s="15">
        <v>44853.266331018516</v>
      </c>
      <c r="J44" s="15">
        <v>44856.266331018516</v>
      </c>
      <c r="K44" s="14" t="s">
        <v>37</v>
      </c>
      <c r="L44" s="15">
        <v>44859.266331018516</v>
      </c>
      <c r="M44" s="14" t="s">
        <v>43</v>
      </c>
      <c r="N44" s="14" t="s">
        <v>38</v>
      </c>
      <c r="O44" s="1" t="s">
        <v>115</v>
      </c>
      <c r="P44" s="14"/>
      <c r="Q44" s="15"/>
      <c r="R44" s="15"/>
      <c r="S44" s="15">
        <v>44860.266331018516</v>
      </c>
      <c r="T44" s="15"/>
      <c r="U44">
        <v>0</v>
      </c>
      <c r="V44" s="15"/>
      <c r="W44" s="15"/>
      <c r="X44" s="15"/>
      <c r="Z44" s="14" t="s">
        <v>39</v>
      </c>
      <c r="AA44" s="15"/>
      <c r="AB44">
        <v>7</v>
      </c>
      <c r="AC44">
        <v>8</v>
      </c>
      <c r="AD44">
        <v>1</v>
      </c>
      <c r="AE44">
        <v>3</v>
      </c>
      <c r="AF44" s="21">
        <v>44920.266331018516</v>
      </c>
      <c r="AG44" s="22">
        <f>IFERROR((Raw_Data__3[[#This Row],[End of Probation Date (after 2 months)]]-Raw_Data__3[[#This Row],[Reporting date ]]),"N/A")</f>
        <v>60</v>
      </c>
      <c r="AI44">
        <v>1</v>
      </c>
      <c r="AJ44">
        <v>1</v>
      </c>
    </row>
    <row r="45" spans="1:36" x14ac:dyDescent="0.35">
      <c r="A45">
        <v>2861</v>
      </c>
      <c r="B45" s="14" t="s">
        <v>108</v>
      </c>
      <c r="C45" s="14" t="s">
        <v>52</v>
      </c>
      <c r="D45" s="14" t="s">
        <v>53</v>
      </c>
      <c r="E45" s="14" t="s">
        <v>54</v>
      </c>
      <c r="F45" s="14" t="str">
        <f>TRIM(Raw_Data__3[[#This Row],[Level/Band]])</f>
        <v>Senior Management</v>
      </c>
      <c r="G45" s="15">
        <v>44849.266331018516</v>
      </c>
      <c r="H45" s="15">
        <v>44853.266331018516</v>
      </c>
      <c r="I45" s="15">
        <v>44854.266331018516</v>
      </c>
      <c r="J45" s="15">
        <v>44857.266331018516</v>
      </c>
      <c r="K45" s="14" t="s">
        <v>37</v>
      </c>
      <c r="L45" s="15">
        <v>44864.266331018516</v>
      </c>
      <c r="M45" s="14" t="s">
        <v>43</v>
      </c>
      <c r="N45" s="14" t="s">
        <v>46</v>
      </c>
      <c r="O45" s="1" t="s">
        <v>115</v>
      </c>
      <c r="P45" s="14"/>
      <c r="Q45" s="15"/>
      <c r="R45" s="15"/>
      <c r="S45" s="15"/>
      <c r="T45" s="15"/>
      <c r="U45">
        <v>0</v>
      </c>
      <c r="V45" s="15"/>
      <c r="W45" s="15"/>
      <c r="X45" s="15"/>
      <c r="Z45" s="14" t="s">
        <v>39</v>
      </c>
      <c r="AA45" s="15"/>
      <c r="AB45">
        <v>11</v>
      </c>
      <c r="AD45">
        <v>1</v>
      </c>
      <c r="AE45">
        <v>3</v>
      </c>
      <c r="AF45" s="21" t="s">
        <v>115</v>
      </c>
      <c r="AG45" s="22" t="str">
        <f>IFERROR((Raw_Data__3[[#This Row],[End of Probation Date (after 2 months)]]-Raw_Data__3[[#This Row],[Reporting date ]]),"N/A")</f>
        <v>N/A</v>
      </c>
      <c r="AJ45">
        <v>4</v>
      </c>
    </row>
    <row r="46" spans="1:36" x14ac:dyDescent="0.35">
      <c r="A46">
        <v>2731</v>
      </c>
      <c r="B46" s="14" t="s">
        <v>108</v>
      </c>
      <c r="C46" s="14" t="s">
        <v>52</v>
      </c>
      <c r="D46" s="14" t="s">
        <v>53</v>
      </c>
      <c r="E46" s="14" t="s">
        <v>54</v>
      </c>
      <c r="F46" s="14" t="str">
        <f>TRIM(Raw_Data__3[[#This Row],[Level/Band]])</f>
        <v>Senior Management</v>
      </c>
      <c r="G46" s="15">
        <v>44753.981076388889</v>
      </c>
      <c r="H46" s="15">
        <v>44756.981076388889</v>
      </c>
      <c r="I46" s="15">
        <v>44757.981076388889</v>
      </c>
      <c r="J46" s="15">
        <v>44760.981076388889</v>
      </c>
      <c r="K46" s="14" t="s">
        <v>37</v>
      </c>
      <c r="L46" s="15">
        <v>44770.981076388889</v>
      </c>
      <c r="M46" s="14" t="s">
        <v>43</v>
      </c>
      <c r="N46" s="14" t="s">
        <v>46</v>
      </c>
      <c r="O46" s="1" t="s">
        <v>115</v>
      </c>
      <c r="P46" s="14"/>
      <c r="Q46" s="15"/>
      <c r="R46" s="15"/>
      <c r="S46" s="15">
        <v>44772.981076388889</v>
      </c>
      <c r="T46" s="15"/>
      <c r="U46">
        <v>0</v>
      </c>
      <c r="V46" s="15"/>
      <c r="W46" s="15"/>
      <c r="X46" s="15"/>
      <c r="Z46" s="14" t="s">
        <v>47</v>
      </c>
      <c r="AA46" s="15"/>
      <c r="AB46">
        <v>14</v>
      </c>
      <c r="AC46">
        <v>16</v>
      </c>
      <c r="AD46">
        <v>1</v>
      </c>
      <c r="AE46">
        <v>3</v>
      </c>
      <c r="AF46" s="21">
        <v>44832.981076388889</v>
      </c>
      <c r="AG46" s="22">
        <f>IFERROR((Raw_Data__3[[#This Row],[End of Probation Date (after 2 months)]]-Raw_Data__3[[#This Row],[Reporting date ]]),"N/A")</f>
        <v>60</v>
      </c>
      <c r="AI46">
        <v>2</v>
      </c>
      <c r="AJ46">
        <v>3</v>
      </c>
    </row>
    <row r="47" spans="1:36" x14ac:dyDescent="0.35">
      <c r="A47">
        <v>2555</v>
      </c>
      <c r="B47" s="14" t="s">
        <v>108</v>
      </c>
      <c r="C47" s="14" t="s">
        <v>52</v>
      </c>
      <c r="D47" s="14" t="s">
        <v>53</v>
      </c>
      <c r="E47" s="14" t="s">
        <v>54</v>
      </c>
      <c r="F47" s="14" t="str">
        <f>TRIM(Raw_Data__3[[#This Row],[Level/Band]])</f>
        <v>Senior Management</v>
      </c>
      <c r="G47" s="15">
        <v>45145.715324074074</v>
      </c>
      <c r="H47" s="15">
        <v>45147.715324074074</v>
      </c>
      <c r="I47" s="15">
        <v>45148.715324074074</v>
      </c>
      <c r="J47" s="15">
        <v>45151.715324074074</v>
      </c>
      <c r="K47" s="14" t="s">
        <v>37</v>
      </c>
      <c r="L47" s="15">
        <v>45159.715324074074</v>
      </c>
      <c r="M47" s="14" t="s">
        <v>43</v>
      </c>
      <c r="N47" s="14" t="s">
        <v>51</v>
      </c>
      <c r="O47" s="1" t="s">
        <v>115</v>
      </c>
      <c r="P47" s="14"/>
      <c r="Q47" s="15"/>
      <c r="R47" s="15"/>
      <c r="S47" s="15"/>
      <c r="T47" s="15"/>
      <c r="U47">
        <v>0</v>
      </c>
      <c r="V47" s="15"/>
      <c r="W47" s="15"/>
      <c r="X47" s="15"/>
      <c r="Z47" s="14" t="s">
        <v>39</v>
      </c>
      <c r="AA47" s="15"/>
      <c r="AB47">
        <v>12</v>
      </c>
      <c r="AD47">
        <v>1</v>
      </c>
      <c r="AE47">
        <v>3</v>
      </c>
      <c r="AF47" s="21" t="s">
        <v>115</v>
      </c>
      <c r="AG47" s="22" t="str">
        <f>IFERROR((Raw_Data__3[[#This Row],[End of Probation Date (after 2 months)]]-Raw_Data__3[[#This Row],[Reporting date ]]),"N/A")</f>
        <v>N/A</v>
      </c>
      <c r="AJ47">
        <v>2</v>
      </c>
    </row>
    <row r="48" spans="1:36" x14ac:dyDescent="0.35">
      <c r="A48">
        <v>2536</v>
      </c>
      <c r="B48" s="14" t="s">
        <v>108</v>
      </c>
      <c r="C48" s="14" t="s">
        <v>52</v>
      </c>
      <c r="D48" s="14" t="s">
        <v>53</v>
      </c>
      <c r="E48" s="14" t="s">
        <v>54</v>
      </c>
      <c r="F48" s="14" t="str">
        <f>TRIM(Raw_Data__3[[#This Row],[Level/Band]])</f>
        <v>Senior Management</v>
      </c>
      <c r="G48" s="15">
        <v>44681.058252314811</v>
      </c>
      <c r="H48" s="15">
        <v>44684.058252314811</v>
      </c>
      <c r="I48" s="15">
        <v>44685.058252314811</v>
      </c>
      <c r="J48" s="15">
        <v>44688.058252314811</v>
      </c>
      <c r="K48" s="14" t="s">
        <v>37</v>
      </c>
      <c r="L48" s="15">
        <v>44695.058252314811</v>
      </c>
      <c r="M48" s="14" t="s">
        <v>43</v>
      </c>
      <c r="N48" s="14" t="s">
        <v>46</v>
      </c>
      <c r="O48" s="1" t="s">
        <v>115</v>
      </c>
      <c r="P48" s="14"/>
      <c r="Q48" s="15"/>
      <c r="R48" s="15"/>
      <c r="S48" s="15">
        <v>44696.058252314811</v>
      </c>
      <c r="T48" s="15"/>
      <c r="U48">
        <v>0</v>
      </c>
      <c r="V48" s="15"/>
      <c r="W48" s="15"/>
      <c r="X48" s="15"/>
      <c r="Z48" s="14" t="s">
        <v>39</v>
      </c>
      <c r="AA48" s="15"/>
      <c r="AB48">
        <v>11</v>
      </c>
      <c r="AC48">
        <v>12</v>
      </c>
      <c r="AD48">
        <v>1</v>
      </c>
      <c r="AE48">
        <v>3</v>
      </c>
      <c r="AF48" s="21">
        <v>44756.058252314811</v>
      </c>
      <c r="AG48" s="22">
        <f>IFERROR((Raw_Data__3[[#This Row],[End of Probation Date (after 2 months)]]-Raw_Data__3[[#This Row],[Reporting date ]]),"N/A")</f>
        <v>60</v>
      </c>
      <c r="AI48">
        <v>1</v>
      </c>
      <c r="AJ48">
        <v>3</v>
      </c>
    </row>
    <row r="49" spans="1:36" x14ac:dyDescent="0.35">
      <c r="A49">
        <v>2519</v>
      </c>
      <c r="B49" s="14" t="s">
        <v>108</v>
      </c>
      <c r="C49" s="14" t="s">
        <v>52</v>
      </c>
      <c r="D49" s="14" t="s">
        <v>53</v>
      </c>
      <c r="E49" s="14" t="s">
        <v>54</v>
      </c>
      <c r="F49" s="14" t="str">
        <f>TRIM(Raw_Data__3[[#This Row],[Level/Band]])</f>
        <v>Senior Management</v>
      </c>
      <c r="G49" s="15">
        <v>45172.133263888885</v>
      </c>
      <c r="H49" s="15">
        <v>45175.133263888885</v>
      </c>
      <c r="I49" s="15">
        <v>45176.133263888885</v>
      </c>
      <c r="J49" s="15">
        <v>45179.133263888885</v>
      </c>
      <c r="K49" s="14" t="s">
        <v>37</v>
      </c>
      <c r="L49" s="15">
        <v>45188.133263888885</v>
      </c>
      <c r="M49" s="14" t="s">
        <v>43</v>
      </c>
      <c r="N49" s="14" t="s">
        <v>50</v>
      </c>
      <c r="O49" s="1" t="s">
        <v>115</v>
      </c>
      <c r="P49" s="14"/>
      <c r="Q49" s="15"/>
      <c r="R49" s="15"/>
      <c r="S49" s="15">
        <v>45189.133263888885</v>
      </c>
      <c r="T49" s="15"/>
      <c r="U49">
        <v>0</v>
      </c>
      <c r="V49" s="15"/>
      <c r="W49" s="15"/>
      <c r="X49" s="15"/>
      <c r="Z49" s="14" t="s">
        <v>39</v>
      </c>
      <c r="AA49" s="15"/>
      <c r="AB49">
        <v>13</v>
      </c>
      <c r="AC49">
        <v>14</v>
      </c>
      <c r="AD49">
        <v>1</v>
      </c>
      <c r="AE49">
        <v>3</v>
      </c>
      <c r="AF49" s="21">
        <v>45249.133263888885</v>
      </c>
      <c r="AG49" s="22">
        <f>IFERROR((Raw_Data__3[[#This Row],[End of Probation Date (after 2 months)]]-Raw_Data__3[[#This Row],[Reporting date ]]),"N/A")</f>
        <v>60</v>
      </c>
      <c r="AI49">
        <v>1</v>
      </c>
      <c r="AJ49">
        <v>3</v>
      </c>
    </row>
    <row r="50" spans="1:36" x14ac:dyDescent="0.35">
      <c r="A50">
        <v>2366</v>
      </c>
      <c r="B50" s="14" t="s">
        <v>108</v>
      </c>
      <c r="C50" s="14" t="s">
        <v>52</v>
      </c>
      <c r="D50" s="14" t="s">
        <v>53</v>
      </c>
      <c r="E50" s="14" t="s">
        <v>54</v>
      </c>
      <c r="F50" s="14" t="str">
        <f>TRIM(Raw_Data__3[[#This Row],[Level/Band]])</f>
        <v>Senior Management</v>
      </c>
      <c r="G50" s="15">
        <v>44974.268252314818</v>
      </c>
      <c r="H50" s="15">
        <v>44976.268252314818</v>
      </c>
      <c r="I50" s="15">
        <v>44977.268252314818</v>
      </c>
      <c r="J50" s="15">
        <v>44980.268252314818</v>
      </c>
      <c r="K50" s="14" t="s">
        <v>37</v>
      </c>
      <c r="L50" s="15">
        <v>44986.268252314818</v>
      </c>
      <c r="M50" s="14" t="s">
        <v>43</v>
      </c>
      <c r="N50" s="14" t="s">
        <v>55</v>
      </c>
      <c r="O50" s="1" t="s">
        <v>115</v>
      </c>
      <c r="P50" s="14"/>
      <c r="Q50" s="15"/>
      <c r="R50" s="15"/>
      <c r="S50" s="15">
        <v>44989.268252314818</v>
      </c>
      <c r="T50" s="15"/>
      <c r="U50">
        <v>0</v>
      </c>
      <c r="V50" s="15"/>
      <c r="W50" s="15"/>
      <c r="X50" s="15"/>
      <c r="Z50" s="14" t="s">
        <v>39</v>
      </c>
      <c r="AA50" s="15"/>
      <c r="AB50">
        <v>10</v>
      </c>
      <c r="AC50">
        <v>13</v>
      </c>
      <c r="AD50">
        <v>1</v>
      </c>
      <c r="AE50">
        <v>3</v>
      </c>
      <c r="AF50" s="21">
        <v>45049.268252314818</v>
      </c>
      <c r="AG50" s="22">
        <f>IFERROR((Raw_Data__3[[#This Row],[End of Probation Date (after 2 months)]]-Raw_Data__3[[#This Row],[Reporting date ]]),"N/A")</f>
        <v>60</v>
      </c>
      <c r="AI50">
        <v>3</v>
      </c>
      <c r="AJ50">
        <v>2</v>
      </c>
    </row>
    <row r="51" spans="1:36" x14ac:dyDescent="0.35">
      <c r="A51">
        <v>2315</v>
      </c>
      <c r="B51" s="14" t="s">
        <v>108</v>
      </c>
      <c r="C51" s="14" t="s">
        <v>52</v>
      </c>
      <c r="D51" s="14" t="s">
        <v>53</v>
      </c>
      <c r="E51" s="14" t="s">
        <v>54</v>
      </c>
      <c r="F51" s="14" t="str">
        <f>TRIM(Raw_Data__3[[#This Row],[Level/Band]])</f>
        <v>Senior Management</v>
      </c>
      <c r="G51" s="15">
        <v>44672.037303240744</v>
      </c>
      <c r="H51" s="15">
        <v>44674.037303240744</v>
      </c>
      <c r="I51" s="15">
        <v>44675.037303240744</v>
      </c>
      <c r="J51" s="15">
        <v>44678.037303240744</v>
      </c>
      <c r="K51" s="14" t="s">
        <v>37</v>
      </c>
      <c r="L51" s="15">
        <v>44686.037303240744</v>
      </c>
      <c r="M51" s="14" t="s">
        <v>43</v>
      </c>
      <c r="N51" s="14" t="s">
        <v>46</v>
      </c>
      <c r="O51" s="1" t="s">
        <v>115</v>
      </c>
      <c r="P51" s="14"/>
      <c r="Q51" s="15"/>
      <c r="R51" s="15"/>
      <c r="S51" s="15"/>
      <c r="T51" s="15"/>
      <c r="U51">
        <v>0</v>
      </c>
      <c r="V51" s="15"/>
      <c r="W51" s="15"/>
      <c r="X51" s="15"/>
      <c r="Z51" s="14" t="s">
        <v>39</v>
      </c>
      <c r="AA51" s="15"/>
      <c r="AB51">
        <v>12</v>
      </c>
      <c r="AD51">
        <v>1</v>
      </c>
      <c r="AE51">
        <v>3</v>
      </c>
      <c r="AF51" s="21" t="s">
        <v>115</v>
      </c>
      <c r="AG51" s="22" t="str">
        <f>IFERROR((Raw_Data__3[[#This Row],[End of Probation Date (after 2 months)]]-Raw_Data__3[[#This Row],[Reporting date ]]),"N/A")</f>
        <v>N/A</v>
      </c>
      <c r="AJ51">
        <v>2</v>
      </c>
    </row>
    <row r="52" spans="1:36" x14ac:dyDescent="0.35">
      <c r="A52">
        <v>2250</v>
      </c>
      <c r="B52" s="14" t="s">
        <v>108</v>
      </c>
      <c r="C52" s="14" t="s">
        <v>52</v>
      </c>
      <c r="D52" s="14" t="s">
        <v>53</v>
      </c>
      <c r="E52" s="14" t="s">
        <v>54</v>
      </c>
      <c r="F52" s="14" t="str">
        <f>TRIM(Raw_Data__3[[#This Row],[Level/Band]])</f>
        <v>Senior Management</v>
      </c>
      <c r="G52" s="15">
        <v>44920.601747685185</v>
      </c>
      <c r="H52" s="15">
        <v>44923.601747685185</v>
      </c>
      <c r="I52" s="15">
        <v>44924.601747685185</v>
      </c>
      <c r="J52" s="15">
        <v>44927.601747685185</v>
      </c>
      <c r="K52" s="14" t="s">
        <v>37</v>
      </c>
      <c r="L52" s="15">
        <v>44932.601747685185</v>
      </c>
      <c r="M52" s="14" t="s">
        <v>43</v>
      </c>
      <c r="N52" s="14" t="s">
        <v>38</v>
      </c>
      <c r="O52" s="1" t="s">
        <v>115</v>
      </c>
      <c r="P52" s="14"/>
      <c r="Q52" s="15"/>
      <c r="R52" s="15"/>
      <c r="S52" s="15">
        <v>44933.601747685185</v>
      </c>
      <c r="T52" s="15"/>
      <c r="U52">
        <v>0</v>
      </c>
      <c r="V52" s="15"/>
      <c r="W52" s="15"/>
      <c r="X52" s="15"/>
      <c r="Z52" s="14" t="s">
        <v>39</v>
      </c>
      <c r="AA52" s="15"/>
      <c r="AB52">
        <v>9</v>
      </c>
      <c r="AC52">
        <v>10</v>
      </c>
      <c r="AD52">
        <v>1</v>
      </c>
      <c r="AE52">
        <v>3</v>
      </c>
      <c r="AF52" s="21">
        <v>44993.601747685185</v>
      </c>
      <c r="AG52" s="22">
        <f>IFERROR((Raw_Data__3[[#This Row],[End of Probation Date (after 2 months)]]-Raw_Data__3[[#This Row],[Reporting date ]]),"N/A")</f>
        <v>60</v>
      </c>
      <c r="AI52">
        <v>1</v>
      </c>
      <c r="AJ52">
        <v>3</v>
      </c>
    </row>
    <row r="53" spans="1:36" x14ac:dyDescent="0.35">
      <c r="A53">
        <v>2241</v>
      </c>
      <c r="B53" s="14" t="s">
        <v>108</v>
      </c>
      <c r="C53" s="14" t="s">
        <v>52</v>
      </c>
      <c r="D53" s="14" t="s">
        <v>53</v>
      </c>
      <c r="E53" s="14" t="s">
        <v>54</v>
      </c>
      <c r="F53" s="14" t="str">
        <f>TRIM(Raw_Data__3[[#This Row],[Level/Band]])</f>
        <v>Senior Management</v>
      </c>
      <c r="G53" s="15">
        <v>44924.601747685185</v>
      </c>
      <c r="H53" s="15">
        <v>44926.601747685185</v>
      </c>
      <c r="I53" s="15">
        <v>44927.601747685185</v>
      </c>
      <c r="J53" s="15">
        <v>44930.601747685185</v>
      </c>
      <c r="K53" s="14" t="s">
        <v>37</v>
      </c>
      <c r="L53" s="15">
        <v>44938.601747685185</v>
      </c>
      <c r="M53" s="14" t="s">
        <v>43</v>
      </c>
      <c r="N53" s="14" t="s">
        <v>46</v>
      </c>
      <c r="O53" s="1" t="s">
        <v>115</v>
      </c>
      <c r="P53" s="14"/>
      <c r="Q53" s="15"/>
      <c r="R53" s="15"/>
      <c r="S53" s="15">
        <v>44940.601747685185</v>
      </c>
      <c r="T53" s="15"/>
      <c r="U53">
        <v>0</v>
      </c>
      <c r="V53" s="15"/>
      <c r="W53" s="15"/>
      <c r="X53" s="15"/>
      <c r="Z53" s="14" t="s">
        <v>47</v>
      </c>
      <c r="AA53" s="15"/>
      <c r="AB53">
        <v>12</v>
      </c>
      <c r="AC53">
        <v>14</v>
      </c>
      <c r="AD53">
        <v>1</v>
      </c>
      <c r="AE53">
        <v>3</v>
      </c>
      <c r="AF53" s="21">
        <v>45000.601747685185</v>
      </c>
      <c r="AG53" s="22">
        <f>IFERROR((Raw_Data__3[[#This Row],[End of Probation Date (after 2 months)]]-Raw_Data__3[[#This Row],[Reporting date ]]),"N/A")</f>
        <v>60</v>
      </c>
      <c r="AI53">
        <v>2</v>
      </c>
      <c r="AJ53">
        <v>2</v>
      </c>
    </row>
    <row r="54" spans="1:36" x14ac:dyDescent="0.35">
      <c r="A54">
        <v>2125</v>
      </c>
      <c r="B54" s="14" t="s">
        <v>108</v>
      </c>
      <c r="C54" s="14" t="s">
        <v>52</v>
      </c>
      <c r="D54" s="14" t="s">
        <v>53</v>
      </c>
      <c r="E54" s="14" t="s">
        <v>54</v>
      </c>
      <c r="F54" s="14" t="str">
        <f>TRIM(Raw_Data__3[[#This Row],[Level/Band]])</f>
        <v>Senior Management</v>
      </c>
      <c r="G54" s="15">
        <v>44927.473356481481</v>
      </c>
      <c r="H54" s="15">
        <v>44930.473356481481</v>
      </c>
      <c r="I54" s="15">
        <v>44931.473356481481</v>
      </c>
      <c r="J54" s="15">
        <v>44934.473356481481</v>
      </c>
      <c r="K54" s="14" t="s">
        <v>37</v>
      </c>
      <c r="L54" s="15">
        <v>44946.473356481481</v>
      </c>
      <c r="M54" s="14" t="s">
        <v>43</v>
      </c>
      <c r="N54" s="14" t="s">
        <v>51</v>
      </c>
      <c r="O54" s="1" t="s">
        <v>115</v>
      </c>
      <c r="P54" s="14"/>
      <c r="Q54" s="15"/>
      <c r="R54" s="15"/>
      <c r="S54" s="15"/>
      <c r="T54" s="15"/>
      <c r="U54">
        <v>0</v>
      </c>
      <c r="V54" s="15"/>
      <c r="W54" s="15"/>
      <c r="X54" s="15"/>
      <c r="Z54" s="14" t="s">
        <v>39</v>
      </c>
      <c r="AA54" s="15"/>
      <c r="AB54">
        <v>16</v>
      </c>
      <c r="AD54">
        <v>1</v>
      </c>
      <c r="AE54">
        <v>3</v>
      </c>
      <c r="AF54" s="21" t="s">
        <v>115</v>
      </c>
      <c r="AG54" s="22" t="str">
        <f>IFERROR((Raw_Data__3[[#This Row],[End of Probation Date (after 2 months)]]-Raw_Data__3[[#This Row],[Reporting date ]]),"N/A")</f>
        <v>N/A</v>
      </c>
      <c r="AJ54">
        <v>3</v>
      </c>
    </row>
    <row r="55" spans="1:36" x14ac:dyDescent="0.35">
      <c r="A55">
        <v>2122</v>
      </c>
      <c r="B55" s="14" t="s">
        <v>108</v>
      </c>
      <c r="C55" s="14" t="s">
        <v>52</v>
      </c>
      <c r="D55" s="14" t="s">
        <v>53</v>
      </c>
      <c r="E55" s="14" t="s">
        <v>54</v>
      </c>
      <c r="F55" s="14" t="str">
        <f>TRIM(Raw_Data__3[[#This Row],[Level/Band]])</f>
        <v>Senior Management</v>
      </c>
      <c r="G55" s="15">
        <v>44929.473356481481</v>
      </c>
      <c r="H55" s="15">
        <v>44933.473356481481</v>
      </c>
      <c r="I55" s="15">
        <v>44934.473356481481</v>
      </c>
      <c r="J55" s="15">
        <v>44937.473356481481</v>
      </c>
      <c r="K55" s="14" t="s">
        <v>37</v>
      </c>
      <c r="L55" s="15">
        <v>44941.473356481481</v>
      </c>
      <c r="M55" s="14" t="s">
        <v>43</v>
      </c>
      <c r="N55" s="14" t="s">
        <v>50</v>
      </c>
      <c r="O55" s="1" t="s">
        <v>115</v>
      </c>
      <c r="P55" s="14"/>
      <c r="Q55" s="15"/>
      <c r="R55" s="15"/>
      <c r="S55" s="15"/>
      <c r="T55" s="15"/>
      <c r="U55">
        <v>0</v>
      </c>
      <c r="V55" s="15"/>
      <c r="W55" s="15"/>
      <c r="X55" s="15"/>
      <c r="Z55" s="14" t="s">
        <v>39</v>
      </c>
      <c r="AA55" s="15"/>
      <c r="AB55">
        <v>8</v>
      </c>
      <c r="AD55">
        <v>1</v>
      </c>
      <c r="AE55">
        <v>3</v>
      </c>
      <c r="AF55" s="21" t="s">
        <v>115</v>
      </c>
      <c r="AG55" s="22" t="str">
        <f>IFERROR((Raw_Data__3[[#This Row],[End of Probation Date (after 2 months)]]-Raw_Data__3[[#This Row],[Reporting date ]]),"N/A")</f>
        <v>N/A</v>
      </c>
      <c r="AJ55">
        <v>4</v>
      </c>
    </row>
    <row r="56" spans="1:36" x14ac:dyDescent="0.35">
      <c r="A56">
        <v>2070</v>
      </c>
      <c r="B56" s="14" t="s">
        <v>108</v>
      </c>
      <c r="C56" s="14" t="s">
        <v>52</v>
      </c>
      <c r="D56" s="14" t="s">
        <v>53</v>
      </c>
      <c r="E56" s="14" t="s">
        <v>54</v>
      </c>
      <c r="F56" s="14" t="str">
        <f>TRIM(Raw_Data__3[[#This Row],[Level/Band]])</f>
        <v>Senior Management</v>
      </c>
      <c r="G56" s="15">
        <v>44867.782581018517</v>
      </c>
      <c r="H56" s="15">
        <v>44869.782581018517</v>
      </c>
      <c r="I56" s="15">
        <v>44870.782581018517</v>
      </c>
      <c r="J56" s="15">
        <v>44873.782581018517</v>
      </c>
      <c r="K56" s="14" t="s">
        <v>37</v>
      </c>
      <c r="L56" s="15">
        <v>44887.782581018517</v>
      </c>
      <c r="M56" s="14" t="s">
        <v>43</v>
      </c>
      <c r="N56" s="14" t="s">
        <v>50</v>
      </c>
      <c r="O56" s="1" t="s">
        <v>115</v>
      </c>
      <c r="P56" s="14"/>
      <c r="Q56" s="15"/>
      <c r="R56" s="15"/>
      <c r="S56" s="15">
        <v>44891.782581018517</v>
      </c>
      <c r="T56" s="15"/>
      <c r="U56">
        <v>0</v>
      </c>
      <c r="V56" s="15"/>
      <c r="W56" s="15"/>
      <c r="X56" s="15"/>
      <c r="Z56" s="14" t="s">
        <v>47</v>
      </c>
      <c r="AA56" s="15"/>
      <c r="AB56">
        <v>18</v>
      </c>
      <c r="AC56">
        <v>22</v>
      </c>
      <c r="AD56">
        <v>1</v>
      </c>
      <c r="AE56">
        <v>3</v>
      </c>
      <c r="AF56" s="21">
        <v>44951.782581018517</v>
      </c>
      <c r="AG56" s="22">
        <f>IFERROR((Raw_Data__3[[#This Row],[End of Probation Date (after 2 months)]]-Raw_Data__3[[#This Row],[Reporting date ]]),"N/A")</f>
        <v>60</v>
      </c>
      <c r="AI56">
        <v>4</v>
      </c>
      <c r="AJ56">
        <v>2</v>
      </c>
    </row>
    <row r="57" spans="1:36" x14ac:dyDescent="0.35">
      <c r="A57">
        <v>1980</v>
      </c>
      <c r="B57" s="14" t="s">
        <v>108</v>
      </c>
      <c r="C57" s="14" t="s">
        <v>52</v>
      </c>
      <c r="D57" s="14" t="s">
        <v>53</v>
      </c>
      <c r="E57" s="14" t="s">
        <v>54</v>
      </c>
      <c r="F57" s="14" t="str">
        <f>TRIM(Raw_Data__3[[#This Row],[Level/Band]])</f>
        <v>Senior Management</v>
      </c>
      <c r="G57" s="15">
        <v>44857.498391203706</v>
      </c>
      <c r="H57" s="15">
        <v>44858.498391203706</v>
      </c>
      <c r="I57" s="15">
        <v>44859.498391203706</v>
      </c>
      <c r="J57" s="15">
        <v>44862.498391203706</v>
      </c>
      <c r="K57" s="14" t="s">
        <v>37</v>
      </c>
      <c r="L57" s="15">
        <v>44861.498391203706</v>
      </c>
      <c r="M57" s="14" t="s">
        <v>43</v>
      </c>
      <c r="N57" s="14" t="s">
        <v>51</v>
      </c>
      <c r="O57" s="1" t="s">
        <v>115</v>
      </c>
      <c r="P57" s="14"/>
      <c r="Q57" s="15"/>
      <c r="R57" s="15"/>
      <c r="S57" s="15">
        <v>44864.498391203706</v>
      </c>
      <c r="T57" s="15"/>
      <c r="U57">
        <v>0</v>
      </c>
      <c r="V57" s="15"/>
      <c r="W57" s="15"/>
      <c r="X57" s="15"/>
      <c r="Z57" s="14" t="s">
        <v>39</v>
      </c>
      <c r="AA57" s="15"/>
      <c r="AB57">
        <v>3</v>
      </c>
      <c r="AC57">
        <v>6</v>
      </c>
      <c r="AD57">
        <v>1</v>
      </c>
      <c r="AE57">
        <v>3</v>
      </c>
      <c r="AF57" s="21">
        <v>44924.498391203706</v>
      </c>
      <c r="AG57" s="22">
        <f>IFERROR((Raw_Data__3[[#This Row],[End of Probation Date (after 2 months)]]-Raw_Data__3[[#This Row],[Reporting date ]]),"N/A")</f>
        <v>60</v>
      </c>
      <c r="AI57">
        <v>3</v>
      </c>
      <c r="AJ57">
        <v>1</v>
      </c>
    </row>
    <row r="58" spans="1:36" x14ac:dyDescent="0.35">
      <c r="A58">
        <v>1815</v>
      </c>
      <c r="B58" s="14" t="s">
        <v>108</v>
      </c>
      <c r="C58" s="14" t="s">
        <v>52</v>
      </c>
      <c r="D58" s="14" t="s">
        <v>53</v>
      </c>
      <c r="E58" s="14" t="s">
        <v>54</v>
      </c>
      <c r="F58" s="14" t="str">
        <f>TRIM(Raw_Data__3[[#This Row],[Level/Band]])</f>
        <v>Senior Management</v>
      </c>
      <c r="G58" s="15">
        <v>44824.186388888891</v>
      </c>
      <c r="H58" s="15">
        <v>44828.186388888891</v>
      </c>
      <c r="I58" s="15">
        <v>44829.186388888891</v>
      </c>
      <c r="J58" s="15">
        <v>44832.186388888891</v>
      </c>
      <c r="K58" s="14" t="s">
        <v>37</v>
      </c>
      <c r="L58" s="15">
        <v>44843.186388888891</v>
      </c>
      <c r="M58" s="14" t="s">
        <v>43</v>
      </c>
      <c r="N58" s="14" t="s">
        <v>50</v>
      </c>
      <c r="O58" s="1" t="s">
        <v>115</v>
      </c>
      <c r="P58" s="14"/>
      <c r="Q58" s="15"/>
      <c r="R58" s="15"/>
      <c r="S58" s="15"/>
      <c r="T58" s="15"/>
      <c r="U58">
        <v>0</v>
      </c>
      <c r="V58" s="15"/>
      <c r="W58" s="15"/>
      <c r="X58" s="15"/>
      <c r="Z58" s="14" t="s">
        <v>47</v>
      </c>
      <c r="AA58" s="15"/>
      <c r="AB58">
        <v>15</v>
      </c>
      <c r="AD58">
        <v>1</v>
      </c>
      <c r="AE58">
        <v>3</v>
      </c>
      <c r="AF58" s="21" t="s">
        <v>115</v>
      </c>
      <c r="AG58" s="22" t="str">
        <f>IFERROR((Raw_Data__3[[#This Row],[End of Probation Date (after 2 months)]]-Raw_Data__3[[#This Row],[Reporting date ]]),"N/A")</f>
        <v>N/A</v>
      </c>
      <c r="AJ58">
        <v>4</v>
      </c>
    </row>
    <row r="59" spans="1:36" x14ac:dyDescent="0.35">
      <c r="A59">
        <v>1807</v>
      </c>
      <c r="B59" s="14" t="s">
        <v>108</v>
      </c>
      <c r="C59" s="14" t="s">
        <v>52</v>
      </c>
      <c r="D59" s="14" t="s">
        <v>53</v>
      </c>
      <c r="E59" s="14" t="s">
        <v>54</v>
      </c>
      <c r="F59" s="14" t="str">
        <f>TRIM(Raw_Data__3[[#This Row],[Level/Band]])</f>
        <v>Senior Management</v>
      </c>
      <c r="G59" s="15">
        <v>45121.017708333333</v>
      </c>
      <c r="H59" s="15">
        <v>45123.017708333333</v>
      </c>
      <c r="I59" s="15">
        <v>45124.017708333333</v>
      </c>
      <c r="J59" s="15">
        <v>45127.017708333333</v>
      </c>
      <c r="K59" s="14" t="s">
        <v>37</v>
      </c>
      <c r="L59" s="15">
        <v>45136.017708333333</v>
      </c>
      <c r="M59" s="14" t="s">
        <v>43</v>
      </c>
      <c r="N59" s="14" t="s">
        <v>46</v>
      </c>
      <c r="O59" s="1" t="s">
        <v>115</v>
      </c>
      <c r="P59" s="14"/>
      <c r="Q59" s="15"/>
      <c r="R59" s="15"/>
      <c r="S59" s="15">
        <v>45139.017708333333</v>
      </c>
      <c r="T59" s="15"/>
      <c r="U59">
        <v>0</v>
      </c>
      <c r="V59" s="15"/>
      <c r="W59" s="15"/>
      <c r="X59" s="15"/>
      <c r="Z59" s="14" t="s">
        <v>39</v>
      </c>
      <c r="AA59" s="15"/>
      <c r="AB59">
        <v>13</v>
      </c>
      <c r="AC59">
        <v>16</v>
      </c>
      <c r="AD59">
        <v>1</v>
      </c>
      <c r="AE59">
        <v>3</v>
      </c>
      <c r="AF59" s="21">
        <v>45199.017708333333</v>
      </c>
      <c r="AG59" s="22">
        <f>IFERROR((Raw_Data__3[[#This Row],[End of Probation Date (after 2 months)]]-Raw_Data__3[[#This Row],[Reporting date ]]),"N/A")</f>
        <v>60</v>
      </c>
      <c r="AI59">
        <v>3</v>
      </c>
      <c r="AJ59">
        <v>2</v>
      </c>
    </row>
    <row r="60" spans="1:36" x14ac:dyDescent="0.35">
      <c r="A60">
        <v>1801</v>
      </c>
      <c r="B60" s="14" t="s">
        <v>108</v>
      </c>
      <c r="C60" s="14" t="s">
        <v>52</v>
      </c>
      <c r="D60" s="14" t="s">
        <v>53</v>
      </c>
      <c r="E60" s="14" t="s">
        <v>54</v>
      </c>
      <c r="F60" s="14" t="str">
        <f>TRIM(Raw_Data__3[[#This Row],[Level/Band]])</f>
        <v>Senior Management</v>
      </c>
      <c r="G60" s="15">
        <v>45122.017708333333</v>
      </c>
      <c r="H60" s="15">
        <v>45124.017708333333</v>
      </c>
      <c r="I60" s="15">
        <v>45125.017708333333</v>
      </c>
      <c r="J60" s="15">
        <v>45128.017708333333</v>
      </c>
      <c r="K60" s="14" t="s">
        <v>37</v>
      </c>
      <c r="L60" s="15">
        <v>45145.017708333333</v>
      </c>
      <c r="M60" s="14" t="s">
        <v>43</v>
      </c>
      <c r="N60" s="14" t="s">
        <v>55</v>
      </c>
      <c r="O60" s="1" t="s">
        <v>115</v>
      </c>
      <c r="P60" s="14"/>
      <c r="Q60" s="15"/>
      <c r="R60" s="15"/>
      <c r="S60" s="15">
        <v>45149.017708333333</v>
      </c>
      <c r="T60" s="15"/>
      <c r="U60">
        <v>0</v>
      </c>
      <c r="V60" s="15"/>
      <c r="W60" s="15"/>
      <c r="X60" s="15"/>
      <c r="Z60" s="14" t="s">
        <v>47</v>
      </c>
      <c r="AA60" s="15"/>
      <c r="AB60">
        <v>21</v>
      </c>
      <c r="AC60">
        <v>25</v>
      </c>
      <c r="AD60">
        <v>1</v>
      </c>
      <c r="AE60">
        <v>3</v>
      </c>
      <c r="AF60" s="21">
        <v>45209.017708333333</v>
      </c>
      <c r="AG60" s="22">
        <f>IFERROR((Raw_Data__3[[#This Row],[End of Probation Date (after 2 months)]]-Raw_Data__3[[#This Row],[Reporting date ]]),"N/A")</f>
        <v>60</v>
      </c>
      <c r="AI60">
        <v>4</v>
      </c>
      <c r="AJ60">
        <v>2</v>
      </c>
    </row>
    <row r="61" spans="1:36" x14ac:dyDescent="0.35">
      <c r="A61">
        <v>1687</v>
      </c>
      <c r="B61" s="14" t="s">
        <v>108</v>
      </c>
      <c r="C61" s="14" t="s">
        <v>52</v>
      </c>
      <c r="D61" s="14" t="s">
        <v>53</v>
      </c>
      <c r="E61" s="14" t="s">
        <v>54</v>
      </c>
      <c r="F61" s="14" t="str">
        <f>TRIM(Raw_Data__3[[#This Row],[Level/Band]])</f>
        <v>Senior Management</v>
      </c>
      <c r="G61" s="15">
        <v>44663.28056712963</v>
      </c>
      <c r="H61" s="15">
        <v>44665.28056712963</v>
      </c>
      <c r="I61" s="15">
        <v>44666.28056712963</v>
      </c>
      <c r="J61" s="15">
        <v>44669.28056712963</v>
      </c>
      <c r="K61" s="14" t="s">
        <v>37</v>
      </c>
      <c r="L61" s="15">
        <v>44673.28056712963</v>
      </c>
      <c r="M61" s="14" t="s">
        <v>43</v>
      </c>
      <c r="N61" s="14" t="s">
        <v>50</v>
      </c>
      <c r="O61" s="1" t="s">
        <v>115</v>
      </c>
      <c r="P61" s="14"/>
      <c r="Q61" s="15"/>
      <c r="R61" s="15"/>
      <c r="S61" s="15"/>
      <c r="T61" s="15"/>
      <c r="U61">
        <v>0</v>
      </c>
      <c r="V61" s="15"/>
      <c r="W61" s="15"/>
      <c r="X61" s="15"/>
      <c r="Z61" s="14" t="s">
        <v>39</v>
      </c>
      <c r="AA61" s="15"/>
      <c r="AB61">
        <v>8</v>
      </c>
      <c r="AD61">
        <v>1</v>
      </c>
      <c r="AE61">
        <v>3</v>
      </c>
      <c r="AF61" s="21" t="s">
        <v>115</v>
      </c>
      <c r="AG61" s="22" t="str">
        <f>IFERROR((Raw_Data__3[[#This Row],[End of Probation Date (after 2 months)]]-Raw_Data__3[[#This Row],[Reporting date ]]),"N/A")</f>
        <v>N/A</v>
      </c>
      <c r="AJ61">
        <v>2</v>
      </c>
    </row>
    <row r="62" spans="1:36" x14ac:dyDescent="0.35">
      <c r="A62">
        <v>1405</v>
      </c>
      <c r="B62" s="14" t="s">
        <v>108</v>
      </c>
      <c r="C62" s="14" t="s">
        <v>52</v>
      </c>
      <c r="D62" s="14" t="s">
        <v>53</v>
      </c>
      <c r="E62" s="14" t="s">
        <v>54</v>
      </c>
      <c r="F62" s="14" t="str">
        <f>TRIM(Raw_Data__3[[#This Row],[Level/Band]])</f>
        <v>Senior Management</v>
      </c>
      <c r="G62" s="15">
        <v>44616.306493055556</v>
      </c>
      <c r="H62" s="15">
        <v>44617.306493055556</v>
      </c>
      <c r="I62" s="15">
        <v>44618.306493055556</v>
      </c>
      <c r="J62" s="15">
        <v>44621.306493055556</v>
      </c>
      <c r="K62" s="14" t="s">
        <v>37</v>
      </c>
      <c r="L62" s="15">
        <v>44623.306493055556</v>
      </c>
      <c r="M62" s="14" t="s">
        <v>43</v>
      </c>
      <c r="N62" s="14" t="s">
        <v>38</v>
      </c>
      <c r="O62" s="1" t="s">
        <v>115</v>
      </c>
      <c r="P62" s="14"/>
      <c r="Q62" s="15"/>
      <c r="R62" s="15"/>
      <c r="S62" s="15">
        <v>44626.306493055556</v>
      </c>
      <c r="T62" s="15"/>
      <c r="U62">
        <v>0</v>
      </c>
      <c r="V62" s="15"/>
      <c r="W62" s="15"/>
      <c r="X62" s="15"/>
      <c r="Z62" s="14" t="s">
        <v>39</v>
      </c>
      <c r="AA62" s="15"/>
      <c r="AB62">
        <v>6</v>
      </c>
      <c r="AC62">
        <v>9</v>
      </c>
      <c r="AD62">
        <v>1</v>
      </c>
      <c r="AE62">
        <v>3</v>
      </c>
      <c r="AF62" s="21">
        <v>44686.306493055556</v>
      </c>
      <c r="AG62" s="22">
        <f>IFERROR((Raw_Data__3[[#This Row],[End of Probation Date (after 2 months)]]-Raw_Data__3[[#This Row],[Reporting date ]]),"N/A")</f>
        <v>60</v>
      </c>
      <c r="AI62">
        <v>3</v>
      </c>
      <c r="AJ62">
        <v>1</v>
      </c>
    </row>
    <row r="63" spans="1:36" x14ac:dyDescent="0.35">
      <c r="A63">
        <v>1385</v>
      </c>
      <c r="B63" s="14" t="s">
        <v>108</v>
      </c>
      <c r="C63" s="14" t="s">
        <v>52</v>
      </c>
      <c r="D63" s="14" t="s">
        <v>53</v>
      </c>
      <c r="E63" s="14" t="s">
        <v>54</v>
      </c>
      <c r="F63" s="14" t="str">
        <f>TRIM(Raw_Data__3[[#This Row],[Level/Band]])</f>
        <v>Senior Management</v>
      </c>
      <c r="G63" s="15">
        <v>45042.733506944445</v>
      </c>
      <c r="H63" s="15">
        <v>45043.733506944445</v>
      </c>
      <c r="I63" s="15">
        <v>45044.733506944445</v>
      </c>
      <c r="J63" s="15">
        <v>45047.733506944445</v>
      </c>
      <c r="K63" s="14" t="s">
        <v>37</v>
      </c>
      <c r="L63" s="15">
        <v>45055.733506944445</v>
      </c>
      <c r="M63" s="14" t="s">
        <v>43</v>
      </c>
      <c r="N63" s="14" t="s">
        <v>55</v>
      </c>
      <c r="O63" s="1" t="s">
        <v>115</v>
      </c>
      <c r="P63" s="14"/>
      <c r="Q63" s="15"/>
      <c r="R63" s="15"/>
      <c r="S63" s="15">
        <v>45059.733506944445</v>
      </c>
      <c r="T63" s="15"/>
      <c r="U63">
        <v>0</v>
      </c>
      <c r="V63" s="15"/>
      <c r="W63" s="15"/>
      <c r="X63" s="15"/>
      <c r="Z63" s="14" t="s">
        <v>39</v>
      </c>
      <c r="AA63" s="15"/>
      <c r="AB63">
        <v>12</v>
      </c>
      <c r="AC63">
        <v>16</v>
      </c>
      <c r="AD63">
        <v>1</v>
      </c>
      <c r="AE63">
        <v>3</v>
      </c>
      <c r="AF63" s="21">
        <v>45119.733506944445</v>
      </c>
      <c r="AG63" s="22">
        <f>IFERROR((Raw_Data__3[[#This Row],[End of Probation Date (after 2 months)]]-Raw_Data__3[[#This Row],[Reporting date ]]),"N/A")</f>
        <v>60</v>
      </c>
      <c r="AI63">
        <v>4</v>
      </c>
      <c r="AJ63">
        <v>1</v>
      </c>
    </row>
    <row r="64" spans="1:36" x14ac:dyDescent="0.35">
      <c r="A64">
        <v>1381</v>
      </c>
      <c r="B64" s="14" t="s">
        <v>108</v>
      </c>
      <c r="C64" s="14" t="s">
        <v>52</v>
      </c>
      <c r="D64" s="14" t="s">
        <v>53</v>
      </c>
      <c r="E64" s="14" t="s">
        <v>54</v>
      </c>
      <c r="F64" s="14" t="str">
        <f>TRIM(Raw_Data__3[[#This Row],[Level/Band]])</f>
        <v>Senior Management</v>
      </c>
      <c r="G64" s="15">
        <v>45043.733506944445</v>
      </c>
      <c r="H64" s="15">
        <v>45045.733506944445</v>
      </c>
      <c r="I64" s="15">
        <v>45046.733506944445</v>
      </c>
      <c r="J64" s="15">
        <v>45049.733506944445</v>
      </c>
      <c r="K64" s="14" t="s">
        <v>37</v>
      </c>
      <c r="L64" s="15">
        <v>45050.733506944445</v>
      </c>
      <c r="M64" s="14" t="s">
        <v>43</v>
      </c>
      <c r="N64" s="14" t="s">
        <v>38</v>
      </c>
      <c r="O64" s="1" t="s">
        <v>115</v>
      </c>
      <c r="P64" s="14"/>
      <c r="Q64" s="15"/>
      <c r="R64" s="15"/>
      <c r="S64" s="15">
        <v>45053.733506944445</v>
      </c>
      <c r="T64" s="15"/>
      <c r="U64">
        <v>0</v>
      </c>
      <c r="V64" s="15"/>
      <c r="W64" s="15"/>
      <c r="X64" s="15"/>
      <c r="Z64" s="14" t="s">
        <v>39</v>
      </c>
      <c r="AA64" s="15"/>
      <c r="AB64">
        <v>5</v>
      </c>
      <c r="AC64">
        <v>8</v>
      </c>
      <c r="AD64">
        <v>1</v>
      </c>
      <c r="AE64">
        <v>3</v>
      </c>
      <c r="AF64" s="21">
        <v>45113.733506944445</v>
      </c>
      <c r="AG64" s="22">
        <f>IFERROR((Raw_Data__3[[#This Row],[End of Probation Date (after 2 months)]]-Raw_Data__3[[#This Row],[Reporting date ]]),"N/A")</f>
        <v>60</v>
      </c>
      <c r="AI64">
        <v>3</v>
      </c>
      <c r="AJ64">
        <v>2</v>
      </c>
    </row>
    <row r="65" spans="1:38" x14ac:dyDescent="0.35">
      <c r="A65">
        <v>1322</v>
      </c>
      <c r="B65" s="14" t="s">
        <v>108</v>
      </c>
      <c r="C65" s="14" t="s">
        <v>52</v>
      </c>
      <c r="D65" s="14" t="s">
        <v>53</v>
      </c>
      <c r="E65" s="14" t="s">
        <v>54</v>
      </c>
      <c r="F65" s="14" t="str">
        <f>TRIM(Raw_Data__3[[#This Row],[Level/Band]])</f>
        <v>Senior Management</v>
      </c>
      <c r="G65" s="15">
        <v>45160.187118055554</v>
      </c>
      <c r="H65" s="15">
        <v>45164.187118055554</v>
      </c>
      <c r="I65" s="15">
        <v>45165.187118055554</v>
      </c>
      <c r="J65" s="15">
        <v>45168.187118055554</v>
      </c>
      <c r="K65" s="14" t="s">
        <v>37</v>
      </c>
      <c r="L65" s="15">
        <v>45179.187118055554</v>
      </c>
      <c r="M65" s="14" t="s">
        <v>43</v>
      </c>
      <c r="N65" s="14" t="s">
        <v>38</v>
      </c>
      <c r="O65" s="1" t="s">
        <v>115</v>
      </c>
      <c r="P65" s="14"/>
      <c r="Q65" s="15"/>
      <c r="R65" s="15"/>
      <c r="S65" s="15">
        <v>45180.187118055554</v>
      </c>
      <c r="T65" s="15"/>
      <c r="U65">
        <v>0</v>
      </c>
      <c r="V65" s="15"/>
      <c r="W65" s="15"/>
      <c r="X65" s="15"/>
      <c r="Z65" s="14" t="s">
        <v>39</v>
      </c>
      <c r="AA65" s="15"/>
      <c r="AB65">
        <v>15</v>
      </c>
      <c r="AC65">
        <v>16</v>
      </c>
      <c r="AD65">
        <v>1</v>
      </c>
      <c r="AE65">
        <v>3</v>
      </c>
      <c r="AF65" s="21">
        <v>45240.187118055554</v>
      </c>
      <c r="AG65" s="22">
        <f>IFERROR((Raw_Data__3[[#This Row],[End of Probation Date (after 2 months)]]-Raw_Data__3[[#This Row],[Reporting date ]]),"N/A")</f>
        <v>60</v>
      </c>
      <c r="AI65">
        <v>1</v>
      </c>
      <c r="AJ65">
        <v>4</v>
      </c>
    </row>
    <row r="66" spans="1:38" x14ac:dyDescent="0.35">
      <c r="A66">
        <v>1294</v>
      </c>
      <c r="B66" s="14" t="s">
        <v>108</v>
      </c>
      <c r="C66" s="14" t="s">
        <v>52</v>
      </c>
      <c r="D66" s="14" t="s">
        <v>53</v>
      </c>
      <c r="E66" s="14" t="s">
        <v>54</v>
      </c>
      <c r="F66" s="14" t="str">
        <f>TRIM(Raw_Data__3[[#This Row],[Level/Band]])</f>
        <v>Senior Management</v>
      </c>
      <c r="G66" s="15">
        <v>45091.672731481478</v>
      </c>
      <c r="H66" s="15">
        <v>45093.672731481478</v>
      </c>
      <c r="I66" s="15">
        <v>45094.672731481478</v>
      </c>
      <c r="J66" s="15">
        <v>45097.672731481478</v>
      </c>
      <c r="K66" s="14" t="s">
        <v>37</v>
      </c>
      <c r="L66" s="15">
        <v>45105.672731481478</v>
      </c>
      <c r="M66" s="14" t="s">
        <v>43</v>
      </c>
      <c r="N66" s="14" t="s">
        <v>50</v>
      </c>
      <c r="O66" s="1" t="s">
        <v>115</v>
      </c>
      <c r="P66" s="14"/>
      <c r="Q66" s="15"/>
      <c r="R66" s="15"/>
      <c r="S66" s="15"/>
      <c r="T66" s="15"/>
      <c r="U66">
        <v>0</v>
      </c>
      <c r="V66" s="15"/>
      <c r="W66" s="15"/>
      <c r="X66" s="15"/>
      <c r="Z66" s="14" t="s">
        <v>47</v>
      </c>
      <c r="AA66" s="15"/>
      <c r="AB66">
        <v>12</v>
      </c>
      <c r="AD66">
        <v>1</v>
      </c>
      <c r="AE66">
        <v>3</v>
      </c>
      <c r="AF66" s="21" t="s">
        <v>115</v>
      </c>
      <c r="AG66" s="22" t="str">
        <f>IFERROR((Raw_Data__3[[#This Row],[End of Probation Date (after 2 months)]]-Raw_Data__3[[#This Row],[Reporting date ]]),"N/A")</f>
        <v>N/A</v>
      </c>
      <c r="AJ66">
        <v>2</v>
      </c>
    </row>
    <row r="67" spans="1:38" x14ac:dyDescent="0.35">
      <c r="A67">
        <v>498</v>
      </c>
      <c r="B67" s="14" t="s">
        <v>108</v>
      </c>
      <c r="C67" s="14" t="s">
        <v>52</v>
      </c>
      <c r="D67" s="14" t="s">
        <v>53</v>
      </c>
      <c r="E67" s="14" t="s">
        <v>54</v>
      </c>
      <c r="F67" s="14" t="str">
        <f>TRIM(Raw_Data__3[[#This Row],[Level/Band]])</f>
        <v>Senior Management</v>
      </c>
      <c r="G67" s="15">
        <v>45170.411724537036</v>
      </c>
      <c r="H67" s="15">
        <v>45171.411724537036</v>
      </c>
      <c r="I67" s="15">
        <v>45172.411724537036</v>
      </c>
      <c r="J67" s="15">
        <v>45175.411724537036</v>
      </c>
      <c r="K67" s="14" t="s">
        <v>37</v>
      </c>
      <c r="L67" s="15">
        <v>45182.411724537036</v>
      </c>
      <c r="M67" s="14" t="s">
        <v>43</v>
      </c>
      <c r="N67" s="14" t="s">
        <v>51</v>
      </c>
      <c r="O67" s="1" t="s">
        <v>115</v>
      </c>
      <c r="P67" s="14"/>
      <c r="Q67" s="15"/>
      <c r="R67" s="15"/>
      <c r="S67" s="15"/>
      <c r="T67" s="15"/>
      <c r="U67">
        <v>0</v>
      </c>
      <c r="V67" s="15"/>
      <c r="W67" s="15"/>
      <c r="X67" s="15"/>
      <c r="Z67" s="14" t="s">
        <v>39</v>
      </c>
      <c r="AA67" s="15"/>
      <c r="AB67">
        <v>11</v>
      </c>
      <c r="AD67">
        <v>1</v>
      </c>
      <c r="AE67">
        <v>3</v>
      </c>
      <c r="AF67" s="21" t="s">
        <v>115</v>
      </c>
      <c r="AG67" s="22" t="str">
        <f>IFERROR((Raw_Data__3[[#This Row],[End of Probation Date (after 2 months)]]-Raw_Data__3[[#This Row],[Reporting date ]]),"N/A")</f>
        <v>N/A</v>
      </c>
      <c r="AJ67">
        <v>1</v>
      </c>
    </row>
    <row r="68" spans="1:38" x14ac:dyDescent="0.35">
      <c r="A68">
        <v>496</v>
      </c>
      <c r="B68" s="14" t="s">
        <v>108</v>
      </c>
      <c r="C68" s="14" t="s">
        <v>52</v>
      </c>
      <c r="D68" s="14" t="s">
        <v>56</v>
      </c>
      <c r="E68" s="14" t="s">
        <v>54</v>
      </c>
      <c r="F68" s="14" t="str">
        <f>TRIM(Raw_Data__3[[#This Row],[Level/Band]])</f>
        <v>Senior Management</v>
      </c>
      <c r="G68" s="15">
        <v>45167.411724537036</v>
      </c>
      <c r="H68" s="15">
        <v>45170.411724537036</v>
      </c>
      <c r="I68" s="15">
        <v>45171.411724537036</v>
      </c>
      <c r="J68" s="15">
        <v>45174.411724537036</v>
      </c>
      <c r="K68" s="14" t="s">
        <v>37</v>
      </c>
      <c r="L68" s="15">
        <v>45188.411724537036</v>
      </c>
      <c r="M68" s="14" t="s">
        <v>43</v>
      </c>
      <c r="N68" s="14" t="s">
        <v>38</v>
      </c>
      <c r="O68" s="1" t="s">
        <v>115</v>
      </c>
      <c r="P68" s="14" t="s">
        <v>41</v>
      </c>
      <c r="Q68" s="15"/>
      <c r="R68" s="15"/>
      <c r="S68" s="15">
        <v>45192.411724537036</v>
      </c>
      <c r="T68" s="15"/>
      <c r="U68">
        <v>0</v>
      </c>
      <c r="V68" s="15"/>
      <c r="W68" s="15"/>
      <c r="X68" s="15"/>
      <c r="Z68" s="14"/>
      <c r="AA68" s="15"/>
      <c r="AB68">
        <v>18</v>
      </c>
      <c r="AC68">
        <v>22</v>
      </c>
      <c r="AD68">
        <v>1</v>
      </c>
      <c r="AE68">
        <v>3</v>
      </c>
      <c r="AF68" s="21">
        <v>45252.411724537036</v>
      </c>
      <c r="AG68" s="22">
        <f>IFERROR((Raw_Data__3[[#This Row],[End of Probation Date (after 2 months)]]-Raw_Data__3[[#This Row],[Reporting date ]]),"N/A")</f>
        <v>60</v>
      </c>
      <c r="AI68">
        <v>4</v>
      </c>
      <c r="AJ68">
        <v>3</v>
      </c>
    </row>
    <row r="69" spans="1:38" x14ac:dyDescent="0.35">
      <c r="A69">
        <v>486</v>
      </c>
      <c r="B69" s="14" t="s">
        <v>108</v>
      </c>
      <c r="C69" s="14" t="s">
        <v>52</v>
      </c>
      <c r="D69" s="14" t="s">
        <v>56</v>
      </c>
      <c r="E69" s="14" t="s">
        <v>54</v>
      </c>
      <c r="F69" s="14" t="str">
        <f>TRIM(Raw_Data__3[[#This Row],[Level/Band]])</f>
        <v>Senior Management</v>
      </c>
      <c r="G69" s="15">
        <v>44936.566712962966</v>
      </c>
      <c r="H69" s="15">
        <v>44937.566712962966</v>
      </c>
      <c r="I69" s="15">
        <v>44938.566712962966</v>
      </c>
      <c r="J69" s="15">
        <v>44941.566712962966</v>
      </c>
      <c r="K69" s="14" t="s">
        <v>37</v>
      </c>
      <c r="L69" s="15">
        <v>44956.566712962966</v>
      </c>
      <c r="M69" s="14" t="s">
        <v>43</v>
      </c>
      <c r="N69" s="14" t="s">
        <v>38</v>
      </c>
      <c r="O69" s="1" t="s">
        <v>115</v>
      </c>
      <c r="P69" s="14" t="s">
        <v>41</v>
      </c>
      <c r="Q69" s="15"/>
      <c r="R69" s="15"/>
      <c r="S69" s="15">
        <v>44959.566712962966</v>
      </c>
      <c r="T69" s="15"/>
      <c r="U69">
        <v>0</v>
      </c>
      <c r="V69" s="15"/>
      <c r="W69" s="15"/>
      <c r="X69" s="15"/>
      <c r="Z69" s="14"/>
      <c r="AA69" s="15"/>
      <c r="AB69">
        <v>19</v>
      </c>
      <c r="AC69">
        <v>22</v>
      </c>
      <c r="AD69">
        <v>1</v>
      </c>
      <c r="AE69">
        <v>3</v>
      </c>
      <c r="AF69" s="21">
        <v>45019.566712962966</v>
      </c>
      <c r="AG69" s="22">
        <f>IFERROR((Raw_Data__3[[#This Row],[End of Probation Date (after 2 months)]]-Raw_Data__3[[#This Row],[Reporting date ]]),"N/A")</f>
        <v>60</v>
      </c>
      <c r="AI69">
        <v>3</v>
      </c>
      <c r="AJ69">
        <v>1</v>
      </c>
    </row>
    <row r="70" spans="1:38" x14ac:dyDescent="0.35">
      <c r="A70">
        <v>481</v>
      </c>
      <c r="B70" s="14" t="s">
        <v>108</v>
      </c>
      <c r="C70" s="14" t="s">
        <v>52</v>
      </c>
      <c r="D70" s="14" t="s">
        <v>56</v>
      </c>
      <c r="E70" s="14" t="s">
        <v>54</v>
      </c>
      <c r="F70" s="14" t="str">
        <f>TRIM(Raw_Data__3[[#This Row],[Level/Band]])</f>
        <v>Senior Management</v>
      </c>
      <c r="G70" s="15">
        <v>44930.566712962966</v>
      </c>
      <c r="H70" s="15">
        <v>44934.566712962966</v>
      </c>
      <c r="I70" s="15">
        <v>44935.566712962966</v>
      </c>
      <c r="J70" s="15">
        <v>44938.566712962966</v>
      </c>
      <c r="K70" s="14" t="s">
        <v>37</v>
      </c>
      <c r="L70" s="15">
        <v>44945.566712962966</v>
      </c>
      <c r="M70" s="14" t="s">
        <v>37</v>
      </c>
      <c r="N70" s="14" t="s">
        <v>115</v>
      </c>
      <c r="O70" s="1">
        <v>44951.566712962966</v>
      </c>
      <c r="P70" s="14" t="s">
        <v>48</v>
      </c>
      <c r="Q70" s="15">
        <v>44946.566712962966</v>
      </c>
      <c r="R70" s="15">
        <v>44948.566712962966</v>
      </c>
      <c r="S70" s="15">
        <v>44949.566712962966</v>
      </c>
      <c r="T70" s="15">
        <v>44957.566712962966</v>
      </c>
      <c r="U70">
        <v>1</v>
      </c>
      <c r="V70" s="15">
        <v>44958.566712962966</v>
      </c>
      <c r="W70" s="15">
        <v>44959.566712962966</v>
      </c>
      <c r="X70" s="15">
        <v>44961.566712962966</v>
      </c>
      <c r="Z70" s="14"/>
      <c r="AA70" s="15">
        <v>44970.566712962966</v>
      </c>
      <c r="AB70">
        <v>11</v>
      </c>
      <c r="AC70">
        <v>15</v>
      </c>
      <c r="AD70">
        <v>1</v>
      </c>
      <c r="AE70">
        <v>3</v>
      </c>
      <c r="AF70" s="21">
        <v>45009.566712962966</v>
      </c>
      <c r="AG70" s="22">
        <f>IFERROR((Raw_Data__3[[#This Row],[End of Probation Date (after 2 months)]]-Raw_Data__3[[#This Row],[Reporting date ]]),"N/A")</f>
        <v>60</v>
      </c>
      <c r="AH70">
        <v>2</v>
      </c>
      <c r="AI70">
        <v>4</v>
      </c>
      <c r="AJ70">
        <v>4</v>
      </c>
      <c r="AK70">
        <v>21</v>
      </c>
      <c r="AL70">
        <v>12</v>
      </c>
    </row>
    <row r="71" spans="1:38" x14ac:dyDescent="0.35">
      <c r="A71">
        <v>478</v>
      </c>
      <c r="B71" s="14" t="s">
        <v>108</v>
      </c>
      <c r="C71" s="14" t="s">
        <v>52</v>
      </c>
      <c r="D71" s="14" t="s">
        <v>56</v>
      </c>
      <c r="E71" s="14" t="s">
        <v>54</v>
      </c>
      <c r="F71" s="14" t="str">
        <f>TRIM(Raw_Data__3[[#This Row],[Level/Band]])</f>
        <v>Senior Management</v>
      </c>
      <c r="G71" s="15">
        <v>44673.075752314813</v>
      </c>
      <c r="H71" s="15">
        <v>44676.075752314813</v>
      </c>
      <c r="I71" s="15">
        <v>44677.075752314813</v>
      </c>
      <c r="J71" s="15">
        <v>44680.075752314813</v>
      </c>
      <c r="K71" s="14" t="s">
        <v>37</v>
      </c>
      <c r="L71" s="15">
        <v>44693.075752314813</v>
      </c>
      <c r="M71" s="14" t="s">
        <v>43</v>
      </c>
      <c r="N71" s="14" t="s">
        <v>46</v>
      </c>
      <c r="O71" s="1" t="s">
        <v>115</v>
      </c>
      <c r="P71" s="14"/>
      <c r="Q71" s="15"/>
      <c r="R71" s="15"/>
      <c r="S71" s="15"/>
      <c r="T71" s="15"/>
      <c r="U71">
        <v>0</v>
      </c>
      <c r="V71" s="15"/>
      <c r="W71" s="15"/>
      <c r="X71" s="15"/>
      <c r="Z71" s="14" t="s">
        <v>47</v>
      </c>
      <c r="AA71" s="15"/>
      <c r="AB71">
        <v>17</v>
      </c>
      <c r="AD71">
        <v>1</v>
      </c>
      <c r="AE71">
        <v>3</v>
      </c>
      <c r="AF71" s="21" t="s">
        <v>115</v>
      </c>
      <c r="AG71" s="22" t="str">
        <f>IFERROR((Raw_Data__3[[#This Row],[End of Probation Date (after 2 months)]]-Raw_Data__3[[#This Row],[Reporting date ]]),"N/A")</f>
        <v>N/A</v>
      </c>
      <c r="AJ71">
        <v>3</v>
      </c>
    </row>
    <row r="72" spans="1:38" x14ac:dyDescent="0.35">
      <c r="A72">
        <v>384</v>
      </c>
      <c r="B72" s="14" t="s">
        <v>108</v>
      </c>
      <c r="C72" s="14" t="s">
        <v>52</v>
      </c>
      <c r="D72" s="14" t="s">
        <v>56</v>
      </c>
      <c r="E72" s="14" t="s">
        <v>54</v>
      </c>
      <c r="F72" s="14" t="str">
        <f>TRIM(Raw_Data__3[[#This Row],[Level/Band]])</f>
        <v>Senior Management</v>
      </c>
      <c r="G72" s="15">
        <v>44872.3830787037</v>
      </c>
      <c r="H72" s="15">
        <v>44875.3830787037</v>
      </c>
      <c r="I72" s="15">
        <v>44876.3830787037</v>
      </c>
      <c r="J72" s="15">
        <v>44879.3830787037</v>
      </c>
      <c r="K72" s="14" t="s">
        <v>37</v>
      </c>
      <c r="L72" s="15">
        <v>44885.3830787037</v>
      </c>
      <c r="M72" s="14" t="s">
        <v>43</v>
      </c>
      <c r="N72" s="14" t="s">
        <v>46</v>
      </c>
      <c r="O72" s="1" t="s">
        <v>115</v>
      </c>
      <c r="P72" s="14"/>
      <c r="Q72" s="15"/>
      <c r="R72" s="15"/>
      <c r="S72" s="15"/>
      <c r="T72" s="15"/>
      <c r="U72">
        <v>0</v>
      </c>
      <c r="V72" s="15"/>
      <c r="W72" s="15"/>
      <c r="X72" s="15"/>
      <c r="Z72" s="14" t="s">
        <v>39</v>
      </c>
      <c r="AA72" s="15"/>
      <c r="AB72">
        <v>10</v>
      </c>
      <c r="AD72">
        <v>1</v>
      </c>
      <c r="AE72">
        <v>3</v>
      </c>
      <c r="AF72" s="21" t="s">
        <v>115</v>
      </c>
      <c r="AG72" s="22" t="str">
        <f>IFERROR((Raw_Data__3[[#This Row],[End of Probation Date (after 2 months)]]-Raw_Data__3[[#This Row],[Reporting date ]]),"N/A")</f>
        <v>N/A</v>
      </c>
      <c r="AJ72">
        <v>3</v>
      </c>
    </row>
    <row r="73" spans="1:38" x14ac:dyDescent="0.35">
      <c r="A73">
        <v>377</v>
      </c>
      <c r="B73" s="14" t="s">
        <v>108</v>
      </c>
      <c r="C73" s="14" t="s">
        <v>52</v>
      </c>
      <c r="D73" s="14" t="s">
        <v>56</v>
      </c>
      <c r="E73" s="14" t="s">
        <v>54</v>
      </c>
      <c r="F73" s="14" t="str">
        <f>TRIM(Raw_Data__3[[#This Row],[Level/Band]])</f>
        <v>Senior Management</v>
      </c>
      <c r="G73" s="15">
        <v>44663.356712962966</v>
      </c>
      <c r="H73" s="15">
        <v>44666.356712962966</v>
      </c>
      <c r="I73" s="15">
        <v>44667.356712962966</v>
      </c>
      <c r="J73" s="15">
        <v>44670.356712962966</v>
      </c>
      <c r="K73" s="14" t="s">
        <v>37</v>
      </c>
      <c r="L73" s="15">
        <v>44680.356712962966</v>
      </c>
      <c r="M73" s="14" t="s">
        <v>43</v>
      </c>
      <c r="N73" s="14" t="s">
        <v>38</v>
      </c>
      <c r="O73" s="1" t="s">
        <v>115</v>
      </c>
      <c r="P73" s="14"/>
      <c r="Q73" s="15"/>
      <c r="R73" s="15"/>
      <c r="S73" s="15">
        <v>44682.356712962966</v>
      </c>
      <c r="T73" s="15"/>
      <c r="U73">
        <v>0</v>
      </c>
      <c r="V73" s="15"/>
      <c r="W73" s="15"/>
      <c r="X73" s="15"/>
      <c r="Z73" s="14" t="s">
        <v>39</v>
      </c>
      <c r="AA73" s="15"/>
      <c r="AB73">
        <v>14</v>
      </c>
      <c r="AC73">
        <v>16</v>
      </c>
      <c r="AD73">
        <v>1</v>
      </c>
      <c r="AE73">
        <v>3</v>
      </c>
      <c r="AF73" s="21">
        <v>44742.356712962966</v>
      </c>
      <c r="AG73" s="22">
        <f>IFERROR((Raw_Data__3[[#This Row],[End of Probation Date (after 2 months)]]-Raw_Data__3[[#This Row],[Reporting date ]]),"N/A")</f>
        <v>60</v>
      </c>
      <c r="AI73">
        <v>2</v>
      </c>
      <c r="AJ73">
        <v>3</v>
      </c>
    </row>
    <row r="74" spans="1:38" x14ac:dyDescent="0.35">
      <c r="A74">
        <v>311</v>
      </c>
      <c r="B74" s="14" t="s">
        <v>108</v>
      </c>
      <c r="C74" s="14" t="s">
        <v>52</v>
      </c>
      <c r="D74" s="14" t="s">
        <v>56</v>
      </c>
      <c r="E74" s="14" t="s">
        <v>54</v>
      </c>
      <c r="F74" s="14" t="str">
        <f>TRIM(Raw_Data__3[[#This Row],[Level/Band]])</f>
        <v>Senior Management</v>
      </c>
      <c r="G74" s="15">
        <v>44981.608946759261</v>
      </c>
      <c r="H74" s="15">
        <v>44985.608946759261</v>
      </c>
      <c r="I74" s="15">
        <v>44986.608946759261</v>
      </c>
      <c r="J74" s="15">
        <v>44989.608946759261</v>
      </c>
      <c r="K74" s="14" t="s">
        <v>37</v>
      </c>
      <c r="L74" s="15">
        <v>45007.608946759261</v>
      </c>
      <c r="M74" s="14" t="s">
        <v>37</v>
      </c>
      <c r="N74" s="14" t="s">
        <v>115</v>
      </c>
      <c r="O74" s="1">
        <v>45014.608946759261</v>
      </c>
      <c r="P74" s="14" t="s">
        <v>48</v>
      </c>
      <c r="Q74" s="15">
        <v>45009.608946759261</v>
      </c>
      <c r="R74" s="15">
        <v>45013.608946759261</v>
      </c>
      <c r="S74" s="15">
        <v>45010.608946759261</v>
      </c>
      <c r="T74" s="15">
        <v>45013.608946759261</v>
      </c>
      <c r="U74">
        <v>1</v>
      </c>
      <c r="V74" s="15">
        <v>45015.608946759261</v>
      </c>
      <c r="W74" s="15">
        <v>45018.608946759261</v>
      </c>
      <c r="X74" s="15">
        <v>45021.608946759261</v>
      </c>
      <c r="Z74" s="14"/>
      <c r="AA74" s="15">
        <v>45028.608946759261</v>
      </c>
      <c r="AB74">
        <v>22</v>
      </c>
      <c r="AC74">
        <v>25</v>
      </c>
      <c r="AD74">
        <v>1</v>
      </c>
      <c r="AE74">
        <v>3</v>
      </c>
      <c r="AF74" s="21">
        <v>45070.608946759261</v>
      </c>
      <c r="AG74" s="22">
        <f>IFERROR((Raw_Data__3[[#This Row],[End of Probation Date (after 2 months)]]-Raw_Data__3[[#This Row],[Reporting date ]]),"N/A")</f>
        <v>60</v>
      </c>
      <c r="AH74">
        <v>5</v>
      </c>
      <c r="AI74">
        <v>3</v>
      </c>
      <c r="AJ74">
        <v>4</v>
      </c>
      <c r="AK74">
        <v>18</v>
      </c>
      <c r="AL74">
        <v>11</v>
      </c>
    </row>
    <row r="75" spans="1:38" x14ac:dyDescent="0.35">
      <c r="A75">
        <v>185</v>
      </c>
      <c r="B75" s="14" t="s">
        <v>108</v>
      </c>
      <c r="C75" s="14" t="s">
        <v>52</v>
      </c>
      <c r="D75" s="14" t="s">
        <v>56</v>
      </c>
      <c r="E75" s="14" t="s">
        <v>54</v>
      </c>
      <c r="F75" s="14" t="str">
        <f>TRIM(Raw_Data__3[[#This Row],[Level/Band]])</f>
        <v>Senior Management</v>
      </c>
      <c r="G75" s="15">
        <v>44830.301365740743</v>
      </c>
      <c r="H75" s="15">
        <v>44834.301365740743</v>
      </c>
      <c r="I75" s="15">
        <v>44835.301365740743</v>
      </c>
      <c r="J75" s="15">
        <v>44838.301365740743</v>
      </c>
      <c r="K75" s="14" t="s">
        <v>37</v>
      </c>
      <c r="L75" s="15">
        <v>44850.301365740743</v>
      </c>
      <c r="M75" s="14" t="s">
        <v>43</v>
      </c>
      <c r="N75" s="14" t="s">
        <v>55</v>
      </c>
      <c r="O75" s="1" t="s">
        <v>115</v>
      </c>
      <c r="P75" s="14"/>
      <c r="Q75" s="15"/>
      <c r="R75" s="15"/>
      <c r="S75" s="15">
        <v>44853.301365740743</v>
      </c>
      <c r="T75" s="15"/>
      <c r="U75">
        <v>0</v>
      </c>
      <c r="V75" s="15"/>
      <c r="W75" s="15"/>
      <c r="X75" s="15"/>
      <c r="Z75" s="14" t="s">
        <v>39</v>
      </c>
      <c r="AA75" s="15"/>
      <c r="AB75">
        <v>16</v>
      </c>
      <c r="AC75">
        <v>19</v>
      </c>
      <c r="AD75">
        <v>1</v>
      </c>
      <c r="AE75">
        <v>3</v>
      </c>
      <c r="AF75" s="21">
        <v>44913.301365740743</v>
      </c>
      <c r="AG75" s="22">
        <f>IFERROR((Raw_Data__3[[#This Row],[End of Probation Date (after 2 months)]]-Raw_Data__3[[#This Row],[Reporting date ]]),"N/A")</f>
        <v>60</v>
      </c>
      <c r="AI75">
        <v>3</v>
      </c>
      <c r="AJ75">
        <v>4</v>
      </c>
    </row>
    <row r="76" spans="1:38" x14ac:dyDescent="0.35">
      <c r="A76">
        <v>184</v>
      </c>
      <c r="B76" s="14" t="s">
        <v>108</v>
      </c>
      <c r="C76" s="14" t="s">
        <v>52</v>
      </c>
      <c r="D76" s="14" t="s">
        <v>56</v>
      </c>
      <c r="E76" s="14" t="s">
        <v>54</v>
      </c>
      <c r="F76" s="14" t="str">
        <f>TRIM(Raw_Data__3[[#This Row],[Level/Band]])</f>
        <v>Senior Management</v>
      </c>
      <c r="G76" s="15">
        <v>44825.301365740743</v>
      </c>
      <c r="H76" s="15">
        <v>44829.301365740743</v>
      </c>
      <c r="I76" s="15">
        <v>44830.301365740743</v>
      </c>
      <c r="J76" s="15">
        <v>44833.301365740743</v>
      </c>
      <c r="K76" s="14" t="s">
        <v>37</v>
      </c>
      <c r="L76" s="15">
        <v>44847.301365740743</v>
      </c>
      <c r="M76" s="14" t="s">
        <v>43</v>
      </c>
      <c r="N76" s="14" t="s">
        <v>50</v>
      </c>
      <c r="O76" s="1" t="s">
        <v>115</v>
      </c>
      <c r="P76" s="14"/>
      <c r="Q76" s="15"/>
      <c r="R76" s="15"/>
      <c r="S76" s="15"/>
      <c r="T76" s="15"/>
      <c r="U76">
        <v>0</v>
      </c>
      <c r="V76" s="15"/>
      <c r="W76" s="15"/>
      <c r="X76" s="15"/>
      <c r="Z76" s="14" t="s">
        <v>39</v>
      </c>
      <c r="AA76" s="15"/>
      <c r="AB76">
        <v>18</v>
      </c>
      <c r="AD76">
        <v>1</v>
      </c>
      <c r="AE76">
        <v>3</v>
      </c>
      <c r="AF76" s="21" t="s">
        <v>115</v>
      </c>
      <c r="AG76" s="22" t="str">
        <f>IFERROR((Raw_Data__3[[#This Row],[End of Probation Date (after 2 months)]]-Raw_Data__3[[#This Row],[Reporting date ]]),"N/A")</f>
        <v>N/A</v>
      </c>
      <c r="AJ76">
        <v>4</v>
      </c>
    </row>
    <row r="77" spans="1:38" x14ac:dyDescent="0.35">
      <c r="A77">
        <v>182</v>
      </c>
      <c r="B77" s="14" t="s">
        <v>108</v>
      </c>
      <c r="C77" s="14" t="s">
        <v>52</v>
      </c>
      <c r="D77" s="14" t="s">
        <v>56</v>
      </c>
      <c r="E77" s="14" t="s">
        <v>54</v>
      </c>
      <c r="F77" s="14" t="str">
        <f>TRIM(Raw_Data__3[[#This Row],[Level/Band]])</f>
        <v>Senior Management</v>
      </c>
      <c r="G77" s="15">
        <v>44830.301365740743</v>
      </c>
      <c r="H77" s="15">
        <v>44834.301365740743</v>
      </c>
      <c r="I77" s="15">
        <v>44835.301365740743</v>
      </c>
      <c r="J77" s="15">
        <v>44838.301365740743</v>
      </c>
      <c r="K77" s="14" t="s">
        <v>37</v>
      </c>
      <c r="L77" s="15">
        <v>44839.301365740743</v>
      </c>
      <c r="M77" s="14" t="s">
        <v>43</v>
      </c>
      <c r="N77" s="14" t="s">
        <v>55</v>
      </c>
      <c r="O77" s="1" t="s">
        <v>115</v>
      </c>
      <c r="P77" s="14"/>
      <c r="Q77" s="15"/>
      <c r="R77" s="15"/>
      <c r="S77" s="15">
        <v>44841.301365740743</v>
      </c>
      <c r="T77" s="15"/>
      <c r="U77">
        <v>0</v>
      </c>
      <c r="V77" s="15"/>
      <c r="W77" s="15"/>
      <c r="X77" s="15"/>
      <c r="Z77" s="14" t="s">
        <v>47</v>
      </c>
      <c r="AA77" s="15"/>
      <c r="AB77">
        <v>5</v>
      </c>
      <c r="AC77">
        <v>7</v>
      </c>
      <c r="AD77">
        <v>1</v>
      </c>
      <c r="AE77">
        <v>3</v>
      </c>
      <c r="AF77" s="21">
        <v>44901.301365740743</v>
      </c>
      <c r="AG77" s="22">
        <f>IFERROR((Raw_Data__3[[#This Row],[End of Probation Date (after 2 months)]]-Raw_Data__3[[#This Row],[Reporting date ]]),"N/A")</f>
        <v>60</v>
      </c>
      <c r="AI77">
        <v>2</v>
      </c>
      <c r="AJ77">
        <v>4</v>
      </c>
    </row>
    <row r="78" spans="1:38" x14ac:dyDescent="0.35">
      <c r="A78">
        <v>138</v>
      </c>
      <c r="B78" s="14" t="s">
        <v>108</v>
      </c>
      <c r="C78" s="14" t="s">
        <v>52</v>
      </c>
      <c r="D78" s="14" t="s">
        <v>56</v>
      </c>
      <c r="E78" s="14" t="s">
        <v>54</v>
      </c>
      <c r="F78" s="14" t="str">
        <f>TRIM(Raw_Data__3[[#This Row],[Level/Band]])</f>
        <v>Senior Management</v>
      </c>
      <c r="G78" s="15">
        <v>44764.802951388891</v>
      </c>
      <c r="H78" s="15">
        <v>44768.802951388891</v>
      </c>
      <c r="I78" s="15">
        <v>44769.802951388891</v>
      </c>
      <c r="J78" s="15">
        <v>44772.802951388891</v>
      </c>
      <c r="K78" s="14" t="s">
        <v>37</v>
      </c>
      <c r="L78" s="15">
        <v>44774.802951388891</v>
      </c>
      <c r="M78" s="14" t="s">
        <v>37</v>
      </c>
      <c r="N78" s="14" t="s">
        <v>115</v>
      </c>
      <c r="O78" s="1">
        <v>44778.802951388891</v>
      </c>
      <c r="P78" s="14" t="s">
        <v>48</v>
      </c>
      <c r="Q78" s="15">
        <v>44775.802951388891</v>
      </c>
      <c r="R78" s="15">
        <v>44777.802951388891</v>
      </c>
      <c r="S78" s="15">
        <v>44775.802951388891</v>
      </c>
      <c r="T78" s="15">
        <v>44777.802951388891</v>
      </c>
      <c r="U78">
        <v>1</v>
      </c>
      <c r="V78" s="15">
        <v>44778.802951388891</v>
      </c>
      <c r="W78" s="15">
        <v>44781.802951388891</v>
      </c>
      <c r="X78" s="15">
        <v>44782.802951388891</v>
      </c>
      <c r="Z78" s="14"/>
      <c r="AA78" s="15">
        <v>44801.802951388891</v>
      </c>
      <c r="AB78">
        <v>6</v>
      </c>
      <c r="AC78">
        <v>7</v>
      </c>
      <c r="AD78">
        <v>1</v>
      </c>
      <c r="AE78">
        <v>3</v>
      </c>
      <c r="AF78" s="21">
        <v>44835.802951388891</v>
      </c>
      <c r="AG78" s="22">
        <f>IFERROR((Raw_Data__3[[#This Row],[End of Probation Date (after 2 months)]]-Raw_Data__3[[#This Row],[Reporting date ]]),"N/A")</f>
        <v>60</v>
      </c>
      <c r="AH78">
        <v>4</v>
      </c>
      <c r="AI78">
        <v>1</v>
      </c>
      <c r="AJ78">
        <v>4</v>
      </c>
      <c r="AK78">
        <v>26</v>
      </c>
      <c r="AL78">
        <v>7</v>
      </c>
    </row>
    <row r="79" spans="1:38" x14ac:dyDescent="0.35">
      <c r="A79">
        <v>9</v>
      </c>
      <c r="B79" s="14" t="s">
        <v>108</v>
      </c>
      <c r="C79" s="14" t="s">
        <v>52</v>
      </c>
      <c r="D79" s="14" t="s">
        <v>56</v>
      </c>
      <c r="E79" s="14" t="s">
        <v>54</v>
      </c>
      <c r="F79" s="14" t="str">
        <f>TRIM(Raw_Data__3[[#This Row],[Level/Band]])</f>
        <v>Senior Management</v>
      </c>
      <c r="G79" s="15">
        <v>45079.372060185182</v>
      </c>
      <c r="H79" s="15">
        <v>45081.372060185182</v>
      </c>
      <c r="I79" s="15">
        <v>45082.372060185182</v>
      </c>
      <c r="J79" s="15">
        <v>45085.372060185182</v>
      </c>
      <c r="K79" s="14" t="s">
        <v>37</v>
      </c>
      <c r="L79" s="15">
        <v>45089.372060185182</v>
      </c>
      <c r="M79" s="14" t="s">
        <v>43</v>
      </c>
      <c r="N79" s="14" t="s">
        <v>51</v>
      </c>
      <c r="O79" s="1" t="s">
        <v>115</v>
      </c>
      <c r="P79" s="14"/>
      <c r="Q79" s="15"/>
      <c r="R79" s="15"/>
      <c r="S79" s="15"/>
      <c r="T79" s="15"/>
      <c r="U79">
        <v>0</v>
      </c>
      <c r="V79" s="15"/>
      <c r="W79" s="15"/>
      <c r="X79" s="15"/>
      <c r="Z79" s="14" t="s">
        <v>47</v>
      </c>
      <c r="AA79" s="15"/>
      <c r="AB79">
        <v>8</v>
      </c>
      <c r="AD79">
        <v>1</v>
      </c>
      <c r="AE79">
        <v>3</v>
      </c>
      <c r="AF79" s="21" t="s">
        <v>115</v>
      </c>
      <c r="AG79" s="22" t="str">
        <f>IFERROR((Raw_Data__3[[#This Row],[End of Probation Date (after 2 months)]]-Raw_Data__3[[#This Row],[Reporting date ]]),"N/A")</f>
        <v>N/A</v>
      </c>
      <c r="AJ79">
        <v>2</v>
      </c>
    </row>
    <row r="80" spans="1:38" x14ac:dyDescent="0.35">
      <c r="A80">
        <v>7</v>
      </c>
      <c r="B80" s="14" t="s">
        <v>108</v>
      </c>
      <c r="C80" s="14" t="s">
        <v>52</v>
      </c>
      <c r="D80" s="14" t="s">
        <v>56</v>
      </c>
      <c r="E80" s="14" t="s">
        <v>54</v>
      </c>
      <c r="F80" s="14" t="str">
        <f>TRIM(Raw_Data__3[[#This Row],[Level/Band]])</f>
        <v>Senior Management</v>
      </c>
      <c r="G80" s="15">
        <v>45074.372060185182</v>
      </c>
      <c r="H80" s="15">
        <v>45077.372060185182</v>
      </c>
      <c r="I80" s="15">
        <v>45078.372060185182</v>
      </c>
      <c r="J80" s="15">
        <v>45081.372060185182</v>
      </c>
      <c r="K80" s="14" t="s">
        <v>37</v>
      </c>
      <c r="L80" s="15">
        <v>45092.372060185182</v>
      </c>
      <c r="M80" s="14" t="s">
        <v>43</v>
      </c>
      <c r="N80" s="14" t="s">
        <v>50</v>
      </c>
      <c r="O80" s="1" t="s">
        <v>115</v>
      </c>
      <c r="P80" s="14"/>
      <c r="Q80" s="15"/>
      <c r="R80" s="15"/>
      <c r="S80" s="15">
        <v>45093.372060185182</v>
      </c>
      <c r="T80" s="15"/>
      <c r="U80">
        <v>0</v>
      </c>
      <c r="V80" s="15"/>
      <c r="W80" s="15"/>
      <c r="X80" s="15"/>
      <c r="Z80" s="14" t="s">
        <v>47</v>
      </c>
      <c r="AA80" s="15"/>
      <c r="AB80">
        <v>15</v>
      </c>
      <c r="AC80">
        <v>16</v>
      </c>
      <c r="AD80">
        <v>1</v>
      </c>
      <c r="AE80">
        <v>3</v>
      </c>
      <c r="AF80" s="21">
        <v>45153.372060185182</v>
      </c>
      <c r="AG80" s="22">
        <f>IFERROR((Raw_Data__3[[#This Row],[End of Probation Date (after 2 months)]]-Raw_Data__3[[#This Row],[Reporting date ]]),"N/A")</f>
        <v>60</v>
      </c>
      <c r="AI80">
        <v>1</v>
      </c>
      <c r="AJ80">
        <v>3</v>
      </c>
    </row>
    <row r="81" spans="1:38" x14ac:dyDescent="0.35">
      <c r="A81">
        <v>2973</v>
      </c>
      <c r="B81" s="14" t="s">
        <v>108</v>
      </c>
      <c r="C81" s="14" t="s">
        <v>52</v>
      </c>
      <c r="D81" s="14" t="s">
        <v>35</v>
      </c>
      <c r="E81" s="14" t="s">
        <v>57</v>
      </c>
      <c r="F81" s="14" t="str">
        <f>TRIM(Raw_Data__3[[#This Row],[Level/Band]])</f>
        <v>Senior</v>
      </c>
      <c r="G81" s="15">
        <v>44757.636782407404</v>
      </c>
      <c r="H81" s="15">
        <v>44761.636782407404</v>
      </c>
      <c r="I81" s="15">
        <v>44762.636782407404</v>
      </c>
      <c r="J81" s="15">
        <v>44765.636782407404</v>
      </c>
      <c r="K81" s="14" t="s">
        <v>37</v>
      </c>
      <c r="L81" s="15">
        <v>44773.636782407404</v>
      </c>
      <c r="M81" s="14" t="s">
        <v>37</v>
      </c>
      <c r="N81" s="14" t="s">
        <v>115</v>
      </c>
      <c r="O81" s="1">
        <v>44776.636782407404</v>
      </c>
      <c r="P81" s="14" t="s">
        <v>48</v>
      </c>
      <c r="Q81" s="15">
        <v>44774.636782407404</v>
      </c>
      <c r="R81" s="15">
        <v>44775.636782407404</v>
      </c>
      <c r="S81" s="15">
        <v>44774.636782407404</v>
      </c>
      <c r="T81" s="15">
        <v>44781.636782407404</v>
      </c>
      <c r="U81">
        <v>1</v>
      </c>
      <c r="V81" s="15">
        <v>44782.636782407404</v>
      </c>
      <c r="W81" s="15">
        <v>44784.636782407404</v>
      </c>
      <c r="X81" s="15">
        <v>44787.636782407404</v>
      </c>
      <c r="Z81" s="14"/>
      <c r="AA81" s="15">
        <v>44801.636782407404</v>
      </c>
      <c r="AB81">
        <v>12</v>
      </c>
      <c r="AC81">
        <v>13</v>
      </c>
      <c r="AD81">
        <v>1</v>
      </c>
      <c r="AE81">
        <v>3</v>
      </c>
      <c r="AF81" s="21">
        <v>44834.636782407404</v>
      </c>
      <c r="AG81" s="22">
        <f>IFERROR((Raw_Data__3[[#This Row],[End of Probation Date (after 2 months)]]-Raw_Data__3[[#This Row],[Reporting date ]]),"N/A")</f>
        <v>60</v>
      </c>
      <c r="AH81">
        <v>3</v>
      </c>
      <c r="AI81">
        <v>1</v>
      </c>
      <c r="AJ81">
        <v>4</v>
      </c>
      <c r="AK81">
        <v>27</v>
      </c>
      <c r="AL81">
        <v>13</v>
      </c>
    </row>
    <row r="82" spans="1:38" x14ac:dyDescent="0.35">
      <c r="A82">
        <v>2966</v>
      </c>
      <c r="B82" s="14" t="s">
        <v>108</v>
      </c>
      <c r="C82" s="14" t="s">
        <v>52</v>
      </c>
      <c r="D82" s="14" t="s">
        <v>35</v>
      </c>
      <c r="E82" s="14" t="s">
        <v>57</v>
      </c>
      <c r="F82" s="14" t="str">
        <f>TRIM(Raw_Data__3[[#This Row],[Level/Band]])</f>
        <v>Senior</v>
      </c>
      <c r="G82" s="15">
        <v>44697.276689814818</v>
      </c>
      <c r="H82" s="15">
        <v>44700.276689814818</v>
      </c>
      <c r="I82" s="15">
        <v>44701.276689814818</v>
      </c>
      <c r="J82" s="15">
        <v>44704.276689814818</v>
      </c>
      <c r="K82" s="14" t="s">
        <v>37</v>
      </c>
      <c r="L82" s="15">
        <v>44711.276689814818</v>
      </c>
      <c r="M82" s="14" t="s">
        <v>43</v>
      </c>
      <c r="N82" s="14" t="s">
        <v>38</v>
      </c>
      <c r="O82" s="1" t="s">
        <v>115</v>
      </c>
      <c r="P82" s="14"/>
      <c r="Q82" s="15"/>
      <c r="R82" s="15"/>
      <c r="S82" s="15"/>
      <c r="T82" s="15"/>
      <c r="U82">
        <v>0</v>
      </c>
      <c r="V82" s="15"/>
      <c r="W82" s="15"/>
      <c r="X82" s="15"/>
      <c r="Z82" s="14" t="s">
        <v>47</v>
      </c>
      <c r="AA82" s="15"/>
      <c r="AB82">
        <v>11</v>
      </c>
      <c r="AD82">
        <v>1</v>
      </c>
      <c r="AE82">
        <v>3</v>
      </c>
      <c r="AF82" s="21" t="s">
        <v>115</v>
      </c>
      <c r="AG82" s="22" t="str">
        <f>IFERROR((Raw_Data__3[[#This Row],[End of Probation Date (after 2 months)]]-Raw_Data__3[[#This Row],[Reporting date ]]),"N/A")</f>
        <v>N/A</v>
      </c>
      <c r="AJ82">
        <v>3</v>
      </c>
    </row>
    <row r="83" spans="1:38" x14ac:dyDescent="0.35">
      <c r="A83">
        <v>2964</v>
      </c>
      <c r="B83" s="14" t="s">
        <v>108</v>
      </c>
      <c r="C83" s="14" t="s">
        <v>52</v>
      </c>
      <c r="D83" s="14" t="s">
        <v>35</v>
      </c>
      <c r="E83" s="14" t="s">
        <v>57</v>
      </c>
      <c r="F83" s="14" t="str">
        <f>TRIM(Raw_Data__3[[#This Row],[Level/Band]])</f>
        <v>Senior</v>
      </c>
      <c r="G83" s="15">
        <v>44697.276689814818</v>
      </c>
      <c r="H83" s="15">
        <v>44699.276689814818</v>
      </c>
      <c r="I83" s="15">
        <v>44700.276689814818</v>
      </c>
      <c r="J83" s="15">
        <v>44703.276689814818</v>
      </c>
      <c r="K83" s="14" t="s">
        <v>37</v>
      </c>
      <c r="L83" s="15">
        <v>44719.276689814818</v>
      </c>
      <c r="M83" s="14" t="s">
        <v>43</v>
      </c>
      <c r="N83" s="14" t="s">
        <v>46</v>
      </c>
      <c r="O83" s="1" t="s">
        <v>115</v>
      </c>
      <c r="P83" s="14"/>
      <c r="Q83" s="15"/>
      <c r="R83" s="15"/>
      <c r="S83" s="15">
        <v>44720.276689814818</v>
      </c>
      <c r="T83" s="15"/>
      <c r="U83">
        <v>0</v>
      </c>
      <c r="V83" s="15"/>
      <c r="W83" s="15"/>
      <c r="X83" s="15"/>
      <c r="Z83" s="14" t="s">
        <v>39</v>
      </c>
      <c r="AA83" s="15"/>
      <c r="AB83">
        <v>20</v>
      </c>
      <c r="AC83">
        <v>21</v>
      </c>
      <c r="AD83">
        <v>1</v>
      </c>
      <c r="AE83">
        <v>3</v>
      </c>
      <c r="AF83" s="21">
        <v>44780.276689814818</v>
      </c>
      <c r="AG83" s="22">
        <f>IFERROR((Raw_Data__3[[#This Row],[End of Probation Date (after 2 months)]]-Raw_Data__3[[#This Row],[Reporting date ]]),"N/A")</f>
        <v>60</v>
      </c>
      <c r="AI83">
        <v>1</v>
      </c>
      <c r="AJ83">
        <v>2</v>
      </c>
    </row>
    <row r="84" spans="1:38" x14ac:dyDescent="0.35">
      <c r="A84">
        <v>2961</v>
      </c>
      <c r="B84" s="14" t="s">
        <v>108</v>
      </c>
      <c r="C84" s="14" t="s">
        <v>52</v>
      </c>
      <c r="D84" s="14" t="s">
        <v>35</v>
      </c>
      <c r="E84" s="14" t="s">
        <v>57</v>
      </c>
      <c r="F84" s="14" t="str">
        <f>TRIM(Raw_Data__3[[#This Row],[Level/Band]])</f>
        <v>Senior</v>
      </c>
      <c r="G84" s="15">
        <v>44699.276689814818</v>
      </c>
      <c r="H84" s="15">
        <v>44700.276689814818</v>
      </c>
      <c r="I84" s="15">
        <v>44701.276689814818</v>
      </c>
      <c r="J84" s="15">
        <v>44704.276689814818</v>
      </c>
      <c r="K84" s="14" t="s">
        <v>37</v>
      </c>
      <c r="L84" s="15">
        <v>44711.276689814818</v>
      </c>
      <c r="M84" s="14" t="s">
        <v>43</v>
      </c>
      <c r="N84" s="14" t="s">
        <v>46</v>
      </c>
      <c r="O84" s="1" t="s">
        <v>115</v>
      </c>
      <c r="P84" s="14"/>
      <c r="Q84" s="15"/>
      <c r="R84" s="15"/>
      <c r="S84" s="15">
        <v>44713.276689814818</v>
      </c>
      <c r="T84" s="15"/>
      <c r="U84">
        <v>0</v>
      </c>
      <c r="V84" s="15"/>
      <c r="W84" s="15"/>
      <c r="X84" s="15"/>
      <c r="Z84" s="14" t="s">
        <v>47</v>
      </c>
      <c r="AA84" s="15"/>
      <c r="AB84">
        <v>11</v>
      </c>
      <c r="AC84">
        <v>13</v>
      </c>
      <c r="AD84">
        <v>1</v>
      </c>
      <c r="AE84">
        <v>3</v>
      </c>
      <c r="AF84" s="21">
        <v>44773.276689814818</v>
      </c>
      <c r="AG84" s="22">
        <f>IFERROR((Raw_Data__3[[#This Row],[End of Probation Date (after 2 months)]]-Raw_Data__3[[#This Row],[Reporting date ]]),"N/A")</f>
        <v>60</v>
      </c>
      <c r="AI84">
        <v>2</v>
      </c>
      <c r="AJ84">
        <v>1</v>
      </c>
    </row>
    <row r="85" spans="1:38" x14ac:dyDescent="0.35">
      <c r="A85">
        <v>2882</v>
      </c>
      <c r="B85" s="14" t="s">
        <v>108</v>
      </c>
      <c r="C85" s="14" t="s">
        <v>52</v>
      </c>
      <c r="D85" s="14" t="s">
        <v>35</v>
      </c>
      <c r="E85" s="14" t="s">
        <v>57</v>
      </c>
      <c r="F85" s="14" t="str">
        <f>TRIM(Raw_Data__3[[#This Row],[Level/Band]])</f>
        <v>Senior</v>
      </c>
      <c r="G85" s="15">
        <v>44861.066979166666</v>
      </c>
      <c r="H85" s="15">
        <v>44862.066979166666</v>
      </c>
      <c r="I85" s="15">
        <v>44863.066979166666</v>
      </c>
      <c r="J85" s="15">
        <v>44866.066979166666</v>
      </c>
      <c r="K85" s="14" t="s">
        <v>37</v>
      </c>
      <c r="L85" s="15">
        <v>44870.066979166666</v>
      </c>
      <c r="M85" s="14" t="s">
        <v>43</v>
      </c>
      <c r="N85" s="14" t="s">
        <v>50</v>
      </c>
      <c r="O85" s="1" t="s">
        <v>115</v>
      </c>
      <c r="P85" s="14"/>
      <c r="Q85" s="15"/>
      <c r="R85" s="15"/>
      <c r="S85" s="15"/>
      <c r="T85" s="15"/>
      <c r="U85">
        <v>0</v>
      </c>
      <c r="V85" s="15"/>
      <c r="W85" s="15"/>
      <c r="X85" s="15"/>
      <c r="Z85" s="14" t="s">
        <v>47</v>
      </c>
      <c r="AA85" s="15"/>
      <c r="AB85">
        <v>8</v>
      </c>
      <c r="AD85">
        <v>1</v>
      </c>
      <c r="AE85">
        <v>3</v>
      </c>
      <c r="AF85" s="21" t="s">
        <v>115</v>
      </c>
      <c r="AG85" s="22" t="str">
        <f>IFERROR((Raw_Data__3[[#This Row],[End of Probation Date (after 2 months)]]-Raw_Data__3[[#This Row],[Reporting date ]]),"N/A")</f>
        <v>N/A</v>
      </c>
      <c r="AJ85">
        <v>1</v>
      </c>
    </row>
    <row r="86" spans="1:38" x14ac:dyDescent="0.35">
      <c r="A86">
        <v>2867</v>
      </c>
      <c r="B86" s="14" t="s">
        <v>108</v>
      </c>
      <c r="C86" s="14" t="s">
        <v>52</v>
      </c>
      <c r="D86" s="14" t="s">
        <v>35</v>
      </c>
      <c r="E86" s="14" t="s">
        <v>57</v>
      </c>
      <c r="F86" s="14" t="str">
        <f>TRIM(Raw_Data__3[[#This Row],[Level/Band]])</f>
        <v>Senior</v>
      </c>
      <c r="G86" s="15">
        <v>44849.266331018516</v>
      </c>
      <c r="H86" s="15">
        <v>44853.266331018516</v>
      </c>
      <c r="I86" s="15">
        <v>44854.266331018516</v>
      </c>
      <c r="J86" s="15">
        <v>44857.266331018516</v>
      </c>
      <c r="K86" s="14" t="s">
        <v>37</v>
      </c>
      <c r="L86" s="15">
        <v>44868.266331018516</v>
      </c>
      <c r="M86" s="14" t="s">
        <v>37</v>
      </c>
      <c r="N86" s="14" t="s">
        <v>115</v>
      </c>
      <c r="O86" s="1">
        <v>44873.266331018516</v>
      </c>
      <c r="P86" s="14" t="s">
        <v>48</v>
      </c>
      <c r="Q86" s="15">
        <v>44870.266331018516</v>
      </c>
      <c r="R86" s="15">
        <v>44874.266331018516</v>
      </c>
      <c r="S86" s="15">
        <v>44869.266331018516</v>
      </c>
      <c r="T86" s="15">
        <v>44879.266331018516</v>
      </c>
      <c r="U86">
        <v>1</v>
      </c>
      <c r="V86" s="15">
        <v>44883.266331018516</v>
      </c>
      <c r="W86" s="15">
        <v>44884.266331018516</v>
      </c>
      <c r="X86" s="15">
        <v>44885.266331018516</v>
      </c>
      <c r="Z86" s="14"/>
      <c r="AA86" s="15">
        <v>44901.266331018516</v>
      </c>
      <c r="AB86">
        <v>15</v>
      </c>
      <c r="AC86">
        <v>16</v>
      </c>
      <c r="AD86">
        <v>1</v>
      </c>
      <c r="AE86">
        <v>3</v>
      </c>
      <c r="AF86" s="21">
        <v>44929.266331018516</v>
      </c>
      <c r="AG86" s="22">
        <f>IFERROR((Raw_Data__3[[#This Row],[End of Probation Date (after 2 months)]]-Raw_Data__3[[#This Row],[Reporting date ]]),"N/A")</f>
        <v>60</v>
      </c>
      <c r="AH86">
        <v>5</v>
      </c>
      <c r="AI86">
        <v>1</v>
      </c>
      <c r="AJ86">
        <v>4</v>
      </c>
      <c r="AK86">
        <v>32</v>
      </c>
      <c r="AL86">
        <v>16</v>
      </c>
    </row>
    <row r="87" spans="1:38" x14ac:dyDescent="0.35">
      <c r="A87">
        <v>2859</v>
      </c>
      <c r="B87" s="14" t="s">
        <v>108</v>
      </c>
      <c r="C87" s="14" t="s">
        <v>52</v>
      </c>
      <c r="D87" s="14" t="s">
        <v>35</v>
      </c>
      <c r="E87" s="14" t="s">
        <v>57</v>
      </c>
      <c r="F87" s="14" t="str">
        <f>TRIM(Raw_Data__3[[#This Row],[Level/Band]])</f>
        <v>Senior</v>
      </c>
      <c r="G87" s="15">
        <v>45035.4996875</v>
      </c>
      <c r="H87" s="15">
        <v>45038.4996875</v>
      </c>
      <c r="I87" s="15">
        <v>45039.4996875</v>
      </c>
      <c r="J87" s="15">
        <v>45042.4996875</v>
      </c>
      <c r="K87" s="14" t="s">
        <v>37</v>
      </c>
      <c r="L87" s="15">
        <v>45045.4996875</v>
      </c>
      <c r="M87" s="14" t="s">
        <v>43</v>
      </c>
      <c r="N87" s="14" t="s">
        <v>55</v>
      </c>
      <c r="O87" s="1" t="s">
        <v>115</v>
      </c>
      <c r="P87" s="14"/>
      <c r="Q87" s="15"/>
      <c r="R87" s="15"/>
      <c r="S87" s="15">
        <v>45047.4996875</v>
      </c>
      <c r="T87" s="15"/>
      <c r="U87">
        <v>0</v>
      </c>
      <c r="V87" s="15"/>
      <c r="W87" s="15"/>
      <c r="X87" s="15"/>
      <c r="Z87" s="14" t="s">
        <v>39</v>
      </c>
      <c r="AA87" s="15"/>
      <c r="AB87">
        <v>7</v>
      </c>
      <c r="AC87">
        <v>9</v>
      </c>
      <c r="AD87">
        <v>1</v>
      </c>
      <c r="AE87">
        <v>3</v>
      </c>
      <c r="AF87" s="21">
        <v>45107.4996875</v>
      </c>
      <c r="AG87" s="22">
        <f>IFERROR((Raw_Data__3[[#This Row],[End of Probation Date (after 2 months)]]-Raw_Data__3[[#This Row],[Reporting date ]]),"N/A")</f>
        <v>60</v>
      </c>
      <c r="AI87">
        <v>2</v>
      </c>
      <c r="AJ87">
        <v>3</v>
      </c>
    </row>
    <row r="88" spans="1:38" x14ac:dyDescent="0.35">
      <c r="A88">
        <v>2855</v>
      </c>
      <c r="B88" s="14" t="s">
        <v>108</v>
      </c>
      <c r="C88" s="14" t="s">
        <v>52</v>
      </c>
      <c r="D88" s="14" t="s">
        <v>35</v>
      </c>
      <c r="E88" s="14" t="s">
        <v>57</v>
      </c>
      <c r="F88" s="14" t="str">
        <f>TRIM(Raw_Data__3[[#This Row],[Level/Band]])</f>
        <v>Senior</v>
      </c>
      <c r="G88" s="15">
        <v>45033.4996875</v>
      </c>
      <c r="H88" s="15">
        <v>45035.4996875</v>
      </c>
      <c r="I88" s="15">
        <v>45036.4996875</v>
      </c>
      <c r="J88" s="15">
        <v>45039.4996875</v>
      </c>
      <c r="K88" s="14" t="s">
        <v>37</v>
      </c>
      <c r="L88" s="15">
        <v>45045.4996875</v>
      </c>
      <c r="M88" s="14" t="s">
        <v>37</v>
      </c>
      <c r="N88" s="14" t="s">
        <v>115</v>
      </c>
      <c r="O88" s="1">
        <v>45050.4996875</v>
      </c>
      <c r="P88" s="14" t="s">
        <v>48</v>
      </c>
      <c r="Q88" s="15">
        <v>45047.4996875</v>
      </c>
      <c r="R88" s="15">
        <v>45048.4996875</v>
      </c>
      <c r="S88" s="15">
        <v>45048.4996875</v>
      </c>
      <c r="T88" s="15">
        <v>45057.4996875</v>
      </c>
      <c r="U88">
        <v>1</v>
      </c>
      <c r="V88" s="15">
        <v>45059.4996875</v>
      </c>
      <c r="W88" s="15">
        <v>45061.4996875</v>
      </c>
      <c r="X88" s="15">
        <v>45063.4996875</v>
      </c>
      <c r="Z88" s="14"/>
      <c r="AA88" s="15">
        <v>45083.4996875</v>
      </c>
      <c r="AB88">
        <v>10</v>
      </c>
      <c r="AC88">
        <v>13</v>
      </c>
      <c r="AD88">
        <v>1</v>
      </c>
      <c r="AE88">
        <v>3</v>
      </c>
      <c r="AF88" s="21">
        <v>45108.4996875</v>
      </c>
      <c r="AG88" s="22">
        <f>IFERROR((Raw_Data__3[[#This Row],[End of Probation Date (after 2 months)]]-Raw_Data__3[[#This Row],[Reporting date ]]),"N/A")</f>
        <v>60</v>
      </c>
      <c r="AH88">
        <v>4</v>
      </c>
      <c r="AI88">
        <v>3</v>
      </c>
      <c r="AJ88">
        <v>2</v>
      </c>
      <c r="AK88">
        <v>35</v>
      </c>
      <c r="AL88">
        <v>15</v>
      </c>
    </row>
    <row r="89" spans="1:38" x14ac:dyDescent="0.35">
      <c r="A89">
        <v>2851</v>
      </c>
      <c r="B89" s="14" t="s">
        <v>108</v>
      </c>
      <c r="C89" s="14" t="s">
        <v>52</v>
      </c>
      <c r="D89" s="14" t="s">
        <v>35</v>
      </c>
      <c r="E89" s="14" t="s">
        <v>57</v>
      </c>
      <c r="F89" s="14" t="str">
        <f>TRIM(Raw_Data__3[[#This Row],[Level/Band]])</f>
        <v>Senior</v>
      </c>
      <c r="G89" s="15">
        <v>45038.4996875</v>
      </c>
      <c r="H89" s="15">
        <v>45040.4996875</v>
      </c>
      <c r="I89" s="15">
        <v>45041.4996875</v>
      </c>
      <c r="J89" s="15">
        <v>45044.4996875</v>
      </c>
      <c r="K89" s="14" t="s">
        <v>37</v>
      </c>
      <c r="L89" s="15">
        <v>45056.4996875</v>
      </c>
      <c r="M89" s="14" t="s">
        <v>37</v>
      </c>
      <c r="N89" s="14" t="s">
        <v>115</v>
      </c>
      <c r="O89" s="1">
        <v>45058.4996875</v>
      </c>
      <c r="P89" s="14" t="s">
        <v>48</v>
      </c>
      <c r="Q89" s="15">
        <v>45057.4996875</v>
      </c>
      <c r="R89" s="15">
        <v>45061.4996875</v>
      </c>
      <c r="S89" s="15">
        <v>45057.4996875</v>
      </c>
      <c r="T89" s="15">
        <v>45067.4996875</v>
      </c>
      <c r="U89">
        <v>1</v>
      </c>
      <c r="V89" s="15">
        <v>45071.4996875</v>
      </c>
      <c r="W89" s="15">
        <v>45072.4996875</v>
      </c>
      <c r="X89" s="15">
        <v>45073.4996875</v>
      </c>
      <c r="Z89" s="14"/>
      <c r="AA89" s="15">
        <v>45091.4996875</v>
      </c>
      <c r="AB89">
        <v>16</v>
      </c>
      <c r="AC89">
        <v>17</v>
      </c>
      <c r="AD89">
        <v>1</v>
      </c>
      <c r="AE89">
        <v>3</v>
      </c>
      <c r="AF89" s="21">
        <v>45117.4996875</v>
      </c>
      <c r="AG89" s="22">
        <f>IFERROR((Raw_Data__3[[#This Row],[End of Probation Date (after 2 months)]]-Raw_Data__3[[#This Row],[Reporting date ]]),"N/A")</f>
        <v>60</v>
      </c>
      <c r="AH89">
        <v>5</v>
      </c>
      <c r="AI89">
        <v>1</v>
      </c>
      <c r="AJ89">
        <v>2</v>
      </c>
      <c r="AK89">
        <v>34</v>
      </c>
      <c r="AL89">
        <v>16</v>
      </c>
    </row>
    <row r="90" spans="1:38" x14ac:dyDescent="0.35">
      <c r="A90">
        <v>2789</v>
      </c>
      <c r="B90" s="14" t="s">
        <v>108</v>
      </c>
      <c r="C90" s="14" t="s">
        <v>52</v>
      </c>
      <c r="D90" s="14" t="s">
        <v>35</v>
      </c>
      <c r="E90" s="14" t="s">
        <v>57</v>
      </c>
      <c r="F90" s="14" t="str">
        <f>TRIM(Raw_Data__3[[#This Row],[Level/Band]])</f>
        <v>Senior</v>
      </c>
      <c r="G90" s="15">
        <v>45107.816620370373</v>
      </c>
      <c r="H90" s="15">
        <v>45108.816620370373</v>
      </c>
      <c r="I90" s="15">
        <v>45109.816620370373</v>
      </c>
      <c r="J90" s="15">
        <v>45112.816620370373</v>
      </c>
      <c r="K90" s="14" t="s">
        <v>37</v>
      </c>
      <c r="L90" s="15">
        <v>45116.816620370373</v>
      </c>
      <c r="M90" s="14" t="s">
        <v>43</v>
      </c>
      <c r="N90" s="14" t="s">
        <v>38</v>
      </c>
      <c r="O90" s="1" t="s">
        <v>115</v>
      </c>
      <c r="P90" s="14"/>
      <c r="Q90" s="15"/>
      <c r="R90" s="15"/>
      <c r="S90" s="15">
        <v>45117.816620370373</v>
      </c>
      <c r="T90" s="15"/>
      <c r="U90">
        <v>0</v>
      </c>
      <c r="V90" s="15"/>
      <c r="W90" s="15"/>
      <c r="X90" s="15"/>
      <c r="Z90" s="14" t="s">
        <v>39</v>
      </c>
      <c r="AA90" s="15"/>
      <c r="AB90">
        <v>8</v>
      </c>
      <c r="AC90">
        <v>9</v>
      </c>
      <c r="AD90">
        <v>1</v>
      </c>
      <c r="AE90">
        <v>3</v>
      </c>
      <c r="AF90" s="21">
        <v>45177.816620370373</v>
      </c>
      <c r="AG90" s="22">
        <f>IFERROR((Raw_Data__3[[#This Row],[End of Probation Date (after 2 months)]]-Raw_Data__3[[#This Row],[Reporting date ]]),"N/A")</f>
        <v>60</v>
      </c>
      <c r="AI90">
        <v>1</v>
      </c>
      <c r="AJ90">
        <v>1</v>
      </c>
    </row>
    <row r="91" spans="1:38" x14ac:dyDescent="0.35">
      <c r="A91">
        <v>2788</v>
      </c>
      <c r="B91" s="14" t="s">
        <v>108</v>
      </c>
      <c r="C91" s="14" t="s">
        <v>52</v>
      </c>
      <c r="D91" s="14" t="s">
        <v>35</v>
      </c>
      <c r="E91" s="14" t="s">
        <v>57</v>
      </c>
      <c r="F91" s="14" t="str">
        <f>TRIM(Raw_Data__3[[#This Row],[Level/Band]])</f>
        <v>Senior</v>
      </c>
      <c r="G91" s="15">
        <v>45104.816620370373</v>
      </c>
      <c r="H91" s="15">
        <v>45105.816620370373</v>
      </c>
      <c r="I91" s="15">
        <v>45106.816620370373</v>
      </c>
      <c r="J91" s="15">
        <v>45109.816620370373</v>
      </c>
      <c r="K91" s="14" t="s">
        <v>37</v>
      </c>
      <c r="L91" s="15">
        <v>45116.816620370373</v>
      </c>
      <c r="M91" s="14" t="s">
        <v>43</v>
      </c>
      <c r="N91" s="14" t="s">
        <v>38</v>
      </c>
      <c r="O91" s="1" t="s">
        <v>115</v>
      </c>
      <c r="P91" s="14" t="s">
        <v>41</v>
      </c>
      <c r="Q91" s="15"/>
      <c r="R91" s="15"/>
      <c r="S91" s="15">
        <v>45119.816620370373</v>
      </c>
      <c r="T91" s="15"/>
      <c r="U91">
        <v>0</v>
      </c>
      <c r="V91" s="15"/>
      <c r="W91" s="15"/>
      <c r="X91" s="15"/>
      <c r="Z91" s="14"/>
      <c r="AA91" s="15"/>
      <c r="AB91">
        <v>11</v>
      </c>
      <c r="AC91">
        <v>14</v>
      </c>
      <c r="AD91">
        <v>1</v>
      </c>
      <c r="AE91">
        <v>3</v>
      </c>
      <c r="AF91" s="21">
        <v>45179.816620370373</v>
      </c>
      <c r="AG91" s="22">
        <f>IFERROR((Raw_Data__3[[#This Row],[End of Probation Date (after 2 months)]]-Raw_Data__3[[#This Row],[Reporting date ]]),"N/A")</f>
        <v>60</v>
      </c>
      <c r="AI91">
        <v>3</v>
      </c>
      <c r="AJ91">
        <v>1</v>
      </c>
    </row>
    <row r="92" spans="1:38" x14ac:dyDescent="0.35">
      <c r="A92">
        <v>2569</v>
      </c>
      <c r="B92" s="14" t="s">
        <v>108</v>
      </c>
      <c r="C92" s="14" t="s">
        <v>52</v>
      </c>
      <c r="D92" s="14" t="s">
        <v>35</v>
      </c>
      <c r="E92" s="14" t="s">
        <v>57</v>
      </c>
      <c r="F92" s="14" t="str">
        <f>TRIM(Raw_Data__3[[#This Row],[Level/Band]])</f>
        <v>Senior</v>
      </c>
      <c r="G92" s="15">
        <v>44885.290763888886</v>
      </c>
      <c r="H92" s="15">
        <v>44888.290763888886</v>
      </c>
      <c r="I92" s="15">
        <v>44889.290763888886</v>
      </c>
      <c r="J92" s="15">
        <v>44892.290763888886</v>
      </c>
      <c r="K92" s="14" t="s">
        <v>37</v>
      </c>
      <c r="L92" s="15">
        <v>44898.290763888886</v>
      </c>
      <c r="M92" s="14" t="s">
        <v>43</v>
      </c>
      <c r="N92" s="14" t="s">
        <v>55</v>
      </c>
      <c r="O92" s="1" t="s">
        <v>115</v>
      </c>
      <c r="P92" s="14"/>
      <c r="Q92" s="15"/>
      <c r="R92" s="15"/>
      <c r="S92" s="15"/>
      <c r="T92" s="15"/>
      <c r="U92">
        <v>0</v>
      </c>
      <c r="V92" s="15"/>
      <c r="W92" s="15"/>
      <c r="X92" s="15"/>
      <c r="Z92" s="14" t="s">
        <v>39</v>
      </c>
      <c r="AA92" s="15"/>
      <c r="AB92">
        <v>10</v>
      </c>
      <c r="AD92">
        <v>1</v>
      </c>
      <c r="AE92">
        <v>3</v>
      </c>
      <c r="AF92" s="21" t="s">
        <v>115</v>
      </c>
      <c r="AG92" s="22" t="str">
        <f>IFERROR((Raw_Data__3[[#This Row],[End of Probation Date (after 2 months)]]-Raw_Data__3[[#This Row],[Reporting date ]]),"N/A")</f>
        <v>N/A</v>
      </c>
      <c r="AJ92">
        <v>3</v>
      </c>
    </row>
    <row r="93" spans="1:38" x14ac:dyDescent="0.35">
      <c r="A93">
        <v>2557</v>
      </c>
      <c r="B93" s="14" t="s">
        <v>108</v>
      </c>
      <c r="C93" s="14" t="s">
        <v>52</v>
      </c>
      <c r="D93" s="14" t="s">
        <v>35</v>
      </c>
      <c r="E93" s="14" t="s">
        <v>57</v>
      </c>
      <c r="F93" s="14" t="str">
        <f>TRIM(Raw_Data__3[[#This Row],[Level/Band]])</f>
        <v>Senior</v>
      </c>
      <c r="G93" s="15">
        <v>45144.715324074074</v>
      </c>
      <c r="H93" s="15">
        <v>45145.715324074074</v>
      </c>
      <c r="I93" s="15">
        <v>45146.715324074074</v>
      </c>
      <c r="J93" s="15">
        <v>45149.715324074074</v>
      </c>
      <c r="K93" s="14" t="s">
        <v>37</v>
      </c>
      <c r="L93" s="15">
        <v>45152.715324074074</v>
      </c>
      <c r="M93" s="14" t="s">
        <v>37</v>
      </c>
      <c r="N93" s="14" t="s">
        <v>115</v>
      </c>
      <c r="O93" s="1">
        <v>45157.715324074074</v>
      </c>
      <c r="P93" s="14" t="s">
        <v>48</v>
      </c>
      <c r="Q93" s="15">
        <v>45153.715324074074</v>
      </c>
      <c r="R93" s="15">
        <v>45154.715324074074</v>
      </c>
      <c r="S93" s="15">
        <v>45153.715324074074</v>
      </c>
      <c r="T93" s="15">
        <v>45158.715324074074</v>
      </c>
      <c r="U93">
        <v>1</v>
      </c>
      <c r="V93" s="15">
        <v>45159.715324074074</v>
      </c>
      <c r="W93" s="15">
        <v>45160.715324074074</v>
      </c>
      <c r="X93" s="15">
        <v>45162.715324074074</v>
      </c>
      <c r="Z93" s="14"/>
      <c r="AA93" s="15">
        <v>45181.715324074074</v>
      </c>
      <c r="AB93">
        <v>7</v>
      </c>
      <c r="AC93">
        <v>8</v>
      </c>
      <c r="AD93">
        <v>1</v>
      </c>
      <c r="AE93">
        <v>3</v>
      </c>
      <c r="AF93" s="21">
        <v>45213.715324074074</v>
      </c>
      <c r="AG93" s="22">
        <f>IFERROR((Raw_Data__3[[#This Row],[End of Probation Date (after 2 months)]]-Raw_Data__3[[#This Row],[Reporting date ]]),"N/A")</f>
        <v>60</v>
      </c>
      <c r="AH93">
        <v>2</v>
      </c>
      <c r="AI93">
        <v>1</v>
      </c>
      <c r="AJ93">
        <v>1</v>
      </c>
      <c r="AK93">
        <v>28</v>
      </c>
      <c r="AL93">
        <v>9</v>
      </c>
    </row>
    <row r="94" spans="1:38" x14ac:dyDescent="0.35">
      <c r="A94">
        <v>2551</v>
      </c>
      <c r="B94" s="14" t="s">
        <v>108</v>
      </c>
      <c r="C94" s="14" t="s">
        <v>52</v>
      </c>
      <c r="D94" s="14" t="s">
        <v>35</v>
      </c>
      <c r="E94" s="14" t="s">
        <v>57</v>
      </c>
      <c r="F94" s="14" t="str">
        <f>TRIM(Raw_Data__3[[#This Row],[Level/Band]])</f>
        <v>Senior</v>
      </c>
      <c r="G94" s="15">
        <v>45141.715324074074</v>
      </c>
      <c r="H94" s="15">
        <v>45142.715324074074</v>
      </c>
      <c r="I94" s="15">
        <v>45143.715324074074</v>
      </c>
      <c r="J94" s="15">
        <v>45146.715324074074</v>
      </c>
      <c r="K94" s="14" t="s">
        <v>37</v>
      </c>
      <c r="L94" s="15">
        <v>45152.715324074074</v>
      </c>
      <c r="M94" s="14" t="s">
        <v>58</v>
      </c>
      <c r="N94" s="14"/>
      <c r="O94" s="1">
        <v>45157.715324074074</v>
      </c>
      <c r="P94" s="14" t="s">
        <v>58</v>
      </c>
      <c r="Q94" s="15"/>
      <c r="R94" s="15"/>
      <c r="S94" s="15">
        <v>45155.715324074074</v>
      </c>
      <c r="T94" s="15"/>
      <c r="U94">
        <v>0</v>
      </c>
      <c r="V94" s="15"/>
      <c r="W94" s="15"/>
      <c r="X94" s="15"/>
      <c r="Z94" s="14"/>
      <c r="AA94" s="15"/>
      <c r="AB94">
        <v>10</v>
      </c>
      <c r="AC94">
        <v>13</v>
      </c>
      <c r="AD94">
        <v>1</v>
      </c>
      <c r="AE94">
        <v>3</v>
      </c>
      <c r="AF94" s="21">
        <v>45215.715324074074</v>
      </c>
      <c r="AG94" s="22">
        <f>IFERROR((Raw_Data__3[[#This Row],[End of Probation Date (after 2 months)]]-Raw_Data__3[[#This Row],[Reporting date ]]),"N/A")</f>
        <v>60</v>
      </c>
      <c r="AI94">
        <v>3</v>
      </c>
      <c r="AJ94">
        <v>1</v>
      </c>
    </row>
    <row r="95" spans="1:38" x14ac:dyDescent="0.35">
      <c r="A95">
        <v>2457</v>
      </c>
      <c r="B95" s="14" t="s">
        <v>108</v>
      </c>
      <c r="C95" s="14" t="s">
        <v>52</v>
      </c>
      <c r="D95" s="14" t="s">
        <v>35</v>
      </c>
      <c r="E95" s="14" t="s">
        <v>57</v>
      </c>
      <c r="F95" s="14" t="str">
        <f>TRIM(Raw_Data__3[[#This Row],[Level/Band]])</f>
        <v>Senior</v>
      </c>
      <c r="G95" s="15">
        <v>45162.069826388892</v>
      </c>
      <c r="H95" s="15">
        <v>45165.069826388892</v>
      </c>
      <c r="I95" s="15">
        <v>45166.069826388892</v>
      </c>
      <c r="J95" s="15">
        <v>45169.069826388892</v>
      </c>
      <c r="K95" s="14" t="s">
        <v>37</v>
      </c>
      <c r="L95" s="15">
        <v>45180.069826388892</v>
      </c>
      <c r="M95" s="14" t="s">
        <v>43</v>
      </c>
      <c r="N95" s="14" t="s">
        <v>46</v>
      </c>
      <c r="O95" s="1" t="s">
        <v>115</v>
      </c>
      <c r="P95" s="14"/>
      <c r="Q95" s="15"/>
      <c r="R95" s="15"/>
      <c r="S95" s="15">
        <v>45181.069826388892</v>
      </c>
      <c r="T95" s="15"/>
      <c r="U95">
        <v>0</v>
      </c>
      <c r="V95" s="15"/>
      <c r="W95" s="15"/>
      <c r="X95" s="15"/>
      <c r="Z95" s="14" t="s">
        <v>47</v>
      </c>
      <c r="AA95" s="15"/>
      <c r="AB95">
        <v>15</v>
      </c>
      <c r="AC95">
        <v>16</v>
      </c>
      <c r="AD95">
        <v>1</v>
      </c>
      <c r="AE95">
        <v>3</v>
      </c>
      <c r="AF95" s="21">
        <v>45241.069826388892</v>
      </c>
      <c r="AG95" s="22">
        <f>IFERROR((Raw_Data__3[[#This Row],[End of Probation Date (after 2 months)]]-Raw_Data__3[[#This Row],[Reporting date ]]),"N/A")</f>
        <v>60</v>
      </c>
      <c r="AI95">
        <v>1</v>
      </c>
      <c r="AJ95">
        <v>3</v>
      </c>
    </row>
    <row r="96" spans="1:38" x14ac:dyDescent="0.35">
      <c r="A96">
        <v>2406</v>
      </c>
      <c r="B96" s="14" t="s">
        <v>108</v>
      </c>
      <c r="C96" s="14" t="s">
        <v>52</v>
      </c>
      <c r="D96" s="14" t="s">
        <v>35</v>
      </c>
      <c r="E96" s="14" t="s">
        <v>57</v>
      </c>
      <c r="F96" s="14" t="str">
        <f>TRIM(Raw_Data__3[[#This Row],[Level/Band]])</f>
        <v>Senior</v>
      </c>
      <c r="G96" s="15">
        <v>45014.0859837963</v>
      </c>
      <c r="H96" s="15">
        <v>45018.0859837963</v>
      </c>
      <c r="I96" s="15">
        <v>45019.0859837963</v>
      </c>
      <c r="J96" s="15">
        <v>45022.0859837963</v>
      </c>
      <c r="K96" s="14" t="s">
        <v>37</v>
      </c>
      <c r="L96" s="15">
        <v>45033.0859837963</v>
      </c>
      <c r="M96" s="14" t="s">
        <v>43</v>
      </c>
      <c r="N96" s="14" t="s">
        <v>38</v>
      </c>
      <c r="O96" s="1" t="s">
        <v>115</v>
      </c>
      <c r="P96" s="14" t="s">
        <v>41</v>
      </c>
      <c r="Q96" s="15"/>
      <c r="R96" s="15"/>
      <c r="S96" s="15">
        <v>45034.0859837963</v>
      </c>
      <c r="T96" s="15"/>
      <c r="U96">
        <v>0</v>
      </c>
      <c r="V96" s="15"/>
      <c r="W96" s="15"/>
      <c r="X96" s="15"/>
      <c r="Z96" s="14"/>
      <c r="AA96" s="15"/>
      <c r="AB96">
        <v>15</v>
      </c>
      <c r="AC96">
        <v>16</v>
      </c>
      <c r="AD96">
        <v>1</v>
      </c>
      <c r="AE96">
        <v>3</v>
      </c>
      <c r="AF96" s="21">
        <v>45094.0859837963</v>
      </c>
      <c r="AG96" s="22">
        <f>IFERROR((Raw_Data__3[[#This Row],[End of Probation Date (after 2 months)]]-Raw_Data__3[[#This Row],[Reporting date ]]),"N/A")</f>
        <v>60</v>
      </c>
      <c r="AI96">
        <v>1</v>
      </c>
      <c r="AJ96">
        <v>4</v>
      </c>
    </row>
    <row r="97" spans="1:38" x14ac:dyDescent="0.35">
      <c r="A97">
        <v>2401</v>
      </c>
      <c r="B97" s="14" t="s">
        <v>108</v>
      </c>
      <c r="C97" s="14" t="s">
        <v>52</v>
      </c>
      <c r="D97" s="14" t="s">
        <v>35</v>
      </c>
      <c r="E97" s="14" t="s">
        <v>57</v>
      </c>
      <c r="F97" s="14" t="str">
        <f>TRIM(Raw_Data__3[[#This Row],[Level/Band]])</f>
        <v>Senior</v>
      </c>
      <c r="G97" s="15">
        <v>45016.0859837963</v>
      </c>
      <c r="H97" s="15">
        <v>45019.0859837963</v>
      </c>
      <c r="I97" s="15">
        <v>45020.0859837963</v>
      </c>
      <c r="J97" s="15">
        <v>45023.0859837963</v>
      </c>
      <c r="K97" s="14" t="s">
        <v>37</v>
      </c>
      <c r="L97" s="15">
        <v>45027.0859837963</v>
      </c>
      <c r="M97" s="14" t="s">
        <v>43</v>
      </c>
      <c r="N97" s="14" t="s">
        <v>38</v>
      </c>
      <c r="O97" s="1" t="s">
        <v>115</v>
      </c>
      <c r="P97" s="14" t="s">
        <v>41</v>
      </c>
      <c r="Q97" s="15"/>
      <c r="R97" s="15"/>
      <c r="S97" s="15">
        <v>45031.0859837963</v>
      </c>
      <c r="T97" s="15"/>
      <c r="U97">
        <v>0</v>
      </c>
      <c r="V97" s="15"/>
      <c r="W97" s="15"/>
      <c r="X97" s="15"/>
      <c r="Z97" s="14"/>
      <c r="AA97" s="15"/>
      <c r="AB97">
        <v>8</v>
      </c>
      <c r="AC97">
        <v>12</v>
      </c>
      <c r="AD97">
        <v>1</v>
      </c>
      <c r="AE97">
        <v>3</v>
      </c>
      <c r="AF97" s="21">
        <v>45091.0859837963</v>
      </c>
      <c r="AG97" s="22">
        <f>IFERROR((Raw_Data__3[[#This Row],[End of Probation Date (after 2 months)]]-Raw_Data__3[[#This Row],[Reporting date ]]),"N/A")</f>
        <v>60</v>
      </c>
      <c r="AI97">
        <v>4</v>
      </c>
      <c r="AJ97">
        <v>3</v>
      </c>
    </row>
    <row r="98" spans="1:38" x14ac:dyDescent="0.35">
      <c r="A98">
        <v>2384</v>
      </c>
      <c r="B98" s="14" t="s">
        <v>108</v>
      </c>
      <c r="C98" s="14" t="s">
        <v>52</v>
      </c>
      <c r="D98" s="14" t="s">
        <v>35</v>
      </c>
      <c r="E98" s="14" t="s">
        <v>57</v>
      </c>
      <c r="F98" s="14" t="str">
        <f>TRIM(Raw_Data__3[[#This Row],[Level/Band]])</f>
        <v>Senior</v>
      </c>
      <c r="G98" s="15">
        <v>45029.529537037037</v>
      </c>
      <c r="H98" s="15">
        <v>45033.529537037037</v>
      </c>
      <c r="I98" s="15">
        <v>45034.529537037037</v>
      </c>
      <c r="J98" s="15">
        <v>45037.529537037037</v>
      </c>
      <c r="K98" s="14" t="s">
        <v>37</v>
      </c>
      <c r="L98" s="15">
        <v>45050.529537037037</v>
      </c>
      <c r="M98" s="14" t="s">
        <v>43</v>
      </c>
      <c r="N98" s="14" t="s">
        <v>55</v>
      </c>
      <c r="O98" s="1" t="s">
        <v>115</v>
      </c>
      <c r="P98" s="14"/>
      <c r="Q98" s="15"/>
      <c r="R98" s="15"/>
      <c r="S98" s="15">
        <v>45053.529537037037</v>
      </c>
      <c r="T98" s="15"/>
      <c r="U98">
        <v>0</v>
      </c>
      <c r="V98" s="15"/>
      <c r="W98" s="15"/>
      <c r="X98" s="15"/>
      <c r="Z98" s="14" t="s">
        <v>47</v>
      </c>
      <c r="AA98" s="15"/>
      <c r="AB98">
        <v>17</v>
      </c>
      <c r="AC98">
        <v>20</v>
      </c>
      <c r="AD98">
        <v>1</v>
      </c>
      <c r="AE98">
        <v>3</v>
      </c>
      <c r="AF98" s="21">
        <v>45113.529537037037</v>
      </c>
      <c r="AG98" s="22">
        <f>IFERROR((Raw_Data__3[[#This Row],[End of Probation Date (after 2 months)]]-Raw_Data__3[[#This Row],[Reporting date ]]),"N/A")</f>
        <v>60</v>
      </c>
      <c r="AI98">
        <v>3</v>
      </c>
      <c r="AJ98">
        <v>4</v>
      </c>
    </row>
    <row r="99" spans="1:38" x14ac:dyDescent="0.35">
      <c r="A99">
        <v>2383</v>
      </c>
      <c r="B99" s="14" t="s">
        <v>108</v>
      </c>
      <c r="C99" s="14" t="s">
        <v>52</v>
      </c>
      <c r="D99" s="14" t="s">
        <v>35</v>
      </c>
      <c r="E99" s="14" t="s">
        <v>57</v>
      </c>
      <c r="F99" s="14" t="str">
        <f>TRIM(Raw_Data__3[[#This Row],[Level/Band]])</f>
        <v>Senior</v>
      </c>
      <c r="G99" s="15">
        <v>45031.529537037037</v>
      </c>
      <c r="H99" s="15">
        <v>45034.529537037037</v>
      </c>
      <c r="I99" s="15">
        <v>45035.529537037037</v>
      </c>
      <c r="J99" s="15">
        <v>45038.529537037037</v>
      </c>
      <c r="K99" s="14" t="s">
        <v>37</v>
      </c>
      <c r="L99" s="15">
        <v>45050.529537037037</v>
      </c>
      <c r="M99" s="14" t="s">
        <v>37</v>
      </c>
      <c r="N99" s="14" t="s">
        <v>115</v>
      </c>
      <c r="O99" s="1">
        <v>45054.529537037037</v>
      </c>
      <c r="P99" s="14" t="s">
        <v>48</v>
      </c>
      <c r="Q99" s="15">
        <v>45051.529537037037</v>
      </c>
      <c r="R99" s="15">
        <v>45055.529537037037</v>
      </c>
      <c r="S99" s="15">
        <v>45051.529537037037</v>
      </c>
      <c r="T99" s="15">
        <v>45056.529537037037</v>
      </c>
      <c r="U99">
        <v>1</v>
      </c>
      <c r="V99" s="15">
        <v>45059.529537037037</v>
      </c>
      <c r="W99" s="15">
        <v>45061.529537037037</v>
      </c>
      <c r="X99" s="15">
        <v>45062.529537037037</v>
      </c>
      <c r="Z99" s="14"/>
      <c r="AA99" s="15">
        <v>45081.529537037037</v>
      </c>
      <c r="AB99">
        <v>16</v>
      </c>
      <c r="AC99">
        <v>17</v>
      </c>
      <c r="AD99">
        <v>1</v>
      </c>
      <c r="AE99">
        <v>3</v>
      </c>
      <c r="AF99" s="21">
        <v>45111.529537037037</v>
      </c>
      <c r="AG99" s="22">
        <f>IFERROR((Raw_Data__3[[#This Row],[End of Probation Date (after 2 months)]]-Raw_Data__3[[#This Row],[Reporting date ]]),"N/A")</f>
        <v>60</v>
      </c>
      <c r="AH99">
        <v>5</v>
      </c>
      <c r="AI99">
        <v>1</v>
      </c>
      <c r="AJ99">
        <v>3</v>
      </c>
      <c r="AK99">
        <v>30</v>
      </c>
      <c r="AL99">
        <v>11</v>
      </c>
    </row>
    <row r="100" spans="1:38" x14ac:dyDescent="0.35">
      <c r="A100">
        <v>2314</v>
      </c>
      <c r="B100" s="14" t="s">
        <v>108</v>
      </c>
      <c r="C100" s="14" t="s">
        <v>52</v>
      </c>
      <c r="D100" s="14" t="s">
        <v>35</v>
      </c>
      <c r="E100" s="14" t="s">
        <v>57</v>
      </c>
      <c r="F100" s="14" t="str">
        <f>TRIM(Raw_Data__3[[#This Row],[Level/Band]])</f>
        <v>Senior</v>
      </c>
      <c r="G100" s="15">
        <v>44670.037303240744</v>
      </c>
      <c r="H100" s="15">
        <v>44671.037303240744</v>
      </c>
      <c r="I100" s="15">
        <v>44672.037303240744</v>
      </c>
      <c r="J100" s="15">
        <v>44675.037303240744</v>
      </c>
      <c r="K100" s="14" t="s">
        <v>37</v>
      </c>
      <c r="L100" s="15">
        <v>44691.037303240744</v>
      </c>
      <c r="M100" s="14" t="s">
        <v>43</v>
      </c>
      <c r="N100" s="14" t="s">
        <v>55</v>
      </c>
      <c r="O100" s="1" t="s">
        <v>115</v>
      </c>
      <c r="P100" s="14"/>
      <c r="Q100" s="15"/>
      <c r="R100" s="15"/>
      <c r="S100" s="15">
        <v>44694.037303240744</v>
      </c>
      <c r="T100" s="15"/>
      <c r="U100">
        <v>0</v>
      </c>
      <c r="V100" s="15"/>
      <c r="W100" s="15"/>
      <c r="X100" s="15"/>
      <c r="Z100" s="14" t="s">
        <v>39</v>
      </c>
      <c r="AA100" s="15"/>
      <c r="AB100">
        <v>20</v>
      </c>
      <c r="AC100">
        <v>23</v>
      </c>
      <c r="AD100">
        <v>1</v>
      </c>
      <c r="AE100">
        <v>3</v>
      </c>
      <c r="AF100" s="21">
        <v>44754.037303240744</v>
      </c>
      <c r="AG100" s="22">
        <f>IFERROR((Raw_Data__3[[#This Row],[End of Probation Date (after 2 months)]]-Raw_Data__3[[#This Row],[Reporting date ]]),"N/A")</f>
        <v>60</v>
      </c>
      <c r="AI100">
        <v>3</v>
      </c>
      <c r="AJ100">
        <v>1</v>
      </c>
    </row>
    <row r="101" spans="1:38" x14ac:dyDescent="0.35">
      <c r="A101">
        <v>2313</v>
      </c>
      <c r="B101" s="14" t="s">
        <v>108</v>
      </c>
      <c r="C101" s="14" t="s">
        <v>52</v>
      </c>
      <c r="D101" s="14" t="s">
        <v>35</v>
      </c>
      <c r="E101" s="14" t="s">
        <v>57</v>
      </c>
      <c r="F101" s="14" t="str">
        <f>TRIM(Raw_Data__3[[#This Row],[Level/Band]])</f>
        <v>Senior</v>
      </c>
      <c r="G101" s="15">
        <v>44670.037303240744</v>
      </c>
      <c r="H101" s="15">
        <v>44673.037303240744</v>
      </c>
      <c r="I101" s="15">
        <v>44674.037303240744</v>
      </c>
      <c r="J101" s="15">
        <v>44677.037303240744</v>
      </c>
      <c r="K101" s="14" t="s">
        <v>37</v>
      </c>
      <c r="L101" s="15">
        <v>44688.037303240744</v>
      </c>
      <c r="M101" s="14" t="s">
        <v>58</v>
      </c>
      <c r="N101" s="14"/>
      <c r="O101" s="1">
        <v>44691.037303240744</v>
      </c>
      <c r="P101" s="14" t="s">
        <v>58</v>
      </c>
      <c r="Q101" s="15"/>
      <c r="R101" s="15"/>
      <c r="S101" s="15">
        <v>44689.037303240744</v>
      </c>
      <c r="T101" s="15"/>
      <c r="U101">
        <v>0</v>
      </c>
      <c r="V101" s="15"/>
      <c r="W101" s="15"/>
      <c r="X101" s="15"/>
      <c r="Z101" s="14"/>
      <c r="AA101" s="15"/>
      <c r="AB101">
        <v>15</v>
      </c>
      <c r="AC101">
        <v>16</v>
      </c>
      <c r="AD101">
        <v>1</v>
      </c>
      <c r="AE101">
        <v>3</v>
      </c>
      <c r="AF101" s="21">
        <v>44749.037303240744</v>
      </c>
      <c r="AG101" s="22">
        <f>IFERROR((Raw_Data__3[[#This Row],[End of Probation Date (after 2 months)]]-Raw_Data__3[[#This Row],[Reporting date ]]),"N/A")</f>
        <v>60</v>
      </c>
      <c r="AI101">
        <v>1</v>
      </c>
      <c r="AJ101">
        <v>3</v>
      </c>
    </row>
    <row r="102" spans="1:38" x14ac:dyDescent="0.35">
      <c r="A102">
        <v>2267</v>
      </c>
      <c r="B102" s="14" t="s">
        <v>108</v>
      </c>
      <c r="C102" s="14" t="s">
        <v>52</v>
      </c>
      <c r="D102" s="14" t="s">
        <v>35</v>
      </c>
      <c r="E102" s="14" t="s">
        <v>57</v>
      </c>
      <c r="F102" s="14" t="str">
        <f>TRIM(Raw_Data__3[[#This Row],[Level/Band]])</f>
        <v>Senior</v>
      </c>
      <c r="G102" s="15">
        <v>45027.937696759262</v>
      </c>
      <c r="H102" s="15">
        <v>45030.937696759262</v>
      </c>
      <c r="I102" s="15">
        <v>45031.937696759262</v>
      </c>
      <c r="J102" s="15">
        <v>45034.937696759262</v>
      </c>
      <c r="K102" s="14" t="s">
        <v>37</v>
      </c>
      <c r="L102" s="15">
        <v>45038.937696759262</v>
      </c>
      <c r="M102" s="14" t="s">
        <v>43</v>
      </c>
      <c r="N102" s="14" t="s">
        <v>50</v>
      </c>
      <c r="O102" s="1" t="s">
        <v>115</v>
      </c>
      <c r="P102" s="14"/>
      <c r="Q102" s="15"/>
      <c r="R102" s="15"/>
      <c r="S102" s="15"/>
      <c r="T102" s="15"/>
      <c r="U102">
        <v>0</v>
      </c>
      <c r="V102" s="15"/>
      <c r="W102" s="15"/>
      <c r="X102" s="15"/>
      <c r="Z102" s="14" t="s">
        <v>47</v>
      </c>
      <c r="AA102" s="15"/>
      <c r="AB102">
        <v>8</v>
      </c>
      <c r="AD102">
        <v>1</v>
      </c>
      <c r="AE102">
        <v>3</v>
      </c>
      <c r="AF102" s="21" t="s">
        <v>115</v>
      </c>
      <c r="AG102" s="22" t="str">
        <f>IFERROR((Raw_Data__3[[#This Row],[End of Probation Date (after 2 months)]]-Raw_Data__3[[#This Row],[Reporting date ]]),"N/A")</f>
        <v>N/A</v>
      </c>
      <c r="AJ102">
        <v>3</v>
      </c>
    </row>
    <row r="103" spans="1:38" x14ac:dyDescent="0.35">
      <c r="A103">
        <v>2263</v>
      </c>
      <c r="B103" s="14" t="s">
        <v>108</v>
      </c>
      <c r="C103" s="14" t="s">
        <v>52</v>
      </c>
      <c r="D103" s="14" t="s">
        <v>35</v>
      </c>
      <c r="E103" s="14" t="s">
        <v>57</v>
      </c>
      <c r="F103" s="14" t="str">
        <f>TRIM(Raw_Data__3[[#This Row],[Level/Band]])</f>
        <v>Senior</v>
      </c>
      <c r="G103" s="15">
        <v>45030.937696759262</v>
      </c>
      <c r="H103" s="15">
        <v>45034.937696759262</v>
      </c>
      <c r="I103" s="15">
        <v>45035.937696759262</v>
      </c>
      <c r="J103" s="15">
        <v>45038.937696759262</v>
      </c>
      <c r="K103" s="14" t="s">
        <v>37</v>
      </c>
      <c r="L103" s="15">
        <v>45053.937696759262</v>
      </c>
      <c r="M103" s="14" t="s">
        <v>43</v>
      </c>
      <c r="N103" s="14" t="s">
        <v>38</v>
      </c>
      <c r="O103" s="1" t="s">
        <v>115</v>
      </c>
      <c r="P103" s="14" t="s">
        <v>41</v>
      </c>
      <c r="Q103" s="15"/>
      <c r="R103" s="15"/>
      <c r="S103" s="15">
        <v>45056.937696759262</v>
      </c>
      <c r="T103" s="15"/>
      <c r="U103">
        <v>0</v>
      </c>
      <c r="V103" s="15"/>
      <c r="W103" s="15"/>
      <c r="X103" s="15"/>
      <c r="Z103" s="14"/>
      <c r="AA103" s="15"/>
      <c r="AB103">
        <v>19</v>
      </c>
      <c r="AC103">
        <v>22</v>
      </c>
      <c r="AD103">
        <v>1</v>
      </c>
      <c r="AE103">
        <v>3</v>
      </c>
      <c r="AF103" s="21">
        <v>45116.937696759262</v>
      </c>
      <c r="AG103" s="22">
        <f>IFERROR((Raw_Data__3[[#This Row],[End of Probation Date (after 2 months)]]-Raw_Data__3[[#This Row],[Reporting date ]]),"N/A")</f>
        <v>60</v>
      </c>
      <c r="AI103">
        <v>3</v>
      </c>
      <c r="AJ103">
        <v>4</v>
      </c>
    </row>
    <row r="104" spans="1:38" x14ac:dyDescent="0.35">
      <c r="A104">
        <v>2216</v>
      </c>
      <c r="B104" s="14" t="s">
        <v>108</v>
      </c>
      <c r="C104" s="14" t="s">
        <v>52</v>
      </c>
      <c r="D104" s="14" t="s">
        <v>35</v>
      </c>
      <c r="E104" s="14" t="s">
        <v>57</v>
      </c>
      <c r="F104" s="14" t="str">
        <f>TRIM(Raw_Data__3[[#This Row],[Level/Band]])</f>
        <v>Senior</v>
      </c>
      <c r="G104" s="15">
        <v>44641.873194444444</v>
      </c>
      <c r="H104" s="15">
        <v>44643.873194444444</v>
      </c>
      <c r="I104" s="15">
        <v>44644.873194444444</v>
      </c>
      <c r="J104" s="15">
        <v>44647.873194444444</v>
      </c>
      <c r="K104" s="14" t="s">
        <v>37</v>
      </c>
      <c r="L104" s="15">
        <v>44657.873194444444</v>
      </c>
      <c r="M104" s="14" t="s">
        <v>43</v>
      </c>
      <c r="N104" s="14" t="s">
        <v>46</v>
      </c>
      <c r="O104" s="1" t="s">
        <v>115</v>
      </c>
      <c r="P104" s="14"/>
      <c r="Q104" s="15"/>
      <c r="R104" s="15"/>
      <c r="S104" s="15"/>
      <c r="T104" s="15"/>
      <c r="U104">
        <v>0</v>
      </c>
      <c r="V104" s="15"/>
      <c r="W104" s="15"/>
      <c r="X104" s="15"/>
      <c r="Z104" s="14" t="s">
        <v>39</v>
      </c>
      <c r="AA104" s="15"/>
      <c r="AB104">
        <v>14</v>
      </c>
      <c r="AD104">
        <v>1</v>
      </c>
      <c r="AE104">
        <v>3</v>
      </c>
      <c r="AF104" s="21" t="s">
        <v>115</v>
      </c>
      <c r="AG104" s="22" t="str">
        <f>IFERROR((Raw_Data__3[[#This Row],[End of Probation Date (after 2 months)]]-Raw_Data__3[[#This Row],[Reporting date ]]),"N/A")</f>
        <v>N/A</v>
      </c>
      <c r="AJ104">
        <v>2</v>
      </c>
    </row>
    <row r="105" spans="1:38" x14ac:dyDescent="0.35">
      <c r="A105">
        <v>2215</v>
      </c>
      <c r="B105" s="14" t="s">
        <v>108</v>
      </c>
      <c r="C105" s="14" t="s">
        <v>52</v>
      </c>
      <c r="D105" s="14" t="s">
        <v>35</v>
      </c>
      <c r="E105" s="14" t="s">
        <v>57</v>
      </c>
      <c r="F105" s="14" t="str">
        <f>TRIM(Raw_Data__3[[#This Row],[Level/Band]])</f>
        <v>Senior</v>
      </c>
      <c r="G105" s="15">
        <v>44642.873194444444</v>
      </c>
      <c r="H105" s="15">
        <v>44644.873194444444</v>
      </c>
      <c r="I105" s="15">
        <v>44645.873194444444</v>
      </c>
      <c r="J105" s="15">
        <v>44648.873194444444</v>
      </c>
      <c r="K105" s="14" t="s">
        <v>37</v>
      </c>
      <c r="L105" s="15">
        <v>44658.873194444444</v>
      </c>
      <c r="M105" s="14" t="s">
        <v>43</v>
      </c>
      <c r="N105" s="14" t="s">
        <v>55</v>
      </c>
      <c r="O105" s="1" t="s">
        <v>115</v>
      </c>
      <c r="P105" s="14"/>
      <c r="Q105" s="15"/>
      <c r="R105" s="15"/>
      <c r="S105" s="15">
        <v>44662.873194444444</v>
      </c>
      <c r="T105" s="15"/>
      <c r="U105">
        <v>0</v>
      </c>
      <c r="V105" s="15"/>
      <c r="W105" s="15"/>
      <c r="X105" s="15"/>
      <c r="Z105" s="14" t="s">
        <v>39</v>
      </c>
      <c r="AA105" s="15"/>
      <c r="AB105">
        <v>14</v>
      </c>
      <c r="AC105">
        <v>18</v>
      </c>
      <c r="AD105">
        <v>1</v>
      </c>
      <c r="AE105">
        <v>3</v>
      </c>
      <c r="AF105" s="21">
        <v>44722.873194444444</v>
      </c>
      <c r="AG105" s="22">
        <f>IFERROR((Raw_Data__3[[#This Row],[End of Probation Date (after 2 months)]]-Raw_Data__3[[#This Row],[Reporting date ]]),"N/A")</f>
        <v>60</v>
      </c>
      <c r="AI105">
        <v>4</v>
      </c>
      <c r="AJ105">
        <v>2</v>
      </c>
    </row>
    <row r="106" spans="1:38" x14ac:dyDescent="0.35">
      <c r="A106">
        <v>2213</v>
      </c>
      <c r="B106" s="14" t="s">
        <v>108</v>
      </c>
      <c r="C106" s="14" t="s">
        <v>52</v>
      </c>
      <c r="D106" s="14" t="s">
        <v>35</v>
      </c>
      <c r="E106" s="14" t="s">
        <v>57</v>
      </c>
      <c r="F106" s="14" t="str">
        <f>TRIM(Raw_Data__3[[#This Row],[Level/Band]])</f>
        <v>Senior</v>
      </c>
      <c r="G106" s="15">
        <v>44641.873194444444</v>
      </c>
      <c r="H106" s="15">
        <v>44643.873194444444</v>
      </c>
      <c r="I106" s="15">
        <v>44644.873194444444</v>
      </c>
      <c r="J106" s="15">
        <v>44647.873194444444</v>
      </c>
      <c r="K106" s="14" t="s">
        <v>37</v>
      </c>
      <c r="L106" s="15">
        <v>44662.873194444444</v>
      </c>
      <c r="M106" s="14" t="s">
        <v>58</v>
      </c>
      <c r="N106" s="14"/>
      <c r="O106" s="1">
        <v>44667.873194444444</v>
      </c>
      <c r="P106" s="14" t="s">
        <v>58</v>
      </c>
      <c r="Q106" s="15"/>
      <c r="R106" s="15"/>
      <c r="S106" s="15">
        <v>44666.873194444444</v>
      </c>
      <c r="T106" s="15"/>
      <c r="U106">
        <v>0</v>
      </c>
      <c r="V106" s="15"/>
      <c r="W106" s="15"/>
      <c r="X106" s="15"/>
      <c r="Z106" s="14"/>
      <c r="AA106" s="15"/>
      <c r="AB106">
        <v>19</v>
      </c>
      <c r="AC106">
        <v>23</v>
      </c>
      <c r="AD106">
        <v>1</v>
      </c>
      <c r="AE106">
        <v>3</v>
      </c>
      <c r="AF106" s="21">
        <v>44726.873194444444</v>
      </c>
      <c r="AG106" s="22">
        <f>IFERROR((Raw_Data__3[[#This Row],[End of Probation Date (after 2 months)]]-Raw_Data__3[[#This Row],[Reporting date ]]),"N/A")</f>
        <v>60</v>
      </c>
      <c r="AI106">
        <v>4</v>
      </c>
      <c r="AJ106">
        <v>2</v>
      </c>
    </row>
    <row r="107" spans="1:38" x14ac:dyDescent="0.35">
      <c r="A107">
        <v>2200</v>
      </c>
      <c r="B107" s="14" t="s">
        <v>108</v>
      </c>
      <c r="C107" s="14" t="s">
        <v>52</v>
      </c>
      <c r="D107" s="14" t="s">
        <v>35</v>
      </c>
      <c r="E107" s="14" t="s">
        <v>57</v>
      </c>
      <c r="F107" s="14" t="str">
        <f>TRIM(Raw_Data__3[[#This Row],[Level/Band]])</f>
        <v>Senior</v>
      </c>
      <c r="G107" s="15">
        <v>44803.166006944448</v>
      </c>
      <c r="H107" s="15">
        <v>44804.166006944448</v>
      </c>
      <c r="I107" s="15">
        <v>44805.166006944448</v>
      </c>
      <c r="J107" s="15">
        <v>44808.166006944448</v>
      </c>
      <c r="K107" s="14" t="s">
        <v>37</v>
      </c>
      <c r="L107" s="15">
        <v>44822.166006944448</v>
      </c>
      <c r="M107" s="14" t="s">
        <v>58</v>
      </c>
      <c r="N107" s="14"/>
      <c r="O107" s="1">
        <v>44830.166006944448</v>
      </c>
      <c r="P107" s="14" t="s">
        <v>58</v>
      </c>
      <c r="Q107" s="15"/>
      <c r="R107" s="15"/>
      <c r="S107" s="15">
        <v>44826.166006944448</v>
      </c>
      <c r="T107" s="15"/>
      <c r="U107">
        <v>0</v>
      </c>
      <c r="V107" s="15"/>
      <c r="W107" s="15"/>
      <c r="X107" s="15"/>
      <c r="Z107" s="14"/>
      <c r="AA107" s="15"/>
      <c r="AB107">
        <v>18</v>
      </c>
      <c r="AC107">
        <v>22</v>
      </c>
      <c r="AD107">
        <v>1</v>
      </c>
      <c r="AE107">
        <v>3</v>
      </c>
      <c r="AF107" s="21">
        <v>44886.166006944448</v>
      </c>
      <c r="AG107" s="22">
        <f>IFERROR((Raw_Data__3[[#This Row],[End of Probation Date (after 2 months)]]-Raw_Data__3[[#This Row],[Reporting date ]]),"N/A")</f>
        <v>60</v>
      </c>
      <c r="AI107">
        <v>4</v>
      </c>
      <c r="AJ107">
        <v>1</v>
      </c>
    </row>
    <row r="108" spans="1:38" x14ac:dyDescent="0.35">
      <c r="A108">
        <v>2197</v>
      </c>
      <c r="B108" s="14" t="s">
        <v>108</v>
      </c>
      <c r="C108" s="14" t="s">
        <v>52</v>
      </c>
      <c r="D108" s="14" t="s">
        <v>35</v>
      </c>
      <c r="E108" s="14" t="s">
        <v>57</v>
      </c>
      <c r="F108" s="14" t="str">
        <f>TRIM(Raw_Data__3[[#This Row],[Level/Band]])</f>
        <v>Senior</v>
      </c>
      <c r="G108" s="15">
        <v>44800.166006944448</v>
      </c>
      <c r="H108" s="15">
        <v>44801.166006944448</v>
      </c>
      <c r="I108" s="15">
        <v>44802.166006944448</v>
      </c>
      <c r="J108" s="15">
        <v>44805.166006944448</v>
      </c>
      <c r="K108" s="14" t="s">
        <v>37</v>
      </c>
      <c r="L108" s="15">
        <v>44822.166006944448</v>
      </c>
      <c r="M108" s="14" t="s">
        <v>37</v>
      </c>
      <c r="N108" s="14" t="s">
        <v>115</v>
      </c>
      <c r="O108" s="1">
        <v>44827.166006944448</v>
      </c>
      <c r="P108" s="14" t="s">
        <v>48</v>
      </c>
      <c r="Q108" s="15">
        <v>44823.166006944448</v>
      </c>
      <c r="R108" s="15">
        <v>44824.166006944448</v>
      </c>
      <c r="S108" s="15">
        <v>44826.166006944448</v>
      </c>
      <c r="T108" s="15">
        <v>44828.166006944448</v>
      </c>
      <c r="U108">
        <v>1</v>
      </c>
      <c r="V108" s="15">
        <v>44829.166006944448</v>
      </c>
      <c r="W108" s="15">
        <v>44832.166006944448</v>
      </c>
      <c r="X108" s="15">
        <v>44835.166006944448</v>
      </c>
      <c r="Z108" s="14"/>
      <c r="AA108" s="15">
        <v>44854.166006944448</v>
      </c>
      <c r="AB108">
        <v>21</v>
      </c>
      <c r="AC108">
        <v>25</v>
      </c>
      <c r="AD108">
        <v>1</v>
      </c>
      <c r="AE108">
        <v>3</v>
      </c>
      <c r="AF108" s="21">
        <v>44886.166006944448</v>
      </c>
      <c r="AG108" s="22">
        <f>IFERROR((Raw_Data__3[[#This Row],[End of Probation Date (after 2 months)]]-Raw_Data__3[[#This Row],[Reporting date ]]),"N/A")</f>
        <v>60</v>
      </c>
      <c r="AH108">
        <v>4</v>
      </c>
      <c r="AI108">
        <v>4</v>
      </c>
      <c r="AJ108">
        <v>1</v>
      </c>
      <c r="AK108">
        <v>28</v>
      </c>
      <c r="AL108">
        <v>9</v>
      </c>
    </row>
    <row r="109" spans="1:38" x14ac:dyDescent="0.35">
      <c r="A109">
        <v>2191</v>
      </c>
      <c r="B109" s="14" t="s">
        <v>108</v>
      </c>
      <c r="C109" s="14" t="s">
        <v>52</v>
      </c>
      <c r="D109" s="14" t="s">
        <v>35</v>
      </c>
      <c r="E109" s="14" t="s">
        <v>57</v>
      </c>
      <c r="F109" s="14" t="str">
        <f>TRIM(Raw_Data__3[[#This Row],[Level/Band]])</f>
        <v>Senior</v>
      </c>
      <c r="G109" s="15">
        <v>44800.166006944448</v>
      </c>
      <c r="H109" s="15">
        <v>44803.166006944448</v>
      </c>
      <c r="I109" s="15">
        <v>44804.166006944448</v>
      </c>
      <c r="J109" s="15">
        <v>44807.166006944448</v>
      </c>
      <c r="K109" s="14" t="s">
        <v>37</v>
      </c>
      <c r="L109" s="15">
        <v>44821.166006944448</v>
      </c>
      <c r="M109" s="14" t="s">
        <v>58</v>
      </c>
      <c r="N109" s="14"/>
      <c r="O109" s="1">
        <v>44825.166006944448</v>
      </c>
      <c r="P109" s="14" t="s">
        <v>58</v>
      </c>
      <c r="Q109" s="15"/>
      <c r="R109" s="15"/>
      <c r="S109" s="15">
        <v>44824.166006944448</v>
      </c>
      <c r="T109" s="15"/>
      <c r="U109">
        <v>0</v>
      </c>
      <c r="V109" s="15"/>
      <c r="W109" s="15"/>
      <c r="X109" s="15"/>
      <c r="Z109" s="14"/>
      <c r="AA109" s="15"/>
      <c r="AB109">
        <v>18</v>
      </c>
      <c r="AC109">
        <v>21</v>
      </c>
      <c r="AD109">
        <v>1</v>
      </c>
      <c r="AE109">
        <v>3</v>
      </c>
      <c r="AF109" s="21">
        <v>44884.166006944448</v>
      </c>
      <c r="AG109" s="22">
        <f>IFERROR((Raw_Data__3[[#This Row],[End of Probation Date (after 2 months)]]-Raw_Data__3[[#This Row],[Reporting date ]]),"N/A")</f>
        <v>60</v>
      </c>
      <c r="AI109">
        <v>3</v>
      </c>
      <c r="AJ109">
        <v>3</v>
      </c>
    </row>
    <row r="110" spans="1:38" x14ac:dyDescent="0.35">
      <c r="A110">
        <v>2129</v>
      </c>
      <c r="B110" s="14" t="s">
        <v>108</v>
      </c>
      <c r="C110" s="14" t="s">
        <v>52</v>
      </c>
      <c r="D110" s="14" t="s">
        <v>35</v>
      </c>
      <c r="E110" s="14" t="s">
        <v>57</v>
      </c>
      <c r="F110" s="14" t="str">
        <f>TRIM(Raw_Data__3[[#This Row],[Level/Band]])</f>
        <v>Senior</v>
      </c>
      <c r="G110" s="15">
        <v>44930.473356481481</v>
      </c>
      <c r="H110" s="15">
        <v>44933.473356481481</v>
      </c>
      <c r="I110" s="15">
        <v>44934.473356481481</v>
      </c>
      <c r="J110" s="15">
        <v>44937.473356481481</v>
      </c>
      <c r="K110" s="14" t="s">
        <v>37</v>
      </c>
      <c r="L110" s="15">
        <v>44940.473356481481</v>
      </c>
      <c r="M110" s="14" t="s">
        <v>43</v>
      </c>
      <c r="N110" s="14" t="s">
        <v>50</v>
      </c>
      <c r="O110" s="1" t="s">
        <v>115</v>
      </c>
      <c r="P110" s="14"/>
      <c r="Q110" s="15"/>
      <c r="R110" s="15"/>
      <c r="S110" s="15">
        <v>44944.473356481481</v>
      </c>
      <c r="T110" s="15"/>
      <c r="U110">
        <v>0</v>
      </c>
      <c r="V110" s="15"/>
      <c r="W110" s="15"/>
      <c r="X110" s="15"/>
      <c r="Z110" s="14" t="s">
        <v>39</v>
      </c>
      <c r="AA110" s="15"/>
      <c r="AB110">
        <v>7</v>
      </c>
      <c r="AC110">
        <v>11</v>
      </c>
      <c r="AD110">
        <v>1</v>
      </c>
      <c r="AE110">
        <v>3</v>
      </c>
      <c r="AF110" s="21">
        <v>45004.473356481481</v>
      </c>
      <c r="AG110" s="22">
        <f>IFERROR((Raw_Data__3[[#This Row],[End of Probation Date (after 2 months)]]-Raw_Data__3[[#This Row],[Reporting date ]]),"N/A")</f>
        <v>60</v>
      </c>
      <c r="AI110">
        <v>4</v>
      </c>
      <c r="AJ110">
        <v>3</v>
      </c>
    </row>
    <row r="111" spans="1:38" x14ac:dyDescent="0.35">
      <c r="A111">
        <v>2069</v>
      </c>
      <c r="B111" s="14" t="s">
        <v>108</v>
      </c>
      <c r="C111" s="14" t="s">
        <v>52</v>
      </c>
      <c r="D111" s="14" t="s">
        <v>35</v>
      </c>
      <c r="E111" s="14" t="s">
        <v>57</v>
      </c>
      <c r="F111" s="14" t="str">
        <f>TRIM(Raw_Data__3[[#This Row],[Level/Band]])</f>
        <v>Senior</v>
      </c>
      <c r="G111" s="15">
        <v>44867.782581018517</v>
      </c>
      <c r="H111" s="15">
        <v>44869.782581018517</v>
      </c>
      <c r="I111" s="15">
        <v>44870.782581018517</v>
      </c>
      <c r="J111" s="15">
        <v>44873.782581018517</v>
      </c>
      <c r="K111" s="14" t="s">
        <v>37</v>
      </c>
      <c r="L111" s="15">
        <v>44887.782581018517</v>
      </c>
      <c r="M111" s="14" t="s">
        <v>37</v>
      </c>
      <c r="N111" s="14" t="s">
        <v>115</v>
      </c>
      <c r="O111" s="1">
        <v>44892.782581018517</v>
      </c>
      <c r="P111" s="14" t="s">
        <v>48</v>
      </c>
      <c r="Q111" s="15">
        <v>44888.782581018517</v>
      </c>
      <c r="R111" s="15">
        <v>44891.782581018517</v>
      </c>
      <c r="S111" s="15">
        <v>44890.782581018517</v>
      </c>
      <c r="T111" s="15">
        <v>44895.782581018517</v>
      </c>
      <c r="U111">
        <v>1</v>
      </c>
      <c r="V111" s="15">
        <v>44899.782581018517</v>
      </c>
      <c r="W111" s="15">
        <v>44900.782581018517</v>
      </c>
      <c r="X111" s="15">
        <v>44902.782581018517</v>
      </c>
      <c r="Z111" s="14"/>
      <c r="AA111" s="15">
        <v>44917.782581018517</v>
      </c>
      <c r="AB111">
        <v>18</v>
      </c>
      <c r="AC111">
        <v>21</v>
      </c>
      <c r="AD111">
        <v>1</v>
      </c>
      <c r="AE111">
        <v>3</v>
      </c>
      <c r="AF111" s="21">
        <v>44950.782581018517</v>
      </c>
      <c r="AG111" s="22">
        <f>IFERROR((Raw_Data__3[[#This Row],[End of Probation Date (after 2 months)]]-Raw_Data__3[[#This Row],[Reporting date ]]),"N/A")</f>
        <v>60</v>
      </c>
      <c r="AH111">
        <v>5</v>
      </c>
      <c r="AI111">
        <v>3</v>
      </c>
      <c r="AJ111">
        <v>2</v>
      </c>
      <c r="AK111">
        <v>27</v>
      </c>
      <c r="AL111">
        <v>12</v>
      </c>
    </row>
    <row r="112" spans="1:38" x14ac:dyDescent="0.35">
      <c r="A112">
        <v>2068</v>
      </c>
      <c r="B112" s="14" t="s">
        <v>108</v>
      </c>
      <c r="C112" s="14" t="s">
        <v>52</v>
      </c>
      <c r="D112" s="14" t="s">
        <v>35</v>
      </c>
      <c r="E112" s="14" t="s">
        <v>57</v>
      </c>
      <c r="F112" s="14" t="str">
        <f>TRIM(Raw_Data__3[[#This Row],[Level/Band]])</f>
        <v>Senior</v>
      </c>
      <c r="G112" s="15">
        <v>44870.782581018517</v>
      </c>
      <c r="H112" s="15">
        <v>44872.782581018517</v>
      </c>
      <c r="I112" s="15">
        <v>44873.782581018517</v>
      </c>
      <c r="J112" s="15">
        <v>44876.782581018517</v>
      </c>
      <c r="K112" s="14" t="s">
        <v>37</v>
      </c>
      <c r="L112" s="15">
        <v>44877.782581018517</v>
      </c>
      <c r="M112" s="14" t="s">
        <v>37</v>
      </c>
      <c r="N112" s="14" t="s">
        <v>115</v>
      </c>
      <c r="O112" s="1">
        <v>44882.782581018517</v>
      </c>
      <c r="P112" s="14" t="s">
        <v>48</v>
      </c>
      <c r="Q112" s="15">
        <v>44879.782581018517</v>
      </c>
      <c r="R112" s="15">
        <v>44880.782581018517</v>
      </c>
      <c r="S112" s="15">
        <v>44880.782581018517</v>
      </c>
      <c r="T112" s="15">
        <v>44886.782581018517</v>
      </c>
      <c r="U112">
        <v>1</v>
      </c>
      <c r="V112" s="15">
        <v>44889.782581018517</v>
      </c>
      <c r="W112" s="15">
        <v>44891.782581018517</v>
      </c>
      <c r="X112" s="15">
        <v>44894.782581018517</v>
      </c>
      <c r="Z112" s="14"/>
      <c r="AA112" s="15">
        <v>44904.782581018517</v>
      </c>
      <c r="AB112">
        <v>5</v>
      </c>
      <c r="AC112">
        <v>8</v>
      </c>
      <c r="AD112">
        <v>1</v>
      </c>
      <c r="AE112">
        <v>3</v>
      </c>
      <c r="AF112" s="21">
        <v>44940.782581018517</v>
      </c>
      <c r="AG112" s="22">
        <f>IFERROR((Raw_Data__3[[#This Row],[End of Probation Date (after 2 months)]]-Raw_Data__3[[#This Row],[Reporting date ]]),"N/A")</f>
        <v>60</v>
      </c>
      <c r="AH112">
        <v>5</v>
      </c>
      <c r="AI112">
        <v>3</v>
      </c>
      <c r="AJ112">
        <v>2</v>
      </c>
      <c r="AK112">
        <v>24</v>
      </c>
      <c r="AL112">
        <v>14</v>
      </c>
    </row>
    <row r="113" spans="1:38" x14ac:dyDescent="0.35">
      <c r="A113">
        <v>2063</v>
      </c>
      <c r="B113" s="14" t="s">
        <v>108</v>
      </c>
      <c r="C113" s="14" t="s">
        <v>52</v>
      </c>
      <c r="D113" s="14" t="s">
        <v>35</v>
      </c>
      <c r="E113" s="14" t="s">
        <v>57</v>
      </c>
      <c r="F113" s="14" t="str">
        <f>TRIM(Raw_Data__3[[#This Row],[Level/Band]])</f>
        <v>Senior</v>
      </c>
      <c r="G113" s="15">
        <v>44867.782581018517</v>
      </c>
      <c r="H113" s="15">
        <v>44869.782581018517</v>
      </c>
      <c r="I113" s="15">
        <v>44870.782581018517</v>
      </c>
      <c r="J113" s="15">
        <v>44873.782581018517</v>
      </c>
      <c r="K113" s="14" t="s">
        <v>37</v>
      </c>
      <c r="L113" s="15">
        <v>44884.782581018517</v>
      </c>
      <c r="M113" s="14" t="s">
        <v>43</v>
      </c>
      <c r="N113" s="14" t="s">
        <v>50</v>
      </c>
      <c r="O113" s="1" t="s">
        <v>115</v>
      </c>
      <c r="P113" s="14"/>
      <c r="Q113" s="15"/>
      <c r="R113" s="15"/>
      <c r="S113" s="15"/>
      <c r="T113" s="15"/>
      <c r="U113">
        <v>0</v>
      </c>
      <c r="V113" s="15"/>
      <c r="W113" s="15"/>
      <c r="X113" s="15"/>
      <c r="Z113" s="14" t="s">
        <v>47</v>
      </c>
      <c r="AA113" s="15"/>
      <c r="AB113">
        <v>15</v>
      </c>
      <c r="AD113">
        <v>1</v>
      </c>
      <c r="AE113">
        <v>3</v>
      </c>
      <c r="AF113" s="21" t="s">
        <v>115</v>
      </c>
      <c r="AG113" s="22" t="str">
        <f>IFERROR((Raw_Data__3[[#This Row],[End of Probation Date (after 2 months)]]-Raw_Data__3[[#This Row],[Reporting date ]]),"N/A")</f>
        <v>N/A</v>
      </c>
      <c r="AJ113">
        <v>2</v>
      </c>
    </row>
    <row r="114" spans="1:38" x14ac:dyDescent="0.35">
      <c r="A114">
        <v>1988</v>
      </c>
      <c r="B114" s="14" t="s">
        <v>108</v>
      </c>
      <c r="C114" s="14" t="s">
        <v>52</v>
      </c>
      <c r="D114" s="14" t="s">
        <v>35</v>
      </c>
      <c r="E114" s="14" t="s">
        <v>57</v>
      </c>
      <c r="F114" s="14" t="str">
        <f>TRIM(Raw_Data__3[[#This Row],[Level/Band]])</f>
        <v>Senior</v>
      </c>
      <c r="G114" s="15">
        <v>44594.370439814818</v>
      </c>
      <c r="H114" s="15">
        <v>44595.370439814818</v>
      </c>
      <c r="I114" s="15">
        <v>44596.370439814818</v>
      </c>
      <c r="J114" s="15">
        <v>44599.370439814818</v>
      </c>
      <c r="K114" s="14" t="s">
        <v>37</v>
      </c>
      <c r="L114" s="15">
        <v>44603.370439814818</v>
      </c>
      <c r="M114" s="14" t="s">
        <v>43</v>
      </c>
      <c r="N114" s="14" t="s">
        <v>46</v>
      </c>
      <c r="O114" s="1" t="s">
        <v>115</v>
      </c>
      <c r="P114" s="14"/>
      <c r="Q114" s="15"/>
      <c r="R114" s="15"/>
      <c r="S114" s="15">
        <v>44605.370439814818</v>
      </c>
      <c r="T114" s="15"/>
      <c r="U114">
        <v>0</v>
      </c>
      <c r="V114" s="15"/>
      <c r="W114" s="15"/>
      <c r="X114" s="15"/>
      <c r="Z114" s="14" t="s">
        <v>39</v>
      </c>
      <c r="AA114" s="15"/>
      <c r="AB114">
        <v>8</v>
      </c>
      <c r="AC114">
        <v>10</v>
      </c>
      <c r="AD114">
        <v>1</v>
      </c>
      <c r="AE114">
        <v>3</v>
      </c>
      <c r="AF114" s="21">
        <v>44665.370439814818</v>
      </c>
      <c r="AG114" s="22">
        <f>IFERROR((Raw_Data__3[[#This Row],[End of Probation Date (after 2 months)]]-Raw_Data__3[[#This Row],[Reporting date ]]),"N/A")</f>
        <v>60</v>
      </c>
      <c r="AI114">
        <v>2</v>
      </c>
      <c r="AJ114">
        <v>1</v>
      </c>
    </row>
    <row r="115" spans="1:38" x14ac:dyDescent="0.35">
      <c r="A115">
        <v>1986</v>
      </c>
      <c r="B115" s="14" t="s">
        <v>108</v>
      </c>
      <c r="C115" s="14" t="s">
        <v>52</v>
      </c>
      <c r="D115" s="14" t="s">
        <v>35</v>
      </c>
      <c r="E115" s="14" t="s">
        <v>57</v>
      </c>
      <c r="F115" s="14" t="str">
        <f>TRIM(Raw_Data__3[[#This Row],[Level/Band]])</f>
        <v>Senior</v>
      </c>
      <c r="G115" s="15">
        <v>44595.370439814818</v>
      </c>
      <c r="H115" s="15">
        <v>44597.370439814818</v>
      </c>
      <c r="I115" s="15">
        <v>44598.370439814818</v>
      </c>
      <c r="J115" s="15">
        <v>44601.370439814818</v>
      </c>
      <c r="K115" s="14" t="s">
        <v>37</v>
      </c>
      <c r="L115" s="15">
        <v>44614.370439814818</v>
      </c>
      <c r="M115" s="14" t="s">
        <v>43</v>
      </c>
      <c r="N115" s="14" t="s">
        <v>38</v>
      </c>
      <c r="O115" s="1" t="s">
        <v>115</v>
      </c>
      <c r="P115" s="14" t="s">
        <v>41</v>
      </c>
      <c r="Q115" s="15"/>
      <c r="R115" s="15"/>
      <c r="S115" s="15">
        <v>44617.370439814818</v>
      </c>
      <c r="T115" s="15"/>
      <c r="U115">
        <v>0</v>
      </c>
      <c r="V115" s="15"/>
      <c r="W115" s="15"/>
      <c r="X115" s="15"/>
      <c r="Z115" s="14"/>
      <c r="AA115" s="15"/>
      <c r="AB115">
        <v>17</v>
      </c>
      <c r="AC115">
        <v>20</v>
      </c>
      <c r="AD115">
        <v>1</v>
      </c>
      <c r="AE115">
        <v>3</v>
      </c>
      <c r="AF115" s="21">
        <v>44677.370439814818</v>
      </c>
      <c r="AG115" s="22">
        <f>IFERROR((Raw_Data__3[[#This Row],[End of Probation Date (after 2 months)]]-Raw_Data__3[[#This Row],[Reporting date ]]),"N/A")</f>
        <v>60</v>
      </c>
      <c r="AI115">
        <v>3</v>
      </c>
      <c r="AJ115">
        <v>2</v>
      </c>
    </row>
    <row r="116" spans="1:38" x14ac:dyDescent="0.35">
      <c r="A116">
        <v>1984</v>
      </c>
      <c r="B116" s="14" t="s">
        <v>108</v>
      </c>
      <c r="C116" s="14" t="s">
        <v>52</v>
      </c>
      <c r="D116" s="14" t="s">
        <v>35</v>
      </c>
      <c r="E116" s="14" t="s">
        <v>57</v>
      </c>
      <c r="F116" s="14" t="str">
        <f>TRIM(Raw_Data__3[[#This Row],[Level/Band]])</f>
        <v>Senior</v>
      </c>
      <c r="G116" s="15">
        <v>44594.370439814818</v>
      </c>
      <c r="H116" s="15">
        <v>44596.370439814818</v>
      </c>
      <c r="I116" s="15">
        <v>44597.370439814818</v>
      </c>
      <c r="J116" s="15">
        <v>44600.370439814818</v>
      </c>
      <c r="K116" s="14" t="s">
        <v>37</v>
      </c>
      <c r="L116" s="15">
        <v>44609.370439814818</v>
      </c>
      <c r="M116" s="14" t="s">
        <v>43</v>
      </c>
      <c r="N116" s="14" t="s">
        <v>38</v>
      </c>
      <c r="O116" s="1" t="s">
        <v>115</v>
      </c>
      <c r="P116" s="14" t="s">
        <v>41</v>
      </c>
      <c r="Q116" s="15"/>
      <c r="R116" s="15"/>
      <c r="S116" s="15">
        <v>44612.370439814818</v>
      </c>
      <c r="T116" s="15"/>
      <c r="U116">
        <v>0</v>
      </c>
      <c r="V116" s="15"/>
      <c r="W116" s="15"/>
      <c r="X116" s="15"/>
      <c r="Z116" s="14"/>
      <c r="AA116" s="15"/>
      <c r="AB116">
        <v>13</v>
      </c>
      <c r="AC116">
        <v>16</v>
      </c>
      <c r="AD116">
        <v>1</v>
      </c>
      <c r="AE116">
        <v>3</v>
      </c>
      <c r="AF116" s="21">
        <v>44672.370439814818</v>
      </c>
      <c r="AG116" s="22">
        <f>IFERROR((Raw_Data__3[[#This Row],[End of Probation Date (after 2 months)]]-Raw_Data__3[[#This Row],[Reporting date ]]),"N/A")</f>
        <v>60</v>
      </c>
      <c r="AI116">
        <v>3</v>
      </c>
      <c r="AJ116">
        <v>2</v>
      </c>
    </row>
    <row r="117" spans="1:38" x14ac:dyDescent="0.35">
      <c r="A117">
        <v>1977</v>
      </c>
      <c r="B117" s="14" t="s">
        <v>108</v>
      </c>
      <c r="C117" s="14" t="s">
        <v>52</v>
      </c>
      <c r="D117" s="14" t="s">
        <v>35</v>
      </c>
      <c r="E117" s="14" t="s">
        <v>57</v>
      </c>
      <c r="F117" s="14" t="str">
        <f>TRIM(Raw_Data__3[[#This Row],[Level/Band]])</f>
        <v>Senior</v>
      </c>
      <c r="G117" s="15">
        <v>44854.498391203706</v>
      </c>
      <c r="H117" s="15">
        <v>44857.498391203706</v>
      </c>
      <c r="I117" s="15">
        <v>44858.498391203706</v>
      </c>
      <c r="J117" s="15">
        <v>44861.498391203706</v>
      </c>
      <c r="K117" s="14" t="s">
        <v>37</v>
      </c>
      <c r="L117" s="15">
        <v>44866.498391203706</v>
      </c>
      <c r="M117" s="14" t="s">
        <v>43</v>
      </c>
      <c r="N117" s="14" t="s">
        <v>38</v>
      </c>
      <c r="O117" s="1" t="s">
        <v>115</v>
      </c>
      <c r="P117" s="14" t="s">
        <v>41</v>
      </c>
      <c r="Q117" s="15"/>
      <c r="R117" s="15"/>
      <c r="S117" s="15">
        <v>44868.498391203706</v>
      </c>
      <c r="T117" s="15"/>
      <c r="U117">
        <v>0</v>
      </c>
      <c r="V117" s="15"/>
      <c r="W117" s="15"/>
      <c r="X117" s="15"/>
      <c r="Z117" s="14"/>
      <c r="AA117" s="15"/>
      <c r="AB117">
        <v>9</v>
      </c>
      <c r="AC117">
        <v>11</v>
      </c>
      <c r="AD117">
        <v>1</v>
      </c>
      <c r="AE117">
        <v>3</v>
      </c>
      <c r="AF117" s="21">
        <v>44928.498391203706</v>
      </c>
      <c r="AG117" s="22">
        <f>IFERROR((Raw_Data__3[[#This Row],[End of Probation Date (after 2 months)]]-Raw_Data__3[[#This Row],[Reporting date ]]),"N/A")</f>
        <v>60</v>
      </c>
      <c r="AI117">
        <v>2</v>
      </c>
      <c r="AJ117">
        <v>3</v>
      </c>
    </row>
    <row r="118" spans="1:38" x14ac:dyDescent="0.35">
      <c r="A118">
        <v>1975</v>
      </c>
      <c r="B118" s="14" t="s">
        <v>108</v>
      </c>
      <c r="C118" s="14" t="s">
        <v>52</v>
      </c>
      <c r="D118" s="14" t="s">
        <v>35</v>
      </c>
      <c r="E118" s="14" t="s">
        <v>57</v>
      </c>
      <c r="F118" s="14" t="str">
        <f>TRIM(Raw_Data__3[[#This Row],[Level/Band]])</f>
        <v>Senior</v>
      </c>
      <c r="G118" s="15">
        <v>44851.498391203706</v>
      </c>
      <c r="H118" s="15">
        <v>44854.498391203706</v>
      </c>
      <c r="I118" s="15">
        <v>44855.498391203706</v>
      </c>
      <c r="J118" s="15">
        <v>44858.498391203706</v>
      </c>
      <c r="K118" s="14" t="s">
        <v>37</v>
      </c>
      <c r="L118" s="15">
        <v>44866.498391203706</v>
      </c>
      <c r="M118" s="14" t="s">
        <v>58</v>
      </c>
      <c r="N118" s="14"/>
      <c r="O118" s="1">
        <v>44871.498391203706</v>
      </c>
      <c r="P118" s="14" t="s">
        <v>58</v>
      </c>
      <c r="Q118" s="15"/>
      <c r="R118" s="15"/>
      <c r="S118" s="15">
        <v>44869.498391203706</v>
      </c>
      <c r="T118" s="15"/>
      <c r="U118">
        <v>0</v>
      </c>
      <c r="V118" s="15"/>
      <c r="W118" s="15"/>
      <c r="X118" s="15"/>
      <c r="Z118" s="14"/>
      <c r="AA118" s="15"/>
      <c r="AB118">
        <v>12</v>
      </c>
      <c r="AC118">
        <v>15</v>
      </c>
      <c r="AD118">
        <v>1</v>
      </c>
      <c r="AE118">
        <v>3</v>
      </c>
      <c r="AF118" s="21">
        <v>44929.498391203706</v>
      </c>
      <c r="AG118" s="22">
        <f>IFERROR((Raw_Data__3[[#This Row],[End of Probation Date (after 2 months)]]-Raw_Data__3[[#This Row],[Reporting date ]]),"N/A")</f>
        <v>60</v>
      </c>
      <c r="AI118">
        <v>3</v>
      </c>
      <c r="AJ118">
        <v>3</v>
      </c>
    </row>
    <row r="119" spans="1:38" x14ac:dyDescent="0.35">
      <c r="A119">
        <v>1970</v>
      </c>
      <c r="B119" s="14" t="s">
        <v>108</v>
      </c>
      <c r="C119" s="14" t="s">
        <v>52</v>
      </c>
      <c r="D119" s="14" t="s">
        <v>35</v>
      </c>
      <c r="E119" s="14" t="s">
        <v>57</v>
      </c>
      <c r="F119" s="14" t="str">
        <f>TRIM(Raw_Data__3[[#This Row],[Level/Band]])</f>
        <v>Senior</v>
      </c>
      <c r="G119" s="15">
        <v>44895.432847222219</v>
      </c>
      <c r="H119" s="15">
        <v>44898.432847222219</v>
      </c>
      <c r="I119" s="15">
        <v>44899.432847222219</v>
      </c>
      <c r="J119" s="15">
        <v>44902.432847222219</v>
      </c>
      <c r="K119" s="14" t="s">
        <v>37</v>
      </c>
      <c r="L119" s="15">
        <v>44906.432847222219</v>
      </c>
      <c r="M119" s="14" t="s">
        <v>43</v>
      </c>
      <c r="N119" s="14" t="s">
        <v>38</v>
      </c>
      <c r="O119" s="1" t="s">
        <v>115</v>
      </c>
      <c r="P119" s="14" t="s">
        <v>41</v>
      </c>
      <c r="Q119" s="15"/>
      <c r="R119" s="15"/>
      <c r="S119" s="15">
        <v>44910.432847222219</v>
      </c>
      <c r="T119" s="15"/>
      <c r="U119">
        <v>0</v>
      </c>
      <c r="V119" s="15"/>
      <c r="W119" s="15"/>
      <c r="X119" s="15"/>
      <c r="Z119" s="14"/>
      <c r="AA119" s="15"/>
      <c r="AB119">
        <v>8</v>
      </c>
      <c r="AC119">
        <v>12</v>
      </c>
      <c r="AD119">
        <v>1</v>
      </c>
      <c r="AE119">
        <v>3</v>
      </c>
      <c r="AF119" s="21">
        <v>44970.432847222219</v>
      </c>
      <c r="AG119" s="22">
        <f>IFERROR((Raw_Data__3[[#This Row],[End of Probation Date (after 2 months)]]-Raw_Data__3[[#This Row],[Reporting date ]]),"N/A")</f>
        <v>60</v>
      </c>
      <c r="AI119">
        <v>4</v>
      </c>
      <c r="AJ119">
        <v>3</v>
      </c>
    </row>
    <row r="120" spans="1:38" x14ac:dyDescent="0.35">
      <c r="A120">
        <v>1968</v>
      </c>
      <c r="B120" s="14" t="s">
        <v>108</v>
      </c>
      <c r="C120" s="14" t="s">
        <v>52</v>
      </c>
      <c r="D120" s="14" t="s">
        <v>35</v>
      </c>
      <c r="E120" s="14" t="s">
        <v>57</v>
      </c>
      <c r="F120" s="14" t="str">
        <f>TRIM(Raw_Data__3[[#This Row],[Level/Band]])</f>
        <v>Senior</v>
      </c>
      <c r="G120" s="15">
        <v>44896.432847222219</v>
      </c>
      <c r="H120" s="15">
        <v>44900.432847222219</v>
      </c>
      <c r="I120" s="15">
        <v>44901.432847222219</v>
      </c>
      <c r="J120" s="15">
        <v>44904.432847222219</v>
      </c>
      <c r="K120" s="14" t="s">
        <v>37</v>
      </c>
      <c r="L120" s="15">
        <v>44912.432847222219</v>
      </c>
      <c r="M120" s="14" t="s">
        <v>43</v>
      </c>
      <c r="N120" s="14" t="s">
        <v>51</v>
      </c>
      <c r="O120" s="1" t="s">
        <v>115</v>
      </c>
      <c r="P120" s="14"/>
      <c r="Q120" s="15"/>
      <c r="R120" s="15"/>
      <c r="S120" s="15"/>
      <c r="T120" s="15"/>
      <c r="U120">
        <v>0</v>
      </c>
      <c r="V120" s="15"/>
      <c r="W120" s="15"/>
      <c r="X120" s="15"/>
      <c r="Z120" s="14" t="s">
        <v>47</v>
      </c>
      <c r="AA120" s="15"/>
      <c r="AB120">
        <v>12</v>
      </c>
      <c r="AD120">
        <v>1</v>
      </c>
      <c r="AE120">
        <v>3</v>
      </c>
      <c r="AF120" s="21" t="s">
        <v>115</v>
      </c>
      <c r="AG120" s="22" t="str">
        <f>IFERROR((Raw_Data__3[[#This Row],[End of Probation Date (after 2 months)]]-Raw_Data__3[[#This Row],[Reporting date ]]),"N/A")</f>
        <v>N/A</v>
      </c>
      <c r="AJ120">
        <v>4</v>
      </c>
    </row>
    <row r="121" spans="1:38" x14ac:dyDescent="0.35">
      <c r="A121">
        <v>1860</v>
      </c>
      <c r="B121" s="14" t="s">
        <v>108</v>
      </c>
      <c r="C121" s="14" t="s">
        <v>52</v>
      </c>
      <c r="D121" s="14" t="s">
        <v>35</v>
      </c>
      <c r="E121" s="14" t="s">
        <v>57</v>
      </c>
      <c r="F121" s="14" t="str">
        <f>TRIM(Raw_Data__3[[#This Row],[Level/Band]])</f>
        <v>Senior</v>
      </c>
      <c r="G121" s="15">
        <v>44874.077060185184</v>
      </c>
      <c r="H121" s="15">
        <v>44878.077060185184</v>
      </c>
      <c r="I121" s="15">
        <v>44879.077060185184</v>
      </c>
      <c r="J121" s="15">
        <v>44882.077060185184</v>
      </c>
      <c r="K121" s="14" t="s">
        <v>37</v>
      </c>
      <c r="L121" s="15">
        <v>44894.077060185184</v>
      </c>
      <c r="M121" s="14" t="s">
        <v>43</v>
      </c>
      <c r="N121" s="14" t="s">
        <v>50</v>
      </c>
      <c r="O121" s="1" t="s">
        <v>115</v>
      </c>
      <c r="P121" s="14"/>
      <c r="Q121" s="15"/>
      <c r="R121" s="15"/>
      <c r="S121" s="15"/>
      <c r="T121" s="15"/>
      <c r="U121">
        <v>0</v>
      </c>
      <c r="V121" s="15"/>
      <c r="W121" s="15"/>
      <c r="X121" s="15"/>
      <c r="Z121" s="14" t="s">
        <v>39</v>
      </c>
      <c r="AA121" s="15"/>
      <c r="AB121">
        <v>16</v>
      </c>
      <c r="AD121">
        <v>1</v>
      </c>
      <c r="AE121">
        <v>3</v>
      </c>
      <c r="AF121" s="21" t="s">
        <v>115</v>
      </c>
      <c r="AG121" s="22" t="str">
        <f>IFERROR((Raw_Data__3[[#This Row],[End of Probation Date (after 2 months)]]-Raw_Data__3[[#This Row],[Reporting date ]]),"N/A")</f>
        <v>N/A</v>
      </c>
      <c r="AJ121">
        <v>4</v>
      </c>
    </row>
    <row r="122" spans="1:38" x14ac:dyDescent="0.35">
      <c r="A122">
        <v>1858</v>
      </c>
      <c r="B122" s="14" t="s">
        <v>108</v>
      </c>
      <c r="C122" s="14" t="s">
        <v>52</v>
      </c>
      <c r="D122" s="14" t="s">
        <v>35</v>
      </c>
      <c r="E122" s="14" t="s">
        <v>57</v>
      </c>
      <c r="F122" s="14" t="str">
        <f>TRIM(Raw_Data__3[[#This Row],[Level/Band]])</f>
        <v>Senior</v>
      </c>
      <c r="G122" s="15">
        <v>44874.077060185184</v>
      </c>
      <c r="H122" s="15">
        <v>44876.077060185184</v>
      </c>
      <c r="I122" s="15">
        <v>44877.077060185184</v>
      </c>
      <c r="J122" s="15">
        <v>44880.077060185184</v>
      </c>
      <c r="K122" s="14" t="s">
        <v>37</v>
      </c>
      <c r="L122" s="15">
        <v>44894.077060185184</v>
      </c>
      <c r="M122" s="14" t="s">
        <v>43</v>
      </c>
      <c r="N122" s="14" t="s">
        <v>38</v>
      </c>
      <c r="O122" s="1" t="s">
        <v>115</v>
      </c>
      <c r="P122" s="14" t="s">
        <v>41</v>
      </c>
      <c r="Q122" s="15"/>
      <c r="R122" s="15"/>
      <c r="S122" s="15">
        <v>44898.077060185184</v>
      </c>
      <c r="T122" s="15"/>
      <c r="U122">
        <v>0</v>
      </c>
      <c r="V122" s="15"/>
      <c r="W122" s="15"/>
      <c r="X122" s="15"/>
      <c r="Z122" s="14"/>
      <c r="AA122" s="15"/>
      <c r="AB122">
        <v>18</v>
      </c>
      <c r="AC122">
        <v>22</v>
      </c>
      <c r="AD122">
        <v>1</v>
      </c>
      <c r="AE122">
        <v>3</v>
      </c>
      <c r="AF122" s="21">
        <v>44958.077060185184</v>
      </c>
      <c r="AG122" s="22">
        <f>IFERROR((Raw_Data__3[[#This Row],[End of Probation Date (after 2 months)]]-Raw_Data__3[[#This Row],[Reporting date ]]),"N/A")</f>
        <v>60</v>
      </c>
      <c r="AI122">
        <v>4</v>
      </c>
      <c r="AJ122">
        <v>2</v>
      </c>
    </row>
    <row r="123" spans="1:38" x14ac:dyDescent="0.35">
      <c r="A123">
        <v>1853</v>
      </c>
      <c r="B123" s="14" t="s">
        <v>108</v>
      </c>
      <c r="C123" s="14" t="s">
        <v>52</v>
      </c>
      <c r="D123" s="14" t="s">
        <v>35</v>
      </c>
      <c r="E123" s="14" t="s">
        <v>57</v>
      </c>
      <c r="F123" s="14" t="str">
        <f>TRIM(Raw_Data__3[[#This Row],[Level/Band]])</f>
        <v>Senior</v>
      </c>
      <c r="G123" s="15">
        <v>44874.077060185184</v>
      </c>
      <c r="H123" s="15">
        <v>44878.077060185184</v>
      </c>
      <c r="I123" s="15">
        <v>44879.077060185184</v>
      </c>
      <c r="J123" s="15">
        <v>44882.077060185184</v>
      </c>
      <c r="K123" s="14" t="s">
        <v>37</v>
      </c>
      <c r="L123" s="15">
        <v>44885.077060185184</v>
      </c>
      <c r="M123" s="14" t="s">
        <v>43</v>
      </c>
      <c r="N123" s="14" t="s">
        <v>55</v>
      </c>
      <c r="O123" s="1" t="s">
        <v>115</v>
      </c>
      <c r="P123" s="14"/>
      <c r="Q123" s="15"/>
      <c r="R123" s="15"/>
      <c r="S123" s="15">
        <v>44886.077060185184</v>
      </c>
      <c r="T123" s="15"/>
      <c r="U123">
        <v>0</v>
      </c>
      <c r="V123" s="15"/>
      <c r="W123" s="15"/>
      <c r="X123" s="15"/>
      <c r="Z123" s="14" t="s">
        <v>39</v>
      </c>
      <c r="AA123" s="15"/>
      <c r="AB123">
        <v>7</v>
      </c>
      <c r="AC123">
        <v>8</v>
      </c>
      <c r="AD123">
        <v>1</v>
      </c>
      <c r="AE123">
        <v>3</v>
      </c>
      <c r="AF123" s="21">
        <v>44946.077060185184</v>
      </c>
      <c r="AG123" s="22">
        <f>IFERROR((Raw_Data__3[[#This Row],[End of Probation Date (after 2 months)]]-Raw_Data__3[[#This Row],[Reporting date ]]),"N/A")</f>
        <v>60</v>
      </c>
      <c r="AI123">
        <v>1</v>
      </c>
      <c r="AJ123">
        <v>4</v>
      </c>
    </row>
    <row r="124" spans="1:38" x14ac:dyDescent="0.35">
      <c r="A124">
        <v>1442</v>
      </c>
      <c r="B124" s="14" t="s">
        <v>108</v>
      </c>
      <c r="C124" s="14" t="s">
        <v>52</v>
      </c>
      <c r="D124" s="14" t="s">
        <v>35</v>
      </c>
      <c r="E124" s="14" t="s">
        <v>57</v>
      </c>
      <c r="F124" s="14" t="str">
        <f>TRIM(Raw_Data__3[[#This Row],[Level/Band]])</f>
        <v>Senior</v>
      </c>
      <c r="G124" s="15">
        <v>45013.427199074074</v>
      </c>
      <c r="H124" s="15">
        <v>45014.427199074074</v>
      </c>
      <c r="I124" s="15">
        <v>45015.427199074074</v>
      </c>
      <c r="J124" s="15">
        <v>45018.427199074074</v>
      </c>
      <c r="K124" s="14" t="s">
        <v>37</v>
      </c>
      <c r="L124" s="15">
        <v>45029.427199074074</v>
      </c>
      <c r="M124" s="14" t="s">
        <v>37</v>
      </c>
      <c r="N124" s="14" t="s">
        <v>115</v>
      </c>
      <c r="O124" s="1">
        <v>45033.427199074074</v>
      </c>
      <c r="P124" s="14" t="s">
        <v>48</v>
      </c>
      <c r="Q124" s="15">
        <v>45031.427199074074</v>
      </c>
      <c r="R124" s="15">
        <v>45032.427199074074</v>
      </c>
      <c r="S124" s="15">
        <v>45032.427199074074</v>
      </c>
      <c r="T124" s="15">
        <v>45039.427199074074</v>
      </c>
      <c r="U124">
        <v>1</v>
      </c>
      <c r="V124" s="15">
        <v>45043.427199074074</v>
      </c>
      <c r="W124" s="15">
        <v>45046.427199074074</v>
      </c>
      <c r="X124" s="15">
        <v>45048.427199074074</v>
      </c>
      <c r="Z124" s="14"/>
      <c r="AA124" s="15">
        <v>45061.427199074074</v>
      </c>
      <c r="AB124">
        <v>15</v>
      </c>
      <c r="AC124">
        <v>18</v>
      </c>
      <c r="AD124">
        <v>1</v>
      </c>
      <c r="AE124">
        <v>3</v>
      </c>
      <c r="AF124" s="21">
        <v>45092.427199074074</v>
      </c>
      <c r="AG124" s="22">
        <f>IFERROR((Raw_Data__3[[#This Row],[End of Probation Date (after 2 months)]]-Raw_Data__3[[#This Row],[Reporting date ]]),"N/A")</f>
        <v>60</v>
      </c>
      <c r="AH124">
        <v>7</v>
      </c>
      <c r="AI124">
        <v>3</v>
      </c>
      <c r="AJ124">
        <v>1</v>
      </c>
      <c r="AK124">
        <v>29</v>
      </c>
      <c r="AL124">
        <v>16</v>
      </c>
    </row>
    <row r="125" spans="1:38" x14ac:dyDescent="0.35">
      <c r="A125">
        <v>1441</v>
      </c>
      <c r="B125" s="14" t="s">
        <v>108</v>
      </c>
      <c r="C125" s="14" t="s">
        <v>52</v>
      </c>
      <c r="D125" s="14" t="s">
        <v>35</v>
      </c>
      <c r="E125" s="14" t="s">
        <v>57</v>
      </c>
      <c r="F125" s="14" t="str">
        <f>TRIM(Raw_Data__3[[#This Row],[Level/Band]])</f>
        <v>Senior</v>
      </c>
      <c r="G125" s="15">
        <v>45015.427199074074</v>
      </c>
      <c r="H125" s="15">
        <v>45018.427199074074</v>
      </c>
      <c r="I125" s="15">
        <v>45019.427199074074</v>
      </c>
      <c r="J125" s="15">
        <v>45022.427199074074</v>
      </c>
      <c r="K125" s="14" t="s">
        <v>37</v>
      </c>
      <c r="L125" s="15">
        <v>45035.427199074074</v>
      </c>
      <c r="M125" s="14" t="s">
        <v>37</v>
      </c>
      <c r="N125" s="14" t="s">
        <v>115</v>
      </c>
      <c r="O125" s="1">
        <v>45040.427199074074</v>
      </c>
      <c r="P125" s="14" t="s">
        <v>48</v>
      </c>
      <c r="Q125" s="15">
        <v>45037.427199074074</v>
      </c>
      <c r="R125" s="15">
        <v>45038.427199074074</v>
      </c>
      <c r="S125" s="15">
        <v>45038.427199074074</v>
      </c>
      <c r="T125" s="15">
        <v>45044.427199074074</v>
      </c>
      <c r="U125">
        <v>1</v>
      </c>
      <c r="V125" s="15">
        <v>45047.427199074074</v>
      </c>
      <c r="W125" s="15">
        <v>45050.427199074074</v>
      </c>
      <c r="X125" s="15">
        <v>45052.427199074074</v>
      </c>
      <c r="Z125" s="14"/>
      <c r="AA125" s="15">
        <v>45067.427199074074</v>
      </c>
      <c r="AB125">
        <v>17</v>
      </c>
      <c r="AC125">
        <v>20</v>
      </c>
      <c r="AD125">
        <v>1</v>
      </c>
      <c r="AE125">
        <v>3</v>
      </c>
      <c r="AF125" s="21">
        <v>45098.427199074074</v>
      </c>
      <c r="AG125" s="22">
        <f>IFERROR((Raw_Data__3[[#This Row],[End of Probation Date (after 2 months)]]-Raw_Data__3[[#This Row],[Reporting date ]]),"N/A")</f>
        <v>60</v>
      </c>
      <c r="AH125">
        <v>6</v>
      </c>
      <c r="AI125">
        <v>3</v>
      </c>
      <c r="AJ125">
        <v>3</v>
      </c>
      <c r="AK125">
        <v>29</v>
      </c>
      <c r="AL125">
        <v>14</v>
      </c>
    </row>
    <row r="126" spans="1:38" x14ac:dyDescent="0.35">
      <c r="A126">
        <v>1414</v>
      </c>
      <c r="B126" s="14" t="s">
        <v>108</v>
      </c>
      <c r="C126" s="14" t="s">
        <v>52</v>
      </c>
      <c r="D126" s="14" t="s">
        <v>35</v>
      </c>
      <c r="E126" s="14" t="s">
        <v>57</v>
      </c>
      <c r="F126" s="14" t="str">
        <f>TRIM(Raw_Data__3[[#This Row],[Level/Band]])</f>
        <v>Senior</v>
      </c>
      <c r="G126" s="15">
        <v>44777.789305555554</v>
      </c>
      <c r="H126" s="15">
        <v>44780.789305555554</v>
      </c>
      <c r="I126" s="15">
        <v>44781.789305555554</v>
      </c>
      <c r="J126" s="15">
        <v>44784.789305555554</v>
      </c>
      <c r="K126" s="14" t="s">
        <v>37</v>
      </c>
      <c r="L126" s="15">
        <v>44799.789305555554</v>
      </c>
      <c r="M126" s="14" t="s">
        <v>43</v>
      </c>
      <c r="N126" s="14" t="s">
        <v>46</v>
      </c>
      <c r="O126" s="1" t="s">
        <v>115</v>
      </c>
      <c r="P126" s="14"/>
      <c r="Q126" s="15"/>
      <c r="R126" s="15"/>
      <c r="S126" s="15">
        <v>44802.789305555554</v>
      </c>
      <c r="T126" s="15"/>
      <c r="U126">
        <v>0</v>
      </c>
      <c r="V126" s="15"/>
      <c r="W126" s="15"/>
      <c r="X126" s="15"/>
      <c r="Z126" s="14" t="s">
        <v>47</v>
      </c>
      <c r="AA126" s="15"/>
      <c r="AB126">
        <v>19</v>
      </c>
      <c r="AC126">
        <v>22</v>
      </c>
      <c r="AD126">
        <v>1</v>
      </c>
      <c r="AE126">
        <v>3</v>
      </c>
      <c r="AF126" s="21">
        <v>44862.789305555554</v>
      </c>
      <c r="AG126" s="22">
        <f>IFERROR((Raw_Data__3[[#This Row],[End of Probation Date (after 2 months)]]-Raw_Data__3[[#This Row],[Reporting date ]]),"N/A")</f>
        <v>60</v>
      </c>
      <c r="AI126">
        <v>3</v>
      </c>
      <c r="AJ126">
        <v>3</v>
      </c>
    </row>
    <row r="127" spans="1:38" x14ac:dyDescent="0.35">
      <c r="A127">
        <v>1406</v>
      </c>
      <c r="B127" s="14" t="s">
        <v>108</v>
      </c>
      <c r="C127" s="14" t="s">
        <v>52</v>
      </c>
      <c r="D127" s="14" t="s">
        <v>35</v>
      </c>
      <c r="E127" s="14" t="s">
        <v>57</v>
      </c>
      <c r="F127" s="14" t="str">
        <f>TRIM(Raw_Data__3[[#This Row],[Level/Band]])</f>
        <v>Senior</v>
      </c>
      <c r="G127" s="15">
        <v>44613.306493055556</v>
      </c>
      <c r="H127" s="15">
        <v>44616.306493055556</v>
      </c>
      <c r="I127" s="15">
        <v>44617.306493055556</v>
      </c>
      <c r="J127" s="15">
        <v>44620.306493055556</v>
      </c>
      <c r="K127" s="14" t="s">
        <v>37</v>
      </c>
      <c r="L127" s="15">
        <v>44622.306493055556</v>
      </c>
      <c r="M127" s="14" t="s">
        <v>43</v>
      </c>
      <c r="N127" s="14" t="s">
        <v>38</v>
      </c>
      <c r="O127" s="1" t="s">
        <v>115</v>
      </c>
      <c r="P127" s="14"/>
      <c r="Q127" s="15"/>
      <c r="R127" s="15"/>
      <c r="S127" s="15">
        <v>44624.306493055556</v>
      </c>
      <c r="T127" s="15"/>
      <c r="U127">
        <v>0</v>
      </c>
      <c r="V127" s="15"/>
      <c r="W127" s="15"/>
      <c r="X127" s="15"/>
      <c r="Z127" s="14" t="s">
        <v>39</v>
      </c>
      <c r="AA127" s="15"/>
      <c r="AB127">
        <v>6</v>
      </c>
      <c r="AC127">
        <v>8</v>
      </c>
      <c r="AD127">
        <v>1</v>
      </c>
      <c r="AE127">
        <v>3</v>
      </c>
      <c r="AF127" s="21">
        <v>44684.306493055556</v>
      </c>
      <c r="AG127" s="22">
        <f>IFERROR((Raw_Data__3[[#This Row],[End of Probation Date (after 2 months)]]-Raw_Data__3[[#This Row],[Reporting date ]]),"N/A")</f>
        <v>60</v>
      </c>
      <c r="AI127">
        <v>2</v>
      </c>
      <c r="AJ127">
        <v>3</v>
      </c>
    </row>
    <row r="128" spans="1:38" x14ac:dyDescent="0.35">
      <c r="A128">
        <v>1403</v>
      </c>
      <c r="B128" s="14" t="s">
        <v>108</v>
      </c>
      <c r="C128" s="14" t="s">
        <v>52</v>
      </c>
      <c r="D128" s="14" t="s">
        <v>35</v>
      </c>
      <c r="E128" s="14" t="s">
        <v>57</v>
      </c>
      <c r="F128" s="14" t="str">
        <f>TRIM(Raw_Data__3[[#This Row],[Level/Band]])</f>
        <v>Senior</v>
      </c>
      <c r="G128" s="15">
        <v>44615.306493055556</v>
      </c>
      <c r="H128" s="15">
        <v>44616.306493055556</v>
      </c>
      <c r="I128" s="15">
        <v>44617.306493055556</v>
      </c>
      <c r="J128" s="15">
        <v>44620.306493055556</v>
      </c>
      <c r="K128" s="14" t="s">
        <v>37</v>
      </c>
      <c r="L128" s="15">
        <v>44635.306493055556</v>
      </c>
      <c r="M128" s="14" t="s">
        <v>43</v>
      </c>
      <c r="N128" s="14" t="s">
        <v>38</v>
      </c>
      <c r="O128" s="1" t="s">
        <v>115</v>
      </c>
      <c r="P128" s="14"/>
      <c r="Q128" s="15"/>
      <c r="R128" s="15"/>
      <c r="S128" s="15"/>
      <c r="T128" s="15"/>
      <c r="U128">
        <v>0</v>
      </c>
      <c r="V128" s="15"/>
      <c r="W128" s="15"/>
      <c r="X128" s="15"/>
      <c r="Z128" s="14" t="s">
        <v>39</v>
      </c>
      <c r="AA128" s="15"/>
      <c r="AB128">
        <v>19</v>
      </c>
      <c r="AD128">
        <v>1</v>
      </c>
      <c r="AE128">
        <v>3</v>
      </c>
      <c r="AF128" s="21" t="s">
        <v>115</v>
      </c>
      <c r="AG128" s="22" t="str">
        <f>IFERROR((Raw_Data__3[[#This Row],[End of Probation Date (after 2 months)]]-Raw_Data__3[[#This Row],[Reporting date ]]),"N/A")</f>
        <v>N/A</v>
      </c>
      <c r="AJ128">
        <v>1</v>
      </c>
    </row>
    <row r="129" spans="1:38" x14ac:dyDescent="0.35">
      <c r="A129">
        <v>1402</v>
      </c>
      <c r="B129" s="14" t="s">
        <v>108</v>
      </c>
      <c r="C129" s="14" t="s">
        <v>52</v>
      </c>
      <c r="D129" s="14" t="s">
        <v>35</v>
      </c>
      <c r="E129" s="14" t="s">
        <v>57</v>
      </c>
      <c r="F129" s="14" t="str">
        <f>TRIM(Raw_Data__3[[#This Row],[Level/Band]])</f>
        <v>Senior</v>
      </c>
      <c r="G129" s="15">
        <v>44616.306493055556</v>
      </c>
      <c r="H129" s="15">
        <v>44618.306493055556</v>
      </c>
      <c r="I129" s="15">
        <v>44619.306493055556</v>
      </c>
      <c r="J129" s="15">
        <v>44622.306493055556</v>
      </c>
      <c r="K129" s="14" t="s">
        <v>37</v>
      </c>
      <c r="L129" s="15">
        <v>44629.306493055556</v>
      </c>
      <c r="M129" s="14" t="s">
        <v>37</v>
      </c>
      <c r="N129" s="14" t="s">
        <v>115</v>
      </c>
      <c r="O129" s="1">
        <v>44633.306493055556</v>
      </c>
      <c r="P129" s="14" t="s">
        <v>48</v>
      </c>
      <c r="Q129" s="15">
        <v>44631.306493055556</v>
      </c>
      <c r="R129" s="15">
        <v>44634.306493055556</v>
      </c>
      <c r="S129" s="15">
        <v>44632.306493055556</v>
      </c>
      <c r="T129" s="15">
        <v>44634.306493055556</v>
      </c>
      <c r="U129">
        <v>1</v>
      </c>
      <c r="V129" s="15">
        <v>44636.306493055556</v>
      </c>
      <c r="W129" s="15">
        <v>44639.306493055556</v>
      </c>
      <c r="X129" s="15">
        <v>44641.306493055556</v>
      </c>
      <c r="Z129" s="14"/>
      <c r="AA129" s="15">
        <v>44660.306493055556</v>
      </c>
      <c r="AB129">
        <v>11</v>
      </c>
      <c r="AC129">
        <v>14</v>
      </c>
      <c r="AD129">
        <v>1</v>
      </c>
      <c r="AE129">
        <v>3</v>
      </c>
      <c r="AF129" s="21">
        <v>44692.306493055556</v>
      </c>
      <c r="AG129" s="22">
        <f>IFERROR((Raw_Data__3[[#This Row],[End of Probation Date (after 2 months)]]-Raw_Data__3[[#This Row],[Reporting date ]]),"N/A")</f>
        <v>60</v>
      </c>
      <c r="AH129">
        <v>5</v>
      </c>
      <c r="AI129">
        <v>3</v>
      </c>
      <c r="AJ129">
        <v>2</v>
      </c>
      <c r="AK129">
        <v>28</v>
      </c>
      <c r="AL129">
        <v>9</v>
      </c>
    </row>
    <row r="130" spans="1:38" x14ac:dyDescent="0.35">
      <c r="A130">
        <v>1383</v>
      </c>
      <c r="B130" s="14" t="s">
        <v>108</v>
      </c>
      <c r="C130" s="14" t="s">
        <v>52</v>
      </c>
      <c r="D130" s="14" t="s">
        <v>35</v>
      </c>
      <c r="E130" s="14" t="s">
        <v>57</v>
      </c>
      <c r="F130" s="14" t="str">
        <f>TRIM(Raw_Data__3[[#This Row],[Level/Band]])</f>
        <v>Senior</v>
      </c>
      <c r="G130" s="15">
        <v>45040.733506944445</v>
      </c>
      <c r="H130" s="15">
        <v>45041.733506944445</v>
      </c>
      <c r="I130" s="15">
        <v>45042.733506944445</v>
      </c>
      <c r="J130" s="15">
        <v>45045.733506944445</v>
      </c>
      <c r="K130" s="14" t="s">
        <v>37</v>
      </c>
      <c r="L130" s="15">
        <v>45060.733506944445</v>
      </c>
      <c r="M130" s="14" t="s">
        <v>37</v>
      </c>
      <c r="N130" s="14" t="s">
        <v>115</v>
      </c>
      <c r="O130" s="1">
        <v>45064.733506944445</v>
      </c>
      <c r="P130" s="14" t="s">
        <v>48</v>
      </c>
      <c r="Q130" s="15">
        <v>45061.733506944445</v>
      </c>
      <c r="R130" s="15">
        <v>45064.733506944445</v>
      </c>
      <c r="S130" s="15">
        <v>45063.733506944445</v>
      </c>
      <c r="T130" s="15">
        <v>45065.733506944445</v>
      </c>
      <c r="U130">
        <v>1</v>
      </c>
      <c r="V130" s="15">
        <v>45067.733506944445</v>
      </c>
      <c r="W130" s="15">
        <v>45069.733506944445</v>
      </c>
      <c r="X130" s="15">
        <v>45072.733506944445</v>
      </c>
      <c r="Z130" s="14"/>
      <c r="AA130" s="15">
        <v>45089.733506944445</v>
      </c>
      <c r="AB130">
        <v>19</v>
      </c>
      <c r="AC130">
        <v>22</v>
      </c>
      <c r="AD130">
        <v>1</v>
      </c>
      <c r="AE130">
        <v>3</v>
      </c>
      <c r="AF130" s="21">
        <v>45123.733506944445</v>
      </c>
      <c r="AG130" s="22">
        <f>IFERROR((Raw_Data__3[[#This Row],[End of Probation Date (after 2 months)]]-Raw_Data__3[[#This Row],[Reporting date ]]),"N/A")</f>
        <v>60</v>
      </c>
      <c r="AH130">
        <v>4</v>
      </c>
      <c r="AI130">
        <v>3</v>
      </c>
      <c r="AJ130">
        <v>1</v>
      </c>
      <c r="AK130">
        <v>26</v>
      </c>
      <c r="AL130">
        <v>9</v>
      </c>
    </row>
    <row r="131" spans="1:38" x14ac:dyDescent="0.35">
      <c r="A131">
        <v>1330</v>
      </c>
      <c r="B131" s="14" t="s">
        <v>108</v>
      </c>
      <c r="C131" s="14" t="s">
        <v>52</v>
      </c>
      <c r="D131" s="14" t="s">
        <v>35</v>
      </c>
      <c r="E131" s="14" t="s">
        <v>57</v>
      </c>
      <c r="F131" s="14" t="str">
        <f>TRIM(Raw_Data__3[[#This Row],[Level/Band]])</f>
        <v>Senior</v>
      </c>
      <c r="G131" s="15">
        <v>45157.187118055554</v>
      </c>
      <c r="H131" s="15">
        <v>45161.187118055554</v>
      </c>
      <c r="I131" s="15">
        <v>45162.187118055554</v>
      </c>
      <c r="J131" s="15">
        <v>45165.187118055554</v>
      </c>
      <c r="K131" s="14" t="s">
        <v>37</v>
      </c>
      <c r="L131" s="15">
        <v>45179.187118055554</v>
      </c>
      <c r="M131" s="14" t="s">
        <v>58</v>
      </c>
      <c r="N131" s="14"/>
      <c r="O131" s="1">
        <v>45181.187118055554</v>
      </c>
      <c r="P131" s="14" t="s">
        <v>58</v>
      </c>
      <c r="Q131" s="15"/>
      <c r="R131" s="15"/>
      <c r="S131" s="15">
        <v>45180.187118055554</v>
      </c>
      <c r="T131" s="15"/>
      <c r="U131">
        <v>0</v>
      </c>
      <c r="V131" s="15"/>
      <c r="W131" s="15"/>
      <c r="X131" s="15"/>
      <c r="Z131" s="14"/>
      <c r="AA131" s="15"/>
      <c r="AB131">
        <v>18</v>
      </c>
      <c r="AC131">
        <v>19</v>
      </c>
      <c r="AD131">
        <v>1</v>
      </c>
      <c r="AE131">
        <v>3</v>
      </c>
      <c r="AF131" s="21">
        <v>45240.187118055554</v>
      </c>
      <c r="AG131" s="22">
        <f>IFERROR((Raw_Data__3[[#This Row],[End of Probation Date (after 2 months)]]-Raw_Data__3[[#This Row],[Reporting date ]]),"N/A")</f>
        <v>60</v>
      </c>
      <c r="AI131">
        <v>1</v>
      </c>
      <c r="AJ131">
        <v>4</v>
      </c>
    </row>
    <row r="132" spans="1:38" x14ac:dyDescent="0.35">
      <c r="A132">
        <v>1324</v>
      </c>
      <c r="B132" s="14" t="s">
        <v>108</v>
      </c>
      <c r="C132" s="14" t="s">
        <v>52</v>
      </c>
      <c r="D132" s="14" t="s">
        <v>35</v>
      </c>
      <c r="E132" s="14" t="s">
        <v>57</v>
      </c>
      <c r="F132" s="14" t="str">
        <f>TRIM(Raw_Data__3[[#This Row],[Level/Band]])</f>
        <v>Senior</v>
      </c>
      <c r="G132" s="15">
        <v>45162.187118055554</v>
      </c>
      <c r="H132" s="15">
        <v>45163.187118055554</v>
      </c>
      <c r="I132" s="15">
        <v>45164.187118055554</v>
      </c>
      <c r="J132" s="15">
        <v>45167.187118055554</v>
      </c>
      <c r="K132" s="14" t="s">
        <v>37</v>
      </c>
      <c r="L132" s="15">
        <v>45169.187118055554</v>
      </c>
      <c r="M132" s="14" t="s">
        <v>43</v>
      </c>
      <c r="N132" s="14" t="s">
        <v>55</v>
      </c>
      <c r="O132" s="1" t="s">
        <v>115</v>
      </c>
      <c r="P132" s="14"/>
      <c r="Q132" s="15"/>
      <c r="R132" s="15"/>
      <c r="S132" s="15"/>
      <c r="T132" s="15"/>
      <c r="U132">
        <v>0</v>
      </c>
      <c r="V132" s="15"/>
      <c r="W132" s="15"/>
      <c r="X132" s="15"/>
      <c r="Z132" s="14" t="s">
        <v>39</v>
      </c>
      <c r="AA132" s="15"/>
      <c r="AB132">
        <v>6</v>
      </c>
      <c r="AD132">
        <v>1</v>
      </c>
      <c r="AE132">
        <v>3</v>
      </c>
      <c r="AF132" s="21" t="s">
        <v>115</v>
      </c>
      <c r="AG132" s="22" t="str">
        <f>IFERROR((Raw_Data__3[[#This Row],[End of Probation Date (after 2 months)]]-Raw_Data__3[[#This Row],[Reporting date ]]),"N/A")</f>
        <v>N/A</v>
      </c>
      <c r="AJ132">
        <v>1</v>
      </c>
    </row>
    <row r="133" spans="1:38" x14ac:dyDescent="0.35">
      <c r="A133">
        <v>1297</v>
      </c>
      <c r="B133" s="14" t="s">
        <v>108</v>
      </c>
      <c r="C133" s="14" t="s">
        <v>52</v>
      </c>
      <c r="D133" s="14" t="s">
        <v>35</v>
      </c>
      <c r="E133" s="14" t="s">
        <v>57</v>
      </c>
      <c r="F133" s="14" t="str">
        <f>TRIM(Raw_Data__3[[#This Row],[Level/Band]])</f>
        <v>Senior</v>
      </c>
      <c r="G133" s="15">
        <v>45088.672731481478</v>
      </c>
      <c r="H133" s="15">
        <v>45092.672731481478</v>
      </c>
      <c r="I133" s="15">
        <v>45093.672731481478</v>
      </c>
      <c r="J133" s="15">
        <v>45096.672731481478</v>
      </c>
      <c r="K133" s="14" t="s">
        <v>37</v>
      </c>
      <c r="L133" s="15">
        <v>45099.672731481478</v>
      </c>
      <c r="M133" s="14" t="s">
        <v>43</v>
      </c>
      <c r="N133" s="14" t="s">
        <v>50</v>
      </c>
      <c r="O133" s="1" t="s">
        <v>115</v>
      </c>
      <c r="P133" s="14"/>
      <c r="Q133" s="15"/>
      <c r="R133" s="15"/>
      <c r="S133" s="15">
        <v>45101.672731481478</v>
      </c>
      <c r="T133" s="15"/>
      <c r="U133">
        <v>0</v>
      </c>
      <c r="V133" s="15"/>
      <c r="W133" s="15"/>
      <c r="X133" s="15"/>
      <c r="Z133" s="14" t="s">
        <v>39</v>
      </c>
      <c r="AA133" s="15"/>
      <c r="AB133">
        <v>7</v>
      </c>
      <c r="AC133">
        <v>9</v>
      </c>
      <c r="AD133">
        <v>1</v>
      </c>
      <c r="AE133">
        <v>3</v>
      </c>
      <c r="AF133" s="21">
        <v>45161.672731481478</v>
      </c>
      <c r="AG133" s="22">
        <f>IFERROR((Raw_Data__3[[#This Row],[End of Probation Date (after 2 months)]]-Raw_Data__3[[#This Row],[Reporting date ]]),"N/A")</f>
        <v>60</v>
      </c>
      <c r="AI133">
        <v>2</v>
      </c>
      <c r="AJ133">
        <v>4</v>
      </c>
    </row>
    <row r="134" spans="1:38" x14ac:dyDescent="0.35">
      <c r="A134">
        <v>1153</v>
      </c>
      <c r="B134" s="14" t="s">
        <v>108</v>
      </c>
      <c r="C134" s="14" t="s">
        <v>52</v>
      </c>
      <c r="D134" s="14" t="s">
        <v>35</v>
      </c>
      <c r="E134" s="14" t="s">
        <v>57</v>
      </c>
      <c r="F134" s="14" t="str">
        <f>TRIM(Raw_Data__3[[#This Row],[Level/Band]])</f>
        <v>Senior</v>
      </c>
      <c r="G134" s="15">
        <v>44642.808749999997</v>
      </c>
      <c r="H134" s="15">
        <v>44643.808749999997</v>
      </c>
      <c r="I134" s="15">
        <v>44644.808749999997</v>
      </c>
      <c r="J134" s="15">
        <v>44647.808749999997</v>
      </c>
      <c r="K134" s="14" t="s">
        <v>37</v>
      </c>
      <c r="L134" s="15">
        <v>44652.808749999997</v>
      </c>
      <c r="M134" s="14" t="s">
        <v>43</v>
      </c>
      <c r="N134" s="14" t="s">
        <v>55</v>
      </c>
      <c r="O134" s="1" t="s">
        <v>115</v>
      </c>
      <c r="P134" s="14"/>
      <c r="Q134" s="15"/>
      <c r="R134" s="15"/>
      <c r="S134" s="15"/>
      <c r="T134" s="15"/>
      <c r="U134">
        <v>0</v>
      </c>
      <c r="V134" s="15"/>
      <c r="W134" s="15"/>
      <c r="X134" s="15"/>
      <c r="Z134" s="14" t="s">
        <v>47</v>
      </c>
      <c r="AA134" s="15"/>
      <c r="AB134">
        <v>9</v>
      </c>
      <c r="AD134">
        <v>1</v>
      </c>
      <c r="AE134">
        <v>3</v>
      </c>
      <c r="AF134" s="21" t="s">
        <v>115</v>
      </c>
      <c r="AG134" s="22" t="str">
        <f>IFERROR((Raw_Data__3[[#This Row],[End of Probation Date (after 2 months)]]-Raw_Data__3[[#This Row],[Reporting date ]]),"N/A")</f>
        <v>N/A</v>
      </c>
      <c r="AJ134">
        <v>1</v>
      </c>
    </row>
    <row r="135" spans="1:38" x14ac:dyDescent="0.35">
      <c r="A135">
        <v>998</v>
      </c>
      <c r="B135" s="14" t="s">
        <v>108</v>
      </c>
      <c r="C135" s="14" t="s">
        <v>52</v>
      </c>
      <c r="D135" s="14" t="s">
        <v>35</v>
      </c>
      <c r="E135" s="14" t="s">
        <v>57</v>
      </c>
      <c r="F135" s="14" t="str">
        <f>TRIM(Raw_Data__3[[#This Row],[Level/Band]])</f>
        <v>Senior</v>
      </c>
      <c r="G135" s="15">
        <v>45012.858425925922</v>
      </c>
      <c r="H135" s="15">
        <v>45016.858425925922</v>
      </c>
      <c r="I135" s="15">
        <v>45017.858425925922</v>
      </c>
      <c r="J135" s="15">
        <v>45020.858425925922</v>
      </c>
      <c r="K135" s="14" t="s">
        <v>37</v>
      </c>
      <c r="L135" s="15">
        <v>45028.858425925922</v>
      </c>
      <c r="M135" s="14" t="s">
        <v>43</v>
      </c>
      <c r="N135" s="14" t="s">
        <v>38</v>
      </c>
      <c r="O135" s="1" t="s">
        <v>115</v>
      </c>
      <c r="P135" s="14"/>
      <c r="Q135" s="15"/>
      <c r="R135" s="15"/>
      <c r="S135" s="15"/>
      <c r="T135" s="15"/>
      <c r="U135">
        <v>0</v>
      </c>
      <c r="V135" s="15"/>
      <c r="W135" s="15"/>
      <c r="X135" s="15"/>
      <c r="Z135" s="14" t="s">
        <v>47</v>
      </c>
      <c r="AA135" s="15"/>
      <c r="AB135">
        <v>12</v>
      </c>
      <c r="AD135">
        <v>1</v>
      </c>
      <c r="AE135">
        <v>3</v>
      </c>
      <c r="AF135" s="21" t="s">
        <v>115</v>
      </c>
      <c r="AG135" s="22" t="str">
        <f>IFERROR((Raw_Data__3[[#This Row],[End of Probation Date (after 2 months)]]-Raw_Data__3[[#This Row],[Reporting date ]]),"N/A")</f>
        <v>N/A</v>
      </c>
      <c r="AJ135">
        <v>4</v>
      </c>
    </row>
    <row r="136" spans="1:38" x14ac:dyDescent="0.35">
      <c r="A136">
        <v>997</v>
      </c>
      <c r="B136" s="14" t="s">
        <v>108</v>
      </c>
      <c r="C136" s="14" t="s">
        <v>52</v>
      </c>
      <c r="D136" s="14" t="s">
        <v>35</v>
      </c>
      <c r="E136" s="14" t="s">
        <v>57</v>
      </c>
      <c r="F136" s="14" t="str">
        <f>TRIM(Raw_Data__3[[#This Row],[Level/Band]])</f>
        <v>Senior</v>
      </c>
      <c r="G136" s="15">
        <v>45015.858425925922</v>
      </c>
      <c r="H136" s="15">
        <v>45019.858425925922</v>
      </c>
      <c r="I136" s="15">
        <v>45020.858425925922</v>
      </c>
      <c r="J136" s="15">
        <v>45023.858425925922</v>
      </c>
      <c r="K136" s="14" t="s">
        <v>37</v>
      </c>
      <c r="L136" s="15">
        <v>45024.858425925922</v>
      </c>
      <c r="M136" s="14" t="s">
        <v>37</v>
      </c>
      <c r="N136" s="14" t="s">
        <v>115</v>
      </c>
      <c r="O136" s="1">
        <v>45030.858425925922</v>
      </c>
      <c r="P136" s="14" t="s">
        <v>48</v>
      </c>
      <c r="Q136" s="15">
        <v>45025.858425925922</v>
      </c>
      <c r="R136" s="15">
        <v>45027.858425925922</v>
      </c>
      <c r="S136" s="15">
        <v>45026.858425925922</v>
      </c>
      <c r="T136" s="15">
        <v>45035.858425925922</v>
      </c>
      <c r="U136">
        <v>1</v>
      </c>
      <c r="V136" s="15">
        <v>45039.858425925922</v>
      </c>
      <c r="W136" s="15">
        <v>45042.858425925922</v>
      </c>
      <c r="X136" s="15">
        <v>45044.858425925922</v>
      </c>
      <c r="Z136" s="14"/>
      <c r="AA136" s="15">
        <v>45063.858425925922</v>
      </c>
      <c r="AB136">
        <v>5</v>
      </c>
      <c r="AC136">
        <v>7</v>
      </c>
      <c r="AD136">
        <v>1</v>
      </c>
      <c r="AE136">
        <v>3</v>
      </c>
      <c r="AF136" s="21">
        <v>45086.858425925922</v>
      </c>
      <c r="AG136" s="22">
        <f>IFERROR((Raw_Data__3[[#This Row],[End of Probation Date (after 2 months)]]-Raw_Data__3[[#This Row],[Reporting date ]]),"N/A")</f>
        <v>60</v>
      </c>
      <c r="AH136">
        <v>7</v>
      </c>
      <c r="AI136">
        <v>2</v>
      </c>
      <c r="AJ136">
        <v>4</v>
      </c>
      <c r="AK136">
        <v>37</v>
      </c>
      <c r="AL136">
        <v>18</v>
      </c>
    </row>
    <row r="137" spans="1:38" x14ac:dyDescent="0.35">
      <c r="A137">
        <v>958</v>
      </c>
      <c r="B137" s="14" t="s">
        <v>108</v>
      </c>
      <c r="C137" s="14" t="s">
        <v>52</v>
      </c>
      <c r="D137" s="14" t="s">
        <v>35</v>
      </c>
      <c r="E137" s="14" t="s">
        <v>57</v>
      </c>
      <c r="F137" s="14" t="str">
        <f>TRIM(Raw_Data__3[[#This Row],[Level/Band]])</f>
        <v>Senior</v>
      </c>
      <c r="G137" s="15">
        <v>45140.997118055559</v>
      </c>
      <c r="H137" s="15">
        <v>45143.997118055559</v>
      </c>
      <c r="I137" s="15">
        <v>45144.997118055559</v>
      </c>
      <c r="J137" s="15">
        <v>45147.997118055559</v>
      </c>
      <c r="K137" s="14" t="s">
        <v>37</v>
      </c>
      <c r="L137" s="15">
        <v>45161.997118055559</v>
      </c>
      <c r="M137" s="14" t="s">
        <v>43</v>
      </c>
      <c r="N137" s="14" t="s">
        <v>50</v>
      </c>
      <c r="O137" s="1" t="s">
        <v>115</v>
      </c>
      <c r="P137" s="14"/>
      <c r="Q137" s="15"/>
      <c r="R137" s="15"/>
      <c r="S137" s="15">
        <v>45163.997118055559</v>
      </c>
      <c r="T137" s="15"/>
      <c r="U137">
        <v>0</v>
      </c>
      <c r="V137" s="15"/>
      <c r="W137" s="15"/>
      <c r="X137" s="15"/>
      <c r="Z137" s="14" t="s">
        <v>47</v>
      </c>
      <c r="AA137" s="15"/>
      <c r="AB137">
        <v>18</v>
      </c>
      <c r="AC137">
        <v>20</v>
      </c>
      <c r="AD137">
        <v>1</v>
      </c>
      <c r="AE137">
        <v>3</v>
      </c>
      <c r="AF137" s="21">
        <v>45223.997118055559</v>
      </c>
      <c r="AG137" s="22">
        <f>IFERROR((Raw_Data__3[[#This Row],[End of Probation Date (after 2 months)]]-Raw_Data__3[[#This Row],[Reporting date ]]),"N/A")</f>
        <v>60</v>
      </c>
      <c r="AI137">
        <v>2</v>
      </c>
      <c r="AJ137">
        <v>3</v>
      </c>
    </row>
    <row r="138" spans="1:38" x14ac:dyDescent="0.35">
      <c r="A138">
        <v>953</v>
      </c>
      <c r="B138" s="14" t="s">
        <v>108</v>
      </c>
      <c r="C138" s="14" t="s">
        <v>52</v>
      </c>
      <c r="D138" s="14" t="s">
        <v>35</v>
      </c>
      <c r="E138" s="14" t="s">
        <v>57</v>
      </c>
      <c r="F138" s="14" t="str">
        <f>TRIM(Raw_Data__3[[#This Row],[Level/Band]])</f>
        <v>Senior</v>
      </c>
      <c r="G138" s="15">
        <v>45140.997118055559</v>
      </c>
      <c r="H138" s="15">
        <v>45142.997118055559</v>
      </c>
      <c r="I138" s="15">
        <v>45143.997118055559</v>
      </c>
      <c r="J138" s="15">
        <v>45146.997118055559</v>
      </c>
      <c r="K138" s="14" t="s">
        <v>37</v>
      </c>
      <c r="L138" s="15">
        <v>45150.997118055559</v>
      </c>
      <c r="M138" s="14" t="s">
        <v>43</v>
      </c>
      <c r="N138" s="14" t="s">
        <v>46</v>
      </c>
      <c r="O138" s="1" t="s">
        <v>115</v>
      </c>
      <c r="P138" s="14"/>
      <c r="Q138" s="15"/>
      <c r="R138" s="15"/>
      <c r="S138" s="15"/>
      <c r="T138" s="15"/>
      <c r="U138">
        <v>0</v>
      </c>
      <c r="V138" s="15"/>
      <c r="W138" s="15"/>
      <c r="X138" s="15"/>
      <c r="Z138" s="14" t="s">
        <v>39</v>
      </c>
      <c r="AA138" s="15"/>
      <c r="AB138">
        <v>8</v>
      </c>
      <c r="AD138">
        <v>1</v>
      </c>
      <c r="AE138">
        <v>3</v>
      </c>
      <c r="AF138" s="21" t="s">
        <v>115</v>
      </c>
      <c r="AG138" s="22" t="str">
        <f>IFERROR((Raw_Data__3[[#This Row],[End of Probation Date (after 2 months)]]-Raw_Data__3[[#This Row],[Reporting date ]]),"N/A")</f>
        <v>N/A</v>
      </c>
      <c r="AJ138">
        <v>2</v>
      </c>
    </row>
    <row r="139" spans="1:38" x14ac:dyDescent="0.35">
      <c r="A139">
        <v>944</v>
      </c>
      <c r="B139" s="14" t="s">
        <v>108</v>
      </c>
      <c r="C139" s="14" t="s">
        <v>52</v>
      </c>
      <c r="D139" s="14" t="s">
        <v>35</v>
      </c>
      <c r="E139" s="14" t="s">
        <v>57</v>
      </c>
      <c r="F139" s="14" t="str">
        <f>TRIM(Raw_Data__3[[#This Row],[Level/Band]])</f>
        <v>Senior</v>
      </c>
      <c r="G139" s="15">
        <v>44859.043067129627</v>
      </c>
      <c r="H139" s="15">
        <v>44863.043067129627</v>
      </c>
      <c r="I139" s="15">
        <v>44864.043067129627</v>
      </c>
      <c r="J139" s="15">
        <v>44867.043067129627</v>
      </c>
      <c r="K139" s="14" t="s">
        <v>37</v>
      </c>
      <c r="L139" s="15">
        <v>44884.043067129627</v>
      </c>
      <c r="M139" s="14" t="s">
        <v>43</v>
      </c>
      <c r="N139" s="14" t="s">
        <v>46</v>
      </c>
      <c r="O139" s="1" t="s">
        <v>115</v>
      </c>
      <c r="P139" s="14"/>
      <c r="Q139" s="15"/>
      <c r="R139" s="15"/>
      <c r="S139" s="15"/>
      <c r="T139" s="15"/>
      <c r="U139">
        <v>0</v>
      </c>
      <c r="V139" s="15"/>
      <c r="W139" s="15"/>
      <c r="X139" s="15"/>
      <c r="Z139" s="14" t="s">
        <v>39</v>
      </c>
      <c r="AA139" s="15"/>
      <c r="AB139">
        <v>21</v>
      </c>
      <c r="AD139">
        <v>1</v>
      </c>
      <c r="AE139">
        <v>3</v>
      </c>
      <c r="AF139" s="21" t="s">
        <v>115</v>
      </c>
      <c r="AG139" s="22" t="str">
        <f>IFERROR((Raw_Data__3[[#This Row],[End of Probation Date (after 2 months)]]-Raw_Data__3[[#This Row],[Reporting date ]]),"N/A")</f>
        <v>N/A</v>
      </c>
      <c r="AJ139">
        <v>4</v>
      </c>
    </row>
    <row r="140" spans="1:38" x14ac:dyDescent="0.35">
      <c r="A140">
        <v>919</v>
      </c>
      <c r="B140" s="14" t="s">
        <v>108</v>
      </c>
      <c r="C140" s="14" t="s">
        <v>52</v>
      </c>
      <c r="D140" s="14" t="s">
        <v>35</v>
      </c>
      <c r="E140" s="14" t="s">
        <v>57</v>
      </c>
      <c r="F140" s="14" t="str">
        <f>TRIM(Raw_Data__3[[#This Row],[Level/Band]])</f>
        <v>Senior</v>
      </c>
      <c r="G140" s="15">
        <v>44670.256099537037</v>
      </c>
      <c r="H140" s="15">
        <v>44673.256099537037</v>
      </c>
      <c r="I140" s="15">
        <v>44674.256099537037</v>
      </c>
      <c r="J140" s="15">
        <v>44677.256099537037</v>
      </c>
      <c r="K140" s="14" t="s">
        <v>37</v>
      </c>
      <c r="L140" s="15">
        <v>44682.256099537037</v>
      </c>
      <c r="M140" s="14" t="s">
        <v>37</v>
      </c>
      <c r="N140" s="14" t="s">
        <v>115</v>
      </c>
      <c r="O140" s="1">
        <v>44689.256099537037</v>
      </c>
      <c r="P140" s="14" t="s">
        <v>48</v>
      </c>
      <c r="Q140" s="15">
        <v>44683.256099537037</v>
      </c>
      <c r="R140" s="15">
        <v>44684.256099537037</v>
      </c>
      <c r="S140" s="15">
        <v>44686.256099537037</v>
      </c>
      <c r="T140" s="15">
        <v>44687.256099537037</v>
      </c>
      <c r="U140">
        <v>1</v>
      </c>
      <c r="V140" s="15">
        <v>44690.256099537037</v>
      </c>
      <c r="W140" s="15">
        <v>44693.256099537037</v>
      </c>
      <c r="X140" s="15">
        <v>44694.256099537037</v>
      </c>
      <c r="Z140" s="14"/>
      <c r="AA140" s="15">
        <v>44710.256099537037</v>
      </c>
      <c r="AB140">
        <v>9</v>
      </c>
      <c r="AC140">
        <v>13</v>
      </c>
      <c r="AD140">
        <v>1</v>
      </c>
      <c r="AE140">
        <v>3</v>
      </c>
      <c r="AF140" s="21">
        <v>44746.256099537037</v>
      </c>
      <c r="AG140" s="22">
        <f>IFERROR((Raw_Data__3[[#This Row],[End of Probation Date (after 2 months)]]-Raw_Data__3[[#This Row],[Reporting date ]]),"N/A")</f>
        <v>60</v>
      </c>
      <c r="AH140">
        <v>6</v>
      </c>
      <c r="AI140">
        <v>4</v>
      </c>
      <c r="AJ140">
        <v>3</v>
      </c>
      <c r="AK140">
        <v>24</v>
      </c>
      <c r="AL140">
        <v>8</v>
      </c>
    </row>
    <row r="141" spans="1:38" x14ac:dyDescent="0.35">
      <c r="A141">
        <v>916</v>
      </c>
      <c r="B141" s="14" t="s">
        <v>108</v>
      </c>
      <c r="C141" s="14" t="s">
        <v>52</v>
      </c>
      <c r="D141" s="14" t="s">
        <v>35</v>
      </c>
      <c r="E141" s="14" t="s">
        <v>57</v>
      </c>
      <c r="F141" s="14" t="str">
        <f>TRIM(Raw_Data__3[[#This Row],[Level/Band]])</f>
        <v>Senior</v>
      </c>
      <c r="G141" s="15">
        <v>44666.256099537037</v>
      </c>
      <c r="H141" s="15">
        <v>44670.256099537037</v>
      </c>
      <c r="I141" s="15">
        <v>44671.256099537037</v>
      </c>
      <c r="J141" s="15">
        <v>44674.256099537037</v>
      </c>
      <c r="K141" s="14" t="s">
        <v>37</v>
      </c>
      <c r="L141" s="15">
        <v>44691.256099537037</v>
      </c>
      <c r="M141" s="14" t="s">
        <v>43</v>
      </c>
      <c r="N141" s="14" t="s">
        <v>55</v>
      </c>
      <c r="O141" s="1" t="s">
        <v>115</v>
      </c>
      <c r="P141" s="14"/>
      <c r="Q141" s="15"/>
      <c r="R141" s="15"/>
      <c r="S141" s="15"/>
      <c r="T141" s="15"/>
      <c r="U141">
        <v>0</v>
      </c>
      <c r="V141" s="15"/>
      <c r="W141" s="15"/>
      <c r="X141" s="15"/>
      <c r="Z141" s="14" t="s">
        <v>39</v>
      </c>
      <c r="AA141" s="15"/>
      <c r="AB141">
        <v>21</v>
      </c>
      <c r="AD141">
        <v>1</v>
      </c>
      <c r="AE141">
        <v>3</v>
      </c>
      <c r="AF141" s="21" t="s">
        <v>115</v>
      </c>
      <c r="AG141" s="22" t="str">
        <f>IFERROR((Raw_Data__3[[#This Row],[End of Probation Date (after 2 months)]]-Raw_Data__3[[#This Row],[Reporting date ]]),"N/A")</f>
        <v>N/A</v>
      </c>
      <c r="AJ141">
        <v>4</v>
      </c>
    </row>
    <row r="142" spans="1:38" x14ac:dyDescent="0.35">
      <c r="A142">
        <v>911</v>
      </c>
      <c r="B142" s="14" t="s">
        <v>108</v>
      </c>
      <c r="C142" s="14" t="s">
        <v>52</v>
      </c>
      <c r="D142" s="14" t="s">
        <v>35</v>
      </c>
      <c r="E142" s="14" t="s">
        <v>57</v>
      </c>
      <c r="F142" s="14" t="str">
        <f>TRIM(Raw_Data__3[[#This Row],[Level/Band]])</f>
        <v>Senior</v>
      </c>
      <c r="G142" s="15">
        <v>44671.256099537037</v>
      </c>
      <c r="H142" s="15">
        <v>44672.256099537037</v>
      </c>
      <c r="I142" s="15">
        <v>44673.256099537037</v>
      </c>
      <c r="J142" s="15">
        <v>44676.256099537037</v>
      </c>
      <c r="K142" s="14" t="s">
        <v>37</v>
      </c>
      <c r="L142" s="15">
        <v>44687.256099537037</v>
      </c>
      <c r="M142" s="14" t="s">
        <v>43</v>
      </c>
      <c r="N142" s="14" t="s">
        <v>50</v>
      </c>
      <c r="O142" s="1" t="s">
        <v>115</v>
      </c>
      <c r="P142" s="14"/>
      <c r="Q142" s="15"/>
      <c r="R142" s="15"/>
      <c r="S142" s="15">
        <v>44690.256099537037</v>
      </c>
      <c r="T142" s="15"/>
      <c r="U142">
        <v>0</v>
      </c>
      <c r="V142" s="15"/>
      <c r="W142" s="15"/>
      <c r="X142" s="15"/>
      <c r="Z142" s="14" t="s">
        <v>47</v>
      </c>
      <c r="AA142" s="15"/>
      <c r="AB142">
        <v>15</v>
      </c>
      <c r="AC142">
        <v>18</v>
      </c>
      <c r="AD142">
        <v>1</v>
      </c>
      <c r="AE142">
        <v>3</v>
      </c>
      <c r="AF142" s="21">
        <v>44750.256099537037</v>
      </c>
      <c r="AG142" s="22">
        <f>IFERROR((Raw_Data__3[[#This Row],[End of Probation Date (after 2 months)]]-Raw_Data__3[[#This Row],[Reporting date ]]),"N/A")</f>
        <v>60</v>
      </c>
      <c r="AI142">
        <v>3</v>
      </c>
      <c r="AJ142">
        <v>1</v>
      </c>
    </row>
    <row r="143" spans="1:38" x14ac:dyDescent="0.35">
      <c r="A143">
        <v>910</v>
      </c>
      <c r="B143" s="14" t="s">
        <v>108</v>
      </c>
      <c r="C143" s="14" t="s">
        <v>52</v>
      </c>
      <c r="D143" s="14" t="s">
        <v>35</v>
      </c>
      <c r="E143" s="14" t="s">
        <v>57</v>
      </c>
      <c r="F143" s="14" t="str">
        <f>TRIM(Raw_Data__3[[#This Row],[Level/Band]])</f>
        <v>Senior</v>
      </c>
      <c r="G143" s="15">
        <v>45158.249560185184</v>
      </c>
      <c r="H143" s="15">
        <v>45162.249560185184</v>
      </c>
      <c r="I143" s="15">
        <v>45163.249560185184</v>
      </c>
      <c r="J143" s="15">
        <v>45166.249560185184</v>
      </c>
      <c r="K143" s="14" t="s">
        <v>37</v>
      </c>
      <c r="L143" s="15">
        <v>45175.249560185184</v>
      </c>
      <c r="M143" s="14" t="s">
        <v>43</v>
      </c>
      <c r="N143" s="14" t="s">
        <v>38</v>
      </c>
      <c r="O143" s="1" t="s">
        <v>115</v>
      </c>
      <c r="P143" s="14" t="s">
        <v>41</v>
      </c>
      <c r="Q143" s="15"/>
      <c r="R143" s="15"/>
      <c r="S143" s="15">
        <v>45176.249560185184</v>
      </c>
      <c r="T143" s="15"/>
      <c r="U143">
        <v>0</v>
      </c>
      <c r="V143" s="15"/>
      <c r="W143" s="15"/>
      <c r="X143" s="15"/>
      <c r="Z143" s="14"/>
      <c r="AA143" s="15"/>
      <c r="AB143">
        <v>13</v>
      </c>
      <c r="AC143">
        <v>14</v>
      </c>
      <c r="AD143">
        <v>1</v>
      </c>
      <c r="AE143">
        <v>3</v>
      </c>
      <c r="AF143" s="21">
        <v>45236.249560185184</v>
      </c>
      <c r="AG143" s="22">
        <f>IFERROR((Raw_Data__3[[#This Row],[End of Probation Date (after 2 months)]]-Raw_Data__3[[#This Row],[Reporting date ]]),"N/A")</f>
        <v>60</v>
      </c>
      <c r="AI143">
        <v>1</v>
      </c>
      <c r="AJ143">
        <v>4</v>
      </c>
    </row>
    <row r="144" spans="1:38" x14ac:dyDescent="0.35">
      <c r="A144">
        <v>836</v>
      </c>
      <c r="B144" s="14" t="s">
        <v>108</v>
      </c>
      <c r="C144" s="14" t="s">
        <v>52</v>
      </c>
      <c r="D144" s="14" t="s">
        <v>35</v>
      </c>
      <c r="E144" s="14" t="s">
        <v>57</v>
      </c>
      <c r="F144" s="14" t="str">
        <f>TRIM(Raw_Data__3[[#This Row],[Level/Band]])</f>
        <v>Senior</v>
      </c>
      <c r="G144" s="15">
        <v>44755.707071759258</v>
      </c>
      <c r="H144" s="15">
        <v>44759.707071759258</v>
      </c>
      <c r="I144" s="15">
        <v>44760.707071759258</v>
      </c>
      <c r="J144" s="15">
        <v>44763.707071759258</v>
      </c>
      <c r="K144" s="14" t="s">
        <v>37</v>
      </c>
      <c r="L144" s="15">
        <v>44766.707071759258</v>
      </c>
      <c r="M144" s="14" t="s">
        <v>58</v>
      </c>
      <c r="N144" s="14"/>
      <c r="O144" s="1">
        <v>44769.707071759258</v>
      </c>
      <c r="P144" s="14" t="s">
        <v>58</v>
      </c>
      <c r="Q144" s="15"/>
      <c r="R144" s="15"/>
      <c r="S144" s="15">
        <v>44768.707071759258</v>
      </c>
      <c r="T144" s="15"/>
      <c r="U144">
        <v>0</v>
      </c>
      <c r="V144" s="15"/>
      <c r="W144" s="15"/>
      <c r="X144" s="15"/>
      <c r="Z144" s="14"/>
      <c r="AA144" s="15"/>
      <c r="AB144">
        <v>7</v>
      </c>
      <c r="AC144">
        <v>9</v>
      </c>
      <c r="AD144">
        <v>1</v>
      </c>
      <c r="AE144">
        <v>3</v>
      </c>
      <c r="AF144" s="21">
        <v>44828.707071759258</v>
      </c>
      <c r="AG144" s="22">
        <f>IFERROR((Raw_Data__3[[#This Row],[End of Probation Date (after 2 months)]]-Raw_Data__3[[#This Row],[Reporting date ]]),"N/A")</f>
        <v>60</v>
      </c>
      <c r="AI144">
        <v>2</v>
      </c>
      <c r="AJ144">
        <v>4</v>
      </c>
    </row>
    <row r="145" spans="1:38" x14ac:dyDescent="0.35">
      <c r="A145">
        <v>825</v>
      </c>
      <c r="B145" s="14" t="s">
        <v>108</v>
      </c>
      <c r="C145" s="14" t="s">
        <v>52</v>
      </c>
      <c r="D145" s="14" t="s">
        <v>35</v>
      </c>
      <c r="E145" s="14" t="s">
        <v>57</v>
      </c>
      <c r="F145" s="14" t="str">
        <f>TRIM(Raw_Data__3[[#This Row],[Level/Band]])</f>
        <v>Senior</v>
      </c>
      <c r="G145" s="15">
        <v>44628.625335648147</v>
      </c>
      <c r="H145" s="15">
        <v>44629.625335648147</v>
      </c>
      <c r="I145" s="15">
        <v>44630.625335648147</v>
      </c>
      <c r="J145" s="15">
        <v>44633.625335648147</v>
      </c>
      <c r="K145" s="14" t="s">
        <v>37</v>
      </c>
      <c r="L145" s="15">
        <v>44647.625335648147</v>
      </c>
      <c r="M145" s="14" t="s">
        <v>37</v>
      </c>
      <c r="N145" s="14" t="s">
        <v>115</v>
      </c>
      <c r="O145" s="1">
        <v>44652.625335648147</v>
      </c>
      <c r="P145" s="14" t="s">
        <v>48</v>
      </c>
      <c r="Q145" s="15">
        <v>44649.625335648147</v>
      </c>
      <c r="R145" s="15">
        <v>44651.625335648147</v>
      </c>
      <c r="S145" s="15">
        <v>44650.625335648147</v>
      </c>
      <c r="T145" s="15">
        <v>44659.625335648147</v>
      </c>
      <c r="U145">
        <v>1</v>
      </c>
      <c r="V145" s="15">
        <v>44662.625335648147</v>
      </c>
      <c r="W145" s="15">
        <v>44664.625335648147</v>
      </c>
      <c r="X145" s="15">
        <v>44665.625335648147</v>
      </c>
      <c r="Z145" s="14"/>
      <c r="AA145" s="15">
        <v>44679.625335648147</v>
      </c>
      <c r="AB145">
        <v>18</v>
      </c>
      <c r="AC145">
        <v>21</v>
      </c>
      <c r="AD145">
        <v>1</v>
      </c>
      <c r="AE145">
        <v>3</v>
      </c>
      <c r="AF145" s="21">
        <v>44710.625335648147</v>
      </c>
      <c r="AG145" s="22">
        <f>IFERROR((Raw_Data__3[[#This Row],[End of Probation Date (after 2 months)]]-Raw_Data__3[[#This Row],[Reporting date ]]),"N/A")</f>
        <v>60</v>
      </c>
      <c r="AH145">
        <v>5</v>
      </c>
      <c r="AI145">
        <v>3</v>
      </c>
      <c r="AJ145">
        <v>1</v>
      </c>
      <c r="AK145">
        <v>29</v>
      </c>
      <c r="AL145">
        <v>15</v>
      </c>
    </row>
    <row r="146" spans="1:38" x14ac:dyDescent="0.35">
      <c r="A146">
        <v>824</v>
      </c>
      <c r="B146" s="14" t="s">
        <v>108</v>
      </c>
      <c r="C146" s="14" t="s">
        <v>52</v>
      </c>
      <c r="D146" s="14" t="s">
        <v>35</v>
      </c>
      <c r="E146" s="14" t="s">
        <v>57</v>
      </c>
      <c r="F146" s="14" t="str">
        <f>TRIM(Raw_Data__3[[#This Row],[Level/Band]])</f>
        <v>Senior</v>
      </c>
      <c r="G146" s="15">
        <v>44621.625335648147</v>
      </c>
      <c r="H146" s="15">
        <v>44625.625335648147</v>
      </c>
      <c r="I146" s="15">
        <v>44626.625335648147</v>
      </c>
      <c r="J146" s="15">
        <v>44629.625335648147</v>
      </c>
      <c r="K146" s="14" t="s">
        <v>37</v>
      </c>
      <c r="L146" s="15">
        <v>44641.625335648147</v>
      </c>
      <c r="M146" s="14" t="s">
        <v>43</v>
      </c>
      <c r="N146" s="14" t="s">
        <v>50</v>
      </c>
      <c r="O146" s="1" t="s">
        <v>115</v>
      </c>
      <c r="P146" s="14"/>
      <c r="Q146" s="15"/>
      <c r="R146" s="15"/>
      <c r="S146" s="15"/>
      <c r="T146" s="15"/>
      <c r="U146">
        <v>0</v>
      </c>
      <c r="V146" s="15"/>
      <c r="W146" s="15"/>
      <c r="X146" s="15"/>
      <c r="Z146" s="14" t="s">
        <v>47</v>
      </c>
      <c r="AA146" s="15"/>
      <c r="AB146">
        <v>16</v>
      </c>
      <c r="AD146">
        <v>1</v>
      </c>
      <c r="AE146">
        <v>3</v>
      </c>
      <c r="AF146" s="21" t="s">
        <v>115</v>
      </c>
      <c r="AG146" s="22" t="str">
        <f>IFERROR((Raw_Data__3[[#This Row],[End of Probation Date (after 2 months)]]-Raw_Data__3[[#This Row],[Reporting date ]]),"N/A")</f>
        <v>N/A</v>
      </c>
      <c r="AJ146">
        <v>4</v>
      </c>
    </row>
    <row r="147" spans="1:38" x14ac:dyDescent="0.35">
      <c r="A147">
        <v>821</v>
      </c>
      <c r="B147" s="14" t="s">
        <v>108</v>
      </c>
      <c r="C147" s="14" t="s">
        <v>52</v>
      </c>
      <c r="D147" s="14" t="s">
        <v>35</v>
      </c>
      <c r="E147" s="14" t="s">
        <v>57</v>
      </c>
      <c r="F147" s="14" t="str">
        <f>TRIM(Raw_Data__3[[#This Row],[Level/Band]])</f>
        <v>Senior</v>
      </c>
      <c r="G147" s="15">
        <v>44624.625335648147</v>
      </c>
      <c r="H147" s="15">
        <v>44625.625335648147</v>
      </c>
      <c r="I147" s="15">
        <v>44626.625335648147</v>
      </c>
      <c r="J147" s="15">
        <v>44629.625335648147</v>
      </c>
      <c r="K147" s="14" t="s">
        <v>37</v>
      </c>
      <c r="L147" s="15">
        <v>44643.625335648147</v>
      </c>
      <c r="M147" s="14" t="s">
        <v>43</v>
      </c>
      <c r="N147" s="14" t="s">
        <v>51</v>
      </c>
      <c r="O147" s="1" t="s">
        <v>115</v>
      </c>
      <c r="P147" s="14"/>
      <c r="Q147" s="15"/>
      <c r="R147" s="15"/>
      <c r="S147" s="15">
        <v>44647.625335648147</v>
      </c>
      <c r="T147" s="15"/>
      <c r="U147">
        <v>0</v>
      </c>
      <c r="V147" s="15"/>
      <c r="W147" s="15"/>
      <c r="X147" s="15"/>
      <c r="Z147" s="14" t="s">
        <v>39</v>
      </c>
      <c r="AA147" s="15"/>
      <c r="AB147">
        <v>18</v>
      </c>
      <c r="AC147">
        <v>22</v>
      </c>
      <c r="AD147">
        <v>1</v>
      </c>
      <c r="AE147">
        <v>3</v>
      </c>
      <c r="AF147" s="21">
        <v>44707.625335648147</v>
      </c>
      <c r="AG147" s="22">
        <f>IFERROR((Raw_Data__3[[#This Row],[End of Probation Date (after 2 months)]]-Raw_Data__3[[#This Row],[Reporting date ]]),"N/A")</f>
        <v>60</v>
      </c>
      <c r="AI147">
        <v>4</v>
      </c>
      <c r="AJ147">
        <v>1</v>
      </c>
    </row>
    <row r="148" spans="1:38" x14ac:dyDescent="0.35">
      <c r="A148">
        <v>798</v>
      </c>
      <c r="B148" s="14" t="s">
        <v>108</v>
      </c>
      <c r="C148" s="14" t="s">
        <v>52</v>
      </c>
      <c r="D148" s="14" t="s">
        <v>35</v>
      </c>
      <c r="E148" s="14" t="s">
        <v>57</v>
      </c>
      <c r="F148" s="14" t="str">
        <f>TRIM(Raw_Data__3[[#This Row],[Level/Band]])</f>
        <v>Senior</v>
      </c>
      <c r="G148" s="15">
        <v>44905.674583333333</v>
      </c>
      <c r="H148" s="15">
        <v>44906.674583333333</v>
      </c>
      <c r="I148" s="15">
        <v>44907.674583333333</v>
      </c>
      <c r="J148" s="15">
        <v>44910.674583333333</v>
      </c>
      <c r="K148" s="14" t="s">
        <v>37</v>
      </c>
      <c r="L148" s="15">
        <v>44918.674583333333</v>
      </c>
      <c r="M148" s="14" t="s">
        <v>43</v>
      </c>
      <c r="N148" s="14" t="s">
        <v>46</v>
      </c>
      <c r="O148" s="1" t="s">
        <v>115</v>
      </c>
      <c r="P148" s="14"/>
      <c r="Q148" s="15"/>
      <c r="R148" s="15"/>
      <c r="S148" s="15">
        <v>44920.674583333333</v>
      </c>
      <c r="T148" s="15"/>
      <c r="U148">
        <v>0</v>
      </c>
      <c r="V148" s="15"/>
      <c r="W148" s="15"/>
      <c r="X148" s="15"/>
      <c r="Z148" s="14" t="s">
        <v>39</v>
      </c>
      <c r="AA148" s="15"/>
      <c r="AB148">
        <v>12</v>
      </c>
      <c r="AC148">
        <v>14</v>
      </c>
      <c r="AD148">
        <v>1</v>
      </c>
      <c r="AE148">
        <v>3</v>
      </c>
      <c r="AF148" s="21">
        <v>44980.674583333333</v>
      </c>
      <c r="AG148" s="22">
        <f>IFERROR((Raw_Data__3[[#This Row],[End of Probation Date (after 2 months)]]-Raw_Data__3[[#This Row],[Reporting date ]]),"N/A")</f>
        <v>60</v>
      </c>
      <c r="AI148">
        <v>2</v>
      </c>
      <c r="AJ148">
        <v>1</v>
      </c>
    </row>
    <row r="149" spans="1:38" x14ac:dyDescent="0.35">
      <c r="A149">
        <v>795</v>
      </c>
      <c r="B149" s="14" t="s">
        <v>108</v>
      </c>
      <c r="C149" s="14" t="s">
        <v>52</v>
      </c>
      <c r="D149" s="14" t="s">
        <v>35</v>
      </c>
      <c r="E149" s="14" t="s">
        <v>57</v>
      </c>
      <c r="F149" s="14" t="str">
        <f>TRIM(Raw_Data__3[[#This Row],[Level/Band]])</f>
        <v>Senior</v>
      </c>
      <c r="G149" s="15">
        <v>44906.674583333333</v>
      </c>
      <c r="H149" s="15">
        <v>44907.674583333333</v>
      </c>
      <c r="I149" s="15">
        <v>44908.674583333333</v>
      </c>
      <c r="J149" s="15">
        <v>44911.674583333333</v>
      </c>
      <c r="K149" s="14" t="s">
        <v>37</v>
      </c>
      <c r="L149" s="15">
        <v>44927.674583333333</v>
      </c>
      <c r="M149" s="14" t="s">
        <v>43</v>
      </c>
      <c r="N149" s="14" t="s">
        <v>50</v>
      </c>
      <c r="O149" s="1" t="s">
        <v>115</v>
      </c>
      <c r="P149" s="14"/>
      <c r="Q149" s="15"/>
      <c r="R149" s="15"/>
      <c r="S149" s="15">
        <v>44929.674583333333</v>
      </c>
      <c r="T149" s="15"/>
      <c r="U149">
        <v>0</v>
      </c>
      <c r="V149" s="15"/>
      <c r="W149" s="15"/>
      <c r="X149" s="15"/>
      <c r="Z149" s="14" t="s">
        <v>47</v>
      </c>
      <c r="AA149" s="15"/>
      <c r="AB149">
        <v>20</v>
      </c>
      <c r="AC149">
        <v>22</v>
      </c>
      <c r="AD149">
        <v>1</v>
      </c>
      <c r="AE149">
        <v>3</v>
      </c>
      <c r="AF149" s="21">
        <v>44989.674583333333</v>
      </c>
      <c r="AG149" s="22">
        <f>IFERROR((Raw_Data__3[[#This Row],[End of Probation Date (after 2 months)]]-Raw_Data__3[[#This Row],[Reporting date ]]),"N/A")</f>
        <v>60</v>
      </c>
      <c r="AI149">
        <v>2</v>
      </c>
      <c r="AJ149">
        <v>1</v>
      </c>
    </row>
    <row r="150" spans="1:38" x14ac:dyDescent="0.35">
      <c r="A150">
        <v>793</v>
      </c>
      <c r="B150" s="14" t="s">
        <v>108</v>
      </c>
      <c r="C150" s="14" t="s">
        <v>52</v>
      </c>
      <c r="D150" s="14" t="s">
        <v>35</v>
      </c>
      <c r="E150" s="14" t="s">
        <v>57</v>
      </c>
      <c r="F150" s="14" t="str">
        <f>TRIM(Raw_Data__3[[#This Row],[Level/Band]])</f>
        <v>Senior</v>
      </c>
      <c r="G150" s="15">
        <v>44907.674583333333</v>
      </c>
      <c r="H150" s="15">
        <v>44911.674583333333</v>
      </c>
      <c r="I150" s="15">
        <v>44912.674583333333</v>
      </c>
      <c r="J150" s="15">
        <v>44915.674583333333</v>
      </c>
      <c r="K150" s="14" t="s">
        <v>37</v>
      </c>
      <c r="L150" s="15">
        <v>44923.674583333333</v>
      </c>
      <c r="M150" s="14" t="s">
        <v>58</v>
      </c>
      <c r="N150" s="14"/>
      <c r="O150" s="1">
        <v>44928.674583333333</v>
      </c>
      <c r="P150" s="14" t="s">
        <v>58</v>
      </c>
      <c r="Q150" s="15"/>
      <c r="R150" s="15"/>
      <c r="S150" s="15">
        <v>44926.674583333333</v>
      </c>
      <c r="T150" s="15"/>
      <c r="U150">
        <v>0</v>
      </c>
      <c r="V150" s="15"/>
      <c r="W150" s="15"/>
      <c r="X150" s="15"/>
      <c r="Z150" s="14"/>
      <c r="AA150" s="15"/>
      <c r="AB150">
        <v>12</v>
      </c>
      <c r="AC150">
        <v>15</v>
      </c>
      <c r="AD150">
        <v>1</v>
      </c>
      <c r="AE150">
        <v>3</v>
      </c>
      <c r="AF150" s="21">
        <v>44986.674583333333</v>
      </c>
      <c r="AG150" s="22">
        <f>IFERROR((Raw_Data__3[[#This Row],[End of Probation Date (after 2 months)]]-Raw_Data__3[[#This Row],[Reporting date ]]),"N/A")</f>
        <v>60</v>
      </c>
      <c r="AI150">
        <v>3</v>
      </c>
      <c r="AJ150">
        <v>4</v>
      </c>
    </row>
    <row r="151" spans="1:38" x14ac:dyDescent="0.35">
      <c r="A151">
        <v>767</v>
      </c>
      <c r="B151" s="14" t="s">
        <v>108</v>
      </c>
      <c r="C151" s="14" t="s">
        <v>52</v>
      </c>
      <c r="D151" s="14" t="s">
        <v>35</v>
      </c>
      <c r="E151" s="14" t="s">
        <v>57</v>
      </c>
      <c r="F151" s="14" t="str">
        <f>TRIM(Raw_Data__3[[#This Row],[Level/Band]])</f>
        <v>Senior</v>
      </c>
      <c r="G151" s="15">
        <v>44726.736145833333</v>
      </c>
      <c r="H151" s="15">
        <v>44727.736145833333</v>
      </c>
      <c r="I151" s="15">
        <v>44728.736145833333</v>
      </c>
      <c r="J151" s="15">
        <v>44731.736145833333</v>
      </c>
      <c r="K151" s="14" t="s">
        <v>37</v>
      </c>
      <c r="L151" s="15">
        <v>44746.736145833333</v>
      </c>
      <c r="M151" s="14" t="s">
        <v>43</v>
      </c>
      <c r="N151" s="14" t="s">
        <v>50</v>
      </c>
      <c r="O151" s="1" t="s">
        <v>115</v>
      </c>
      <c r="P151" s="14"/>
      <c r="Q151" s="15"/>
      <c r="R151" s="15"/>
      <c r="S151" s="15">
        <v>44747.736145833333</v>
      </c>
      <c r="T151" s="15"/>
      <c r="U151">
        <v>0</v>
      </c>
      <c r="V151" s="15"/>
      <c r="W151" s="15"/>
      <c r="X151" s="15"/>
      <c r="Z151" s="14" t="s">
        <v>47</v>
      </c>
      <c r="AA151" s="15"/>
      <c r="AB151">
        <v>19</v>
      </c>
      <c r="AC151">
        <v>20</v>
      </c>
      <c r="AD151">
        <v>1</v>
      </c>
      <c r="AE151">
        <v>3</v>
      </c>
      <c r="AF151" s="21">
        <v>44807.736145833333</v>
      </c>
      <c r="AG151" s="22">
        <f>IFERROR((Raw_Data__3[[#This Row],[End of Probation Date (after 2 months)]]-Raw_Data__3[[#This Row],[Reporting date ]]),"N/A")</f>
        <v>60</v>
      </c>
      <c r="AI151">
        <v>1</v>
      </c>
      <c r="AJ151">
        <v>1</v>
      </c>
    </row>
    <row r="152" spans="1:38" x14ac:dyDescent="0.35">
      <c r="A152">
        <v>762</v>
      </c>
      <c r="B152" s="14" t="s">
        <v>108</v>
      </c>
      <c r="C152" s="14" t="s">
        <v>52</v>
      </c>
      <c r="D152" s="14" t="s">
        <v>35</v>
      </c>
      <c r="E152" s="14" t="s">
        <v>57</v>
      </c>
      <c r="F152" s="14" t="str">
        <f>TRIM(Raw_Data__3[[#This Row],[Level/Band]])</f>
        <v>Senior</v>
      </c>
      <c r="G152" s="15">
        <v>44728.736145833333</v>
      </c>
      <c r="H152" s="15">
        <v>44729.736145833333</v>
      </c>
      <c r="I152" s="15">
        <v>44730.736145833333</v>
      </c>
      <c r="J152" s="15">
        <v>44733.736145833333</v>
      </c>
      <c r="K152" s="14" t="s">
        <v>37</v>
      </c>
      <c r="L152" s="15">
        <v>44744.736145833333</v>
      </c>
      <c r="M152" s="14" t="s">
        <v>37</v>
      </c>
      <c r="N152" s="14" t="s">
        <v>115</v>
      </c>
      <c r="O152" s="1">
        <v>44749.736145833333</v>
      </c>
      <c r="P152" s="14" t="s">
        <v>48</v>
      </c>
      <c r="Q152" s="15">
        <v>44746.736145833333</v>
      </c>
      <c r="R152" s="15">
        <v>44750.736145833333</v>
      </c>
      <c r="S152" s="15">
        <v>44745.736145833333</v>
      </c>
      <c r="T152" s="15">
        <v>44751.736145833333</v>
      </c>
      <c r="U152">
        <v>1</v>
      </c>
      <c r="V152" s="15">
        <v>44755.736145833333</v>
      </c>
      <c r="W152" s="15">
        <v>44756.736145833333</v>
      </c>
      <c r="X152" s="15">
        <v>44759.736145833333</v>
      </c>
      <c r="Z152" s="14"/>
      <c r="AA152" s="15">
        <v>44778.736145833333</v>
      </c>
      <c r="AB152">
        <v>15</v>
      </c>
      <c r="AC152">
        <v>16</v>
      </c>
      <c r="AD152">
        <v>1</v>
      </c>
      <c r="AE152">
        <v>3</v>
      </c>
      <c r="AF152" s="21">
        <v>44805.736145833333</v>
      </c>
      <c r="AG152" s="22">
        <f>IFERROR((Raw_Data__3[[#This Row],[End of Probation Date (after 2 months)]]-Raw_Data__3[[#This Row],[Reporting date ]]),"N/A")</f>
        <v>60</v>
      </c>
      <c r="AH152">
        <v>5</v>
      </c>
      <c r="AI152">
        <v>1</v>
      </c>
      <c r="AJ152">
        <v>1</v>
      </c>
      <c r="AK152">
        <v>33</v>
      </c>
      <c r="AL152">
        <v>14</v>
      </c>
    </row>
    <row r="153" spans="1:38" x14ac:dyDescent="0.35">
      <c r="A153">
        <v>729</v>
      </c>
      <c r="B153" s="14" t="s">
        <v>108</v>
      </c>
      <c r="C153" s="14" t="s">
        <v>52</v>
      </c>
      <c r="D153" s="14" t="s">
        <v>35</v>
      </c>
      <c r="E153" s="14" t="s">
        <v>57</v>
      </c>
      <c r="F153" s="14" t="str">
        <f>TRIM(Raw_Data__3[[#This Row],[Level/Band]])</f>
        <v>Senior</v>
      </c>
      <c r="G153" s="15">
        <v>44608.660578703704</v>
      </c>
      <c r="H153" s="15">
        <v>44610.660578703704</v>
      </c>
      <c r="I153" s="15">
        <v>44611.660578703704</v>
      </c>
      <c r="J153" s="15">
        <v>44614.660578703704</v>
      </c>
      <c r="K153" s="14" t="s">
        <v>37</v>
      </c>
      <c r="L153" s="15">
        <v>44619.660578703704</v>
      </c>
      <c r="M153" s="14" t="s">
        <v>37</v>
      </c>
      <c r="N153" s="14" t="s">
        <v>115</v>
      </c>
      <c r="O153" s="1">
        <v>44624.660578703704</v>
      </c>
      <c r="P153" s="14" t="s">
        <v>48</v>
      </c>
      <c r="Q153" s="15">
        <v>44620.660578703704</v>
      </c>
      <c r="R153" s="15">
        <v>44623.660578703704</v>
      </c>
      <c r="S153" s="15">
        <v>44621.660578703704</v>
      </c>
      <c r="T153" s="15">
        <v>44623.660578703704</v>
      </c>
      <c r="U153">
        <v>1</v>
      </c>
      <c r="V153" s="15">
        <v>44624.660578703704</v>
      </c>
      <c r="W153" s="15">
        <v>44627.660578703704</v>
      </c>
      <c r="X153" s="15">
        <v>44629.660578703704</v>
      </c>
      <c r="Z153" s="14"/>
      <c r="AA153" s="15">
        <v>44639.660578703704</v>
      </c>
      <c r="AB153">
        <v>9</v>
      </c>
      <c r="AC153">
        <v>11</v>
      </c>
      <c r="AD153">
        <v>1</v>
      </c>
      <c r="AE153">
        <v>3</v>
      </c>
      <c r="AF153" s="21">
        <v>44681.660578703704</v>
      </c>
      <c r="AG153" s="22">
        <f>IFERROR((Raw_Data__3[[#This Row],[End of Probation Date (after 2 months)]]-Raw_Data__3[[#This Row],[Reporting date ]]),"N/A")</f>
        <v>60</v>
      </c>
      <c r="AH153">
        <v>4</v>
      </c>
      <c r="AI153">
        <v>2</v>
      </c>
      <c r="AJ153">
        <v>2</v>
      </c>
      <c r="AK153">
        <v>18</v>
      </c>
      <c r="AL153">
        <v>8</v>
      </c>
    </row>
    <row r="154" spans="1:38" x14ac:dyDescent="0.35">
      <c r="A154">
        <v>726</v>
      </c>
      <c r="B154" s="14" t="s">
        <v>108</v>
      </c>
      <c r="C154" s="14" t="s">
        <v>52</v>
      </c>
      <c r="D154" s="14" t="s">
        <v>35</v>
      </c>
      <c r="E154" s="14" t="s">
        <v>57</v>
      </c>
      <c r="F154" s="14" t="str">
        <f>TRIM(Raw_Data__3[[#This Row],[Level/Band]])</f>
        <v>Senior</v>
      </c>
      <c r="G154" s="15">
        <v>44603.660578703704</v>
      </c>
      <c r="H154" s="15">
        <v>44607.660578703704</v>
      </c>
      <c r="I154" s="15">
        <v>44608.660578703704</v>
      </c>
      <c r="J154" s="15">
        <v>44611.660578703704</v>
      </c>
      <c r="K154" s="14" t="s">
        <v>37</v>
      </c>
      <c r="L154" s="15">
        <v>44616.660578703704</v>
      </c>
      <c r="M154" s="14" t="s">
        <v>43</v>
      </c>
      <c r="N154" s="14" t="s">
        <v>38</v>
      </c>
      <c r="O154" s="1" t="s">
        <v>115</v>
      </c>
      <c r="P154" s="14" t="s">
        <v>41</v>
      </c>
      <c r="Q154" s="15"/>
      <c r="R154" s="15"/>
      <c r="S154" s="15">
        <v>44618.660578703704</v>
      </c>
      <c r="T154" s="15"/>
      <c r="U154">
        <v>0</v>
      </c>
      <c r="V154" s="15"/>
      <c r="W154" s="15"/>
      <c r="X154" s="15"/>
      <c r="Z154" s="14"/>
      <c r="AA154" s="15"/>
      <c r="AB154">
        <v>9</v>
      </c>
      <c r="AC154">
        <v>11</v>
      </c>
      <c r="AD154">
        <v>1</v>
      </c>
      <c r="AE154">
        <v>3</v>
      </c>
      <c r="AF154" s="21">
        <v>44678.660578703704</v>
      </c>
      <c r="AG154" s="22">
        <f>IFERROR((Raw_Data__3[[#This Row],[End of Probation Date (after 2 months)]]-Raw_Data__3[[#This Row],[Reporting date ]]),"N/A")</f>
        <v>60</v>
      </c>
      <c r="AI154">
        <v>2</v>
      </c>
      <c r="AJ154">
        <v>4</v>
      </c>
    </row>
    <row r="155" spans="1:38" x14ac:dyDescent="0.35">
      <c r="A155">
        <v>715</v>
      </c>
      <c r="B155" s="14" t="s">
        <v>108</v>
      </c>
      <c r="C155" s="14" t="s">
        <v>52</v>
      </c>
      <c r="D155" s="14" t="s">
        <v>35</v>
      </c>
      <c r="E155" s="14" t="s">
        <v>57</v>
      </c>
      <c r="F155" s="14" t="str">
        <f>TRIM(Raw_Data__3[[#This Row],[Level/Band]])</f>
        <v>Senior</v>
      </c>
      <c r="G155" s="15">
        <v>44626.686331018522</v>
      </c>
      <c r="H155" s="15">
        <v>44628.686331018522</v>
      </c>
      <c r="I155" s="15">
        <v>44629.686331018522</v>
      </c>
      <c r="J155" s="15">
        <v>44632.686331018522</v>
      </c>
      <c r="K155" s="14" t="s">
        <v>37</v>
      </c>
      <c r="L155" s="15">
        <v>44640.686331018522</v>
      </c>
      <c r="M155" s="14" t="s">
        <v>43</v>
      </c>
      <c r="N155" s="14" t="s">
        <v>38</v>
      </c>
      <c r="O155" s="1" t="s">
        <v>115</v>
      </c>
      <c r="P155" s="14"/>
      <c r="Q155" s="15"/>
      <c r="R155" s="15"/>
      <c r="S155" s="15"/>
      <c r="T155" s="15"/>
      <c r="U155">
        <v>0</v>
      </c>
      <c r="V155" s="15"/>
      <c r="W155" s="15"/>
      <c r="X155" s="15"/>
      <c r="Z155" s="14" t="s">
        <v>47</v>
      </c>
      <c r="AA155" s="15"/>
      <c r="AB155">
        <v>12</v>
      </c>
      <c r="AD155">
        <v>1</v>
      </c>
      <c r="AE155">
        <v>3</v>
      </c>
      <c r="AF155" s="21" t="s">
        <v>115</v>
      </c>
      <c r="AG155" s="22" t="str">
        <f>IFERROR((Raw_Data__3[[#This Row],[End of Probation Date (after 2 months)]]-Raw_Data__3[[#This Row],[Reporting date ]]),"N/A")</f>
        <v>N/A</v>
      </c>
      <c r="AJ155">
        <v>2</v>
      </c>
    </row>
    <row r="156" spans="1:38" x14ac:dyDescent="0.35">
      <c r="A156">
        <v>711</v>
      </c>
      <c r="B156" s="14" t="s">
        <v>108</v>
      </c>
      <c r="C156" s="14" t="s">
        <v>52</v>
      </c>
      <c r="D156" s="14" t="s">
        <v>35</v>
      </c>
      <c r="E156" s="14" t="s">
        <v>57</v>
      </c>
      <c r="F156" s="14" t="str">
        <f>TRIM(Raw_Data__3[[#This Row],[Level/Band]])</f>
        <v>Senior</v>
      </c>
      <c r="G156" s="15">
        <v>44625.686331018522</v>
      </c>
      <c r="H156" s="15">
        <v>44629.686331018522</v>
      </c>
      <c r="I156" s="15">
        <v>44630.686331018522</v>
      </c>
      <c r="J156" s="15">
        <v>44633.686331018522</v>
      </c>
      <c r="K156" s="14" t="s">
        <v>37</v>
      </c>
      <c r="L156" s="15">
        <v>44645.686331018522</v>
      </c>
      <c r="M156" s="14" t="s">
        <v>37</v>
      </c>
      <c r="N156" s="14" t="s">
        <v>115</v>
      </c>
      <c r="O156" s="1">
        <v>44648.686331018522</v>
      </c>
      <c r="P156" s="14" t="s">
        <v>48</v>
      </c>
      <c r="Q156" s="15">
        <v>44647.686331018522</v>
      </c>
      <c r="R156" s="15">
        <v>44650.686331018522</v>
      </c>
      <c r="S156" s="15">
        <v>44646.686331018522</v>
      </c>
      <c r="T156" s="15">
        <v>44652.686331018522</v>
      </c>
      <c r="U156">
        <v>1</v>
      </c>
      <c r="V156" s="15">
        <v>44653.686331018522</v>
      </c>
      <c r="W156" s="15">
        <v>44656.686331018522</v>
      </c>
      <c r="X156" s="15">
        <v>44659.686331018522</v>
      </c>
      <c r="Z156" s="14"/>
      <c r="AA156" s="15">
        <v>44667.686331018522</v>
      </c>
      <c r="AB156">
        <v>16</v>
      </c>
      <c r="AC156">
        <v>17</v>
      </c>
      <c r="AD156">
        <v>1</v>
      </c>
      <c r="AE156">
        <v>3</v>
      </c>
      <c r="AF156" s="21">
        <v>44706.686331018522</v>
      </c>
      <c r="AG156" s="22">
        <f>IFERROR((Raw_Data__3[[#This Row],[End of Probation Date (after 2 months)]]-Raw_Data__3[[#This Row],[Reporting date ]]),"N/A")</f>
        <v>60</v>
      </c>
      <c r="AH156">
        <v>4</v>
      </c>
      <c r="AI156">
        <v>1</v>
      </c>
      <c r="AJ156">
        <v>4</v>
      </c>
      <c r="AK156">
        <v>21</v>
      </c>
      <c r="AL156">
        <v>13</v>
      </c>
    </row>
    <row r="157" spans="1:38" x14ac:dyDescent="0.35">
      <c r="A157">
        <v>677</v>
      </c>
      <c r="B157" s="14" t="s">
        <v>108</v>
      </c>
      <c r="C157" s="14" t="s">
        <v>52</v>
      </c>
      <c r="D157" s="14" t="s">
        <v>35</v>
      </c>
      <c r="E157" s="14" t="s">
        <v>57</v>
      </c>
      <c r="F157" s="14" t="str">
        <f>TRIM(Raw_Data__3[[#This Row],[Level/Band]])</f>
        <v>Senior</v>
      </c>
      <c r="G157" s="15">
        <v>45141.885671296295</v>
      </c>
      <c r="H157" s="15">
        <v>45143.885671296295</v>
      </c>
      <c r="I157" s="15">
        <v>45144.885671296295</v>
      </c>
      <c r="J157" s="15">
        <v>45147.885671296295</v>
      </c>
      <c r="K157" s="14" t="s">
        <v>37</v>
      </c>
      <c r="L157" s="15">
        <v>45161.885671296295</v>
      </c>
      <c r="M157" s="14" t="s">
        <v>43</v>
      </c>
      <c r="N157" s="14" t="s">
        <v>38</v>
      </c>
      <c r="O157" s="1" t="s">
        <v>115</v>
      </c>
      <c r="P157" s="14" t="s">
        <v>41</v>
      </c>
      <c r="Q157" s="15"/>
      <c r="R157" s="15"/>
      <c r="S157" s="15">
        <v>45163.885671296295</v>
      </c>
      <c r="T157" s="15"/>
      <c r="U157">
        <v>0</v>
      </c>
      <c r="V157" s="15"/>
      <c r="W157" s="15"/>
      <c r="X157" s="15"/>
      <c r="Z157" s="14"/>
      <c r="AA157" s="15"/>
      <c r="AB157">
        <v>18</v>
      </c>
      <c r="AC157">
        <v>20</v>
      </c>
      <c r="AD157">
        <v>1</v>
      </c>
      <c r="AE157">
        <v>3</v>
      </c>
      <c r="AF157" s="21">
        <v>45223.885671296295</v>
      </c>
      <c r="AG157" s="22">
        <f>IFERROR((Raw_Data__3[[#This Row],[End of Probation Date (after 2 months)]]-Raw_Data__3[[#This Row],[Reporting date ]]),"N/A")</f>
        <v>60</v>
      </c>
      <c r="AI157">
        <v>2</v>
      </c>
      <c r="AJ157">
        <v>2</v>
      </c>
    </row>
    <row r="158" spans="1:38" x14ac:dyDescent="0.35">
      <c r="A158">
        <v>654</v>
      </c>
      <c r="B158" s="14" t="s">
        <v>108</v>
      </c>
      <c r="C158" s="14" t="s">
        <v>52</v>
      </c>
      <c r="D158" s="14" t="s">
        <v>35</v>
      </c>
      <c r="E158" s="14" t="s">
        <v>57</v>
      </c>
      <c r="F158" s="14" t="str">
        <f>TRIM(Raw_Data__3[[#This Row],[Level/Band]])</f>
        <v>Senior</v>
      </c>
      <c r="G158" s="15">
        <v>44917.016504629632</v>
      </c>
      <c r="H158" s="15">
        <v>44918.016504629632</v>
      </c>
      <c r="I158" s="15">
        <v>44919.016504629632</v>
      </c>
      <c r="J158" s="15">
        <v>44922.016504629632</v>
      </c>
      <c r="K158" s="14" t="s">
        <v>37</v>
      </c>
      <c r="L158" s="15">
        <v>44936.016504629632</v>
      </c>
      <c r="M158" s="14" t="s">
        <v>43</v>
      </c>
      <c r="N158" s="14" t="s">
        <v>46</v>
      </c>
      <c r="O158" s="1" t="s">
        <v>115</v>
      </c>
      <c r="P158" s="14"/>
      <c r="Q158" s="15"/>
      <c r="R158" s="15"/>
      <c r="S158" s="15"/>
      <c r="T158" s="15"/>
      <c r="U158">
        <v>0</v>
      </c>
      <c r="V158" s="15"/>
      <c r="W158" s="15"/>
      <c r="X158" s="15"/>
      <c r="Z158" s="14" t="s">
        <v>39</v>
      </c>
      <c r="AA158" s="15"/>
      <c r="AB158">
        <v>18</v>
      </c>
      <c r="AD158">
        <v>1</v>
      </c>
      <c r="AE158">
        <v>3</v>
      </c>
      <c r="AF158" s="21" t="s">
        <v>115</v>
      </c>
      <c r="AG158" s="22" t="str">
        <f>IFERROR((Raw_Data__3[[#This Row],[End of Probation Date (after 2 months)]]-Raw_Data__3[[#This Row],[Reporting date ]]),"N/A")</f>
        <v>N/A</v>
      </c>
      <c r="AJ158">
        <v>1</v>
      </c>
    </row>
    <row r="159" spans="1:38" x14ac:dyDescent="0.35">
      <c r="A159">
        <v>651</v>
      </c>
      <c r="B159" s="14" t="s">
        <v>108</v>
      </c>
      <c r="C159" s="14" t="s">
        <v>52</v>
      </c>
      <c r="D159" s="14" t="s">
        <v>35</v>
      </c>
      <c r="E159" s="14" t="s">
        <v>57</v>
      </c>
      <c r="F159" s="14" t="str">
        <f>TRIM(Raw_Data__3[[#This Row],[Level/Band]])</f>
        <v>Senior</v>
      </c>
      <c r="G159" s="15">
        <v>44917.016504629632</v>
      </c>
      <c r="H159" s="15">
        <v>44920.016504629632</v>
      </c>
      <c r="I159" s="15">
        <v>44921.016504629632</v>
      </c>
      <c r="J159" s="15">
        <v>44924.016504629632</v>
      </c>
      <c r="K159" s="14" t="s">
        <v>37</v>
      </c>
      <c r="L159" s="15">
        <v>44931.016504629632</v>
      </c>
      <c r="M159" s="14" t="s">
        <v>43</v>
      </c>
      <c r="N159" s="14" t="s">
        <v>38</v>
      </c>
      <c r="O159" s="1" t="s">
        <v>115</v>
      </c>
      <c r="P159" s="14"/>
      <c r="Q159" s="15"/>
      <c r="R159" s="15"/>
      <c r="S159" s="15"/>
      <c r="T159" s="15"/>
      <c r="U159">
        <v>0</v>
      </c>
      <c r="V159" s="15"/>
      <c r="W159" s="15"/>
      <c r="X159" s="15"/>
      <c r="Z159" s="14" t="s">
        <v>47</v>
      </c>
      <c r="AA159" s="15"/>
      <c r="AB159">
        <v>11</v>
      </c>
      <c r="AD159">
        <v>1</v>
      </c>
      <c r="AE159">
        <v>3</v>
      </c>
      <c r="AF159" s="21" t="s">
        <v>115</v>
      </c>
      <c r="AG159" s="22" t="str">
        <f>IFERROR((Raw_Data__3[[#This Row],[End of Probation Date (after 2 months)]]-Raw_Data__3[[#This Row],[Reporting date ]]),"N/A")</f>
        <v>N/A</v>
      </c>
      <c r="AJ159">
        <v>3</v>
      </c>
    </row>
    <row r="160" spans="1:38" x14ac:dyDescent="0.35">
      <c r="A160">
        <v>640</v>
      </c>
      <c r="B160" s="14" t="s">
        <v>108</v>
      </c>
      <c r="C160" s="14" t="s">
        <v>52</v>
      </c>
      <c r="D160" s="14" t="s">
        <v>35</v>
      </c>
      <c r="E160" s="14" t="s">
        <v>57</v>
      </c>
      <c r="F160" s="14" t="str">
        <f>TRIM(Raw_Data__3[[#This Row],[Level/Band]])</f>
        <v>Senior</v>
      </c>
      <c r="G160" s="15">
        <v>44828.302743055552</v>
      </c>
      <c r="H160" s="15">
        <v>44832.302743055552</v>
      </c>
      <c r="I160" s="15">
        <v>44833.302743055552</v>
      </c>
      <c r="J160" s="15">
        <v>44836.302743055552</v>
      </c>
      <c r="K160" s="14" t="s">
        <v>37</v>
      </c>
      <c r="L160" s="15">
        <v>44841.302743055552</v>
      </c>
      <c r="M160" s="14" t="s">
        <v>43</v>
      </c>
      <c r="N160" s="14" t="s">
        <v>46</v>
      </c>
      <c r="O160" s="1" t="s">
        <v>115</v>
      </c>
      <c r="P160" s="14"/>
      <c r="Q160" s="15"/>
      <c r="R160" s="15"/>
      <c r="S160" s="15">
        <v>44845.302743055552</v>
      </c>
      <c r="T160" s="15"/>
      <c r="U160">
        <v>0</v>
      </c>
      <c r="V160" s="15"/>
      <c r="W160" s="15"/>
      <c r="X160" s="15"/>
      <c r="Z160" s="14" t="s">
        <v>47</v>
      </c>
      <c r="AA160" s="15"/>
      <c r="AB160">
        <v>9</v>
      </c>
      <c r="AC160">
        <v>13</v>
      </c>
      <c r="AD160">
        <v>1</v>
      </c>
      <c r="AE160">
        <v>3</v>
      </c>
      <c r="AF160" s="21">
        <v>44905.302743055552</v>
      </c>
      <c r="AG160" s="22">
        <f>IFERROR((Raw_Data__3[[#This Row],[End of Probation Date (after 2 months)]]-Raw_Data__3[[#This Row],[Reporting date ]]),"N/A")</f>
        <v>60</v>
      </c>
      <c r="AI160">
        <v>4</v>
      </c>
      <c r="AJ160">
        <v>4</v>
      </c>
    </row>
    <row r="161" spans="1:38" x14ac:dyDescent="0.35">
      <c r="A161">
        <v>580</v>
      </c>
      <c r="B161" s="14" t="s">
        <v>108</v>
      </c>
      <c r="C161" s="14" t="s">
        <v>52</v>
      </c>
      <c r="D161" s="14" t="s">
        <v>35</v>
      </c>
      <c r="E161" s="14" t="s">
        <v>57</v>
      </c>
      <c r="F161" s="14" t="str">
        <f>TRIM(Raw_Data__3[[#This Row],[Level/Band]])</f>
        <v>Senior</v>
      </c>
      <c r="G161" s="15">
        <v>44909.089930555558</v>
      </c>
      <c r="H161" s="15">
        <v>44912.089930555558</v>
      </c>
      <c r="I161" s="15">
        <v>44913.089930555558</v>
      </c>
      <c r="J161" s="15">
        <v>44916.089930555558</v>
      </c>
      <c r="K161" s="14" t="s">
        <v>37</v>
      </c>
      <c r="L161" s="15">
        <v>44922.089930555558</v>
      </c>
      <c r="M161" s="14" t="s">
        <v>58</v>
      </c>
      <c r="N161" s="14"/>
      <c r="O161" s="1">
        <v>44926.089930555558</v>
      </c>
      <c r="P161" s="14" t="s">
        <v>58</v>
      </c>
      <c r="Q161" s="15"/>
      <c r="R161" s="15"/>
      <c r="S161" s="15">
        <v>44923.089930555558</v>
      </c>
      <c r="T161" s="15"/>
      <c r="U161">
        <v>0</v>
      </c>
      <c r="V161" s="15"/>
      <c r="W161" s="15"/>
      <c r="X161" s="15"/>
      <c r="Z161" s="14"/>
      <c r="AA161" s="15"/>
      <c r="AB161">
        <v>10</v>
      </c>
      <c r="AC161">
        <v>11</v>
      </c>
      <c r="AD161">
        <v>1</v>
      </c>
      <c r="AE161">
        <v>3</v>
      </c>
      <c r="AF161" s="21">
        <v>44983.089930555558</v>
      </c>
      <c r="AG161" s="22">
        <f>IFERROR((Raw_Data__3[[#This Row],[End of Probation Date (after 2 months)]]-Raw_Data__3[[#This Row],[Reporting date ]]),"N/A")</f>
        <v>60</v>
      </c>
      <c r="AI161">
        <v>1</v>
      </c>
      <c r="AJ161">
        <v>3</v>
      </c>
    </row>
    <row r="162" spans="1:38" x14ac:dyDescent="0.35">
      <c r="A162">
        <v>500</v>
      </c>
      <c r="B162" s="14" t="s">
        <v>108</v>
      </c>
      <c r="C162" s="14" t="s">
        <v>52</v>
      </c>
      <c r="D162" s="14" t="s">
        <v>35</v>
      </c>
      <c r="E162" s="14" t="s">
        <v>57</v>
      </c>
      <c r="F162" s="14" t="str">
        <f>TRIM(Raw_Data__3[[#This Row],[Level/Band]])</f>
        <v>Senior</v>
      </c>
      <c r="G162" s="15">
        <v>45170.411724537036</v>
      </c>
      <c r="H162" s="15">
        <v>45172.411724537036</v>
      </c>
      <c r="I162" s="15">
        <v>45173.411724537036</v>
      </c>
      <c r="J162" s="15">
        <v>45176.411724537036</v>
      </c>
      <c r="K162" s="14" t="s">
        <v>37</v>
      </c>
      <c r="L162" s="15">
        <v>45185.411724537036</v>
      </c>
      <c r="M162" s="14" t="s">
        <v>43</v>
      </c>
      <c r="N162" s="14" t="s">
        <v>50</v>
      </c>
      <c r="O162" s="1" t="s">
        <v>115</v>
      </c>
      <c r="P162" s="14"/>
      <c r="Q162" s="15"/>
      <c r="R162" s="15"/>
      <c r="S162" s="15"/>
      <c r="T162" s="15"/>
      <c r="U162">
        <v>0</v>
      </c>
      <c r="V162" s="15"/>
      <c r="W162" s="15"/>
      <c r="X162" s="15"/>
      <c r="Z162" s="14" t="s">
        <v>39</v>
      </c>
      <c r="AA162" s="15"/>
      <c r="AB162">
        <v>13</v>
      </c>
      <c r="AD162">
        <v>1</v>
      </c>
      <c r="AE162">
        <v>3</v>
      </c>
      <c r="AF162" s="21" t="s">
        <v>115</v>
      </c>
      <c r="AG162" s="22" t="str">
        <f>IFERROR((Raw_Data__3[[#This Row],[End of Probation Date (after 2 months)]]-Raw_Data__3[[#This Row],[Reporting date ]]),"N/A")</f>
        <v>N/A</v>
      </c>
      <c r="AJ162">
        <v>2</v>
      </c>
    </row>
    <row r="163" spans="1:38" x14ac:dyDescent="0.35">
      <c r="A163">
        <v>497</v>
      </c>
      <c r="B163" s="14" t="s">
        <v>108</v>
      </c>
      <c r="C163" s="14" t="s">
        <v>52</v>
      </c>
      <c r="D163" s="14" t="s">
        <v>35</v>
      </c>
      <c r="E163" s="14" t="s">
        <v>57</v>
      </c>
      <c r="F163" s="14" t="str">
        <f>TRIM(Raw_Data__3[[#This Row],[Level/Band]])</f>
        <v>Senior</v>
      </c>
      <c r="G163" s="15">
        <v>45170.411724537036</v>
      </c>
      <c r="H163" s="15">
        <v>45172.411724537036</v>
      </c>
      <c r="I163" s="15">
        <v>45173.411724537036</v>
      </c>
      <c r="J163" s="15">
        <v>45176.411724537036</v>
      </c>
      <c r="K163" s="14" t="s">
        <v>37</v>
      </c>
      <c r="L163" s="15">
        <v>45180.411724537036</v>
      </c>
      <c r="M163" s="14" t="s">
        <v>43</v>
      </c>
      <c r="N163" s="14" t="s">
        <v>46</v>
      </c>
      <c r="O163" s="1" t="s">
        <v>115</v>
      </c>
      <c r="P163" s="14"/>
      <c r="Q163" s="15"/>
      <c r="R163" s="15"/>
      <c r="S163" s="15">
        <v>45182.411724537036</v>
      </c>
      <c r="T163" s="15"/>
      <c r="U163">
        <v>0</v>
      </c>
      <c r="V163" s="15"/>
      <c r="W163" s="15"/>
      <c r="X163" s="15"/>
      <c r="Z163" s="14" t="s">
        <v>39</v>
      </c>
      <c r="AA163" s="15"/>
      <c r="AB163">
        <v>8</v>
      </c>
      <c r="AC163">
        <v>10</v>
      </c>
      <c r="AD163">
        <v>1</v>
      </c>
      <c r="AE163">
        <v>3</v>
      </c>
      <c r="AF163" s="21">
        <v>45242.411724537036</v>
      </c>
      <c r="AG163" s="22">
        <f>IFERROR((Raw_Data__3[[#This Row],[End of Probation Date (after 2 months)]]-Raw_Data__3[[#This Row],[Reporting date ]]),"N/A")</f>
        <v>60</v>
      </c>
      <c r="AI163">
        <v>2</v>
      </c>
      <c r="AJ163">
        <v>2</v>
      </c>
    </row>
    <row r="164" spans="1:38" x14ac:dyDescent="0.35">
      <c r="A164">
        <v>487</v>
      </c>
      <c r="B164" s="14" t="s">
        <v>108</v>
      </c>
      <c r="C164" s="14" t="s">
        <v>52</v>
      </c>
      <c r="D164" s="14" t="s">
        <v>35</v>
      </c>
      <c r="E164" s="14" t="s">
        <v>57</v>
      </c>
      <c r="F164" s="14" t="str">
        <f>TRIM(Raw_Data__3[[#This Row],[Level/Band]])</f>
        <v>Senior</v>
      </c>
      <c r="G164" s="15">
        <v>44930.566712962966</v>
      </c>
      <c r="H164" s="15">
        <v>44933.566712962966</v>
      </c>
      <c r="I164" s="15">
        <v>44934.566712962966</v>
      </c>
      <c r="J164" s="15">
        <v>44937.566712962966</v>
      </c>
      <c r="K164" s="14" t="s">
        <v>37</v>
      </c>
      <c r="L164" s="15">
        <v>44951.566712962966</v>
      </c>
      <c r="M164" s="14" t="s">
        <v>43</v>
      </c>
      <c r="N164" s="14" t="s">
        <v>38</v>
      </c>
      <c r="O164" s="1" t="s">
        <v>115</v>
      </c>
      <c r="P164" s="14" t="s">
        <v>41</v>
      </c>
      <c r="Q164" s="15"/>
      <c r="R164" s="15"/>
      <c r="S164" s="15">
        <v>44954.566712962966</v>
      </c>
      <c r="T164" s="15"/>
      <c r="U164">
        <v>0</v>
      </c>
      <c r="V164" s="15"/>
      <c r="W164" s="15"/>
      <c r="X164" s="15"/>
      <c r="Z164" s="14"/>
      <c r="AA164" s="15"/>
      <c r="AB164">
        <v>18</v>
      </c>
      <c r="AC164">
        <v>21</v>
      </c>
      <c r="AD164">
        <v>1</v>
      </c>
      <c r="AE164">
        <v>3</v>
      </c>
      <c r="AF164" s="21">
        <v>45014.566712962966</v>
      </c>
      <c r="AG164" s="22">
        <f>IFERROR((Raw_Data__3[[#This Row],[End of Probation Date (after 2 months)]]-Raw_Data__3[[#This Row],[Reporting date ]]),"N/A")</f>
        <v>60</v>
      </c>
      <c r="AI164">
        <v>3</v>
      </c>
      <c r="AJ164">
        <v>3</v>
      </c>
    </row>
    <row r="165" spans="1:38" x14ac:dyDescent="0.35">
      <c r="A165">
        <v>479</v>
      </c>
      <c r="B165" s="14" t="s">
        <v>108</v>
      </c>
      <c r="C165" s="14" t="s">
        <v>52</v>
      </c>
      <c r="D165" s="14" t="s">
        <v>35</v>
      </c>
      <c r="E165" s="14" t="s">
        <v>57</v>
      </c>
      <c r="F165" s="14" t="str">
        <f>TRIM(Raw_Data__3[[#This Row],[Level/Band]])</f>
        <v>Senior</v>
      </c>
      <c r="G165" s="15">
        <v>44677.075752314813</v>
      </c>
      <c r="H165" s="15">
        <v>44678.075752314813</v>
      </c>
      <c r="I165" s="15">
        <v>44679.075752314813</v>
      </c>
      <c r="J165" s="15">
        <v>44682.075752314813</v>
      </c>
      <c r="K165" s="14" t="s">
        <v>37</v>
      </c>
      <c r="L165" s="15">
        <v>44694.075752314813</v>
      </c>
      <c r="M165" s="14" t="s">
        <v>43</v>
      </c>
      <c r="N165" s="14" t="s">
        <v>38</v>
      </c>
      <c r="O165" s="1" t="s">
        <v>115</v>
      </c>
      <c r="P165" s="14"/>
      <c r="Q165" s="15"/>
      <c r="R165" s="15"/>
      <c r="S165" s="15">
        <v>44696.075752314813</v>
      </c>
      <c r="T165" s="15"/>
      <c r="U165">
        <v>0</v>
      </c>
      <c r="V165" s="15"/>
      <c r="W165" s="15"/>
      <c r="X165" s="15"/>
      <c r="Z165" s="14" t="s">
        <v>39</v>
      </c>
      <c r="AA165" s="15"/>
      <c r="AB165">
        <v>16</v>
      </c>
      <c r="AC165">
        <v>18</v>
      </c>
      <c r="AD165">
        <v>1</v>
      </c>
      <c r="AE165">
        <v>3</v>
      </c>
      <c r="AF165" s="21">
        <v>44756.075752314813</v>
      </c>
      <c r="AG165" s="22">
        <f>IFERROR((Raw_Data__3[[#This Row],[End of Probation Date (after 2 months)]]-Raw_Data__3[[#This Row],[Reporting date ]]),"N/A")</f>
        <v>60</v>
      </c>
      <c r="AI165">
        <v>2</v>
      </c>
      <c r="AJ165">
        <v>1</v>
      </c>
    </row>
    <row r="166" spans="1:38" x14ac:dyDescent="0.35">
      <c r="A166">
        <v>389</v>
      </c>
      <c r="B166" s="14" t="s">
        <v>108</v>
      </c>
      <c r="C166" s="14" t="s">
        <v>52</v>
      </c>
      <c r="D166" s="14" t="s">
        <v>35</v>
      </c>
      <c r="E166" s="14" t="s">
        <v>57</v>
      </c>
      <c r="F166" s="14" t="str">
        <f>TRIM(Raw_Data__3[[#This Row],[Level/Band]])</f>
        <v>Senior</v>
      </c>
      <c r="G166" s="15">
        <v>44873.3830787037</v>
      </c>
      <c r="H166" s="15">
        <v>44876.3830787037</v>
      </c>
      <c r="I166" s="15">
        <v>44877.3830787037</v>
      </c>
      <c r="J166" s="15">
        <v>44880.3830787037</v>
      </c>
      <c r="K166" s="14" t="s">
        <v>37</v>
      </c>
      <c r="L166" s="15">
        <v>44882.3830787037</v>
      </c>
      <c r="M166" s="14" t="s">
        <v>37</v>
      </c>
      <c r="N166" s="14" t="s">
        <v>115</v>
      </c>
      <c r="O166" s="1">
        <v>44884.3830787037</v>
      </c>
      <c r="P166" s="14" t="s">
        <v>48</v>
      </c>
      <c r="Q166" s="15">
        <v>44884.3830787037</v>
      </c>
      <c r="R166" s="15">
        <v>44885.3830787037</v>
      </c>
      <c r="S166" s="15">
        <v>44883.3830787037</v>
      </c>
      <c r="T166" s="15">
        <v>44888.3830787037</v>
      </c>
      <c r="U166">
        <v>1</v>
      </c>
      <c r="V166" s="15">
        <v>44891.3830787037</v>
      </c>
      <c r="W166" s="15">
        <v>44893.3830787037</v>
      </c>
      <c r="X166" s="15">
        <v>44895.3830787037</v>
      </c>
      <c r="Z166" s="14"/>
      <c r="AA166" s="15">
        <v>44906.3830787037</v>
      </c>
      <c r="AB166">
        <v>6</v>
      </c>
      <c r="AC166">
        <v>7</v>
      </c>
      <c r="AD166">
        <v>1</v>
      </c>
      <c r="AE166">
        <v>3</v>
      </c>
      <c r="AF166" s="21">
        <v>44943.3830787037</v>
      </c>
      <c r="AG166" s="22">
        <f>IFERROR((Raw_Data__3[[#This Row],[End of Probation Date (after 2 months)]]-Raw_Data__3[[#This Row],[Reporting date ]]),"N/A")</f>
        <v>60</v>
      </c>
      <c r="AH166">
        <v>5</v>
      </c>
      <c r="AI166">
        <v>1</v>
      </c>
      <c r="AJ166">
        <v>3</v>
      </c>
      <c r="AK166">
        <v>23</v>
      </c>
      <c r="AL166">
        <v>12</v>
      </c>
    </row>
    <row r="167" spans="1:38" x14ac:dyDescent="0.35">
      <c r="A167">
        <v>380</v>
      </c>
      <c r="B167" s="14" t="s">
        <v>108</v>
      </c>
      <c r="C167" s="14" t="s">
        <v>52</v>
      </c>
      <c r="D167" s="14" t="s">
        <v>35</v>
      </c>
      <c r="E167" s="14" t="s">
        <v>57</v>
      </c>
      <c r="F167" s="14" t="str">
        <f>TRIM(Raw_Data__3[[#This Row],[Level/Band]])</f>
        <v>Senior</v>
      </c>
      <c r="G167" s="15">
        <v>44664.356712962966</v>
      </c>
      <c r="H167" s="15">
        <v>44666.356712962966</v>
      </c>
      <c r="I167" s="15">
        <v>44667.356712962966</v>
      </c>
      <c r="J167" s="15">
        <v>44670.356712962966</v>
      </c>
      <c r="K167" s="14" t="s">
        <v>37</v>
      </c>
      <c r="L167" s="15">
        <v>44678.356712962966</v>
      </c>
      <c r="M167" s="14" t="s">
        <v>43</v>
      </c>
      <c r="N167" s="14" t="s">
        <v>46</v>
      </c>
      <c r="O167" s="1" t="s">
        <v>115</v>
      </c>
      <c r="P167" s="14"/>
      <c r="Q167" s="15"/>
      <c r="R167" s="15"/>
      <c r="S167" s="15"/>
      <c r="T167" s="15"/>
      <c r="U167">
        <v>0</v>
      </c>
      <c r="V167" s="15"/>
      <c r="W167" s="15"/>
      <c r="X167" s="15"/>
      <c r="Z167" s="14" t="s">
        <v>39</v>
      </c>
      <c r="AA167" s="15"/>
      <c r="AB167">
        <v>12</v>
      </c>
      <c r="AD167">
        <v>1</v>
      </c>
      <c r="AE167">
        <v>3</v>
      </c>
      <c r="AF167" s="21" t="s">
        <v>115</v>
      </c>
      <c r="AG167" s="22" t="str">
        <f>IFERROR((Raw_Data__3[[#This Row],[End of Probation Date (after 2 months)]]-Raw_Data__3[[#This Row],[Reporting date ]]),"N/A")</f>
        <v>N/A</v>
      </c>
      <c r="AJ167">
        <v>2</v>
      </c>
    </row>
    <row r="168" spans="1:38" x14ac:dyDescent="0.35">
      <c r="A168">
        <v>319</v>
      </c>
      <c r="B168" s="14" t="s">
        <v>108</v>
      </c>
      <c r="C168" s="14" t="s">
        <v>52</v>
      </c>
      <c r="D168" s="14" t="s">
        <v>42</v>
      </c>
      <c r="E168" s="14" t="s">
        <v>57</v>
      </c>
      <c r="F168" s="14" t="str">
        <f>TRIM(Raw_Data__3[[#This Row],[Level/Band]])</f>
        <v>Senior</v>
      </c>
      <c r="G168" s="15">
        <v>44986.608946759261</v>
      </c>
      <c r="H168" s="15">
        <v>44990.608946759261</v>
      </c>
      <c r="I168" s="15">
        <v>44991.608946759261</v>
      </c>
      <c r="J168" s="15">
        <v>44994.608946759261</v>
      </c>
      <c r="K168" s="14" t="s">
        <v>37</v>
      </c>
      <c r="L168" s="15">
        <v>45005.608946759261</v>
      </c>
      <c r="M168" s="14" t="s">
        <v>43</v>
      </c>
      <c r="N168" s="14" t="s">
        <v>38</v>
      </c>
      <c r="O168" s="1" t="s">
        <v>115</v>
      </c>
      <c r="P168" s="14"/>
      <c r="Q168" s="15"/>
      <c r="R168" s="15"/>
      <c r="S168" s="15"/>
      <c r="T168" s="15"/>
      <c r="U168">
        <v>0</v>
      </c>
      <c r="V168" s="15"/>
      <c r="W168" s="15"/>
      <c r="X168" s="15"/>
      <c r="Z168" s="14" t="s">
        <v>39</v>
      </c>
      <c r="AA168" s="15"/>
      <c r="AB168">
        <v>15</v>
      </c>
      <c r="AD168">
        <v>1</v>
      </c>
      <c r="AE168">
        <v>3</v>
      </c>
      <c r="AF168" s="21" t="s">
        <v>115</v>
      </c>
      <c r="AG168" s="22" t="str">
        <f>IFERROR((Raw_Data__3[[#This Row],[End of Probation Date (after 2 months)]]-Raw_Data__3[[#This Row],[Reporting date ]]),"N/A")</f>
        <v>N/A</v>
      </c>
      <c r="AJ168">
        <v>4</v>
      </c>
    </row>
    <row r="169" spans="1:38" x14ac:dyDescent="0.35">
      <c r="A169">
        <v>317</v>
      </c>
      <c r="B169" s="14" t="s">
        <v>108</v>
      </c>
      <c r="C169" s="14" t="s">
        <v>52</v>
      </c>
      <c r="D169" s="14" t="s">
        <v>42</v>
      </c>
      <c r="E169" s="14" t="s">
        <v>57</v>
      </c>
      <c r="F169" s="14" t="str">
        <f>TRIM(Raw_Data__3[[#This Row],[Level/Band]])</f>
        <v>Senior</v>
      </c>
      <c r="G169" s="15">
        <v>44984.608946759261</v>
      </c>
      <c r="H169" s="15">
        <v>44987.608946759261</v>
      </c>
      <c r="I169" s="15">
        <v>44988.608946759261</v>
      </c>
      <c r="J169" s="15">
        <v>44991.608946759261</v>
      </c>
      <c r="K169" s="14" t="s">
        <v>37</v>
      </c>
      <c r="L169" s="15">
        <v>45000.608946759261</v>
      </c>
      <c r="M169" s="14" t="s">
        <v>43</v>
      </c>
      <c r="N169" s="14" t="s">
        <v>38</v>
      </c>
      <c r="O169" s="1" t="s">
        <v>115</v>
      </c>
      <c r="P169" s="14" t="s">
        <v>41</v>
      </c>
      <c r="Q169" s="15"/>
      <c r="R169" s="15"/>
      <c r="S169" s="15">
        <v>45004.608946759261</v>
      </c>
      <c r="T169" s="15"/>
      <c r="U169">
        <v>0</v>
      </c>
      <c r="V169" s="15"/>
      <c r="W169" s="15"/>
      <c r="X169" s="15"/>
      <c r="Z169" s="14"/>
      <c r="AA169" s="15"/>
      <c r="AB169">
        <v>13</v>
      </c>
      <c r="AC169">
        <v>17</v>
      </c>
      <c r="AD169">
        <v>1</v>
      </c>
      <c r="AE169">
        <v>3</v>
      </c>
      <c r="AF169" s="21">
        <v>45064.608946759261</v>
      </c>
      <c r="AG169" s="22">
        <f>IFERROR((Raw_Data__3[[#This Row],[End of Probation Date (after 2 months)]]-Raw_Data__3[[#This Row],[Reporting date ]]),"N/A")</f>
        <v>60</v>
      </c>
      <c r="AI169">
        <v>4</v>
      </c>
      <c r="AJ169">
        <v>3</v>
      </c>
    </row>
    <row r="170" spans="1:38" x14ac:dyDescent="0.35">
      <c r="A170">
        <v>188</v>
      </c>
      <c r="B170" s="14" t="s">
        <v>108</v>
      </c>
      <c r="C170" s="14" t="s">
        <v>52</v>
      </c>
      <c r="D170" s="14" t="s">
        <v>42</v>
      </c>
      <c r="E170" s="14" t="s">
        <v>57</v>
      </c>
      <c r="F170" s="14" t="str">
        <f>TRIM(Raw_Data__3[[#This Row],[Level/Band]])</f>
        <v>Senior</v>
      </c>
      <c r="G170" s="15">
        <v>44832.301365740743</v>
      </c>
      <c r="H170" s="15">
        <v>44833.301365740743</v>
      </c>
      <c r="I170" s="15">
        <v>44834.301365740743</v>
      </c>
      <c r="J170" s="15">
        <v>44837.301365740743</v>
      </c>
      <c r="K170" s="14" t="s">
        <v>37</v>
      </c>
      <c r="L170" s="15">
        <v>44837.301365740743</v>
      </c>
      <c r="M170" s="14" t="s">
        <v>43</v>
      </c>
      <c r="N170" s="14" t="s">
        <v>38</v>
      </c>
      <c r="O170" s="1" t="s">
        <v>115</v>
      </c>
      <c r="P170" s="14" t="s">
        <v>41</v>
      </c>
      <c r="Q170" s="15"/>
      <c r="R170" s="15"/>
      <c r="S170" s="15">
        <v>44840.301365740743</v>
      </c>
      <c r="T170" s="15"/>
      <c r="U170">
        <v>0</v>
      </c>
      <c r="V170" s="15"/>
      <c r="W170" s="15"/>
      <c r="X170" s="15"/>
      <c r="Z170" s="14"/>
      <c r="AA170" s="15"/>
      <c r="AB170">
        <v>4</v>
      </c>
      <c r="AC170">
        <v>7</v>
      </c>
      <c r="AD170">
        <v>1</v>
      </c>
      <c r="AE170">
        <v>3</v>
      </c>
      <c r="AF170" s="21">
        <v>44900.301365740743</v>
      </c>
      <c r="AG170" s="22">
        <f>IFERROR((Raw_Data__3[[#This Row],[End of Probation Date (after 2 months)]]-Raw_Data__3[[#This Row],[Reporting date ]]),"N/A")</f>
        <v>60</v>
      </c>
      <c r="AI170">
        <v>3</v>
      </c>
      <c r="AJ170">
        <v>1</v>
      </c>
    </row>
    <row r="171" spans="1:38" x14ac:dyDescent="0.35">
      <c r="A171">
        <v>135</v>
      </c>
      <c r="B171" s="14" t="s">
        <v>108</v>
      </c>
      <c r="C171" s="14" t="s">
        <v>52</v>
      </c>
      <c r="D171" s="14" t="s">
        <v>42</v>
      </c>
      <c r="E171" s="14" t="s">
        <v>57</v>
      </c>
      <c r="F171" s="14" t="str">
        <f>TRIM(Raw_Data__3[[#This Row],[Level/Band]])</f>
        <v>Senior</v>
      </c>
      <c r="G171" s="15">
        <v>44764.802951388891</v>
      </c>
      <c r="H171" s="15">
        <v>44765.802951388891</v>
      </c>
      <c r="I171" s="15">
        <v>44766.802951388891</v>
      </c>
      <c r="J171" s="15">
        <v>44769.802951388891</v>
      </c>
      <c r="K171" s="14" t="s">
        <v>37</v>
      </c>
      <c r="L171" s="15">
        <v>44775.802951388891</v>
      </c>
      <c r="M171" s="14" t="s">
        <v>43</v>
      </c>
      <c r="N171" s="14" t="s">
        <v>38</v>
      </c>
      <c r="O171" s="1" t="s">
        <v>115</v>
      </c>
      <c r="P171" s="14"/>
      <c r="Q171" s="15"/>
      <c r="R171" s="15"/>
      <c r="S171" s="15"/>
      <c r="T171" s="15"/>
      <c r="U171">
        <v>0</v>
      </c>
      <c r="V171" s="15"/>
      <c r="W171" s="15"/>
      <c r="X171" s="15"/>
      <c r="Z171" s="14" t="s">
        <v>47</v>
      </c>
      <c r="AA171" s="15"/>
      <c r="AB171">
        <v>10</v>
      </c>
      <c r="AD171">
        <v>1</v>
      </c>
      <c r="AE171">
        <v>3</v>
      </c>
      <c r="AF171" s="21" t="s">
        <v>115</v>
      </c>
      <c r="AG171" s="22" t="str">
        <f>IFERROR((Raw_Data__3[[#This Row],[End of Probation Date (after 2 months)]]-Raw_Data__3[[#This Row],[Reporting date ]]),"N/A")</f>
        <v>N/A</v>
      </c>
      <c r="AJ171">
        <v>1</v>
      </c>
    </row>
    <row r="172" spans="1:38" x14ac:dyDescent="0.35">
      <c r="A172">
        <v>65</v>
      </c>
      <c r="B172" s="14" t="s">
        <v>108</v>
      </c>
      <c r="C172" s="14" t="s">
        <v>52</v>
      </c>
      <c r="D172" s="14" t="s">
        <v>42</v>
      </c>
      <c r="E172" s="14" t="s">
        <v>57</v>
      </c>
      <c r="F172" s="14" t="str">
        <f>TRIM(Raw_Data__3[[#This Row],[Level/Band]])</f>
        <v>Senior</v>
      </c>
      <c r="G172" s="15">
        <v>45167.755949074075</v>
      </c>
      <c r="H172" s="15">
        <v>45168.755949074075</v>
      </c>
      <c r="I172" s="15">
        <v>45169.755949074075</v>
      </c>
      <c r="J172" s="15">
        <v>45172.755949074075</v>
      </c>
      <c r="K172" s="14" t="s">
        <v>37</v>
      </c>
      <c r="L172" s="15">
        <v>45175.755949074075</v>
      </c>
      <c r="M172" s="14" t="s">
        <v>58</v>
      </c>
      <c r="N172" s="14"/>
      <c r="O172" s="1">
        <v>45182.755949074075</v>
      </c>
      <c r="P172" s="14" t="s">
        <v>58</v>
      </c>
      <c r="Q172" s="15"/>
      <c r="R172" s="15"/>
      <c r="S172" s="15">
        <v>45179.755949074075</v>
      </c>
      <c r="T172" s="15"/>
      <c r="U172">
        <v>0</v>
      </c>
      <c r="V172" s="15"/>
      <c r="W172" s="15"/>
      <c r="X172" s="15"/>
      <c r="Z172" s="14"/>
      <c r="AA172" s="15"/>
      <c r="AB172">
        <v>7</v>
      </c>
      <c r="AC172">
        <v>11</v>
      </c>
      <c r="AD172">
        <v>1</v>
      </c>
      <c r="AE172">
        <v>3</v>
      </c>
      <c r="AF172" s="21">
        <v>45239.755949074075</v>
      </c>
      <c r="AG172" s="22">
        <f>IFERROR((Raw_Data__3[[#This Row],[End of Probation Date (after 2 months)]]-Raw_Data__3[[#This Row],[Reporting date ]]),"N/A")</f>
        <v>60</v>
      </c>
      <c r="AI172">
        <v>4</v>
      </c>
      <c r="AJ172">
        <v>1</v>
      </c>
    </row>
    <row r="173" spans="1:38" x14ac:dyDescent="0.35">
      <c r="A173">
        <v>61</v>
      </c>
      <c r="B173" s="14" t="s">
        <v>108</v>
      </c>
      <c r="C173" s="14" t="s">
        <v>52</v>
      </c>
      <c r="D173" s="14" t="s">
        <v>42</v>
      </c>
      <c r="E173" s="14" t="s">
        <v>57</v>
      </c>
      <c r="F173" s="14" t="str">
        <f>TRIM(Raw_Data__3[[#This Row],[Level/Band]])</f>
        <v>Senior</v>
      </c>
      <c r="G173" s="15">
        <v>45162.755949074075</v>
      </c>
      <c r="H173" s="15">
        <v>45165.755949074075</v>
      </c>
      <c r="I173" s="15">
        <v>45166.755949074075</v>
      </c>
      <c r="J173" s="15">
        <v>45169.755949074075</v>
      </c>
      <c r="K173" s="14" t="s">
        <v>37</v>
      </c>
      <c r="L173" s="15">
        <v>45181.755949074075</v>
      </c>
      <c r="M173" s="14" t="s">
        <v>43</v>
      </c>
      <c r="N173" s="14" t="s">
        <v>50</v>
      </c>
      <c r="O173" s="1" t="s">
        <v>115</v>
      </c>
      <c r="P173" s="14"/>
      <c r="Q173" s="15"/>
      <c r="R173" s="15"/>
      <c r="S173" s="15"/>
      <c r="T173" s="15"/>
      <c r="U173">
        <v>0</v>
      </c>
      <c r="V173" s="15"/>
      <c r="W173" s="15"/>
      <c r="X173" s="15"/>
      <c r="Z173" s="14" t="s">
        <v>39</v>
      </c>
      <c r="AA173" s="15"/>
      <c r="AB173">
        <v>16</v>
      </c>
      <c r="AD173">
        <v>1</v>
      </c>
      <c r="AE173">
        <v>3</v>
      </c>
      <c r="AF173" s="21" t="s">
        <v>115</v>
      </c>
      <c r="AG173" s="22" t="str">
        <f>IFERROR((Raw_Data__3[[#This Row],[End of Probation Date (after 2 months)]]-Raw_Data__3[[#This Row],[Reporting date ]]),"N/A")</f>
        <v>N/A</v>
      </c>
      <c r="AJ173">
        <v>3</v>
      </c>
    </row>
    <row r="174" spans="1:38" x14ac:dyDescent="0.35">
      <c r="A174">
        <v>5</v>
      </c>
      <c r="B174" s="14" t="s">
        <v>108</v>
      </c>
      <c r="C174" s="14" t="s">
        <v>52</v>
      </c>
      <c r="D174" s="14" t="s">
        <v>42</v>
      </c>
      <c r="E174" s="14" t="s">
        <v>57</v>
      </c>
      <c r="F174" s="14" t="str">
        <f>TRIM(Raw_Data__3[[#This Row],[Level/Band]])</f>
        <v>Senior</v>
      </c>
      <c r="G174" s="15">
        <v>45075.372060185182</v>
      </c>
      <c r="H174" s="15">
        <v>45078.372060185182</v>
      </c>
      <c r="I174" s="15">
        <v>45079.372060185182</v>
      </c>
      <c r="J174" s="15">
        <v>45082.372060185182</v>
      </c>
      <c r="K174" s="14" t="s">
        <v>37</v>
      </c>
      <c r="L174" s="15">
        <v>45095.372060185182</v>
      </c>
      <c r="M174" s="14" t="s">
        <v>43</v>
      </c>
      <c r="N174" s="14" t="s">
        <v>38</v>
      </c>
      <c r="O174" s="1" t="s">
        <v>115</v>
      </c>
      <c r="P174" s="14" t="s">
        <v>41</v>
      </c>
      <c r="Q174" s="15"/>
      <c r="R174" s="15"/>
      <c r="S174" s="15">
        <v>45099.372060185182</v>
      </c>
      <c r="T174" s="15"/>
      <c r="U174">
        <v>0</v>
      </c>
      <c r="V174" s="15"/>
      <c r="W174" s="15"/>
      <c r="X174" s="15"/>
      <c r="Z174" s="14"/>
      <c r="AA174" s="15"/>
      <c r="AB174">
        <v>17</v>
      </c>
      <c r="AC174">
        <v>21</v>
      </c>
      <c r="AD174">
        <v>1</v>
      </c>
      <c r="AE174">
        <v>3</v>
      </c>
      <c r="AF174" s="21">
        <v>45159.372060185182</v>
      </c>
      <c r="AG174" s="22">
        <f>IFERROR((Raw_Data__3[[#This Row],[End of Probation Date (after 2 months)]]-Raw_Data__3[[#This Row],[Reporting date ]]),"N/A")</f>
        <v>60</v>
      </c>
      <c r="AI174">
        <v>4</v>
      </c>
      <c r="AJ174">
        <v>3</v>
      </c>
    </row>
    <row r="175" spans="1:38" x14ac:dyDescent="0.35">
      <c r="A175">
        <v>4</v>
      </c>
      <c r="B175" s="14" t="s">
        <v>108</v>
      </c>
      <c r="C175" s="14" t="s">
        <v>52</v>
      </c>
      <c r="D175" s="14" t="s">
        <v>42</v>
      </c>
      <c r="E175" s="14" t="s">
        <v>57</v>
      </c>
      <c r="F175" s="14" t="str">
        <f>TRIM(Raw_Data__3[[#This Row],[Level/Band]])</f>
        <v>Senior</v>
      </c>
      <c r="G175" s="15">
        <v>45075.372060185182</v>
      </c>
      <c r="H175" s="15">
        <v>45078.372060185182</v>
      </c>
      <c r="I175" s="15">
        <v>45079.372060185182</v>
      </c>
      <c r="J175" s="15">
        <v>45082.372060185182</v>
      </c>
      <c r="K175" s="14" t="s">
        <v>37</v>
      </c>
      <c r="L175" s="15">
        <v>45092.372060185182</v>
      </c>
      <c r="M175" s="14" t="s">
        <v>37</v>
      </c>
      <c r="N175" s="14" t="s">
        <v>115</v>
      </c>
      <c r="O175" s="1">
        <v>45097.372060185182</v>
      </c>
      <c r="P175" s="14" t="s">
        <v>48</v>
      </c>
      <c r="Q175" s="15">
        <v>45094.372060185182</v>
      </c>
      <c r="R175" s="15">
        <v>45095.372060185182</v>
      </c>
      <c r="S175" s="15">
        <v>45095.372060185182</v>
      </c>
      <c r="T175" s="15">
        <v>45102.372060185182</v>
      </c>
      <c r="U175">
        <v>1</v>
      </c>
      <c r="V175" s="15">
        <v>45103.372060185182</v>
      </c>
      <c r="W175" s="15">
        <v>45104.372060185182</v>
      </c>
      <c r="X175" s="15">
        <v>45105.372060185182</v>
      </c>
      <c r="Z175" s="14"/>
      <c r="AA175" s="15">
        <v>45118.372060185182</v>
      </c>
      <c r="AB175">
        <v>14</v>
      </c>
      <c r="AC175">
        <v>17</v>
      </c>
      <c r="AD175">
        <v>1</v>
      </c>
      <c r="AE175">
        <v>3</v>
      </c>
      <c r="AF175" s="21">
        <v>45155.372060185182</v>
      </c>
      <c r="AG175" s="22">
        <f>IFERROR((Raw_Data__3[[#This Row],[End of Probation Date (after 2 months)]]-Raw_Data__3[[#This Row],[Reporting date ]]),"N/A")</f>
        <v>60</v>
      </c>
      <c r="AH175">
        <v>2</v>
      </c>
      <c r="AI175">
        <v>3</v>
      </c>
      <c r="AJ175">
        <v>3</v>
      </c>
      <c r="AK175">
        <v>23</v>
      </c>
      <c r="AL175">
        <v>10</v>
      </c>
    </row>
    <row r="176" spans="1:38" x14ac:dyDescent="0.35">
      <c r="A176">
        <v>2</v>
      </c>
      <c r="B176" s="14" t="s">
        <v>108</v>
      </c>
      <c r="C176" s="14" t="s">
        <v>52</v>
      </c>
      <c r="D176" s="14" t="s">
        <v>42</v>
      </c>
      <c r="E176" s="14" t="s">
        <v>57</v>
      </c>
      <c r="F176" s="14" t="str">
        <f>TRIM(Raw_Data__3[[#This Row],[Level/Band]])</f>
        <v>Senior</v>
      </c>
      <c r="G176" s="15">
        <v>45080.372060185182</v>
      </c>
      <c r="H176" s="15">
        <v>45082.372060185182</v>
      </c>
      <c r="I176" s="15">
        <v>45083.372060185182</v>
      </c>
      <c r="J176" s="15">
        <v>45086.372060185182</v>
      </c>
      <c r="K176" s="14" t="s">
        <v>37</v>
      </c>
      <c r="L176" s="15">
        <v>45093.372060185182</v>
      </c>
      <c r="M176" s="14" t="s">
        <v>37</v>
      </c>
      <c r="N176" s="14" t="s">
        <v>115</v>
      </c>
      <c r="O176" s="1">
        <v>45097.372060185182</v>
      </c>
      <c r="P176" s="14" t="s">
        <v>48</v>
      </c>
      <c r="Q176" s="15">
        <v>45095.372060185182</v>
      </c>
      <c r="R176" s="15">
        <v>45099.372060185182</v>
      </c>
      <c r="S176" s="15">
        <v>45096.372060185182</v>
      </c>
      <c r="T176" s="15">
        <v>45102.372060185182</v>
      </c>
      <c r="U176">
        <v>1</v>
      </c>
      <c r="V176" s="15">
        <v>45104.372060185182</v>
      </c>
      <c r="W176" s="15">
        <v>45106.372060185182</v>
      </c>
      <c r="X176" s="15">
        <v>45108.372060185182</v>
      </c>
      <c r="Z176" s="14"/>
      <c r="AA176" s="15">
        <v>45122.372060185182</v>
      </c>
      <c r="AB176">
        <v>11</v>
      </c>
      <c r="AC176">
        <v>14</v>
      </c>
      <c r="AD176">
        <v>1</v>
      </c>
      <c r="AE176">
        <v>3</v>
      </c>
      <c r="AF176" s="21">
        <v>45156.372060185182</v>
      </c>
      <c r="AG176" s="22">
        <f>IFERROR((Raw_Data__3[[#This Row],[End of Probation Date (after 2 months)]]-Raw_Data__3[[#This Row],[Reporting date ]]),"N/A")</f>
        <v>60</v>
      </c>
      <c r="AH176">
        <v>4</v>
      </c>
      <c r="AI176">
        <v>3</v>
      </c>
      <c r="AJ176">
        <v>2</v>
      </c>
      <c r="AK176">
        <v>26</v>
      </c>
      <c r="AL176">
        <v>12</v>
      </c>
    </row>
    <row r="177" spans="1:38" x14ac:dyDescent="0.35">
      <c r="A177">
        <v>2965</v>
      </c>
      <c r="B177" s="14" t="s">
        <v>108</v>
      </c>
      <c r="C177" s="14" t="s">
        <v>52</v>
      </c>
      <c r="D177" s="14" t="s">
        <v>59</v>
      </c>
      <c r="E177" s="14" t="s">
        <v>60</v>
      </c>
      <c r="F177" s="14" t="str">
        <f>TRIM(Raw_Data__3[[#This Row],[Level/Band]])</f>
        <v>Manager Level</v>
      </c>
      <c r="G177" s="15">
        <v>44700.276689814818</v>
      </c>
      <c r="H177" s="15">
        <v>44702.276689814818</v>
      </c>
      <c r="I177" s="15">
        <v>44703.276689814818</v>
      </c>
      <c r="J177" s="15">
        <v>44706.276689814818</v>
      </c>
      <c r="K177" s="14" t="s">
        <v>37</v>
      </c>
      <c r="L177" s="15">
        <v>44709.276689814818</v>
      </c>
      <c r="M177" s="14" t="s">
        <v>43</v>
      </c>
      <c r="N177" s="14" t="s">
        <v>38</v>
      </c>
      <c r="O177" s="1" t="s">
        <v>115</v>
      </c>
      <c r="P177" s="14"/>
      <c r="Q177" s="15"/>
      <c r="R177" s="15"/>
      <c r="S177" s="15"/>
      <c r="T177" s="15"/>
      <c r="U177">
        <v>0</v>
      </c>
      <c r="V177" s="15"/>
      <c r="W177" s="15"/>
      <c r="X177" s="15"/>
      <c r="Z177" s="14" t="s">
        <v>39</v>
      </c>
      <c r="AA177" s="15"/>
      <c r="AB177">
        <v>7</v>
      </c>
      <c r="AD177">
        <v>1</v>
      </c>
      <c r="AE177">
        <v>3</v>
      </c>
      <c r="AF177" s="21" t="s">
        <v>115</v>
      </c>
      <c r="AG177" s="22" t="str">
        <f>IFERROR((Raw_Data__3[[#This Row],[End of Probation Date (after 2 months)]]-Raw_Data__3[[#This Row],[Reporting date ]]),"N/A")</f>
        <v>N/A</v>
      </c>
      <c r="AJ177">
        <v>2</v>
      </c>
    </row>
    <row r="178" spans="1:38" x14ac:dyDescent="0.35">
      <c r="A178">
        <v>2866</v>
      </c>
      <c r="B178" s="14" t="s">
        <v>108</v>
      </c>
      <c r="C178" s="14" t="s">
        <v>52</v>
      </c>
      <c r="D178" s="14" t="s">
        <v>59</v>
      </c>
      <c r="E178" s="14" t="s">
        <v>60</v>
      </c>
      <c r="F178" s="14" t="str">
        <f>TRIM(Raw_Data__3[[#This Row],[Level/Band]])</f>
        <v>Manager Level</v>
      </c>
      <c r="G178" s="15">
        <v>44849.266331018516</v>
      </c>
      <c r="H178" s="15">
        <v>44851.266331018516</v>
      </c>
      <c r="I178" s="15">
        <v>44852.266331018516</v>
      </c>
      <c r="J178" s="15">
        <v>44855.266331018516</v>
      </c>
      <c r="K178" s="14" t="s">
        <v>37</v>
      </c>
      <c r="L178" s="15">
        <v>44861.266331018516</v>
      </c>
      <c r="M178" s="14" t="s">
        <v>43</v>
      </c>
      <c r="N178" s="14" t="s">
        <v>38</v>
      </c>
      <c r="O178" s="1" t="s">
        <v>115</v>
      </c>
      <c r="P178" s="14" t="s">
        <v>41</v>
      </c>
      <c r="Q178" s="15"/>
      <c r="R178" s="15"/>
      <c r="S178" s="15">
        <v>44865.266331018516</v>
      </c>
      <c r="T178" s="15"/>
      <c r="U178">
        <v>0</v>
      </c>
      <c r="V178" s="15"/>
      <c r="W178" s="15"/>
      <c r="X178" s="15"/>
      <c r="Z178" s="14"/>
      <c r="AA178" s="15"/>
      <c r="AB178">
        <v>10</v>
      </c>
      <c r="AC178">
        <v>14</v>
      </c>
      <c r="AD178">
        <v>1</v>
      </c>
      <c r="AE178">
        <v>3</v>
      </c>
      <c r="AF178" s="21">
        <v>44925.266331018516</v>
      </c>
      <c r="AG178" s="22">
        <f>IFERROR((Raw_Data__3[[#This Row],[End of Probation Date (after 2 months)]]-Raw_Data__3[[#This Row],[Reporting date ]]),"N/A")</f>
        <v>60</v>
      </c>
      <c r="AI178">
        <v>4</v>
      </c>
      <c r="AJ178">
        <v>2</v>
      </c>
    </row>
    <row r="179" spans="1:38" x14ac:dyDescent="0.35">
      <c r="A179">
        <v>2865</v>
      </c>
      <c r="B179" s="14" t="s">
        <v>108</v>
      </c>
      <c r="C179" s="14" t="s">
        <v>52</v>
      </c>
      <c r="D179" s="14" t="s">
        <v>59</v>
      </c>
      <c r="E179" s="14" t="s">
        <v>60</v>
      </c>
      <c r="F179" s="14" t="str">
        <f>TRIM(Raw_Data__3[[#This Row],[Level/Band]])</f>
        <v>Manager Level</v>
      </c>
      <c r="G179" s="15">
        <v>44849.266331018516</v>
      </c>
      <c r="H179" s="15">
        <v>44850.266331018516</v>
      </c>
      <c r="I179" s="15">
        <v>44851.266331018516</v>
      </c>
      <c r="J179" s="15">
        <v>44854.266331018516</v>
      </c>
      <c r="K179" s="14" t="s">
        <v>37</v>
      </c>
      <c r="L179" s="15">
        <v>44867.266331018516</v>
      </c>
      <c r="M179" s="14" t="s">
        <v>43</v>
      </c>
      <c r="N179" s="14" t="s">
        <v>38</v>
      </c>
      <c r="O179" s="1" t="s">
        <v>115</v>
      </c>
      <c r="P179" s="14" t="s">
        <v>41</v>
      </c>
      <c r="Q179" s="15"/>
      <c r="R179" s="15"/>
      <c r="S179" s="15">
        <v>44868.266331018516</v>
      </c>
      <c r="T179" s="15"/>
      <c r="U179">
        <v>0</v>
      </c>
      <c r="V179" s="15"/>
      <c r="W179" s="15"/>
      <c r="X179" s="15"/>
      <c r="Z179" s="14"/>
      <c r="AA179" s="15"/>
      <c r="AB179">
        <v>17</v>
      </c>
      <c r="AC179">
        <v>18</v>
      </c>
      <c r="AD179">
        <v>1</v>
      </c>
      <c r="AE179">
        <v>3</v>
      </c>
      <c r="AF179" s="21">
        <v>44928.266331018516</v>
      </c>
      <c r="AG179" s="22">
        <f>IFERROR((Raw_Data__3[[#This Row],[End of Probation Date (after 2 months)]]-Raw_Data__3[[#This Row],[Reporting date ]]),"N/A")</f>
        <v>60</v>
      </c>
      <c r="AI179">
        <v>1</v>
      </c>
      <c r="AJ179">
        <v>1</v>
      </c>
    </row>
    <row r="180" spans="1:38" x14ac:dyDescent="0.35">
      <c r="A180">
        <v>2856</v>
      </c>
      <c r="B180" s="14" t="s">
        <v>108</v>
      </c>
      <c r="C180" s="14" t="s">
        <v>52</v>
      </c>
      <c r="D180" s="14" t="s">
        <v>59</v>
      </c>
      <c r="E180" s="14" t="s">
        <v>60</v>
      </c>
      <c r="F180" s="14" t="str">
        <f>TRIM(Raw_Data__3[[#This Row],[Level/Band]])</f>
        <v>Manager Level</v>
      </c>
      <c r="G180" s="15">
        <v>45034.4996875</v>
      </c>
      <c r="H180" s="15">
        <v>45035.4996875</v>
      </c>
      <c r="I180" s="15">
        <v>45036.4996875</v>
      </c>
      <c r="J180" s="15">
        <v>45039.4996875</v>
      </c>
      <c r="K180" s="14" t="s">
        <v>37</v>
      </c>
      <c r="L180" s="15">
        <v>45046.4996875</v>
      </c>
      <c r="M180" s="14" t="s">
        <v>43</v>
      </c>
      <c r="N180" s="14" t="s">
        <v>55</v>
      </c>
      <c r="O180" s="1" t="s">
        <v>115</v>
      </c>
      <c r="P180" s="14"/>
      <c r="Q180" s="15"/>
      <c r="R180" s="15"/>
      <c r="S180" s="15"/>
      <c r="T180" s="15"/>
      <c r="U180">
        <v>0</v>
      </c>
      <c r="V180" s="15"/>
      <c r="W180" s="15"/>
      <c r="X180" s="15"/>
      <c r="Z180" s="14" t="s">
        <v>47</v>
      </c>
      <c r="AA180" s="15"/>
      <c r="AB180">
        <v>11</v>
      </c>
      <c r="AD180">
        <v>1</v>
      </c>
      <c r="AE180">
        <v>3</v>
      </c>
      <c r="AF180" s="21" t="s">
        <v>115</v>
      </c>
      <c r="AG180" s="22" t="str">
        <f>IFERROR((Raw_Data__3[[#This Row],[End of Probation Date (after 2 months)]]-Raw_Data__3[[#This Row],[Reporting date ]]),"N/A")</f>
        <v>N/A</v>
      </c>
      <c r="AJ180">
        <v>1</v>
      </c>
    </row>
    <row r="181" spans="1:38" x14ac:dyDescent="0.35">
      <c r="A181">
        <v>2838</v>
      </c>
      <c r="B181" s="14" t="s">
        <v>108</v>
      </c>
      <c r="C181" s="14" t="s">
        <v>52</v>
      </c>
      <c r="D181" s="14" t="s">
        <v>59</v>
      </c>
      <c r="E181" s="14" t="s">
        <v>60</v>
      </c>
      <c r="F181" s="14" t="str">
        <f>TRIM(Raw_Data__3[[#This Row],[Level/Band]])</f>
        <v>Manager Level</v>
      </c>
      <c r="G181" s="15">
        <v>44659.843564814815</v>
      </c>
      <c r="H181" s="15">
        <v>44660.843564814815</v>
      </c>
      <c r="I181" s="15">
        <v>44661.843564814815</v>
      </c>
      <c r="J181" s="15">
        <v>44664.843564814815</v>
      </c>
      <c r="K181" s="14" t="s">
        <v>37</v>
      </c>
      <c r="L181" s="15">
        <v>44682.843564814815</v>
      </c>
      <c r="M181" s="14" t="s">
        <v>43</v>
      </c>
      <c r="N181" s="14" t="s">
        <v>46</v>
      </c>
      <c r="O181" s="1" t="s">
        <v>115</v>
      </c>
      <c r="P181" s="14"/>
      <c r="Q181" s="15"/>
      <c r="R181" s="15"/>
      <c r="S181" s="15">
        <v>44683.843564814815</v>
      </c>
      <c r="T181" s="15"/>
      <c r="U181">
        <v>0</v>
      </c>
      <c r="V181" s="15"/>
      <c r="W181" s="15"/>
      <c r="X181" s="15"/>
      <c r="Z181" s="14" t="s">
        <v>39</v>
      </c>
      <c r="AA181" s="15"/>
      <c r="AB181">
        <v>22</v>
      </c>
      <c r="AC181">
        <v>23</v>
      </c>
      <c r="AD181">
        <v>1</v>
      </c>
      <c r="AE181">
        <v>3</v>
      </c>
      <c r="AF181" s="21">
        <v>44743.843564814815</v>
      </c>
      <c r="AG181" s="22">
        <f>IFERROR((Raw_Data__3[[#This Row],[End of Probation Date (after 2 months)]]-Raw_Data__3[[#This Row],[Reporting date ]]),"N/A")</f>
        <v>60</v>
      </c>
      <c r="AI181">
        <v>1</v>
      </c>
      <c r="AJ181">
        <v>1</v>
      </c>
    </row>
    <row r="182" spans="1:38" x14ac:dyDescent="0.35">
      <c r="A182">
        <v>2832</v>
      </c>
      <c r="B182" s="14" t="s">
        <v>108</v>
      </c>
      <c r="C182" s="14" t="s">
        <v>52</v>
      </c>
      <c r="D182" s="14" t="s">
        <v>59</v>
      </c>
      <c r="E182" s="14" t="s">
        <v>60</v>
      </c>
      <c r="F182" s="14" t="str">
        <f>TRIM(Raw_Data__3[[#This Row],[Level/Band]])</f>
        <v>Manager Level</v>
      </c>
      <c r="G182" s="15">
        <v>44663.843564814815</v>
      </c>
      <c r="H182" s="15">
        <v>44664.843564814815</v>
      </c>
      <c r="I182" s="15">
        <v>44665.843564814815</v>
      </c>
      <c r="J182" s="15">
        <v>44668.843564814815</v>
      </c>
      <c r="K182" s="14" t="s">
        <v>37</v>
      </c>
      <c r="L182" s="15">
        <v>44683.843564814815</v>
      </c>
      <c r="M182" s="14" t="s">
        <v>43</v>
      </c>
      <c r="N182" s="14" t="s">
        <v>38</v>
      </c>
      <c r="O182" s="1" t="s">
        <v>115</v>
      </c>
      <c r="P182" s="14" t="s">
        <v>41</v>
      </c>
      <c r="Q182" s="15"/>
      <c r="R182" s="15"/>
      <c r="S182" s="15">
        <v>44685.843564814815</v>
      </c>
      <c r="T182" s="15"/>
      <c r="U182">
        <v>0</v>
      </c>
      <c r="V182" s="15"/>
      <c r="W182" s="15"/>
      <c r="X182" s="15"/>
      <c r="Z182" s="14"/>
      <c r="AA182" s="15"/>
      <c r="AB182">
        <v>19</v>
      </c>
      <c r="AC182">
        <v>21</v>
      </c>
      <c r="AD182">
        <v>1</v>
      </c>
      <c r="AE182">
        <v>3</v>
      </c>
      <c r="AF182" s="21">
        <v>44745.843564814815</v>
      </c>
      <c r="AG182" s="22">
        <f>IFERROR((Raw_Data__3[[#This Row],[End of Probation Date (after 2 months)]]-Raw_Data__3[[#This Row],[Reporting date ]]),"N/A")</f>
        <v>60</v>
      </c>
      <c r="AI182">
        <v>2</v>
      </c>
      <c r="AJ182">
        <v>1</v>
      </c>
    </row>
    <row r="183" spans="1:38" x14ac:dyDescent="0.35">
      <c r="A183">
        <v>2787</v>
      </c>
      <c r="B183" s="14" t="s">
        <v>108</v>
      </c>
      <c r="C183" s="14" t="s">
        <v>52</v>
      </c>
      <c r="D183" s="14" t="s">
        <v>59</v>
      </c>
      <c r="E183" s="14" t="s">
        <v>60</v>
      </c>
      <c r="F183" s="14" t="str">
        <f>TRIM(Raw_Data__3[[#This Row],[Level/Band]])</f>
        <v>Manager Level</v>
      </c>
      <c r="G183" s="15">
        <v>45103.816620370373</v>
      </c>
      <c r="H183" s="15">
        <v>45106.816620370373</v>
      </c>
      <c r="I183" s="15">
        <v>45107.816620370373</v>
      </c>
      <c r="J183" s="15">
        <v>45110.816620370373</v>
      </c>
      <c r="K183" s="14" t="s">
        <v>37</v>
      </c>
      <c r="L183" s="15">
        <v>45124.816620370373</v>
      </c>
      <c r="M183" s="14" t="s">
        <v>43</v>
      </c>
      <c r="N183" s="14" t="s">
        <v>50</v>
      </c>
      <c r="O183" s="1" t="s">
        <v>115</v>
      </c>
      <c r="P183" s="14"/>
      <c r="Q183" s="15"/>
      <c r="R183" s="15"/>
      <c r="S183" s="15"/>
      <c r="T183" s="15"/>
      <c r="U183">
        <v>0</v>
      </c>
      <c r="V183" s="15"/>
      <c r="W183" s="15"/>
      <c r="X183" s="15"/>
      <c r="Z183" s="14" t="s">
        <v>47</v>
      </c>
      <c r="AA183" s="15"/>
      <c r="AB183">
        <v>18</v>
      </c>
      <c r="AD183">
        <v>1</v>
      </c>
      <c r="AE183">
        <v>3</v>
      </c>
      <c r="AF183" s="21" t="s">
        <v>115</v>
      </c>
      <c r="AG183" s="22" t="str">
        <f>IFERROR((Raw_Data__3[[#This Row],[End of Probation Date (after 2 months)]]-Raw_Data__3[[#This Row],[Reporting date ]]),"N/A")</f>
        <v>N/A</v>
      </c>
      <c r="AJ183">
        <v>3</v>
      </c>
    </row>
    <row r="184" spans="1:38" x14ac:dyDescent="0.35">
      <c r="A184">
        <v>2785</v>
      </c>
      <c r="B184" s="14" t="s">
        <v>108</v>
      </c>
      <c r="C184" s="14" t="s">
        <v>52</v>
      </c>
      <c r="D184" s="14" t="s">
        <v>59</v>
      </c>
      <c r="E184" s="14" t="s">
        <v>60</v>
      </c>
      <c r="F184" s="14" t="str">
        <f>TRIM(Raw_Data__3[[#This Row],[Level/Band]])</f>
        <v>Manager Level</v>
      </c>
      <c r="G184" s="15">
        <v>45105.816620370373</v>
      </c>
      <c r="H184" s="15">
        <v>45108.816620370373</v>
      </c>
      <c r="I184" s="15">
        <v>45109.816620370373</v>
      </c>
      <c r="J184" s="15">
        <v>45112.816620370373</v>
      </c>
      <c r="K184" s="14" t="s">
        <v>37</v>
      </c>
      <c r="L184" s="15">
        <v>45118.816620370373</v>
      </c>
      <c r="M184" s="14" t="s">
        <v>43</v>
      </c>
      <c r="N184" s="14" t="s">
        <v>50</v>
      </c>
      <c r="O184" s="1" t="s">
        <v>115</v>
      </c>
      <c r="P184" s="14"/>
      <c r="Q184" s="15"/>
      <c r="R184" s="15"/>
      <c r="S184" s="15"/>
      <c r="T184" s="15"/>
      <c r="U184">
        <v>0</v>
      </c>
      <c r="V184" s="15"/>
      <c r="W184" s="15"/>
      <c r="X184" s="15"/>
      <c r="Z184" s="14" t="s">
        <v>47</v>
      </c>
      <c r="AA184" s="15"/>
      <c r="AB184">
        <v>10</v>
      </c>
      <c r="AD184">
        <v>1</v>
      </c>
      <c r="AE184">
        <v>3</v>
      </c>
      <c r="AF184" s="21" t="s">
        <v>115</v>
      </c>
      <c r="AG184" s="22" t="str">
        <f>IFERROR((Raw_Data__3[[#This Row],[End of Probation Date (after 2 months)]]-Raw_Data__3[[#This Row],[Reporting date ]]),"N/A")</f>
        <v>N/A</v>
      </c>
      <c r="AJ184">
        <v>3</v>
      </c>
    </row>
    <row r="185" spans="1:38" x14ac:dyDescent="0.35">
      <c r="A185">
        <v>2562</v>
      </c>
      <c r="B185" s="14" t="s">
        <v>108</v>
      </c>
      <c r="C185" s="14" t="s">
        <v>52</v>
      </c>
      <c r="D185" s="14" t="s">
        <v>59</v>
      </c>
      <c r="E185" s="14" t="s">
        <v>60</v>
      </c>
      <c r="F185" s="14" t="str">
        <f>TRIM(Raw_Data__3[[#This Row],[Level/Band]])</f>
        <v>Manager Level</v>
      </c>
      <c r="G185" s="15">
        <v>44887.290763888886</v>
      </c>
      <c r="H185" s="15">
        <v>44891.290763888886</v>
      </c>
      <c r="I185" s="15">
        <v>44892.290763888886</v>
      </c>
      <c r="J185" s="15">
        <v>44895.290763888886</v>
      </c>
      <c r="K185" s="14" t="s">
        <v>37</v>
      </c>
      <c r="L185" s="15">
        <v>44903.290763888886</v>
      </c>
      <c r="M185" s="14" t="s">
        <v>43</v>
      </c>
      <c r="N185" s="14" t="s">
        <v>38</v>
      </c>
      <c r="O185" s="1" t="s">
        <v>115</v>
      </c>
      <c r="P185" s="14" t="s">
        <v>41</v>
      </c>
      <c r="Q185" s="15"/>
      <c r="R185" s="15"/>
      <c r="S185" s="15">
        <v>44907.290763888886</v>
      </c>
      <c r="T185" s="15"/>
      <c r="U185">
        <v>0</v>
      </c>
      <c r="V185" s="15"/>
      <c r="W185" s="15"/>
      <c r="X185" s="15"/>
      <c r="Z185" s="14"/>
      <c r="AA185" s="15"/>
      <c r="AB185">
        <v>12</v>
      </c>
      <c r="AC185">
        <v>16</v>
      </c>
      <c r="AD185">
        <v>1</v>
      </c>
      <c r="AE185">
        <v>3</v>
      </c>
      <c r="AF185" s="21">
        <v>44967.290763888886</v>
      </c>
      <c r="AG185" s="22">
        <f>IFERROR((Raw_Data__3[[#This Row],[End of Probation Date (after 2 months)]]-Raw_Data__3[[#This Row],[Reporting date ]]),"N/A")</f>
        <v>60</v>
      </c>
      <c r="AI185">
        <v>4</v>
      </c>
      <c r="AJ185">
        <v>4</v>
      </c>
    </row>
    <row r="186" spans="1:38" x14ac:dyDescent="0.35">
      <c r="A186">
        <v>2558</v>
      </c>
      <c r="B186" s="14" t="s">
        <v>108</v>
      </c>
      <c r="C186" s="14" t="s">
        <v>52</v>
      </c>
      <c r="D186" s="14" t="s">
        <v>59</v>
      </c>
      <c r="E186" s="14" t="s">
        <v>60</v>
      </c>
      <c r="F186" s="14" t="str">
        <f>TRIM(Raw_Data__3[[#This Row],[Level/Band]])</f>
        <v>Manager Level</v>
      </c>
      <c r="G186" s="15">
        <v>45145.715324074074</v>
      </c>
      <c r="H186" s="15">
        <v>45146.715324074074</v>
      </c>
      <c r="I186" s="15">
        <v>45147.715324074074</v>
      </c>
      <c r="J186" s="15">
        <v>45150.715324074074</v>
      </c>
      <c r="K186" s="14" t="s">
        <v>37</v>
      </c>
      <c r="L186" s="15">
        <v>45158.715324074074</v>
      </c>
      <c r="M186" s="14" t="s">
        <v>43</v>
      </c>
      <c r="N186" s="14" t="s">
        <v>51</v>
      </c>
      <c r="O186" s="1" t="s">
        <v>115</v>
      </c>
      <c r="P186" s="14"/>
      <c r="Q186" s="15"/>
      <c r="R186" s="15"/>
      <c r="S186" s="15"/>
      <c r="T186" s="15"/>
      <c r="U186">
        <v>0</v>
      </c>
      <c r="V186" s="15"/>
      <c r="W186" s="15"/>
      <c r="X186" s="15"/>
      <c r="Z186" s="14" t="s">
        <v>47</v>
      </c>
      <c r="AA186" s="15"/>
      <c r="AB186">
        <v>12</v>
      </c>
      <c r="AD186">
        <v>1</v>
      </c>
      <c r="AE186">
        <v>3</v>
      </c>
      <c r="AF186" s="21" t="s">
        <v>115</v>
      </c>
      <c r="AG186" s="22" t="str">
        <f>IFERROR((Raw_Data__3[[#This Row],[End of Probation Date (after 2 months)]]-Raw_Data__3[[#This Row],[Reporting date ]]),"N/A")</f>
        <v>N/A</v>
      </c>
      <c r="AJ186">
        <v>1</v>
      </c>
    </row>
    <row r="187" spans="1:38" x14ac:dyDescent="0.35">
      <c r="A187">
        <v>2552</v>
      </c>
      <c r="B187" s="14" t="s">
        <v>108</v>
      </c>
      <c r="C187" s="14" t="s">
        <v>52</v>
      </c>
      <c r="D187" s="14" t="s">
        <v>59</v>
      </c>
      <c r="E187" s="14" t="s">
        <v>60</v>
      </c>
      <c r="F187" s="14" t="str">
        <f>TRIM(Raw_Data__3[[#This Row],[Level/Band]])</f>
        <v>Manager Level</v>
      </c>
      <c r="G187" s="15">
        <v>45142.715324074074</v>
      </c>
      <c r="H187" s="15">
        <v>45146.715324074074</v>
      </c>
      <c r="I187" s="15">
        <v>45147.715324074074</v>
      </c>
      <c r="J187" s="15">
        <v>45150.715324074074</v>
      </c>
      <c r="K187" s="14" t="s">
        <v>37</v>
      </c>
      <c r="L187" s="15">
        <v>45158.715324074074</v>
      </c>
      <c r="M187" s="14" t="s">
        <v>37</v>
      </c>
      <c r="N187" s="14" t="s">
        <v>115</v>
      </c>
      <c r="O187" s="1">
        <v>45160.715324074074</v>
      </c>
      <c r="P187" s="14" t="s">
        <v>48</v>
      </c>
      <c r="Q187" s="15">
        <v>45160.715324074074</v>
      </c>
      <c r="R187" s="15">
        <v>45162.715324074074</v>
      </c>
      <c r="S187" s="15">
        <v>45159.715324074074</v>
      </c>
      <c r="T187" s="15">
        <v>45162.715324074074</v>
      </c>
      <c r="U187">
        <v>1</v>
      </c>
      <c r="V187" s="15">
        <v>45165.715324074074</v>
      </c>
      <c r="W187" s="15">
        <v>45167.715324074074</v>
      </c>
      <c r="X187" s="15">
        <v>45170.715324074074</v>
      </c>
      <c r="Z187" s="14"/>
      <c r="AA187" s="15">
        <v>45184.715324074074</v>
      </c>
      <c r="AB187">
        <v>12</v>
      </c>
      <c r="AC187">
        <v>13</v>
      </c>
      <c r="AD187">
        <v>1</v>
      </c>
      <c r="AE187">
        <v>3</v>
      </c>
      <c r="AF187" s="21">
        <v>45219.715324074074</v>
      </c>
      <c r="AG187" s="22">
        <f>IFERROR((Raw_Data__3[[#This Row],[End of Probation Date (after 2 months)]]-Raw_Data__3[[#This Row],[Reporting date ]]),"N/A")</f>
        <v>60</v>
      </c>
      <c r="AH187">
        <v>5</v>
      </c>
      <c r="AI187">
        <v>1</v>
      </c>
      <c r="AJ187">
        <v>4</v>
      </c>
      <c r="AK187">
        <v>25</v>
      </c>
      <c r="AL187">
        <v>11</v>
      </c>
    </row>
    <row r="188" spans="1:38" x14ac:dyDescent="0.35">
      <c r="A188">
        <v>2511</v>
      </c>
      <c r="B188" s="14" t="s">
        <v>108</v>
      </c>
      <c r="C188" s="14" t="s">
        <v>52</v>
      </c>
      <c r="D188" s="14" t="s">
        <v>59</v>
      </c>
      <c r="E188" s="14" t="s">
        <v>60</v>
      </c>
      <c r="F188" s="14" t="str">
        <f>TRIM(Raw_Data__3[[#This Row],[Level/Band]])</f>
        <v>Manager Level</v>
      </c>
      <c r="G188" s="15">
        <v>45174.133263888885</v>
      </c>
      <c r="H188" s="15">
        <v>45175.133263888885</v>
      </c>
      <c r="I188" s="15">
        <v>45176.133263888885</v>
      </c>
      <c r="J188" s="15">
        <v>45179.133263888885</v>
      </c>
      <c r="K188" s="14" t="s">
        <v>37</v>
      </c>
      <c r="L188" s="15">
        <v>45182.133263888885</v>
      </c>
      <c r="M188" s="14" t="s">
        <v>43</v>
      </c>
      <c r="N188" s="14" t="s">
        <v>38</v>
      </c>
      <c r="O188" s="1" t="s">
        <v>115</v>
      </c>
      <c r="P188" s="14" t="s">
        <v>41</v>
      </c>
      <c r="Q188" s="15"/>
      <c r="R188" s="15"/>
      <c r="S188" s="15">
        <v>45183.133263888885</v>
      </c>
      <c r="T188" s="15"/>
      <c r="U188">
        <v>0</v>
      </c>
      <c r="V188" s="15"/>
      <c r="W188" s="15"/>
      <c r="X188" s="15"/>
      <c r="Z188" s="14"/>
      <c r="AA188" s="15"/>
      <c r="AB188">
        <v>7</v>
      </c>
      <c r="AC188">
        <v>8</v>
      </c>
      <c r="AD188">
        <v>1</v>
      </c>
      <c r="AE188">
        <v>3</v>
      </c>
      <c r="AF188" s="21">
        <v>45243.133263888885</v>
      </c>
      <c r="AG188" s="22">
        <f>IFERROR((Raw_Data__3[[#This Row],[End of Probation Date (after 2 months)]]-Raw_Data__3[[#This Row],[Reporting date ]]),"N/A")</f>
        <v>60</v>
      </c>
      <c r="AI188">
        <v>1</v>
      </c>
      <c r="AJ188">
        <v>1</v>
      </c>
    </row>
    <row r="189" spans="1:38" x14ac:dyDescent="0.35">
      <c r="A189">
        <v>2460</v>
      </c>
      <c r="B189" s="14" t="s">
        <v>108</v>
      </c>
      <c r="C189" s="14" t="s">
        <v>52</v>
      </c>
      <c r="D189" s="14" t="s">
        <v>59</v>
      </c>
      <c r="E189" s="14" t="s">
        <v>60</v>
      </c>
      <c r="F189" s="14" t="str">
        <f>TRIM(Raw_Data__3[[#This Row],[Level/Band]])</f>
        <v>Manager Level</v>
      </c>
      <c r="G189" s="15">
        <v>45163.069826388892</v>
      </c>
      <c r="H189" s="15">
        <v>45166.069826388892</v>
      </c>
      <c r="I189" s="15">
        <v>45167.069826388892</v>
      </c>
      <c r="J189" s="15">
        <v>45170.069826388892</v>
      </c>
      <c r="K189" s="14" t="s">
        <v>37</v>
      </c>
      <c r="L189" s="15">
        <v>45183.069826388892</v>
      </c>
      <c r="M189" s="14" t="s">
        <v>43</v>
      </c>
      <c r="N189" s="14" t="s">
        <v>38</v>
      </c>
      <c r="O189" s="1" t="s">
        <v>115</v>
      </c>
      <c r="P189" s="14" t="s">
        <v>41</v>
      </c>
      <c r="Q189" s="15"/>
      <c r="R189" s="15"/>
      <c r="S189" s="15">
        <v>45186.069826388892</v>
      </c>
      <c r="T189" s="15"/>
      <c r="U189">
        <v>0</v>
      </c>
      <c r="V189" s="15"/>
      <c r="W189" s="15"/>
      <c r="X189" s="15"/>
      <c r="Z189" s="14"/>
      <c r="AA189" s="15"/>
      <c r="AB189">
        <v>17</v>
      </c>
      <c r="AC189">
        <v>20</v>
      </c>
      <c r="AD189">
        <v>1</v>
      </c>
      <c r="AE189">
        <v>3</v>
      </c>
      <c r="AF189" s="21">
        <v>45246.069826388892</v>
      </c>
      <c r="AG189" s="22">
        <f>IFERROR((Raw_Data__3[[#This Row],[End of Probation Date (after 2 months)]]-Raw_Data__3[[#This Row],[Reporting date ]]),"N/A")</f>
        <v>60</v>
      </c>
      <c r="AI189">
        <v>3</v>
      </c>
      <c r="AJ189">
        <v>3</v>
      </c>
    </row>
    <row r="190" spans="1:38" x14ac:dyDescent="0.35">
      <c r="A190">
        <v>2444</v>
      </c>
      <c r="B190" s="14" t="s">
        <v>108</v>
      </c>
      <c r="C190" s="14" t="s">
        <v>52</v>
      </c>
      <c r="D190" s="14" t="s">
        <v>59</v>
      </c>
      <c r="E190" s="14" t="s">
        <v>60</v>
      </c>
      <c r="F190" s="14" t="str">
        <f>TRIM(Raw_Data__3[[#This Row],[Level/Band]])</f>
        <v>Manager Level</v>
      </c>
      <c r="G190" s="15">
        <v>44868.772222222222</v>
      </c>
      <c r="H190" s="15">
        <v>44869.772222222222</v>
      </c>
      <c r="I190" s="15">
        <v>44870.772222222222</v>
      </c>
      <c r="J190" s="15">
        <v>44873.772222222222</v>
      </c>
      <c r="K190" s="14" t="s">
        <v>37</v>
      </c>
      <c r="L190" s="15">
        <v>44888.772222222222</v>
      </c>
      <c r="M190" s="14" t="s">
        <v>43</v>
      </c>
      <c r="N190" s="14" t="s">
        <v>51</v>
      </c>
      <c r="O190" s="1" t="s">
        <v>115</v>
      </c>
      <c r="P190" s="14"/>
      <c r="Q190" s="15"/>
      <c r="R190" s="15"/>
      <c r="S190" s="15"/>
      <c r="T190" s="15"/>
      <c r="U190">
        <v>0</v>
      </c>
      <c r="V190" s="15"/>
      <c r="W190" s="15"/>
      <c r="X190" s="15"/>
      <c r="Z190" s="14" t="s">
        <v>39</v>
      </c>
      <c r="AA190" s="15"/>
      <c r="AB190">
        <v>19</v>
      </c>
      <c r="AD190">
        <v>1</v>
      </c>
      <c r="AE190">
        <v>3</v>
      </c>
      <c r="AF190" s="21" t="s">
        <v>115</v>
      </c>
      <c r="AG190" s="22" t="str">
        <f>IFERROR((Raw_Data__3[[#This Row],[End of Probation Date (after 2 months)]]-Raw_Data__3[[#This Row],[Reporting date ]]),"N/A")</f>
        <v>N/A</v>
      </c>
      <c r="AJ190">
        <v>1</v>
      </c>
    </row>
    <row r="191" spans="1:38" x14ac:dyDescent="0.35">
      <c r="A191">
        <v>2410</v>
      </c>
      <c r="B191" s="14" t="s">
        <v>108</v>
      </c>
      <c r="C191" s="14" t="s">
        <v>52</v>
      </c>
      <c r="D191" s="14" t="s">
        <v>59</v>
      </c>
      <c r="E191" s="14" t="s">
        <v>60</v>
      </c>
      <c r="F191" s="14" t="str">
        <f>TRIM(Raw_Data__3[[#This Row],[Level/Band]])</f>
        <v>Manager Level</v>
      </c>
      <c r="G191" s="15">
        <v>45013.0859837963</v>
      </c>
      <c r="H191" s="15">
        <v>45017.0859837963</v>
      </c>
      <c r="I191" s="15">
        <v>45018.0859837963</v>
      </c>
      <c r="J191" s="15">
        <v>45021.0859837963</v>
      </c>
      <c r="K191" s="14" t="s">
        <v>37</v>
      </c>
      <c r="L191" s="15">
        <v>45023.0859837963</v>
      </c>
      <c r="M191" s="14" t="s">
        <v>43</v>
      </c>
      <c r="N191" s="14" t="s">
        <v>50</v>
      </c>
      <c r="O191" s="1" t="s">
        <v>115</v>
      </c>
      <c r="P191" s="14"/>
      <c r="Q191" s="15"/>
      <c r="R191" s="15"/>
      <c r="S191" s="15"/>
      <c r="T191" s="15"/>
      <c r="U191">
        <v>0</v>
      </c>
      <c r="V191" s="15"/>
      <c r="W191" s="15"/>
      <c r="X191" s="15"/>
      <c r="Z191" s="14" t="s">
        <v>47</v>
      </c>
      <c r="AA191" s="15"/>
      <c r="AB191">
        <v>6</v>
      </c>
      <c r="AD191">
        <v>1</v>
      </c>
      <c r="AE191">
        <v>3</v>
      </c>
      <c r="AF191" s="21" t="s">
        <v>115</v>
      </c>
      <c r="AG191" s="22" t="str">
        <f>IFERROR((Raw_Data__3[[#This Row],[End of Probation Date (after 2 months)]]-Raw_Data__3[[#This Row],[Reporting date ]]),"N/A")</f>
        <v>N/A</v>
      </c>
      <c r="AJ191">
        <v>4</v>
      </c>
    </row>
    <row r="192" spans="1:38" x14ac:dyDescent="0.35">
      <c r="A192">
        <v>2405</v>
      </c>
      <c r="B192" s="14" t="s">
        <v>108</v>
      </c>
      <c r="C192" s="14" t="s">
        <v>52</v>
      </c>
      <c r="D192" s="14" t="s">
        <v>59</v>
      </c>
      <c r="E192" s="14" t="s">
        <v>60</v>
      </c>
      <c r="F192" s="14" t="str">
        <f>TRIM(Raw_Data__3[[#This Row],[Level/Band]])</f>
        <v>Manager Level</v>
      </c>
      <c r="G192" s="15">
        <v>45015.0859837963</v>
      </c>
      <c r="H192" s="15">
        <v>45016.0859837963</v>
      </c>
      <c r="I192" s="15">
        <v>45017.0859837963</v>
      </c>
      <c r="J192" s="15">
        <v>45020.0859837963</v>
      </c>
      <c r="K192" s="14" t="s">
        <v>37</v>
      </c>
      <c r="L192" s="15">
        <v>45029.0859837963</v>
      </c>
      <c r="M192" s="14" t="s">
        <v>43</v>
      </c>
      <c r="N192" s="14" t="s">
        <v>50</v>
      </c>
      <c r="O192" s="1" t="s">
        <v>115</v>
      </c>
      <c r="P192" s="14"/>
      <c r="Q192" s="15"/>
      <c r="R192" s="15"/>
      <c r="S192" s="15"/>
      <c r="T192" s="15"/>
      <c r="U192">
        <v>0</v>
      </c>
      <c r="V192" s="15"/>
      <c r="W192" s="15"/>
      <c r="X192" s="15"/>
      <c r="Z192" s="14" t="s">
        <v>47</v>
      </c>
      <c r="AA192" s="15"/>
      <c r="AB192">
        <v>13</v>
      </c>
      <c r="AD192">
        <v>1</v>
      </c>
      <c r="AE192">
        <v>3</v>
      </c>
      <c r="AF192" s="21" t="s">
        <v>115</v>
      </c>
      <c r="AG192" s="22" t="str">
        <f>IFERROR((Raw_Data__3[[#This Row],[End of Probation Date (after 2 months)]]-Raw_Data__3[[#This Row],[Reporting date ]]),"N/A")</f>
        <v>N/A</v>
      </c>
      <c r="AJ192">
        <v>1</v>
      </c>
    </row>
    <row r="193" spans="1:38" x14ac:dyDescent="0.35">
      <c r="A193">
        <v>2388</v>
      </c>
      <c r="B193" s="14" t="s">
        <v>108</v>
      </c>
      <c r="C193" s="14" t="s">
        <v>52</v>
      </c>
      <c r="D193" s="14" t="s">
        <v>59</v>
      </c>
      <c r="E193" s="14" t="s">
        <v>60</v>
      </c>
      <c r="F193" s="14" t="str">
        <f>TRIM(Raw_Data__3[[#This Row],[Level/Band]])</f>
        <v>Manager Level</v>
      </c>
      <c r="G193" s="15">
        <v>45029.529537037037</v>
      </c>
      <c r="H193" s="15">
        <v>45033.529537037037</v>
      </c>
      <c r="I193" s="15">
        <v>45034.529537037037</v>
      </c>
      <c r="J193" s="15">
        <v>45037.529537037037</v>
      </c>
      <c r="K193" s="14" t="s">
        <v>37</v>
      </c>
      <c r="L193" s="15">
        <v>45046.529537037037</v>
      </c>
      <c r="M193" s="14" t="s">
        <v>43</v>
      </c>
      <c r="N193" s="14" t="s">
        <v>51</v>
      </c>
      <c r="O193" s="1" t="s">
        <v>115</v>
      </c>
      <c r="P193" s="14"/>
      <c r="Q193" s="15"/>
      <c r="R193" s="15"/>
      <c r="S193" s="15">
        <v>45050.529537037037</v>
      </c>
      <c r="T193" s="15"/>
      <c r="U193">
        <v>0</v>
      </c>
      <c r="V193" s="15"/>
      <c r="W193" s="15"/>
      <c r="X193" s="15"/>
      <c r="Z193" s="14" t="s">
        <v>47</v>
      </c>
      <c r="AA193" s="15"/>
      <c r="AB193">
        <v>13</v>
      </c>
      <c r="AC193">
        <v>17</v>
      </c>
      <c r="AD193">
        <v>1</v>
      </c>
      <c r="AE193">
        <v>3</v>
      </c>
      <c r="AF193" s="21">
        <v>45110.529537037037</v>
      </c>
      <c r="AG193" s="22">
        <f>IFERROR((Raw_Data__3[[#This Row],[End of Probation Date (after 2 months)]]-Raw_Data__3[[#This Row],[Reporting date ]]),"N/A")</f>
        <v>60</v>
      </c>
      <c r="AI193">
        <v>4</v>
      </c>
      <c r="AJ193">
        <v>4</v>
      </c>
    </row>
    <row r="194" spans="1:38" x14ac:dyDescent="0.35">
      <c r="A194">
        <v>2320</v>
      </c>
      <c r="B194" s="14" t="s">
        <v>108</v>
      </c>
      <c r="C194" s="14" t="s">
        <v>52</v>
      </c>
      <c r="D194" s="14" t="s">
        <v>59</v>
      </c>
      <c r="E194" s="14" t="s">
        <v>60</v>
      </c>
      <c r="F194" s="14" t="str">
        <f>TRIM(Raw_Data__3[[#This Row],[Level/Band]])</f>
        <v>Manager Level</v>
      </c>
      <c r="G194" s="15">
        <v>44672.037303240744</v>
      </c>
      <c r="H194" s="15">
        <v>44676.037303240744</v>
      </c>
      <c r="I194" s="15">
        <v>44677.037303240744</v>
      </c>
      <c r="J194" s="15">
        <v>44680.037303240744</v>
      </c>
      <c r="K194" s="14" t="s">
        <v>37</v>
      </c>
      <c r="L194" s="15">
        <v>44692.037303240744</v>
      </c>
      <c r="M194" s="14" t="s">
        <v>43</v>
      </c>
      <c r="N194" s="14" t="s">
        <v>46</v>
      </c>
      <c r="O194" s="1" t="s">
        <v>115</v>
      </c>
      <c r="P194" s="14"/>
      <c r="Q194" s="15"/>
      <c r="R194" s="15"/>
      <c r="S194" s="15"/>
      <c r="T194" s="15"/>
      <c r="U194">
        <v>0</v>
      </c>
      <c r="V194" s="15"/>
      <c r="W194" s="15"/>
      <c r="X194" s="15"/>
      <c r="Z194" s="14" t="s">
        <v>47</v>
      </c>
      <c r="AA194" s="15"/>
      <c r="AB194">
        <v>16</v>
      </c>
      <c r="AD194">
        <v>1</v>
      </c>
      <c r="AE194">
        <v>3</v>
      </c>
      <c r="AF194" s="21" t="s">
        <v>115</v>
      </c>
      <c r="AG194" s="22" t="str">
        <f>IFERROR((Raw_Data__3[[#This Row],[End of Probation Date (after 2 months)]]-Raw_Data__3[[#This Row],[Reporting date ]]),"N/A")</f>
        <v>N/A</v>
      </c>
      <c r="AJ194">
        <v>4</v>
      </c>
    </row>
    <row r="195" spans="1:38" x14ac:dyDescent="0.35">
      <c r="A195">
        <v>2249</v>
      </c>
      <c r="B195" s="14" t="s">
        <v>108</v>
      </c>
      <c r="C195" s="14" t="s">
        <v>52</v>
      </c>
      <c r="D195" s="14" t="s">
        <v>61</v>
      </c>
      <c r="E195" s="14" t="s">
        <v>60</v>
      </c>
      <c r="F195" s="14" t="str">
        <f>TRIM(Raw_Data__3[[#This Row],[Level/Band]])</f>
        <v>Manager Level</v>
      </c>
      <c r="G195" s="15">
        <v>44919.601747685185</v>
      </c>
      <c r="H195" s="15">
        <v>44923.601747685185</v>
      </c>
      <c r="I195" s="15">
        <v>44924.601747685185</v>
      </c>
      <c r="J195" s="15">
        <v>44927.601747685185</v>
      </c>
      <c r="K195" s="14" t="s">
        <v>37</v>
      </c>
      <c r="L195" s="15">
        <v>44939.601747685185</v>
      </c>
      <c r="M195" s="14" t="s">
        <v>43</v>
      </c>
      <c r="N195" s="14" t="s">
        <v>51</v>
      </c>
      <c r="O195" s="1" t="s">
        <v>115</v>
      </c>
      <c r="P195" s="14"/>
      <c r="Q195" s="15"/>
      <c r="R195" s="15"/>
      <c r="S195" s="15">
        <v>44941.601747685185</v>
      </c>
      <c r="T195" s="15"/>
      <c r="U195">
        <v>0</v>
      </c>
      <c r="V195" s="15"/>
      <c r="W195" s="15"/>
      <c r="X195" s="15"/>
      <c r="Z195" s="14" t="s">
        <v>47</v>
      </c>
      <c r="AA195" s="15"/>
      <c r="AB195">
        <v>16</v>
      </c>
      <c r="AC195">
        <v>18</v>
      </c>
      <c r="AD195">
        <v>1</v>
      </c>
      <c r="AE195">
        <v>3</v>
      </c>
      <c r="AF195" s="21">
        <v>45001.601747685185</v>
      </c>
      <c r="AG195" s="22">
        <f>IFERROR((Raw_Data__3[[#This Row],[End of Probation Date (after 2 months)]]-Raw_Data__3[[#This Row],[Reporting date ]]),"N/A")</f>
        <v>60</v>
      </c>
      <c r="AI195">
        <v>2</v>
      </c>
      <c r="AJ195">
        <v>4</v>
      </c>
    </row>
    <row r="196" spans="1:38" x14ac:dyDescent="0.35">
      <c r="A196">
        <v>2248</v>
      </c>
      <c r="B196" s="14" t="s">
        <v>108</v>
      </c>
      <c r="C196" s="14" t="s">
        <v>52</v>
      </c>
      <c r="D196" s="14" t="s">
        <v>61</v>
      </c>
      <c r="E196" s="14" t="s">
        <v>60</v>
      </c>
      <c r="F196" s="14" t="str">
        <f>TRIM(Raw_Data__3[[#This Row],[Level/Band]])</f>
        <v>Manager Level</v>
      </c>
      <c r="G196" s="15">
        <v>44921.601747685185</v>
      </c>
      <c r="H196" s="15">
        <v>44923.601747685185</v>
      </c>
      <c r="I196" s="15">
        <v>44924.601747685185</v>
      </c>
      <c r="J196" s="15">
        <v>44927.601747685185</v>
      </c>
      <c r="K196" s="14" t="s">
        <v>37</v>
      </c>
      <c r="L196" s="15">
        <v>44937.601747685185</v>
      </c>
      <c r="M196" s="14" t="s">
        <v>43</v>
      </c>
      <c r="N196" s="14" t="s">
        <v>51</v>
      </c>
      <c r="O196" s="1" t="s">
        <v>115</v>
      </c>
      <c r="P196" s="14"/>
      <c r="Q196" s="15"/>
      <c r="R196" s="15"/>
      <c r="S196" s="15">
        <v>44938.601747685185</v>
      </c>
      <c r="T196" s="15"/>
      <c r="U196">
        <v>0</v>
      </c>
      <c r="V196" s="15"/>
      <c r="W196" s="15"/>
      <c r="X196" s="15"/>
      <c r="Z196" s="14" t="s">
        <v>47</v>
      </c>
      <c r="AA196" s="15"/>
      <c r="AB196">
        <v>14</v>
      </c>
      <c r="AC196">
        <v>15</v>
      </c>
      <c r="AD196">
        <v>1</v>
      </c>
      <c r="AE196">
        <v>3</v>
      </c>
      <c r="AF196" s="21">
        <v>44998.601747685185</v>
      </c>
      <c r="AG196" s="22">
        <f>IFERROR((Raw_Data__3[[#This Row],[End of Probation Date (after 2 months)]]-Raw_Data__3[[#This Row],[Reporting date ]]),"N/A")</f>
        <v>60</v>
      </c>
      <c r="AI196">
        <v>1</v>
      </c>
      <c r="AJ196">
        <v>2</v>
      </c>
    </row>
    <row r="197" spans="1:38" x14ac:dyDescent="0.35">
      <c r="A197">
        <v>2244</v>
      </c>
      <c r="B197" s="14" t="s">
        <v>108</v>
      </c>
      <c r="C197" s="14" t="s">
        <v>52</v>
      </c>
      <c r="D197" s="14" t="s">
        <v>61</v>
      </c>
      <c r="E197" s="14" t="s">
        <v>60</v>
      </c>
      <c r="F197" s="14" t="str">
        <f>TRIM(Raw_Data__3[[#This Row],[Level/Band]])</f>
        <v>Manager Level</v>
      </c>
      <c r="G197" s="15">
        <v>44924.601747685185</v>
      </c>
      <c r="H197" s="15">
        <v>44925.601747685185</v>
      </c>
      <c r="I197" s="15">
        <v>44926.601747685185</v>
      </c>
      <c r="J197" s="15">
        <v>44929.601747685185</v>
      </c>
      <c r="K197" s="14" t="s">
        <v>37</v>
      </c>
      <c r="L197" s="15">
        <v>44941.601747685185</v>
      </c>
      <c r="M197" s="14" t="s">
        <v>37</v>
      </c>
      <c r="N197" s="14" t="s">
        <v>115</v>
      </c>
      <c r="O197" s="1">
        <v>44949.601747685185</v>
      </c>
      <c r="P197" s="14" t="s">
        <v>48</v>
      </c>
      <c r="Q197" s="15">
        <v>44942.601747685185</v>
      </c>
      <c r="R197" s="15">
        <v>44945.601747685185</v>
      </c>
      <c r="S197" s="15">
        <v>44945.601747685185</v>
      </c>
      <c r="T197" s="15">
        <v>44946.601747685185</v>
      </c>
      <c r="U197">
        <v>1</v>
      </c>
      <c r="V197" s="15">
        <v>44950.601747685185</v>
      </c>
      <c r="W197" s="15">
        <v>44951.601747685185</v>
      </c>
      <c r="X197" s="15">
        <v>44954.601747685185</v>
      </c>
      <c r="Z197" s="14"/>
      <c r="AA197" s="15">
        <v>44962.601747685185</v>
      </c>
      <c r="AB197">
        <v>16</v>
      </c>
      <c r="AC197">
        <v>20</v>
      </c>
      <c r="AD197">
        <v>1</v>
      </c>
      <c r="AE197">
        <v>3</v>
      </c>
      <c r="AF197" s="21">
        <v>45005.601747685185</v>
      </c>
      <c r="AG197" s="22">
        <f>IFERROR((Raw_Data__3[[#This Row],[End of Probation Date (after 2 months)]]-Raw_Data__3[[#This Row],[Reporting date ]]),"N/A")</f>
        <v>60</v>
      </c>
      <c r="AH197">
        <v>5</v>
      </c>
      <c r="AI197">
        <v>4</v>
      </c>
      <c r="AJ197">
        <v>1</v>
      </c>
      <c r="AK197">
        <v>17</v>
      </c>
      <c r="AL197">
        <v>9</v>
      </c>
    </row>
    <row r="198" spans="1:38" x14ac:dyDescent="0.35">
      <c r="A198">
        <v>2219</v>
      </c>
      <c r="B198" s="14" t="s">
        <v>108</v>
      </c>
      <c r="C198" s="14" t="s">
        <v>52</v>
      </c>
      <c r="D198" s="14" t="s">
        <v>61</v>
      </c>
      <c r="E198" s="14" t="s">
        <v>60</v>
      </c>
      <c r="F198" s="14" t="str">
        <f>TRIM(Raw_Data__3[[#This Row],[Level/Band]])</f>
        <v>Manager Level</v>
      </c>
      <c r="G198" s="15">
        <v>44643.873194444444</v>
      </c>
      <c r="H198" s="15">
        <v>44644.873194444444</v>
      </c>
      <c r="I198" s="15">
        <v>44645.873194444444</v>
      </c>
      <c r="J198" s="15">
        <v>44648.873194444444</v>
      </c>
      <c r="K198" s="14" t="s">
        <v>37</v>
      </c>
      <c r="L198" s="15">
        <v>44652.873194444444</v>
      </c>
      <c r="M198" s="14" t="s">
        <v>37</v>
      </c>
      <c r="N198" s="14" t="s">
        <v>115</v>
      </c>
      <c r="O198" s="1">
        <v>44659.873194444444</v>
      </c>
      <c r="P198" s="14" t="s">
        <v>48</v>
      </c>
      <c r="Q198" s="15">
        <v>44653.873194444444</v>
      </c>
      <c r="R198" s="15">
        <v>44654.873194444444</v>
      </c>
      <c r="S198" s="15">
        <v>44656.873194444444</v>
      </c>
      <c r="T198" s="15">
        <v>44661.873194444444</v>
      </c>
      <c r="U198">
        <v>1</v>
      </c>
      <c r="V198" s="15">
        <v>44663.873194444444</v>
      </c>
      <c r="W198" s="15">
        <v>44664.873194444444</v>
      </c>
      <c r="X198" s="15">
        <v>44667.873194444444</v>
      </c>
      <c r="Z198" s="14"/>
      <c r="AA198" s="15">
        <v>44676.873194444444</v>
      </c>
      <c r="AB198">
        <v>8</v>
      </c>
      <c r="AC198">
        <v>12</v>
      </c>
      <c r="AD198">
        <v>1</v>
      </c>
      <c r="AE198">
        <v>3</v>
      </c>
      <c r="AF198" s="21">
        <v>44716.873194444444</v>
      </c>
      <c r="AG198" s="22">
        <f>IFERROR((Raw_Data__3[[#This Row],[End of Probation Date (after 2 months)]]-Raw_Data__3[[#This Row],[Reporting date ]]),"N/A")</f>
        <v>60</v>
      </c>
      <c r="AH198">
        <v>3</v>
      </c>
      <c r="AI198">
        <v>4</v>
      </c>
      <c r="AJ198">
        <v>1</v>
      </c>
      <c r="AK198">
        <v>20</v>
      </c>
      <c r="AL198">
        <v>11</v>
      </c>
    </row>
    <row r="199" spans="1:38" x14ac:dyDescent="0.35">
      <c r="A199">
        <v>2218</v>
      </c>
      <c r="B199" s="14" t="s">
        <v>108</v>
      </c>
      <c r="C199" s="14" t="s">
        <v>52</v>
      </c>
      <c r="D199" s="14" t="s">
        <v>61</v>
      </c>
      <c r="E199" s="14" t="s">
        <v>60</v>
      </c>
      <c r="F199" s="14" t="str">
        <f>TRIM(Raw_Data__3[[#This Row],[Level/Band]])</f>
        <v>Manager Level</v>
      </c>
      <c r="G199" s="15">
        <v>44644.873194444444</v>
      </c>
      <c r="H199" s="15">
        <v>44646.873194444444</v>
      </c>
      <c r="I199" s="15">
        <v>44647.873194444444</v>
      </c>
      <c r="J199" s="15">
        <v>44650.873194444444</v>
      </c>
      <c r="K199" s="14" t="s">
        <v>37</v>
      </c>
      <c r="L199" s="15">
        <v>44651.873194444444</v>
      </c>
      <c r="M199" s="14" t="s">
        <v>43</v>
      </c>
      <c r="N199" s="14" t="s">
        <v>38</v>
      </c>
      <c r="O199" s="1" t="s">
        <v>115</v>
      </c>
      <c r="P199" s="14"/>
      <c r="Q199" s="15"/>
      <c r="R199" s="15"/>
      <c r="S199" s="15">
        <v>44655.873194444444</v>
      </c>
      <c r="T199" s="15"/>
      <c r="U199">
        <v>0</v>
      </c>
      <c r="V199" s="15"/>
      <c r="W199" s="15"/>
      <c r="X199" s="15"/>
      <c r="Z199" s="14" t="s">
        <v>39</v>
      </c>
      <c r="AA199" s="15"/>
      <c r="AB199">
        <v>5</v>
      </c>
      <c r="AC199">
        <v>9</v>
      </c>
      <c r="AD199">
        <v>1</v>
      </c>
      <c r="AE199">
        <v>3</v>
      </c>
      <c r="AF199" s="21">
        <v>44715.873194444444</v>
      </c>
      <c r="AG199" s="22">
        <f>IFERROR((Raw_Data__3[[#This Row],[End of Probation Date (after 2 months)]]-Raw_Data__3[[#This Row],[Reporting date ]]),"N/A")</f>
        <v>60</v>
      </c>
      <c r="AI199">
        <v>4</v>
      </c>
      <c r="AJ199">
        <v>2</v>
      </c>
    </row>
    <row r="200" spans="1:38" x14ac:dyDescent="0.35">
      <c r="A200">
        <v>2170</v>
      </c>
      <c r="B200" s="14" t="s">
        <v>108</v>
      </c>
      <c r="C200" s="14" t="s">
        <v>52</v>
      </c>
      <c r="D200" s="14" t="s">
        <v>61</v>
      </c>
      <c r="E200" s="14" t="s">
        <v>60</v>
      </c>
      <c r="F200" s="14" t="str">
        <f>TRIM(Raw_Data__3[[#This Row],[Level/Band]])</f>
        <v>Manager Level</v>
      </c>
      <c r="G200" s="15">
        <v>44796.082037037035</v>
      </c>
      <c r="H200" s="15">
        <v>44798.082037037035</v>
      </c>
      <c r="I200" s="15">
        <v>44799.082037037035</v>
      </c>
      <c r="J200" s="15">
        <v>44802.082037037035</v>
      </c>
      <c r="K200" s="14" t="s">
        <v>37</v>
      </c>
      <c r="L200" s="15">
        <v>44815.082037037035</v>
      </c>
      <c r="M200" s="14" t="s">
        <v>58</v>
      </c>
      <c r="N200" s="14"/>
      <c r="O200" s="1">
        <v>44821.082037037035</v>
      </c>
      <c r="P200" s="14" t="s">
        <v>58</v>
      </c>
      <c r="Q200" s="15"/>
      <c r="R200" s="15"/>
      <c r="S200" s="15">
        <v>44817.082037037035</v>
      </c>
      <c r="T200" s="15"/>
      <c r="U200">
        <v>0</v>
      </c>
      <c r="V200" s="15"/>
      <c r="W200" s="15"/>
      <c r="X200" s="15"/>
      <c r="Z200" s="14"/>
      <c r="AA200" s="15"/>
      <c r="AB200">
        <v>17</v>
      </c>
      <c r="AC200">
        <v>19</v>
      </c>
      <c r="AD200">
        <v>1</v>
      </c>
      <c r="AE200">
        <v>3</v>
      </c>
      <c r="AF200" s="21">
        <v>44877.082037037035</v>
      </c>
      <c r="AG200" s="22">
        <f>IFERROR((Raw_Data__3[[#This Row],[End of Probation Date (after 2 months)]]-Raw_Data__3[[#This Row],[Reporting date ]]),"N/A")</f>
        <v>60</v>
      </c>
      <c r="AI200">
        <v>2</v>
      </c>
      <c r="AJ200">
        <v>2</v>
      </c>
    </row>
    <row r="201" spans="1:38" x14ac:dyDescent="0.35">
      <c r="A201">
        <v>2162</v>
      </c>
      <c r="B201" s="14" t="s">
        <v>108</v>
      </c>
      <c r="C201" s="14" t="s">
        <v>52</v>
      </c>
      <c r="D201" s="14" t="s">
        <v>61</v>
      </c>
      <c r="E201" s="14" t="s">
        <v>60</v>
      </c>
      <c r="F201" s="14" t="str">
        <f>TRIM(Raw_Data__3[[#This Row],[Level/Band]])</f>
        <v>Manager Level</v>
      </c>
      <c r="G201" s="15">
        <v>44796.082037037035</v>
      </c>
      <c r="H201" s="15">
        <v>44798.082037037035</v>
      </c>
      <c r="I201" s="15">
        <v>44799.082037037035</v>
      </c>
      <c r="J201" s="15">
        <v>44802.082037037035</v>
      </c>
      <c r="K201" s="14" t="s">
        <v>37</v>
      </c>
      <c r="L201" s="15">
        <v>44805.082037037035</v>
      </c>
      <c r="M201" s="14" t="s">
        <v>43</v>
      </c>
      <c r="N201" s="14" t="s">
        <v>38</v>
      </c>
      <c r="O201" s="1" t="s">
        <v>115</v>
      </c>
      <c r="P201" s="14" t="s">
        <v>41</v>
      </c>
      <c r="Q201" s="15"/>
      <c r="R201" s="15"/>
      <c r="S201" s="15">
        <v>44809.082037037035</v>
      </c>
      <c r="T201" s="15"/>
      <c r="U201">
        <v>0</v>
      </c>
      <c r="V201" s="15"/>
      <c r="W201" s="15"/>
      <c r="X201" s="15"/>
      <c r="Z201" s="14"/>
      <c r="AA201" s="15"/>
      <c r="AB201">
        <v>7</v>
      </c>
      <c r="AC201">
        <v>11</v>
      </c>
      <c r="AD201">
        <v>1</v>
      </c>
      <c r="AE201">
        <v>3</v>
      </c>
      <c r="AF201" s="21">
        <v>44869.082037037035</v>
      </c>
      <c r="AG201" s="22">
        <f>IFERROR((Raw_Data__3[[#This Row],[End of Probation Date (after 2 months)]]-Raw_Data__3[[#This Row],[Reporting date ]]),"N/A")</f>
        <v>60</v>
      </c>
      <c r="AI201">
        <v>4</v>
      </c>
      <c r="AJ201">
        <v>2</v>
      </c>
    </row>
    <row r="202" spans="1:38" x14ac:dyDescent="0.35">
      <c r="A202">
        <v>2123</v>
      </c>
      <c r="B202" s="14" t="s">
        <v>108</v>
      </c>
      <c r="C202" s="14" t="s">
        <v>52</v>
      </c>
      <c r="D202" s="14" t="s">
        <v>61</v>
      </c>
      <c r="E202" s="14" t="s">
        <v>60</v>
      </c>
      <c r="F202" s="14" t="str">
        <f>TRIM(Raw_Data__3[[#This Row],[Level/Band]])</f>
        <v>Manager Level</v>
      </c>
      <c r="G202" s="15">
        <v>44929.473356481481</v>
      </c>
      <c r="H202" s="15">
        <v>44931.473356481481</v>
      </c>
      <c r="I202" s="15">
        <v>44932.473356481481</v>
      </c>
      <c r="J202" s="15">
        <v>44935.473356481481</v>
      </c>
      <c r="K202" s="14" t="s">
        <v>37</v>
      </c>
      <c r="L202" s="15">
        <v>44938.473356481481</v>
      </c>
      <c r="M202" s="14" t="s">
        <v>43</v>
      </c>
      <c r="N202" s="14" t="s">
        <v>38</v>
      </c>
      <c r="O202" s="1" t="s">
        <v>115</v>
      </c>
      <c r="P202" s="14" t="s">
        <v>41</v>
      </c>
      <c r="Q202" s="15"/>
      <c r="R202" s="15"/>
      <c r="S202" s="15">
        <v>44941.473356481481</v>
      </c>
      <c r="T202" s="15"/>
      <c r="U202">
        <v>0</v>
      </c>
      <c r="V202" s="15"/>
      <c r="W202" s="15"/>
      <c r="X202" s="15"/>
      <c r="Z202" s="14"/>
      <c r="AA202" s="15"/>
      <c r="AB202">
        <v>7</v>
      </c>
      <c r="AC202">
        <v>10</v>
      </c>
      <c r="AD202">
        <v>1</v>
      </c>
      <c r="AE202">
        <v>3</v>
      </c>
      <c r="AF202" s="21">
        <v>45001.473356481481</v>
      </c>
      <c r="AG202" s="22">
        <f>IFERROR((Raw_Data__3[[#This Row],[End of Probation Date (after 2 months)]]-Raw_Data__3[[#This Row],[Reporting date ]]),"N/A")</f>
        <v>60</v>
      </c>
      <c r="AI202">
        <v>3</v>
      </c>
      <c r="AJ202">
        <v>2</v>
      </c>
    </row>
    <row r="203" spans="1:38" x14ac:dyDescent="0.35">
      <c r="A203">
        <v>2118</v>
      </c>
      <c r="B203" s="14" t="s">
        <v>108</v>
      </c>
      <c r="C203" s="14" t="s">
        <v>52</v>
      </c>
      <c r="D203" s="14" t="s">
        <v>61</v>
      </c>
      <c r="E203" s="14" t="s">
        <v>60</v>
      </c>
      <c r="F203" s="14" t="str">
        <f>TRIM(Raw_Data__3[[#This Row],[Level/Band]])</f>
        <v>Manager Level</v>
      </c>
      <c r="G203" s="15">
        <v>45029.055439814816</v>
      </c>
      <c r="H203" s="15">
        <v>45033.055439814816</v>
      </c>
      <c r="I203" s="15">
        <v>45034.055439814816</v>
      </c>
      <c r="J203" s="15">
        <v>45037.055439814816</v>
      </c>
      <c r="K203" s="14" t="s">
        <v>37</v>
      </c>
      <c r="L203" s="15">
        <v>45042.055439814816</v>
      </c>
      <c r="M203" s="14" t="s">
        <v>43</v>
      </c>
      <c r="N203" s="14" t="s">
        <v>50</v>
      </c>
      <c r="O203" s="1" t="s">
        <v>115</v>
      </c>
      <c r="P203" s="14"/>
      <c r="Q203" s="15"/>
      <c r="R203" s="15"/>
      <c r="S203" s="15">
        <v>45043.055439814816</v>
      </c>
      <c r="T203" s="15"/>
      <c r="U203">
        <v>0</v>
      </c>
      <c r="V203" s="15"/>
      <c r="W203" s="15"/>
      <c r="X203" s="15"/>
      <c r="Z203" s="14" t="s">
        <v>39</v>
      </c>
      <c r="AA203" s="15"/>
      <c r="AB203">
        <v>9</v>
      </c>
      <c r="AC203">
        <v>10</v>
      </c>
      <c r="AD203">
        <v>1</v>
      </c>
      <c r="AE203">
        <v>3</v>
      </c>
      <c r="AF203" s="21">
        <v>45103.055439814816</v>
      </c>
      <c r="AG203" s="22">
        <f>IFERROR((Raw_Data__3[[#This Row],[End of Probation Date (after 2 months)]]-Raw_Data__3[[#This Row],[Reporting date ]]),"N/A")</f>
        <v>60</v>
      </c>
      <c r="AI203">
        <v>1</v>
      </c>
      <c r="AJ203">
        <v>4</v>
      </c>
    </row>
    <row r="204" spans="1:38" x14ac:dyDescent="0.35">
      <c r="A204">
        <v>2112</v>
      </c>
      <c r="B204" s="14" t="s">
        <v>108</v>
      </c>
      <c r="C204" s="14" t="s">
        <v>52</v>
      </c>
      <c r="D204" s="14" t="s">
        <v>61</v>
      </c>
      <c r="E204" s="14" t="s">
        <v>60</v>
      </c>
      <c r="F204" s="14" t="str">
        <f>TRIM(Raw_Data__3[[#This Row],[Level/Band]])</f>
        <v>Manager Level</v>
      </c>
      <c r="G204" s="15">
        <v>45033.055439814816</v>
      </c>
      <c r="H204" s="15">
        <v>45036.055439814816</v>
      </c>
      <c r="I204" s="15">
        <v>45037.055439814816</v>
      </c>
      <c r="J204" s="15">
        <v>45040.055439814816</v>
      </c>
      <c r="K204" s="14" t="s">
        <v>37</v>
      </c>
      <c r="L204" s="15">
        <v>45047.055439814816</v>
      </c>
      <c r="M204" s="14" t="s">
        <v>43</v>
      </c>
      <c r="N204" s="14" t="s">
        <v>46</v>
      </c>
      <c r="O204" s="1" t="s">
        <v>115</v>
      </c>
      <c r="P204" s="14"/>
      <c r="Q204" s="15"/>
      <c r="R204" s="15"/>
      <c r="S204" s="15"/>
      <c r="T204" s="15"/>
      <c r="U204">
        <v>0</v>
      </c>
      <c r="V204" s="15"/>
      <c r="W204" s="15"/>
      <c r="X204" s="15"/>
      <c r="Z204" s="14" t="s">
        <v>39</v>
      </c>
      <c r="AA204" s="15"/>
      <c r="AB204">
        <v>11</v>
      </c>
      <c r="AD204">
        <v>1</v>
      </c>
      <c r="AE204">
        <v>3</v>
      </c>
      <c r="AF204" s="21" t="s">
        <v>115</v>
      </c>
      <c r="AG204" s="22" t="str">
        <f>IFERROR((Raw_Data__3[[#This Row],[End of Probation Date (after 2 months)]]-Raw_Data__3[[#This Row],[Reporting date ]]),"N/A")</f>
        <v>N/A</v>
      </c>
      <c r="AJ204">
        <v>3</v>
      </c>
    </row>
    <row r="205" spans="1:38" x14ac:dyDescent="0.35">
      <c r="A205">
        <v>2061</v>
      </c>
      <c r="B205" s="14" t="s">
        <v>108</v>
      </c>
      <c r="C205" s="14" t="s">
        <v>52</v>
      </c>
      <c r="D205" s="14" t="s">
        <v>61</v>
      </c>
      <c r="E205" s="14" t="s">
        <v>60</v>
      </c>
      <c r="F205" s="14" t="str">
        <f>TRIM(Raw_Data__3[[#This Row],[Level/Band]])</f>
        <v>Manager Level</v>
      </c>
      <c r="G205" s="15">
        <v>44866.782581018517</v>
      </c>
      <c r="H205" s="15">
        <v>44870.782581018517</v>
      </c>
      <c r="I205" s="15">
        <v>44871.782581018517</v>
      </c>
      <c r="J205" s="15">
        <v>44874.782581018517</v>
      </c>
      <c r="K205" s="14" t="s">
        <v>37</v>
      </c>
      <c r="L205" s="15">
        <v>44878.782581018517</v>
      </c>
      <c r="M205" s="14" t="s">
        <v>43</v>
      </c>
      <c r="N205" s="14" t="s">
        <v>51</v>
      </c>
      <c r="O205" s="1" t="s">
        <v>115</v>
      </c>
      <c r="P205" s="14"/>
      <c r="Q205" s="15"/>
      <c r="R205" s="15"/>
      <c r="S205" s="15"/>
      <c r="T205" s="15"/>
      <c r="U205">
        <v>0</v>
      </c>
      <c r="V205" s="15"/>
      <c r="W205" s="15"/>
      <c r="X205" s="15"/>
      <c r="Z205" s="14" t="s">
        <v>39</v>
      </c>
      <c r="AA205" s="15"/>
      <c r="AB205">
        <v>8</v>
      </c>
      <c r="AD205">
        <v>1</v>
      </c>
      <c r="AE205">
        <v>3</v>
      </c>
      <c r="AF205" s="21" t="s">
        <v>115</v>
      </c>
      <c r="AG205" s="22" t="str">
        <f>IFERROR((Raw_Data__3[[#This Row],[End of Probation Date (after 2 months)]]-Raw_Data__3[[#This Row],[Reporting date ]]),"N/A")</f>
        <v>N/A</v>
      </c>
      <c r="AJ205">
        <v>4</v>
      </c>
    </row>
    <row r="206" spans="1:38" x14ac:dyDescent="0.35">
      <c r="A206">
        <v>2009</v>
      </c>
      <c r="B206" s="14" t="s">
        <v>108</v>
      </c>
      <c r="C206" s="14" t="s">
        <v>52</v>
      </c>
      <c r="D206" s="14" t="s">
        <v>61</v>
      </c>
      <c r="E206" s="14" t="s">
        <v>60</v>
      </c>
      <c r="F206" s="14" t="str">
        <f>TRIM(Raw_Data__3[[#This Row],[Level/Band]])</f>
        <v>Manager Level</v>
      </c>
      <c r="G206" s="15">
        <v>44748.13113425926</v>
      </c>
      <c r="H206" s="15">
        <v>44750.13113425926</v>
      </c>
      <c r="I206" s="15">
        <v>44751.13113425926</v>
      </c>
      <c r="J206" s="15">
        <v>44754.13113425926</v>
      </c>
      <c r="K206" s="14" t="s">
        <v>37</v>
      </c>
      <c r="L206" s="15">
        <v>44769.13113425926</v>
      </c>
      <c r="M206" s="14" t="s">
        <v>43</v>
      </c>
      <c r="N206" s="14" t="s">
        <v>38</v>
      </c>
      <c r="O206" s="1" t="s">
        <v>115</v>
      </c>
      <c r="P206" s="14" t="s">
        <v>41</v>
      </c>
      <c r="Q206" s="15"/>
      <c r="R206" s="15"/>
      <c r="S206" s="15">
        <v>44772.13113425926</v>
      </c>
      <c r="T206" s="15"/>
      <c r="U206">
        <v>0</v>
      </c>
      <c r="V206" s="15"/>
      <c r="W206" s="15"/>
      <c r="X206" s="15"/>
      <c r="Z206" s="14"/>
      <c r="AA206" s="15"/>
      <c r="AB206">
        <v>19</v>
      </c>
      <c r="AC206">
        <v>22</v>
      </c>
      <c r="AD206">
        <v>1</v>
      </c>
      <c r="AE206">
        <v>3</v>
      </c>
      <c r="AF206" s="21">
        <v>44832.13113425926</v>
      </c>
      <c r="AG206" s="22">
        <f>IFERROR((Raw_Data__3[[#This Row],[End of Probation Date (after 2 months)]]-Raw_Data__3[[#This Row],[Reporting date ]]),"N/A")</f>
        <v>60</v>
      </c>
      <c r="AI206">
        <v>3</v>
      </c>
      <c r="AJ206">
        <v>2</v>
      </c>
    </row>
    <row r="207" spans="1:38" x14ac:dyDescent="0.35">
      <c r="A207">
        <v>2007</v>
      </c>
      <c r="B207" s="14" t="s">
        <v>108</v>
      </c>
      <c r="C207" s="14" t="s">
        <v>52</v>
      </c>
      <c r="D207" s="14" t="s">
        <v>61</v>
      </c>
      <c r="E207" s="14" t="s">
        <v>60</v>
      </c>
      <c r="F207" s="14" t="str">
        <f>TRIM(Raw_Data__3[[#This Row],[Level/Band]])</f>
        <v>Manager Level</v>
      </c>
      <c r="G207" s="15">
        <v>44749.13113425926</v>
      </c>
      <c r="H207" s="15">
        <v>44750.13113425926</v>
      </c>
      <c r="I207" s="15">
        <v>44751.13113425926</v>
      </c>
      <c r="J207" s="15">
        <v>44754.13113425926</v>
      </c>
      <c r="K207" s="14" t="s">
        <v>37</v>
      </c>
      <c r="L207" s="15">
        <v>44764.13113425926</v>
      </c>
      <c r="M207" s="14" t="s">
        <v>37</v>
      </c>
      <c r="N207" s="14" t="s">
        <v>115</v>
      </c>
      <c r="O207" s="1">
        <v>44769.13113425926</v>
      </c>
      <c r="P207" s="14" t="s">
        <v>48</v>
      </c>
      <c r="Q207" s="15">
        <v>44766.13113425926</v>
      </c>
      <c r="R207" s="15">
        <v>44768.13113425926</v>
      </c>
      <c r="S207" s="15">
        <v>44765.13113425926</v>
      </c>
      <c r="T207" s="15">
        <v>44774.13113425926</v>
      </c>
      <c r="U207">
        <v>1</v>
      </c>
      <c r="V207" s="15">
        <v>44778.13113425926</v>
      </c>
      <c r="W207" s="15">
        <v>44780.13113425926</v>
      </c>
      <c r="X207" s="15">
        <v>44782.13113425926</v>
      </c>
      <c r="Z207" s="14"/>
      <c r="AA207" s="15">
        <v>44802.13113425926</v>
      </c>
      <c r="AB207">
        <v>14</v>
      </c>
      <c r="AC207">
        <v>15</v>
      </c>
      <c r="AD207">
        <v>1</v>
      </c>
      <c r="AE207">
        <v>3</v>
      </c>
      <c r="AF207" s="21">
        <v>44825.13113425926</v>
      </c>
      <c r="AG207" s="22">
        <f>IFERROR((Raw_Data__3[[#This Row],[End of Probation Date (after 2 months)]]-Raw_Data__3[[#This Row],[Reporting date ]]),"N/A")</f>
        <v>60</v>
      </c>
      <c r="AH207">
        <v>6</v>
      </c>
      <c r="AI207">
        <v>1</v>
      </c>
      <c r="AJ207">
        <v>1</v>
      </c>
      <c r="AK207">
        <v>37</v>
      </c>
      <c r="AL207">
        <v>17</v>
      </c>
    </row>
    <row r="208" spans="1:38" x14ac:dyDescent="0.35">
      <c r="A208">
        <v>2003</v>
      </c>
      <c r="B208" s="14" t="s">
        <v>108</v>
      </c>
      <c r="C208" s="14" t="s">
        <v>52</v>
      </c>
      <c r="D208" s="14" t="s">
        <v>61</v>
      </c>
      <c r="E208" s="14" t="s">
        <v>60</v>
      </c>
      <c r="F208" s="14" t="str">
        <f>TRIM(Raw_Data__3[[#This Row],[Level/Band]])</f>
        <v>Manager Level</v>
      </c>
      <c r="G208" s="15">
        <v>44750.13113425926</v>
      </c>
      <c r="H208" s="15">
        <v>44751.13113425926</v>
      </c>
      <c r="I208" s="15">
        <v>44752.13113425926</v>
      </c>
      <c r="J208" s="15">
        <v>44755.13113425926</v>
      </c>
      <c r="K208" s="14" t="s">
        <v>37</v>
      </c>
      <c r="L208" s="15">
        <v>44762.13113425926</v>
      </c>
      <c r="M208" s="14" t="s">
        <v>43</v>
      </c>
      <c r="N208" s="14" t="s">
        <v>38</v>
      </c>
      <c r="O208" s="1" t="s">
        <v>115</v>
      </c>
      <c r="P208" s="14"/>
      <c r="Q208" s="15"/>
      <c r="R208" s="15"/>
      <c r="S208" s="15">
        <v>44766.13113425926</v>
      </c>
      <c r="T208" s="15"/>
      <c r="U208">
        <v>0</v>
      </c>
      <c r="V208" s="15"/>
      <c r="W208" s="15"/>
      <c r="X208" s="15"/>
      <c r="Z208" s="14" t="s">
        <v>39</v>
      </c>
      <c r="AA208" s="15"/>
      <c r="AB208">
        <v>11</v>
      </c>
      <c r="AC208">
        <v>15</v>
      </c>
      <c r="AD208">
        <v>1</v>
      </c>
      <c r="AE208">
        <v>3</v>
      </c>
      <c r="AF208" s="21">
        <v>44826.13113425926</v>
      </c>
      <c r="AG208" s="22">
        <f>IFERROR((Raw_Data__3[[#This Row],[End of Probation Date (after 2 months)]]-Raw_Data__3[[#This Row],[Reporting date ]]),"N/A")</f>
        <v>60</v>
      </c>
      <c r="AI208">
        <v>4</v>
      </c>
      <c r="AJ208">
        <v>1</v>
      </c>
    </row>
    <row r="209" spans="1:38" x14ac:dyDescent="0.35">
      <c r="A209">
        <v>2002</v>
      </c>
      <c r="B209" s="14" t="s">
        <v>108</v>
      </c>
      <c r="C209" s="14" t="s">
        <v>52</v>
      </c>
      <c r="D209" s="14" t="s">
        <v>61</v>
      </c>
      <c r="E209" s="14" t="s">
        <v>60</v>
      </c>
      <c r="F209" s="14" t="str">
        <f>TRIM(Raw_Data__3[[#This Row],[Level/Band]])</f>
        <v>Manager Level</v>
      </c>
      <c r="G209" s="15">
        <v>44751.13113425926</v>
      </c>
      <c r="H209" s="15">
        <v>44754.13113425926</v>
      </c>
      <c r="I209" s="15">
        <v>44755.13113425926</v>
      </c>
      <c r="J209" s="15">
        <v>44758.13113425926</v>
      </c>
      <c r="K209" s="14" t="s">
        <v>37</v>
      </c>
      <c r="L209" s="15">
        <v>44765.13113425926</v>
      </c>
      <c r="M209" s="14" t="s">
        <v>43</v>
      </c>
      <c r="N209" s="14" t="s">
        <v>55</v>
      </c>
      <c r="O209" s="1" t="s">
        <v>115</v>
      </c>
      <c r="P209" s="14"/>
      <c r="Q209" s="15"/>
      <c r="R209" s="15"/>
      <c r="S209" s="15">
        <v>44769.13113425926</v>
      </c>
      <c r="T209" s="15"/>
      <c r="U209">
        <v>0</v>
      </c>
      <c r="V209" s="15"/>
      <c r="W209" s="15"/>
      <c r="X209" s="15"/>
      <c r="Z209" s="14" t="s">
        <v>47</v>
      </c>
      <c r="AA209" s="15"/>
      <c r="AB209">
        <v>11</v>
      </c>
      <c r="AC209">
        <v>15</v>
      </c>
      <c r="AD209">
        <v>1</v>
      </c>
      <c r="AE209">
        <v>3</v>
      </c>
      <c r="AF209" s="21">
        <v>44829.13113425926</v>
      </c>
      <c r="AG209" s="22">
        <f>IFERROR((Raw_Data__3[[#This Row],[End of Probation Date (after 2 months)]]-Raw_Data__3[[#This Row],[Reporting date ]]),"N/A")</f>
        <v>60</v>
      </c>
      <c r="AI209">
        <v>4</v>
      </c>
      <c r="AJ209">
        <v>3</v>
      </c>
    </row>
    <row r="210" spans="1:38" x14ac:dyDescent="0.35">
      <c r="A210">
        <v>1990</v>
      </c>
      <c r="B210" s="14" t="s">
        <v>108</v>
      </c>
      <c r="C210" s="14" t="s">
        <v>52</v>
      </c>
      <c r="D210" s="14" t="s">
        <v>61</v>
      </c>
      <c r="E210" s="14" t="s">
        <v>60</v>
      </c>
      <c r="F210" s="14" t="str">
        <f>TRIM(Raw_Data__3[[#This Row],[Level/Band]])</f>
        <v>Manager Level</v>
      </c>
      <c r="G210" s="15">
        <v>44598.370439814818</v>
      </c>
      <c r="H210" s="15">
        <v>44600.370439814818</v>
      </c>
      <c r="I210" s="15">
        <v>44601.370439814818</v>
      </c>
      <c r="J210" s="15">
        <v>44604.370439814818</v>
      </c>
      <c r="K210" s="14" t="s">
        <v>37</v>
      </c>
      <c r="L210" s="15">
        <v>44613.370439814818</v>
      </c>
      <c r="M210" s="14" t="s">
        <v>43</v>
      </c>
      <c r="N210" s="14" t="s">
        <v>50</v>
      </c>
      <c r="O210" s="1" t="s">
        <v>115</v>
      </c>
      <c r="P210" s="14"/>
      <c r="Q210" s="15"/>
      <c r="R210" s="15"/>
      <c r="S210" s="15">
        <v>44614.370439814818</v>
      </c>
      <c r="T210" s="15"/>
      <c r="U210">
        <v>0</v>
      </c>
      <c r="V210" s="15"/>
      <c r="W210" s="15"/>
      <c r="X210" s="15"/>
      <c r="Z210" s="14" t="s">
        <v>39</v>
      </c>
      <c r="AA210" s="15"/>
      <c r="AB210">
        <v>13</v>
      </c>
      <c r="AC210">
        <v>14</v>
      </c>
      <c r="AD210">
        <v>1</v>
      </c>
      <c r="AE210">
        <v>3</v>
      </c>
      <c r="AF210" s="21">
        <v>44674.370439814818</v>
      </c>
      <c r="AG210" s="22">
        <f>IFERROR((Raw_Data__3[[#This Row],[End of Probation Date (after 2 months)]]-Raw_Data__3[[#This Row],[Reporting date ]]),"N/A")</f>
        <v>60</v>
      </c>
      <c r="AI210">
        <v>1</v>
      </c>
      <c r="AJ210">
        <v>2</v>
      </c>
    </row>
    <row r="211" spans="1:38" x14ac:dyDescent="0.35">
      <c r="A211">
        <v>1971</v>
      </c>
      <c r="B211" s="14" t="s">
        <v>108</v>
      </c>
      <c r="C211" s="14" t="s">
        <v>52</v>
      </c>
      <c r="D211" s="14" t="s">
        <v>61</v>
      </c>
      <c r="E211" s="14" t="s">
        <v>60</v>
      </c>
      <c r="F211" s="14" t="str">
        <f>TRIM(Raw_Data__3[[#This Row],[Level/Band]])</f>
        <v>Manager Level</v>
      </c>
      <c r="G211" s="15">
        <v>44856.498391203706</v>
      </c>
      <c r="H211" s="15">
        <v>44857.498391203706</v>
      </c>
      <c r="I211" s="15">
        <v>44858.498391203706</v>
      </c>
      <c r="J211" s="15">
        <v>44861.498391203706</v>
      </c>
      <c r="K211" s="14" t="s">
        <v>37</v>
      </c>
      <c r="L211" s="15">
        <v>44871.498391203706</v>
      </c>
      <c r="M211" s="14" t="s">
        <v>43</v>
      </c>
      <c r="N211" s="14" t="s">
        <v>50</v>
      </c>
      <c r="O211" s="1" t="s">
        <v>115</v>
      </c>
      <c r="P211" s="14"/>
      <c r="Q211" s="15"/>
      <c r="R211" s="15"/>
      <c r="S211" s="15"/>
      <c r="T211" s="15"/>
      <c r="U211">
        <v>0</v>
      </c>
      <c r="V211" s="15"/>
      <c r="W211" s="15"/>
      <c r="X211" s="15"/>
      <c r="Z211" s="14" t="s">
        <v>47</v>
      </c>
      <c r="AA211" s="15"/>
      <c r="AB211">
        <v>14</v>
      </c>
      <c r="AD211">
        <v>1</v>
      </c>
      <c r="AE211">
        <v>3</v>
      </c>
      <c r="AF211" s="21" t="s">
        <v>115</v>
      </c>
      <c r="AG211" s="22" t="str">
        <f>IFERROR((Raw_Data__3[[#This Row],[End of Probation Date (after 2 months)]]-Raw_Data__3[[#This Row],[Reporting date ]]),"N/A")</f>
        <v>N/A</v>
      </c>
      <c r="AJ211">
        <v>1</v>
      </c>
    </row>
    <row r="212" spans="1:38" x14ac:dyDescent="0.35">
      <c r="A212">
        <v>1859</v>
      </c>
      <c r="B212" s="14" t="s">
        <v>108</v>
      </c>
      <c r="C212" s="14" t="s">
        <v>52</v>
      </c>
      <c r="D212" s="14" t="s">
        <v>61</v>
      </c>
      <c r="E212" s="14" t="s">
        <v>60</v>
      </c>
      <c r="F212" s="14" t="str">
        <f>TRIM(Raw_Data__3[[#This Row],[Level/Band]])</f>
        <v>Manager Level</v>
      </c>
      <c r="G212" s="15">
        <v>44878.077060185184</v>
      </c>
      <c r="H212" s="15">
        <v>44879.077060185184</v>
      </c>
      <c r="I212" s="15">
        <v>44880.077060185184</v>
      </c>
      <c r="J212" s="15">
        <v>44883.077060185184</v>
      </c>
      <c r="K212" s="14" t="s">
        <v>37</v>
      </c>
      <c r="L212" s="15">
        <v>44892.077060185184</v>
      </c>
      <c r="M212" s="14" t="s">
        <v>43</v>
      </c>
      <c r="N212" s="14" t="s">
        <v>51</v>
      </c>
      <c r="O212" s="1" t="s">
        <v>115</v>
      </c>
      <c r="P212" s="14"/>
      <c r="Q212" s="15"/>
      <c r="R212" s="15"/>
      <c r="S212" s="15"/>
      <c r="T212" s="15"/>
      <c r="U212">
        <v>0</v>
      </c>
      <c r="V212" s="15"/>
      <c r="W212" s="15"/>
      <c r="X212" s="15"/>
      <c r="Z212" s="14" t="s">
        <v>47</v>
      </c>
      <c r="AA212" s="15"/>
      <c r="AB212">
        <v>13</v>
      </c>
      <c r="AD212">
        <v>1</v>
      </c>
      <c r="AE212">
        <v>3</v>
      </c>
      <c r="AF212" s="21" t="s">
        <v>115</v>
      </c>
      <c r="AG212" s="22" t="str">
        <f>IFERROR((Raw_Data__3[[#This Row],[End of Probation Date (after 2 months)]]-Raw_Data__3[[#This Row],[Reporting date ]]),"N/A")</f>
        <v>N/A</v>
      </c>
      <c r="AJ212">
        <v>1</v>
      </c>
    </row>
    <row r="213" spans="1:38" x14ac:dyDescent="0.35">
      <c r="A213">
        <v>1856</v>
      </c>
      <c r="B213" s="14" t="s">
        <v>108</v>
      </c>
      <c r="C213" s="14" t="s">
        <v>52</v>
      </c>
      <c r="D213" s="14" t="s">
        <v>61</v>
      </c>
      <c r="E213" s="14" t="s">
        <v>60</v>
      </c>
      <c r="F213" s="14" t="str">
        <f>TRIM(Raw_Data__3[[#This Row],[Level/Band]])</f>
        <v>Manager Level</v>
      </c>
      <c r="G213" s="15">
        <v>44878.077060185184</v>
      </c>
      <c r="H213" s="15">
        <v>44881.077060185184</v>
      </c>
      <c r="I213" s="15">
        <v>44882.077060185184</v>
      </c>
      <c r="J213" s="15">
        <v>44885.077060185184</v>
      </c>
      <c r="K213" s="14" t="s">
        <v>37</v>
      </c>
      <c r="L213" s="15">
        <v>44896.077060185184</v>
      </c>
      <c r="M213" s="14" t="s">
        <v>37</v>
      </c>
      <c r="N213" s="14" t="s">
        <v>115</v>
      </c>
      <c r="O213" s="1">
        <v>44900.077060185184</v>
      </c>
      <c r="P213" s="14" t="s">
        <v>48</v>
      </c>
      <c r="Q213" s="15">
        <v>44897.077060185184</v>
      </c>
      <c r="R213" s="15">
        <v>44898.077060185184</v>
      </c>
      <c r="S213" s="15">
        <v>44898.077060185184</v>
      </c>
      <c r="T213" s="15">
        <v>44903.077060185184</v>
      </c>
      <c r="U213">
        <v>1</v>
      </c>
      <c r="V213" s="15">
        <v>44907.077060185184</v>
      </c>
      <c r="W213" s="15">
        <v>44908.077060185184</v>
      </c>
      <c r="X213" s="15">
        <v>44911.077060185184</v>
      </c>
      <c r="Z213" s="14"/>
      <c r="AA213" s="15">
        <v>44918.077060185184</v>
      </c>
      <c r="AB213">
        <v>15</v>
      </c>
      <c r="AC213">
        <v>17</v>
      </c>
      <c r="AD213">
        <v>1</v>
      </c>
      <c r="AE213">
        <v>3</v>
      </c>
      <c r="AF213" s="21">
        <v>44958.077060185184</v>
      </c>
      <c r="AG213" s="22">
        <f>IFERROR((Raw_Data__3[[#This Row],[End of Probation Date (after 2 months)]]-Raw_Data__3[[#This Row],[Reporting date ]]),"N/A")</f>
        <v>60</v>
      </c>
      <c r="AH213">
        <v>5</v>
      </c>
      <c r="AI213">
        <v>2</v>
      </c>
      <c r="AJ213">
        <v>3</v>
      </c>
      <c r="AK213">
        <v>20</v>
      </c>
      <c r="AL213">
        <v>13</v>
      </c>
    </row>
    <row r="214" spans="1:38" x14ac:dyDescent="0.35">
      <c r="A214">
        <v>1812</v>
      </c>
      <c r="B214" s="14" t="s">
        <v>108</v>
      </c>
      <c r="C214" s="14" t="s">
        <v>52</v>
      </c>
      <c r="D214" s="14" t="s">
        <v>61</v>
      </c>
      <c r="E214" s="14" t="s">
        <v>60</v>
      </c>
      <c r="F214" s="14" t="str">
        <f>TRIM(Raw_Data__3[[#This Row],[Level/Band]])</f>
        <v>Manager Level</v>
      </c>
      <c r="G214" s="15">
        <v>44822.186388888891</v>
      </c>
      <c r="H214" s="15">
        <v>44823.186388888891</v>
      </c>
      <c r="I214" s="15">
        <v>44824.186388888891</v>
      </c>
      <c r="J214" s="15">
        <v>44827.186388888891</v>
      </c>
      <c r="K214" s="14" t="s">
        <v>37</v>
      </c>
      <c r="L214" s="15">
        <v>44838.186388888891</v>
      </c>
      <c r="M214" s="14" t="s">
        <v>58</v>
      </c>
      <c r="N214" s="14"/>
      <c r="O214" s="1">
        <v>44840.186388888891</v>
      </c>
      <c r="P214" s="14" t="s">
        <v>58</v>
      </c>
      <c r="Q214" s="15"/>
      <c r="R214" s="15"/>
      <c r="S214" s="15">
        <v>44839.186388888891</v>
      </c>
      <c r="T214" s="15"/>
      <c r="U214">
        <v>0</v>
      </c>
      <c r="V214" s="15"/>
      <c r="W214" s="15"/>
      <c r="X214" s="15"/>
      <c r="Z214" s="14"/>
      <c r="AA214" s="15"/>
      <c r="AB214">
        <v>15</v>
      </c>
      <c r="AC214">
        <v>16</v>
      </c>
      <c r="AD214">
        <v>1</v>
      </c>
      <c r="AE214">
        <v>3</v>
      </c>
      <c r="AF214" s="21">
        <v>44899.186388888891</v>
      </c>
      <c r="AG214" s="22">
        <f>IFERROR((Raw_Data__3[[#This Row],[End of Probation Date (after 2 months)]]-Raw_Data__3[[#This Row],[Reporting date ]]),"N/A")</f>
        <v>60</v>
      </c>
      <c r="AI214">
        <v>1</v>
      </c>
      <c r="AJ214">
        <v>1</v>
      </c>
    </row>
    <row r="215" spans="1:38" x14ac:dyDescent="0.35">
      <c r="A215">
        <v>1811</v>
      </c>
      <c r="B215" s="14" t="s">
        <v>108</v>
      </c>
      <c r="C215" s="14" t="s">
        <v>52</v>
      </c>
      <c r="D215" s="14" t="s">
        <v>61</v>
      </c>
      <c r="E215" s="14" t="s">
        <v>60</v>
      </c>
      <c r="F215" s="14" t="str">
        <f>TRIM(Raw_Data__3[[#This Row],[Level/Band]])</f>
        <v>Manager Level</v>
      </c>
      <c r="G215" s="15">
        <v>44821.186388888891</v>
      </c>
      <c r="H215" s="15">
        <v>44824.186388888891</v>
      </c>
      <c r="I215" s="15">
        <v>44825.186388888891</v>
      </c>
      <c r="J215" s="15">
        <v>44828.186388888891</v>
      </c>
      <c r="K215" s="14" t="s">
        <v>37</v>
      </c>
      <c r="L215" s="15">
        <v>44835.186388888891</v>
      </c>
      <c r="M215" s="14" t="s">
        <v>43</v>
      </c>
      <c r="N215" s="14" t="s">
        <v>51</v>
      </c>
      <c r="O215" s="1" t="s">
        <v>115</v>
      </c>
      <c r="P215" s="14"/>
      <c r="Q215" s="15"/>
      <c r="R215" s="15"/>
      <c r="S215" s="15"/>
      <c r="T215" s="15"/>
      <c r="U215">
        <v>0</v>
      </c>
      <c r="V215" s="15"/>
      <c r="W215" s="15"/>
      <c r="X215" s="15"/>
      <c r="Z215" s="14" t="s">
        <v>47</v>
      </c>
      <c r="AA215" s="15"/>
      <c r="AB215">
        <v>11</v>
      </c>
      <c r="AD215">
        <v>1</v>
      </c>
      <c r="AE215">
        <v>3</v>
      </c>
      <c r="AF215" s="21" t="s">
        <v>115</v>
      </c>
      <c r="AG215" s="22" t="str">
        <f>IFERROR((Raw_Data__3[[#This Row],[End of Probation Date (after 2 months)]]-Raw_Data__3[[#This Row],[Reporting date ]]),"N/A")</f>
        <v>N/A</v>
      </c>
      <c r="AJ215">
        <v>3</v>
      </c>
    </row>
    <row r="216" spans="1:38" x14ac:dyDescent="0.35">
      <c r="A216">
        <v>1808</v>
      </c>
      <c r="B216" s="14" t="s">
        <v>108</v>
      </c>
      <c r="C216" s="14" t="s">
        <v>52</v>
      </c>
      <c r="D216" s="14" t="s">
        <v>61</v>
      </c>
      <c r="E216" s="14" t="s">
        <v>60</v>
      </c>
      <c r="F216" s="14" t="str">
        <f>TRIM(Raw_Data__3[[#This Row],[Level/Band]])</f>
        <v>Manager Level</v>
      </c>
      <c r="G216" s="15">
        <v>45118.017708333333</v>
      </c>
      <c r="H216" s="15">
        <v>45122.017708333333</v>
      </c>
      <c r="I216" s="15">
        <v>45123.017708333333</v>
      </c>
      <c r="J216" s="15">
        <v>45126.017708333333</v>
      </c>
      <c r="K216" s="14" t="s">
        <v>37</v>
      </c>
      <c r="L216" s="15">
        <v>45129.017708333333</v>
      </c>
      <c r="M216" s="14" t="s">
        <v>43</v>
      </c>
      <c r="N216" s="14" t="s">
        <v>38</v>
      </c>
      <c r="O216" s="1" t="s">
        <v>115</v>
      </c>
      <c r="P216" s="14"/>
      <c r="Q216" s="15"/>
      <c r="R216" s="15"/>
      <c r="S216" s="15"/>
      <c r="T216" s="15"/>
      <c r="U216">
        <v>0</v>
      </c>
      <c r="V216" s="15"/>
      <c r="W216" s="15"/>
      <c r="X216" s="15"/>
      <c r="Z216" s="14" t="s">
        <v>47</v>
      </c>
      <c r="AA216" s="15"/>
      <c r="AB216">
        <v>7</v>
      </c>
      <c r="AD216">
        <v>1</v>
      </c>
      <c r="AE216">
        <v>3</v>
      </c>
      <c r="AF216" s="21" t="s">
        <v>115</v>
      </c>
      <c r="AG216" s="22" t="str">
        <f>IFERROR((Raw_Data__3[[#This Row],[End of Probation Date (after 2 months)]]-Raw_Data__3[[#This Row],[Reporting date ]]),"N/A")</f>
        <v>N/A</v>
      </c>
      <c r="AJ216">
        <v>4</v>
      </c>
    </row>
    <row r="217" spans="1:38" x14ac:dyDescent="0.35">
      <c r="A217">
        <v>1802</v>
      </c>
      <c r="B217" s="14" t="s">
        <v>108</v>
      </c>
      <c r="C217" s="14" t="s">
        <v>52</v>
      </c>
      <c r="D217" s="14" t="s">
        <v>61</v>
      </c>
      <c r="E217" s="14" t="s">
        <v>60</v>
      </c>
      <c r="F217" s="14" t="str">
        <f>TRIM(Raw_Data__3[[#This Row],[Level/Band]])</f>
        <v>Manager Level</v>
      </c>
      <c r="G217" s="15">
        <v>45125.017708333333</v>
      </c>
      <c r="H217" s="15">
        <v>45126.017708333333</v>
      </c>
      <c r="I217" s="15">
        <v>45127.017708333333</v>
      </c>
      <c r="J217" s="15">
        <v>45130.017708333333</v>
      </c>
      <c r="K217" s="14" t="s">
        <v>37</v>
      </c>
      <c r="L217" s="15">
        <v>45131.017708333333</v>
      </c>
      <c r="M217" s="14" t="s">
        <v>37</v>
      </c>
      <c r="N217" s="14" t="s">
        <v>115</v>
      </c>
      <c r="O217" s="1">
        <v>45137.017708333333</v>
      </c>
      <c r="P217" s="14" t="s">
        <v>48</v>
      </c>
      <c r="Q217" s="15">
        <v>45132.017708333333</v>
      </c>
      <c r="R217" s="15">
        <v>45134.017708333333</v>
      </c>
      <c r="S217" s="15">
        <v>45135.017708333333</v>
      </c>
      <c r="T217" s="15">
        <v>45136.017708333333</v>
      </c>
      <c r="U217">
        <v>1</v>
      </c>
      <c r="V217" s="15">
        <v>45139.017708333333</v>
      </c>
      <c r="W217" s="15">
        <v>45140.017708333333</v>
      </c>
      <c r="X217" s="15">
        <v>45143.017708333333</v>
      </c>
      <c r="Z217" s="14"/>
      <c r="AA217" s="15">
        <v>45155.017708333333</v>
      </c>
      <c r="AB217">
        <v>5</v>
      </c>
      <c r="AC217">
        <v>9</v>
      </c>
      <c r="AD217">
        <v>1</v>
      </c>
      <c r="AE217">
        <v>3</v>
      </c>
      <c r="AF217" s="21">
        <v>45195.017708333333</v>
      </c>
      <c r="AG217" s="22">
        <f>IFERROR((Raw_Data__3[[#This Row],[End of Probation Date (after 2 months)]]-Raw_Data__3[[#This Row],[Reporting date ]]),"N/A")</f>
        <v>60</v>
      </c>
      <c r="AH217">
        <v>4</v>
      </c>
      <c r="AI217">
        <v>4</v>
      </c>
      <c r="AJ217">
        <v>1</v>
      </c>
      <c r="AK217">
        <v>20</v>
      </c>
      <c r="AL217">
        <v>8</v>
      </c>
    </row>
    <row r="218" spans="1:38" x14ac:dyDescent="0.35">
      <c r="A218">
        <v>1794</v>
      </c>
      <c r="B218" s="14" t="s">
        <v>108</v>
      </c>
      <c r="C218" s="14" t="s">
        <v>52</v>
      </c>
      <c r="D218" s="14" t="s">
        <v>61</v>
      </c>
      <c r="E218" s="14" t="s">
        <v>60</v>
      </c>
      <c r="F218" s="14" t="str">
        <f>TRIM(Raw_Data__3[[#This Row],[Level/Band]])</f>
        <v>Manager Level</v>
      </c>
      <c r="G218" s="15">
        <v>44830.47960648148</v>
      </c>
      <c r="H218" s="15">
        <v>44832.47960648148</v>
      </c>
      <c r="I218" s="15">
        <v>44833.47960648148</v>
      </c>
      <c r="J218" s="15">
        <v>44836.47960648148</v>
      </c>
      <c r="K218" s="14" t="s">
        <v>37</v>
      </c>
      <c r="L218" s="15">
        <v>44846.47960648148</v>
      </c>
      <c r="M218" s="14" t="s">
        <v>43</v>
      </c>
      <c r="N218" s="14" t="s">
        <v>51</v>
      </c>
      <c r="O218" s="1" t="s">
        <v>115</v>
      </c>
      <c r="P218" s="14"/>
      <c r="Q218" s="15"/>
      <c r="R218" s="15"/>
      <c r="S218" s="15">
        <v>44850.47960648148</v>
      </c>
      <c r="T218" s="15"/>
      <c r="U218">
        <v>0</v>
      </c>
      <c r="V218" s="15"/>
      <c r="W218" s="15"/>
      <c r="X218" s="15"/>
      <c r="Z218" s="14" t="s">
        <v>47</v>
      </c>
      <c r="AA218" s="15"/>
      <c r="AB218">
        <v>14</v>
      </c>
      <c r="AC218">
        <v>18</v>
      </c>
      <c r="AD218">
        <v>1</v>
      </c>
      <c r="AE218">
        <v>3</v>
      </c>
      <c r="AF218" s="21">
        <v>44910.47960648148</v>
      </c>
      <c r="AG218" s="22">
        <f>IFERROR((Raw_Data__3[[#This Row],[End of Probation Date (after 2 months)]]-Raw_Data__3[[#This Row],[Reporting date ]]),"N/A")</f>
        <v>60</v>
      </c>
      <c r="AI218">
        <v>4</v>
      </c>
      <c r="AJ218">
        <v>2</v>
      </c>
    </row>
    <row r="219" spans="1:38" x14ac:dyDescent="0.35">
      <c r="A219">
        <v>1681</v>
      </c>
      <c r="B219" s="14" t="s">
        <v>108</v>
      </c>
      <c r="C219" s="14" t="s">
        <v>52</v>
      </c>
      <c r="D219" s="14" t="s">
        <v>61</v>
      </c>
      <c r="E219" s="14" t="s">
        <v>60</v>
      </c>
      <c r="F219" s="14" t="str">
        <f>TRIM(Raw_Data__3[[#This Row],[Level/Band]])</f>
        <v>Manager Level</v>
      </c>
      <c r="G219" s="15">
        <v>44664.28056712963</v>
      </c>
      <c r="H219" s="15">
        <v>44665.28056712963</v>
      </c>
      <c r="I219" s="15">
        <v>44666.28056712963</v>
      </c>
      <c r="J219" s="15">
        <v>44669.28056712963</v>
      </c>
      <c r="K219" s="14" t="s">
        <v>37</v>
      </c>
      <c r="L219" s="15">
        <v>44677.28056712963</v>
      </c>
      <c r="M219" s="14" t="s">
        <v>43</v>
      </c>
      <c r="N219" s="14" t="s">
        <v>50</v>
      </c>
      <c r="O219" s="1" t="s">
        <v>115</v>
      </c>
      <c r="P219" s="14"/>
      <c r="Q219" s="15"/>
      <c r="R219" s="15"/>
      <c r="S219" s="15">
        <v>44678.28056712963</v>
      </c>
      <c r="T219" s="15"/>
      <c r="U219">
        <v>0</v>
      </c>
      <c r="V219" s="15"/>
      <c r="W219" s="15"/>
      <c r="X219" s="15"/>
      <c r="Z219" s="14" t="s">
        <v>47</v>
      </c>
      <c r="AA219" s="15"/>
      <c r="AB219">
        <v>12</v>
      </c>
      <c r="AC219">
        <v>13</v>
      </c>
      <c r="AD219">
        <v>1</v>
      </c>
      <c r="AE219">
        <v>3</v>
      </c>
      <c r="AF219" s="21">
        <v>44738.28056712963</v>
      </c>
      <c r="AG219" s="22">
        <f>IFERROR((Raw_Data__3[[#This Row],[End of Probation Date (after 2 months)]]-Raw_Data__3[[#This Row],[Reporting date ]]),"N/A")</f>
        <v>60</v>
      </c>
      <c r="AI219">
        <v>1</v>
      </c>
      <c r="AJ219">
        <v>1</v>
      </c>
    </row>
    <row r="220" spans="1:38" x14ac:dyDescent="0.35">
      <c r="A220">
        <v>1666</v>
      </c>
      <c r="B220" s="14" t="s">
        <v>108</v>
      </c>
      <c r="C220" s="14" t="s">
        <v>52</v>
      </c>
      <c r="D220" s="14" t="s">
        <v>61</v>
      </c>
      <c r="E220" s="14" t="s">
        <v>60</v>
      </c>
      <c r="F220" s="14" t="str">
        <f>TRIM(Raw_Data__3[[#This Row],[Level/Band]])</f>
        <v>Manager Level</v>
      </c>
      <c r="G220" s="15">
        <v>44673.935347222221</v>
      </c>
      <c r="H220" s="15">
        <v>44677.935347222221</v>
      </c>
      <c r="I220" s="15">
        <v>44678.935347222221</v>
      </c>
      <c r="J220" s="15">
        <v>44681.935347222221</v>
      </c>
      <c r="K220" s="14" t="s">
        <v>37</v>
      </c>
      <c r="L220" s="15">
        <v>44696.935347222221</v>
      </c>
      <c r="M220" s="14" t="s">
        <v>43</v>
      </c>
      <c r="N220" s="14" t="s">
        <v>38</v>
      </c>
      <c r="O220" s="1" t="s">
        <v>115</v>
      </c>
      <c r="P220" s="14" t="s">
        <v>41</v>
      </c>
      <c r="Q220" s="15"/>
      <c r="R220" s="15"/>
      <c r="S220" s="15">
        <v>44699.935347222221</v>
      </c>
      <c r="T220" s="15"/>
      <c r="U220">
        <v>0</v>
      </c>
      <c r="V220" s="15"/>
      <c r="W220" s="15"/>
      <c r="X220" s="15"/>
      <c r="Z220" s="14"/>
      <c r="AA220" s="15"/>
      <c r="AB220">
        <v>19</v>
      </c>
      <c r="AC220">
        <v>22</v>
      </c>
      <c r="AD220">
        <v>1</v>
      </c>
      <c r="AE220">
        <v>3</v>
      </c>
      <c r="AF220" s="21">
        <v>44759.935347222221</v>
      </c>
      <c r="AG220" s="22">
        <f>IFERROR((Raw_Data__3[[#This Row],[End of Probation Date (after 2 months)]]-Raw_Data__3[[#This Row],[Reporting date ]]),"N/A")</f>
        <v>60</v>
      </c>
      <c r="AI220">
        <v>3</v>
      </c>
      <c r="AJ220">
        <v>4</v>
      </c>
    </row>
    <row r="221" spans="1:38" x14ac:dyDescent="0.35">
      <c r="A221">
        <v>1663</v>
      </c>
      <c r="B221" s="14" t="s">
        <v>108</v>
      </c>
      <c r="C221" s="14" t="s">
        <v>52</v>
      </c>
      <c r="D221" s="14" t="s">
        <v>61</v>
      </c>
      <c r="E221" s="14" t="s">
        <v>60</v>
      </c>
      <c r="F221" s="14" t="str">
        <f>TRIM(Raw_Data__3[[#This Row],[Level/Band]])</f>
        <v>Manager Level</v>
      </c>
      <c r="G221" s="15">
        <v>44673.935347222221</v>
      </c>
      <c r="H221" s="15">
        <v>44675.935347222221</v>
      </c>
      <c r="I221" s="15">
        <v>44676.935347222221</v>
      </c>
      <c r="J221" s="15">
        <v>44679.935347222221</v>
      </c>
      <c r="K221" s="14" t="s">
        <v>37</v>
      </c>
      <c r="L221" s="15">
        <v>44690.935347222221</v>
      </c>
      <c r="M221" s="14" t="s">
        <v>43</v>
      </c>
      <c r="N221" s="14" t="s">
        <v>38</v>
      </c>
      <c r="O221" s="1" t="s">
        <v>115</v>
      </c>
      <c r="P221" s="14"/>
      <c r="Q221" s="15"/>
      <c r="R221" s="15"/>
      <c r="S221" s="15"/>
      <c r="T221" s="15"/>
      <c r="U221">
        <v>0</v>
      </c>
      <c r="V221" s="15"/>
      <c r="W221" s="15"/>
      <c r="X221" s="15"/>
      <c r="Z221" s="14" t="s">
        <v>39</v>
      </c>
      <c r="AA221" s="15"/>
      <c r="AB221">
        <v>15</v>
      </c>
      <c r="AD221">
        <v>1</v>
      </c>
      <c r="AE221">
        <v>3</v>
      </c>
      <c r="AF221" s="21" t="s">
        <v>115</v>
      </c>
      <c r="AG221" s="22" t="str">
        <f>IFERROR((Raw_Data__3[[#This Row],[End of Probation Date (after 2 months)]]-Raw_Data__3[[#This Row],[Reporting date ]]),"N/A")</f>
        <v>N/A</v>
      </c>
      <c r="AJ221">
        <v>2</v>
      </c>
    </row>
    <row r="222" spans="1:38" x14ac:dyDescent="0.35">
      <c r="A222">
        <v>1662</v>
      </c>
      <c r="B222" s="14" t="s">
        <v>108</v>
      </c>
      <c r="C222" s="14" t="s">
        <v>52</v>
      </c>
      <c r="D222" s="14" t="s">
        <v>61</v>
      </c>
      <c r="E222" s="14" t="s">
        <v>60</v>
      </c>
      <c r="F222" s="14" t="str">
        <f>TRIM(Raw_Data__3[[#This Row],[Level/Band]])</f>
        <v>Manager Level</v>
      </c>
      <c r="G222" s="15">
        <v>44671.935347222221</v>
      </c>
      <c r="H222" s="15">
        <v>44674.935347222221</v>
      </c>
      <c r="I222" s="15">
        <v>44675.935347222221</v>
      </c>
      <c r="J222" s="15">
        <v>44678.935347222221</v>
      </c>
      <c r="K222" s="14" t="s">
        <v>37</v>
      </c>
      <c r="L222" s="15">
        <v>44692.935347222221</v>
      </c>
      <c r="M222" s="14" t="s">
        <v>43</v>
      </c>
      <c r="N222" s="14" t="s">
        <v>46</v>
      </c>
      <c r="O222" s="1" t="s">
        <v>115</v>
      </c>
      <c r="P222" s="14"/>
      <c r="Q222" s="15"/>
      <c r="R222" s="15"/>
      <c r="S222" s="15">
        <v>44694.935347222221</v>
      </c>
      <c r="T222" s="15"/>
      <c r="U222">
        <v>0</v>
      </c>
      <c r="V222" s="15"/>
      <c r="W222" s="15"/>
      <c r="X222" s="15"/>
      <c r="Z222" s="14" t="s">
        <v>47</v>
      </c>
      <c r="AA222" s="15"/>
      <c r="AB222">
        <v>18</v>
      </c>
      <c r="AC222">
        <v>20</v>
      </c>
      <c r="AD222">
        <v>1</v>
      </c>
      <c r="AE222">
        <v>3</v>
      </c>
      <c r="AF222" s="21">
        <v>44754.935347222221</v>
      </c>
      <c r="AG222" s="22">
        <f>IFERROR((Raw_Data__3[[#This Row],[End of Probation Date (after 2 months)]]-Raw_Data__3[[#This Row],[Reporting date ]]),"N/A")</f>
        <v>60</v>
      </c>
      <c r="AI222">
        <v>2</v>
      </c>
      <c r="AJ222">
        <v>3</v>
      </c>
    </row>
    <row r="223" spans="1:38" x14ac:dyDescent="0.35">
      <c r="A223">
        <v>1447</v>
      </c>
      <c r="B223" s="14" t="s">
        <v>108</v>
      </c>
      <c r="C223" s="14" t="s">
        <v>52</v>
      </c>
      <c r="D223" s="14" t="s">
        <v>61</v>
      </c>
      <c r="E223" s="14" t="s">
        <v>60</v>
      </c>
      <c r="F223" s="14" t="str">
        <f>TRIM(Raw_Data__3[[#This Row],[Level/Band]])</f>
        <v>Manager Level</v>
      </c>
      <c r="G223" s="15">
        <v>45014.427199074074</v>
      </c>
      <c r="H223" s="15">
        <v>45015.427199074074</v>
      </c>
      <c r="I223" s="15">
        <v>45016.427199074074</v>
      </c>
      <c r="J223" s="15">
        <v>45019.427199074074</v>
      </c>
      <c r="K223" s="14" t="s">
        <v>37</v>
      </c>
      <c r="L223" s="15">
        <v>45032.427199074074</v>
      </c>
      <c r="M223" s="14" t="s">
        <v>37</v>
      </c>
      <c r="N223" s="14" t="s">
        <v>115</v>
      </c>
      <c r="O223" s="1">
        <v>45039.427199074074</v>
      </c>
      <c r="P223" s="14" t="s">
        <v>48</v>
      </c>
      <c r="Q223" s="15">
        <v>45034.427199074074</v>
      </c>
      <c r="R223" s="15">
        <v>45037.427199074074</v>
      </c>
      <c r="S223" s="15">
        <v>45036.427199074074</v>
      </c>
      <c r="T223" s="15">
        <v>45038.427199074074</v>
      </c>
      <c r="U223">
        <v>1</v>
      </c>
      <c r="V223" s="15">
        <v>45039.427199074074</v>
      </c>
      <c r="W223" s="15">
        <v>45041.427199074074</v>
      </c>
      <c r="X223" s="15">
        <v>45044.427199074074</v>
      </c>
      <c r="Z223" s="14"/>
      <c r="AA223" s="15">
        <v>45061.427199074074</v>
      </c>
      <c r="AB223">
        <v>17</v>
      </c>
      <c r="AC223">
        <v>21</v>
      </c>
      <c r="AD223">
        <v>1</v>
      </c>
      <c r="AE223">
        <v>3</v>
      </c>
      <c r="AF223" s="21">
        <v>45096.427199074074</v>
      </c>
      <c r="AG223" s="22">
        <f>IFERROR((Raw_Data__3[[#This Row],[End of Probation Date (after 2 months)]]-Raw_Data__3[[#This Row],[Reporting date ]]),"N/A")</f>
        <v>60</v>
      </c>
      <c r="AH223">
        <v>3</v>
      </c>
      <c r="AI223">
        <v>4</v>
      </c>
      <c r="AJ223">
        <v>1</v>
      </c>
      <c r="AK223">
        <v>25</v>
      </c>
      <c r="AL223">
        <v>8</v>
      </c>
    </row>
    <row r="224" spans="1:38" x14ac:dyDescent="0.35">
      <c r="A224">
        <v>1410</v>
      </c>
      <c r="B224" s="14" t="s">
        <v>108</v>
      </c>
      <c r="C224" s="14" t="s">
        <v>52</v>
      </c>
      <c r="D224" s="14" t="s">
        <v>61</v>
      </c>
      <c r="E224" s="14" t="s">
        <v>60</v>
      </c>
      <c r="F224" s="14" t="str">
        <f>TRIM(Raw_Data__3[[#This Row],[Level/Band]])</f>
        <v>Manager Level</v>
      </c>
      <c r="G224" s="15">
        <v>44614.306493055556</v>
      </c>
      <c r="H224" s="15">
        <v>44617.306493055556</v>
      </c>
      <c r="I224" s="15">
        <v>44618.306493055556</v>
      </c>
      <c r="J224" s="15">
        <v>44621.306493055556</v>
      </c>
      <c r="K224" s="14" t="s">
        <v>37</v>
      </c>
      <c r="L224" s="15">
        <v>44627.306493055556</v>
      </c>
      <c r="M224" s="14" t="s">
        <v>43</v>
      </c>
      <c r="N224" s="14" t="s">
        <v>46</v>
      </c>
      <c r="O224" s="1" t="s">
        <v>115</v>
      </c>
      <c r="P224" s="14"/>
      <c r="Q224" s="15"/>
      <c r="R224" s="15"/>
      <c r="S224" s="15"/>
      <c r="T224" s="15"/>
      <c r="U224">
        <v>0</v>
      </c>
      <c r="V224" s="15"/>
      <c r="W224" s="15"/>
      <c r="X224" s="15"/>
      <c r="Z224" s="14" t="s">
        <v>47</v>
      </c>
      <c r="AA224" s="15"/>
      <c r="AB224">
        <v>10</v>
      </c>
      <c r="AD224">
        <v>1</v>
      </c>
      <c r="AE224">
        <v>3</v>
      </c>
      <c r="AF224" s="21" t="s">
        <v>115</v>
      </c>
      <c r="AG224" s="22" t="str">
        <f>IFERROR((Raw_Data__3[[#This Row],[End of Probation Date (after 2 months)]]-Raw_Data__3[[#This Row],[Reporting date ]]),"N/A")</f>
        <v>N/A</v>
      </c>
      <c r="AJ224">
        <v>3</v>
      </c>
    </row>
    <row r="225" spans="1:38" x14ac:dyDescent="0.35">
      <c r="A225">
        <v>1382</v>
      </c>
      <c r="B225" s="14" t="s">
        <v>108</v>
      </c>
      <c r="C225" s="14" t="s">
        <v>52</v>
      </c>
      <c r="D225" s="14" t="s">
        <v>61</v>
      </c>
      <c r="E225" s="14" t="s">
        <v>60</v>
      </c>
      <c r="F225" s="14" t="str">
        <f>TRIM(Raw_Data__3[[#This Row],[Level/Band]])</f>
        <v>Manager Level</v>
      </c>
      <c r="G225" s="15">
        <v>45042.733506944445</v>
      </c>
      <c r="H225" s="15">
        <v>45045.733506944445</v>
      </c>
      <c r="I225" s="15">
        <v>45046.733506944445</v>
      </c>
      <c r="J225" s="15">
        <v>45049.733506944445</v>
      </c>
      <c r="K225" s="14" t="s">
        <v>37</v>
      </c>
      <c r="L225" s="15">
        <v>45053.733506944445</v>
      </c>
      <c r="M225" s="14" t="s">
        <v>43</v>
      </c>
      <c r="N225" s="14" t="s">
        <v>51</v>
      </c>
      <c r="O225" s="1" t="s">
        <v>115</v>
      </c>
      <c r="P225" s="14"/>
      <c r="Q225" s="15"/>
      <c r="R225" s="15"/>
      <c r="S225" s="15">
        <v>45057.733506944445</v>
      </c>
      <c r="T225" s="15"/>
      <c r="U225">
        <v>0</v>
      </c>
      <c r="V225" s="15"/>
      <c r="W225" s="15"/>
      <c r="X225" s="15"/>
      <c r="Z225" s="14" t="s">
        <v>47</v>
      </c>
      <c r="AA225" s="15"/>
      <c r="AB225">
        <v>8</v>
      </c>
      <c r="AC225">
        <v>12</v>
      </c>
      <c r="AD225">
        <v>1</v>
      </c>
      <c r="AE225">
        <v>3</v>
      </c>
      <c r="AF225" s="21">
        <v>45117.733506944445</v>
      </c>
      <c r="AG225" s="22">
        <f>IFERROR((Raw_Data__3[[#This Row],[End of Probation Date (after 2 months)]]-Raw_Data__3[[#This Row],[Reporting date ]]),"N/A")</f>
        <v>60</v>
      </c>
      <c r="AI225">
        <v>4</v>
      </c>
      <c r="AJ225">
        <v>3</v>
      </c>
    </row>
    <row r="226" spans="1:38" x14ac:dyDescent="0.35">
      <c r="A226">
        <v>1328</v>
      </c>
      <c r="B226" s="14" t="s">
        <v>108</v>
      </c>
      <c r="C226" s="14" t="s">
        <v>52</v>
      </c>
      <c r="D226" s="14" t="s">
        <v>61</v>
      </c>
      <c r="E226" s="14" t="s">
        <v>60</v>
      </c>
      <c r="F226" s="14" t="str">
        <f>TRIM(Raw_Data__3[[#This Row],[Level/Band]])</f>
        <v>Manager Level</v>
      </c>
      <c r="G226" s="15">
        <v>45157.187118055554</v>
      </c>
      <c r="H226" s="15">
        <v>45161.187118055554</v>
      </c>
      <c r="I226" s="15">
        <v>45162.187118055554</v>
      </c>
      <c r="J226" s="15">
        <v>45165.187118055554</v>
      </c>
      <c r="K226" s="14" t="s">
        <v>37</v>
      </c>
      <c r="L226" s="15">
        <v>45169.187118055554</v>
      </c>
      <c r="M226" s="14" t="s">
        <v>43</v>
      </c>
      <c r="N226" s="14" t="s">
        <v>51</v>
      </c>
      <c r="O226" s="1" t="s">
        <v>115</v>
      </c>
      <c r="P226" s="14"/>
      <c r="Q226" s="15"/>
      <c r="R226" s="15"/>
      <c r="S226" s="15">
        <v>45171.187118055554</v>
      </c>
      <c r="T226" s="15"/>
      <c r="U226">
        <v>0</v>
      </c>
      <c r="V226" s="15"/>
      <c r="W226" s="15"/>
      <c r="X226" s="15"/>
      <c r="Z226" s="14" t="s">
        <v>47</v>
      </c>
      <c r="AA226" s="15"/>
      <c r="AB226">
        <v>8</v>
      </c>
      <c r="AC226">
        <v>10</v>
      </c>
      <c r="AD226">
        <v>1</v>
      </c>
      <c r="AE226">
        <v>3</v>
      </c>
      <c r="AF226" s="21">
        <v>45231.187118055554</v>
      </c>
      <c r="AG226" s="22">
        <f>IFERROR((Raw_Data__3[[#This Row],[End of Probation Date (after 2 months)]]-Raw_Data__3[[#This Row],[Reporting date ]]),"N/A")</f>
        <v>60</v>
      </c>
      <c r="AI226">
        <v>2</v>
      </c>
      <c r="AJ226">
        <v>4</v>
      </c>
    </row>
    <row r="227" spans="1:38" x14ac:dyDescent="0.35">
      <c r="A227">
        <v>1298</v>
      </c>
      <c r="B227" s="14" t="s">
        <v>108</v>
      </c>
      <c r="C227" s="14" t="s">
        <v>52</v>
      </c>
      <c r="D227" s="14" t="s">
        <v>61</v>
      </c>
      <c r="E227" s="14" t="s">
        <v>60</v>
      </c>
      <c r="F227" s="14" t="str">
        <f>TRIM(Raw_Data__3[[#This Row],[Level/Band]])</f>
        <v>Manager Level</v>
      </c>
      <c r="G227" s="15">
        <v>45091.672731481478</v>
      </c>
      <c r="H227" s="15">
        <v>45093.672731481478</v>
      </c>
      <c r="I227" s="15">
        <v>45094.672731481478</v>
      </c>
      <c r="J227" s="15">
        <v>45097.672731481478</v>
      </c>
      <c r="K227" s="14" t="s">
        <v>37</v>
      </c>
      <c r="L227" s="15">
        <v>45108.672731481478</v>
      </c>
      <c r="M227" s="14" t="s">
        <v>43</v>
      </c>
      <c r="N227" s="14" t="s">
        <v>55</v>
      </c>
      <c r="O227" s="1" t="s">
        <v>115</v>
      </c>
      <c r="P227" s="14"/>
      <c r="Q227" s="15"/>
      <c r="R227" s="15"/>
      <c r="S227" s="15"/>
      <c r="T227" s="15"/>
      <c r="U227">
        <v>0</v>
      </c>
      <c r="V227" s="15"/>
      <c r="W227" s="15"/>
      <c r="X227" s="15"/>
      <c r="Z227" s="14" t="s">
        <v>39</v>
      </c>
      <c r="AA227" s="15"/>
      <c r="AB227">
        <v>15</v>
      </c>
      <c r="AD227">
        <v>1</v>
      </c>
      <c r="AE227">
        <v>3</v>
      </c>
      <c r="AF227" s="21" t="s">
        <v>115</v>
      </c>
      <c r="AG227" s="22" t="str">
        <f>IFERROR((Raw_Data__3[[#This Row],[End of Probation Date (after 2 months)]]-Raw_Data__3[[#This Row],[Reporting date ]]),"N/A")</f>
        <v>N/A</v>
      </c>
      <c r="AJ227">
        <v>2</v>
      </c>
    </row>
    <row r="228" spans="1:38" x14ac:dyDescent="0.35">
      <c r="A228">
        <v>1291</v>
      </c>
      <c r="B228" s="14" t="s">
        <v>108</v>
      </c>
      <c r="C228" s="14" t="s">
        <v>52</v>
      </c>
      <c r="D228" s="14" t="s">
        <v>61</v>
      </c>
      <c r="E228" s="14" t="s">
        <v>60</v>
      </c>
      <c r="F228" s="14" t="str">
        <f>TRIM(Raw_Data__3[[#This Row],[Level/Band]])</f>
        <v>Manager Level</v>
      </c>
      <c r="G228" s="15">
        <v>45092.672731481478</v>
      </c>
      <c r="H228" s="15">
        <v>45095.672731481478</v>
      </c>
      <c r="I228" s="15">
        <v>45096.672731481478</v>
      </c>
      <c r="J228" s="15">
        <v>45099.672731481478</v>
      </c>
      <c r="K228" s="14" t="s">
        <v>37</v>
      </c>
      <c r="L228" s="15">
        <v>45104.672731481478</v>
      </c>
      <c r="M228" s="14" t="s">
        <v>43</v>
      </c>
      <c r="N228" s="14" t="s">
        <v>55</v>
      </c>
      <c r="O228" s="1" t="s">
        <v>115</v>
      </c>
      <c r="P228" s="14"/>
      <c r="Q228" s="15"/>
      <c r="R228" s="15"/>
      <c r="S228" s="15">
        <v>45105.672731481478</v>
      </c>
      <c r="T228" s="15"/>
      <c r="U228">
        <v>0</v>
      </c>
      <c r="V228" s="15"/>
      <c r="W228" s="15"/>
      <c r="X228" s="15"/>
      <c r="Z228" s="14" t="s">
        <v>47</v>
      </c>
      <c r="AA228" s="15"/>
      <c r="AB228">
        <v>9</v>
      </c>
      <c r="AC228">
        <v>10</v>
      </c>
      <c r="AD228">
        <v>1</v>
      </c>
      <c r="AE228">
        <v>3</v>
      </c>
      <c r="AF228" s="21">
        <v>45165.672731481478</v>
      </c>
      <c r="AG228" s="22">
        <f>IFERROR((Raw_Data__3[[#This Row],[End of Probation Date (after 2 months)]]-Raw_Data__3[[#This Row],[Reporting date ]]),"N/A")</f>
        <v>60</v>
      </c>
      <c r="AI228">
        <v>1</v>
      </c>
      <c r="AJ228">
        <v>3</v>
      </c>
    </row>
    <row r="229" spans="1:38" x14ac:dyDescent="0.35">
      <c r="A229">
        <v>1157</v>
      </c>
      <c r="B229" s="14" t="s">
        <v>108</v>
      </c>
      <c r="C229" s="14" t="s">
        <v>52</v>
      </c>
      <c r="D229" s="14" t="s">
        <v>61</v>
      </c>
      <c r="E229" s="14" t="s">
        <v>60</v>
      </c>
      <c r="F229" s="14" t="str">
        <f>TRIM(Raw_Data__3[[#This Row],[Level/Band]])</f>
        <v>Manager Level</v>
      </c>
      <c r="G229" s="15">
        <v>44638.808749999997</v>
      </c>
      <c r="H229" s="15">
        <v>44642.808749999997</v>
      </c>
      <c r="I229" s="15">
        <v>44643.808749999997</v>
      </c>
      <c r="J229" s="15">
        <v>44646.808749999997</v>
      </c>
      <c r="K229" s="14" t="s">
        <v>37</v>
      </c>
      <c r="L229" s="15">
        <v>44656.808749999997</v>
      </c>
      <c r="M229" s="14" t="s">
        <v>43</v>
      </c>
      <c r="N229" s="14" t="s">
        <v>50</v>
      </c>
      <c r="O229" s="1" t="s">
        <v>115</v>
      </c>
      <c r="P229" s="14"/>
      <c r="Q229" s="15"/>
      <c r="R229" s="15"/>
      <c r="S229" s="15">
        <v>44659.808749999997</v>
      </c>
      <c r="T229" s="15"/>
      <c r="U229">
        <v>0</v>
      </c>
      <c r="V229" s="15"/>
      <c r="W229" s="15"/>
      <c r="X229" s="15"/>
      <c r="Z229" s="14" t="s">
        <v>39</v>
      </c>
      <c r="AA229" s="15"/>
      <c r="AB229">
        <v>14</v>
      </c>
      <c r="AC229">
        <v>17</v>
      </c>
      <c r="AD229">
        <v>1</v>
      </c>
      <c r="AE229">
        <v>3</v>
      </c>
      <c r="AF229" s="21">
        <v>44719.808749999997</v>
      </c>
      <c r="AG229" s="22">
        <f>IFERROR((Raw_Data__3[[#This Row],[End of Probation Date (after 2 months)]]-Raw_Data__3[[#This Row],[Reporting date ]]),"N/A")</f>
        <v>60</v>
      </c>
      <c r="AI229">
        <v>3</v>
      </c>
      <c r="AJ229">
        <v>4</v>
      </c>
    </row>
    <row r="230" spans="1:38" x14ac:dyDescent="0.35">
      <c r="A230">
        <v>1155</v>
      </c>
      <c r="B230" s="14" t="s">
        <v>108</v>
      </c>
      <c r="C230" s="14" t="s">
        <v>52</v>
      </c>
      <c r="D230" s="14" t="s">
        <v>61</v>
      </c>
      <c r="E230" s="14" t="s">
        <v>60</v>
      </c>
      <c r="F230" s="14" t="str">
        <f>TRIM(Raw_Data__3[[#This Row],[Level/Band]])</f>
        <v>Manager Level</v>
      </c>
      <c r="G230" s="15">
        <v>44638.808749999997</v>
      </c>
      <c r="H230" s="15">
        <v>44641.808749999997</v>
      </c>
      <c r="I230" s="15">
        <v>44642.808749999997</v>
      </c>
      <c r="J230" s="15">
        <v>44645.808749999997</v>
      </c>
      <c r="K230" s="14" t="s">
        <v>37</v>
      </c>
      <c r="L230" s="15">
        <v>44649.808749999997</v>
      </c>
      <c r="M230" s="14" t="s">
        <v>43</v>
      </c>
      <c r="N230" s="14" t="s">
        <v>38</v>
      </c>
      <c r="O230" s="1" t="s">
        <v>115</v>
      </c>
      <c r="P230" s="14" t="s">
        <v>41</v>
      </c>
      <c r="Q230" s="15"/>
      <c r="R230" s="15"/>
      <c r="S230" s="15">
        <v>44652.808749999997</v>
      </c>
      <c r="T230" s="15"/>
      <c r="U230">
        <v>0</v>
      </c>
      <c r="V230" s="15"/>
      <c r="W230" s="15"/>
      <c r="X230" s="15"/>
      <c r="Z230" s="14"/>
      <c r="AA230" s="15"/>
      <c r="AB230">
        <v>8</v>
      </c>
      <c r="AC230">
        <v>11</v>
      </c>
      <c r="AD230">
        <v>1</v>
      </c>
      <c r="AE230">
        <v>3</v>
      </c>
      <c r="AF230" s="21">
        <v>44712.808749999997</v>
      </c>
      <c r="AG230" s="22">
        <f>IFERROR((Raw_Data__3[[#This Row],[End of Probation Date (after 2 months)]]-Raw_Data__3[[#This Row],[Reporting date ]]),"N/A")</f>
        <v>60</v>
      </c>
      <c r="AI230">
        <v>3</v>
      </c>
      <c r="AJ230">
        <v>3</v>
      </c>
    </row>
    <row r="231" spans="1:38" x14ac:dyDescent="0.35">
      <c r="A231">
        <v>1154</v>
      </c>
      <c r="B231" s="14" t="s">
        <v>108</v>
      </c>
      <c r="C231" s="14" t="s">
        <v>52</v>
      </c>
      <c r="D231" s="14" t="s">
        <v>61</v>
      </c>
      <c r="E231" s="14" t="s">
        <v>60</v>
      </c>
      <c r="F231" s="14" t="str">
        <f>TRIM(Raw_Data__3[[#This Row],[Level/Band]])</f>
        <v>Manager Level</v>
      </c>
      <c r="G231" s="15">
        <v>44638.808749999997</v>
      </c>
      <c r="H231" s="15">
        <v>44640.808749999997</v>
      </c>
      <c r="I231" s="15">
        <v>44641.808749999997</v>
      </c>
      <c r="J231" s="15">
        <v>44644.808749999997</v>
      </c>
      <c r="K231" s="14" t="s">
        <v>37</v>
      </c>
      <c r="L231" s="15">
        <v>44653.808749999997</v>
      </c>
      <c r="M231" s="14" t="s">
        <v>43</v>
      </c>
      <c r="N231" s="14" t="s">
        <v>38</v>
      </c>
      <c r="O231" s="1" t="s">
        <v>115</v>
      </c>
      <c r="P231" s="14" t="s">
        <v>41</v>
      </c>
      <c r="Q231" s="15"/>
      <c r="R231" s="15"/>
      <c r="S231" s="15">
        <v>44657.808749999997</v>
      </c>
      <c r="T231" s="15"/>
      <c r="U231">
        <v>0</v>
      </c>
      <c r="V231" s="15"/>
      <c r="W231" s="15"/>
      <c r="X231" s="15"/>
      <c r="Z231" s="14"/>
      <c r="AA231" s="15"/>
      <c r="AB231">
        <v>13</v>
      </c>
      <c r="AC231">
        <v>17</v>
      </c>
      <c r="AD231">
        <v>1</v>
      </c>
      <c r="AE231">
        <v>3</v>
      </c>
      <c r="AF231" s="21">
        <v>44717.808749999997</v>
      </c>
      <c r="AG231" s="22">
        <f>IFERROR((Raw_Data__3[[#This Row],[End of Probation Date (after 2 months)]]-Raw_Data__3[[#This Row],[Reporting date ]]),"N/A")</f>
        <v>60</v>
      </c>
      <c r="AI231">
        <v>4</v>
      </c>
      <c r="AJ231">
        <v>2</v>
      </c>
    </row>
    <row r="232" spans="1:38" x14ac:dyDescent="0.35">
      <c r="A232">
        <v>1152</v>
      </c>
      <c r="B232" s="14" t="s">
        <v>108</v>
      </c>
      <c r="C232" s="14" t="s">
        <v>52</v>
      </c>
      <c r="D232" s="14" t="s">
        <v>61</v>
      </c>
      <c r="E232" s="14" t="s">
        <v>60</v>
      </c>
      <c r="F232" s="14" t="str">
        <f>TRIM(Raw_Data__3[[#This Row],[Level/Band]])</f>
        <v>Manager Level</v>
      </c>
      <c r="G232" s="15">
        <v>44635.808749999997</v>
      </c>
      <c r="H232" s="15">
        <v>44638.808749999997</v>
      </c>
      <c r="I232" s="15">
        <v>44639.808749999997</v>
      </c>
      <c r="J232" s="15">
        <v>44642.808749999997</v>
      </c>
      <c r="K232" s="14" t="s">
        <v>37</v>
      </c>
      <c r="L232" s="15">
        <v>44658.808749999997</v>
      </c>
      <c r="M232" s="14" t="s">
        <v>58</v>
      </c>
      <c r="N232" s="14"/>
      <c r="O232" s="1">
        <v>44665.808749999997</v>
      </c>
      <c r="P232" s="14" t="s">
        <v>58</v>
      </c>
      <c r="Q232" s="15"/>
      <c r="R232" s="15"/>
      <c r="S232" s="15">
        <v>44662.808749999997</v>
      </c>
      <c r="T232" s="15"/>
      <c r="U232">
        <v>0</v>
      </c>
      <c r="V232" s="15"/>
      <c r="W232" s="15"/>
      <c r="X232" s="15"/>
      <c r="Z232" s="14"/>
      <c r="AA232" s="15"/>
      <c r="AB232">
        <v>20</v>
      </c>
      <c r="AC232">
        <v>24</v>
      </c>
      <c r="AD232">
        <v>1</v>
      </c>
      <c r="AE232">
        <v>3</v>
      </c>
      <c r="AF232" s="21">
        <v>44722.808749999997</v>
      </c>
      <c r="AG232" s="22">
        <f>IFERROR((Raw_Data__3[[#This Row],[End of Probation Date (after 2 months)]]-Raw_Data__3[[#This Row],[Reporting date ]]),"N/A")</f>
        <v>60</v>
      </c>
      <c r="AI232">
        <v>4</v>
      </c>
      <c r="AJ232">
        <v>3</v>
      </c>
    </row>
    <row r="233" spans="1:38" x14ac:dyDescent="0.35">
      <c r="A233">
        <v>1151</v>
      </c>
      <c r="B233" s="14" t="s">
        <v>108</v>
      </c>
      <c r="C233" s="14" t="s">
        <v>52</v>
      </c>
      <c r="D233" s="14" t="s">
        <v>61</v>
      </c>
      <c r="E233" s="14" t="s">
        <v>60</v>
      </c>
      <c r="F233" s="14" t="str">
        <f>TRIM(Raw_Data__3[[#This Row],[Level/Band]])</f>
        <v>Manager Level</v>
      </c>
      <c r="G233" s="15">
        <v>44637.808749999997</v>
      </c>
      <c r="H233" s="15">
        <v>44641.808749999997</v>
      </c>
      <c r="I233" s="15">
        <v>44642.808749999997</v>
      </c>
      <c r="J233" s="15">
        <v>44645.808749999997</v>
      </c>
      <c r="K233" s="14" t="s">
        <v>37</v>
      </c>
      <c r="L233" s="15">
        <v>44659.808749999997</v>
      </c>
      <c r="M233" s="14" t="s">
        <v>43</v>
      </c>
      <c r="N233" s="14" t="s">
        <v>38</v>
      </c>
      <c r="O233" s="1" t="s">
        <v>115</v>
      </c>
      <c r="P233" s="14" t="s">
        <v>41</v>
      </c>
      <c r="Q233" s="15"/>
      <c r="R233" s="15"/>
      <c r="S233" s="15">
        <v>44663.808749999997</v>
      </c>
      <c r="T233" s="15"/>
      <c r="U233">
        <v>0</v>
      </c>
      <c r="V233" s="15"/>
      <c r="W233" s="15"/>
      <c r="X233" s="15"/>
      <c r="Z233" s="14"/>
      <c r="AA233" s="15"/>
      <c r="AB233">
        <v>18</v>
      </c>
      <c r="AC233">
        <v>22</v>
      </c>
      <c r="AD233">
        <v>1</v>
      </c>
      <c r="AE233">
        <v>3</v>
      </c>
      <c r="AF233" s="21">
        <v>44723.808749999997</v>
      </c>
      <c r="AG233" s="22">
        <f>IFERROR((Raw_Data__3[[#This Row],[End of Probation Date (after 2 months)]]-Raw_Data__3[[#This Row],[Reporting date ]]),"N/A")</f>
        <v>60</v>
      </c>
      <c r="AI233">
        <v>4</v>
      </c>
      <c r="AJ233">
        <v>4</v>
      </c>
    </row>
    <row r="234" spans="1:38" x14ac:dyDescent="0.35">
      <c r="A234">
        <v>1000</v>
      </c>
      <c r="B234" s="14" t="s">
        <v>108</v>
      </c>
      <c r="C234" s="14" t="s">
        <v>52</v>
      </c>
      <c r="D234" s="14" t="s">
        <v>61</v>
      </c>
      <c r="E234" s="14" t="s">
        <v>60</v>
      </c>
      <c r="F234" s="14" t="str">
        <f>TRIM(Raw_Data__3[[#This Row],[Level/Band]])</f>
        <v>Manager Level</v>
      </c>
      <c r="G234" s="15">
        <v>45015.858425925922</v>
      </c>
      <c r="H234" s="15">
        <v>45018.858425925922</v>
      </c>
      <c r="I234" s="15">
        <v>45019.858425925922</v>
      </c>
      <c r="J234" s="15">
        <v>45022.858425925922</v>
      </c>
      <c r="K234" s="14" t="s">
        <v>37</v>
      </c>
      <c r="L234" s="15">
        <v>45033.858425925922</v>
      </c>
      <c r="M234" s="14" t="s">
        <v>43</v>
      </c>
      <c r="N234" s="14" t="s">
        <v>38</v>
      </c>
      <c r="O234" s="1" t="s">
        <v>115</v>
      </c>
      <c r="P234" s="14" t="s">
        <v>41</v>
      </c>
      <c r="Q234" s="15"/>
      <c r="R234" s="15"/>
      <c r="S234" s="15">
        <v>45037.858425925922</v>
      </c>
      <c r="T234" s="15"/>
      <c r="U234">
        <v>0</v>
      </c>
      <c r="V234" s="15"/>
      <c r="W234" s="15"/>
      <c r="X234" s="15"/>
      <c r="Z234" s="14"/>
      <c r="AA234" s="15"/>
      <c r="AB234">
        <v>15</v>
      </c>
      <c r="AC234">
        <v>19</v>
      </c>
      <c r="AD234">
        <v>1</v>
      </c>
      <c r="AE234">
        <v>3</v>
      </c>
      <c r="AF234" s="21">
        <v>45097.858425925922</v>
      </c>
      <c r="AG234" s="22">
        <f>IFERROR((Raw_Data__3[[#This Row],[End of Probation Date (after 2 months)]]-Raw_Data__3[[#This Row],[Reporting date ]]),"N/A")</f>
        <v>60</v>
      </c>
      <c r="AI234">
        <v>4</v>
      </c>
      <c r="AJ234">
        <v>3</v>
      </c>
    </row>
    <row r="235" spans="1:38" x14ac:dyDescent="0.35">
      <c r="A235">
        <v>992</v>
      </c>
      <c r="B235" s="14" t="s">
        <v>108</v>
      </c>
      <c r="C235" s="14" t="s">
        <v>52</v>
      </c>
      <c r="D235" s="14" t="s">
        <v>61</v>
      </c>
      <c r="E235" s="14" t="s">
        <v>60</v>
      </c>
      <c r="F235" s="14" t="str">
        <f>TRIM(Raw_Data__3[[#This Row],[Level/Band]])</f>
        <v>Manager Level</v>
      </c>
      <c r="G235" s="15">
        <v>45016.858425925922</v>
      </c>
      <c r="H235" s="15">
        <v>45018.858425925922</v>
      </c>
      <c r="I235" s="15">
        <v>45019.858425925922</v>
      </c>
      <c r="J235" s="15">
        <v>45022.858425925922</v>
      </c>
      <c r="K235" s="14" t="s">
        <v>37</v>
      </c>
      <c r="L235" s="15">
        <v>45024.858425925922</v>
      </c>
      <c r="M235" s="14" t="s">
        <v>43</v>
      </c>
      <c r="N235" s="14" t="s">
        <v>51</v>
      </c>
      <c r="O235" s="1" t="s">
        <v>115</v>
      </c>
      <c r="P235" s="14"/>
      <c r="Q235" s="15"/>
      <c r="R235" s="15"/>
      <c r="S235" s="15"/>
      <c r="T235" s="15"/>
      <c r="U235">
        <v>0</v>
      </c>
      <c r="V235" s="15"/>
      <c r="W235" s="15"/>
      <c r="X235" s="15"/>
      <c r="Z235" s="14" t="s">
        <v>39</v>
      </c>
      <c r="AA235" s="15"/>
      <c r="AB235">
        <v>6</v>
      </c>
      <c r="AD235">
        <v>1</v>
      </c>
      <c r="AE235">
        <v>3</v>
      </c>
      <c r="AF235" s="21" t="s">
        <v>115</v>
      </c>
      <c r="AG235" s="22" t="str">
        <f>IFERROR((Raw_Data__3[[#This Row],[End of Probation Date (after 2 months)]]-Raw_Data__3[[#This Row],[Reporting date ]]),"N/A")</f>
        <v>N/A</v>
      </c>
      <c r="AJ235">
        <v>2</v>
      </c>
    </row>
    <row r="236" spans="1:38" x14ac:dyDescent="0.35">
      <c r="A236">
        <v>991</v>
      </c>
      <c r="B236" s="14" t="s">
        <v>108</v>
      </c>
      <c r="C236" s="14" t="s">
        <v>52</v>
      </c>
      <c r="D236" s="14" t="s">
        <v>61</v>
      </c>
      <c r="E236" s="14" t="s">
        <v>60</v>
      </c>
      <c r="F236" s="14" t="str">
        <f>TRIM(Raw_Data__3[[#This Row],[Level/Band]])</f>
        <v>Manager Level</v>
      </c>
      <c r="G236" s="15">
        <v>45010.858425925922</v>
      </c>
      <c r="H236" s="15">
        <v>45014.858425925922</v>
      </c>
      <c r="I236" s="15">
        <v>45015.858425925922</v>
      </c>
      <c r="J236" s="15">
        <v>45018.858425925922</v>
      </c>
      <c r="K236" s="14" t="s">
        <v>37</v>
      </c>
      <c r="L236" s="15">
        <v>45031.858425925922</v>
      </c>
      <c r="M236" s="14" t="s">
        <v>37</v>
      </c>
      <c r="N236" s="14" t="s">
        <v>115</v>
      </c>
      <c r="O236" s="1">
        <v>45034.858425925922</v>
      </c>
      <c r="P236" s="14" t="s">
        <v>48</v>
      </c>
      <c r="Q236" s="15">
        <v>45033.858425925922</v>
      </c>
      <c r="R236" s="15">
        <v>45037.858425925922</v>
      </c>
      <c r="S236" s="15">
        <v>45033.858425925922</v>
      </c>
      <c r="T236" s="15">
        <v>45040.858425925922</v>
      </c>
      <c r="U236">
        <v>1</v>
      </c>
      <c r="V236" s="15">
        <v>45042.858425925922</v>
      </c>
      <c r="W236" s="15">
        <v>45044.858425925922</v>
      </c>
      <c r="X236" s="15">
        <v>45045.858425925922</v>
      </c>
      <c r="Z236" s="14"/>
      <c r="AA236" s="15">
        <v>45060.858425925922</v>
      </c>
      <c r="AB236">
        <v>17</v>
      </c>
      <c r="AC236">
        <v>19</v>
      </c>
      <c r="AD236">
        <v>1</v>
      </c>
      <c r="AE236">
        <v>3</v>
      </c>
      <c r="AF236" s="21">
        <v>45093.858425925922</v>
      </c>
      <c r="AG236" s="22">
        <f>IFERROR((Raw_Data__3[[#This Row],[End of Probation Date (after 2 months)]]-Raw_Data__3[[#This Row],[Reporting date ]]),"N/A")</f>
        <v>60</v>
      </c>
      <c r="AH236">
        <v>4</v>
      </c>
      <c r="AI236">
        <v>2</v>
      </c>
      <c r="AJ236">
        <v>4</v>
      </c>
      <c r="AK236">
        <v>27</v>
      </c>
      <c r="AL236">
        <v>12</v>
      </c>
    </row>
    <row r="237" spans="1:38" x14ac:dyDescent="0.35">
      <c r="A237">
        <v>957</v>
      </c>
      <c r="B237" s="14" t="s">
        <v>108</v>
      </c>
      <c r="C237" s="14" t="s">
        <v>52</v>
      </c>
      <c r="D237" s="14" t="s">
        <v>61</v>
      </c>
      <c r="E237" s="14" t="s">
        <v>60</v>
      </c>
      <c r="F237" s="14" t="str">
        <f>TRIM(Raw_Data__3[[#This Row],[Level/Band]])</f>
        <v>Manager Level</v>
      </c>
      <c r="G237" s="15">
        <v>45141.997118055559</v>
      </c>
      <c r="H237" s="15">
        <v>45142.997118055559</v>
      </c>
      <c r="I237" s="15">
        <v>45143.997118055559</v>
      </c>
      <c r="J237" s="15">
        <v>45146.997118055559</v>
      </c>
      <c r="K237" s="14" t="s">
        <v>37</v>
      </c>
      <c r="L237" s="15">
        <v>45161.997118055559</v>
      </c>
      <c r="M237" s="14" t="s">
        <v>37</v>
      </c>
      <c r="N237" s="14" t="s">
        <v>115</v>
      </c>
      <c r="O237" s="1">
        <v>45168.997118055559</v>
      </c>
      <c r="P237" s="14" t="s">
        <v>48</v>
      </c>
      <c r="Q237" s="15">
        <v>45163.997118055559</v>
      </c>
      <c r="R237" s="15">
        <v>45166.997118055559</v>
      </c>
      <c r="S237" s="15">
        <v>45164.997118055559</v>
      </c>
      <c r="T237" s="15">
        <v>45170.997118055559</v>
      </c>
      <c r="U237">
        <v>1</v>
      </c>
      <c r="V237" s="15">
        <v>45174.997118055559</v>
      </c>
      <c r="W237" s="15">
        <v>45177.997118055559</v>
      </c>
      <c r="X237" s="15">
        <v>45178.997118055559</v>
      </c>
      <c r="Z237" s="14"/>
      <c r="AA237" s="15">
        <v>45190.997118055559</v>
      </c>
      <c r="AB237">
        <v>19</v>
      </c>
      <c r="AC237">
        <v>22</v>
      </c>
      <c r="AD237">
        <v>1</v>
      </c>
      <c r="AE237">
        <v>3</v>
      </c>
      <c r="AF237" s="21">
        <v>45224.997118055559</v>
      </c>
      <c r="AG237" s="22">
        <f>IFERROR((Raw_Data__3[[#This Row],[End of Probation Date (after 2 months)]]-Raw_Data__3[[#This Row],[Reporting date ]]),"N/A")</f>
        <v>60</v>
      </c>
      <c r="AH237">
        <v>7</v>
      </c>
      <c r="AI237">
        <v>3</v>
      </c>
      <c r="AJ237">
        <v>1</v>
      </c>
      <c r="AK237">
        <v>26</v>
      </c>
      <c r="AL237">
        <v>14</v>
      </c>
    </row>
    <row r="238" spans="1:38" x14ac:dyDescent="0.35">
      <c r="A238">
        <v>956</v>
      </c>
      <c r="B238" s="14" t="s">
        <v>108</v>
      </c>
      <c r="C238" s="14" t="s">
        <v>52</v>
      </c>
      <c r="D238" s="14" t="s">
        <v>61</v>
      </c>
      <c r="E238" s="14" t="s">
        <v>60</v>
      </c>
      <c r="F238" s="14" t="str">
        <f>TRIM(Raw_Data__3[[#This Row],[Level/Band]])</f>
        <v>Manager Level</v>
      </c>
      <c r="G238" s="15">
        <v>45141.997118055559</v>
      </c>
      <c r="H238" s="15">
        <v>45143.997118055559</v>
      </c>
      <c r="I238" s="15">
        <v>45144.997118055559</v>
      </c>
      <c r="J238" s="15">
        <v>45147.997118055559</v>
      </c>
      <c r="K238" s="14" t="s">
        <v>37</v>
      </c>
      <c r="L238" s="15">
        <v>45152.997118055559</v>
      </c>
      <c r="M238" s="14" t="s">
        <v>43</v>
      </c>
      <c r="N238" s="14" t="s">
        <v>51</v>
      </c>
      <c r="O238" s="1" t="s">
        <v>115</v>
      </c>
      <c r="P238" s="14"/>
      <c r="Q238" s="15"/>
      <c r="R238" s="15"/>
      <c r="S238" s="15">
        <v>45153.997118055559</v>
      </c>
      <c r="T238" s="15"/>
      <c r="U238">
        <v>0</v>
      </c>
      <c r="V238" s="15"/>
      <c r="W238" s="15"/>
      <c r="X238" s="15"/>
      <c r="Z238" s="14" t="s">
        <v>39</v>
      </c>
      <c r="AA238" s="15"/>
      <c r="AB238">
        <v>9</v>
      </c>
      <c r="AC238">
        <v>10</v>
      </c>
      <c r="AD238">
        <v>1</v>
      </c>
      <c r="AE238">
        <v>3</v>
      </c>
      <c r="AF238" s="21">
        <v>45213.997118055559</v>
      </c>
      <c r="AG238" s="22">
        <f>IFERROR((Raw_Data__3[[#This Row],[End of Probation Date (after 2 months)]]-Raw_Data__3[[#This Row],[Reporting date ]]),"N/A")</f>
        <v>60</v>
      </c>
      <c r="AI238">
        <v>1</v>
      </c>
      <c r="AJ238">
        <v>2</v>
      </c>
    </row>
    <row r="239" spans="1:38" x14ac:dyDescent="0.35">
      <c r="A239">
        <v>947</v>
      </c>
      <c r="B239" s="14" t="s">
        <v>108</v>
      </c>
      <c r="C239" s="14" t="s">
        <v>52</v>
      </c>
      <c r="D239" s="14" t="s">
        <v>61</v>
      </c>
      <c r="E239" s="14" t="s">
        <v>60</v>
      </c>
      <c r="F239" s="14" t="str">
        <f>TRIM(Raw_Data__3[[#This Row],[Level/Band]])</f>
        <v>Manager Level</v>
      </c>
      <c r="G239" s="15">
        <v>44862.043067129627</v>
      </c>
      <c r="H239" s="15">
        <v>44864.043067129627</v>
      </c>
      <c r="I239" s="15">
        <v>44865.043067129627</v>
      </c>
      <c r="J239" s="15">
        <v>44868.043067129627</v>
      </c>
      <c r="K239" s="14" t="s">
        <v>37</v>
      </c>
      <c r="L239" s="15">
        <v>44875.043067129627</v>
      </c>
      <c r="M239" s="14" t="s">
        <v>43</v>
      </c>
      <c r="N239" s="14" t="s">
        <v>46</v>
      </c>
      <c r="O239" s="1" t="s">
        <v>115</v>
      </c>
      <c r="P239" s="14"/>
      <c r="Q239" s="15"/>
      <c r="R239" s="15"/>
      <c r="S239" s="15">
        <v>44876.043067129627</v>
      </c>
      <c r="T239" s="15"/>
      <c r="U239">
        <v>0</v>
      </c>
      <c r="V239" s="15"/>
      <c r="W239" s="15"/>
      <c r="X239" s="15"/>
      <c r="Z239" s="14" t="s">
        <v>39</v>
      </c>
      <c r="AA239" s="15"/>
      <c r="AB239">
        <v>11</v>
      </c>
      <c r="AC239">
        <v>12</v>
      </c>
      <c r="AD239">
        <v>1</v>
      </c>
      <c r="AE239">
        <v>3</v>
      </c>
      <c r="AF239" s="21">
        <v>44936.043067129627</v>
      </c>
      <c r="AG239" s="22">
        <f>IFERROR((Raw_Data__3[[#This Row],[End of Probation Date (after 2 months)]]-Raw_Data__3[[#This Row],[Reporting date ]]),"N/A")</f>
        <v>60</v>
      </c>
      <c r="AI239">
        <v>1</v>
      </c>
      <c r="AJ239">
        <v>2</v>
      </c>
    </row>
    <row r="240" spans="1:38" x14ac:dyDescent="0.35">
      <c r="A240">
        <v>908</v>
      </c>
      <c r="B240" s="14" t="s">
        <v>108</v>
      </c>
      <c r="C240" s="14" t="s">
        <v>52</v>
      </c>
      <c r="D240" s="14" t="s">
        <v>61</v>
      </c>
      <c r="E240" s="14" t="s">
        <v>60</v>
      </c>
      <c r="F240" s="14" t="str">
        <f>TRIM(Raw_Data__3[[#This Row],[Level/Band]])</f>
        <v>Manager Level</v>
      </c>
      <c r="G240" s="15">
        <v>45162.249560185184</v>
      </c>
      <c r="H240" s="15">
        <v>45163.249560185184</v>
      </c>
      <c r="I240" s="15">
        <v>45164.249560185184</v>
      </c>
      <c r="J240" s="15">
        <v>45167.249560185184</v>
      </c>
      <c r="K240" s="14" t="s">
        <v>37</v>
      </c>
      <c r="L240" s="15">
        <v>45170.249560185184</v>
      </c>
      <c r="M240" s="14" t="s">
        <v>43</v>
      </c>
      <c r="N240" s="14" t="s">
        <v>55</v>
      </c>
      <c r="O240" s="1" t="s">
        <v>115</v>
      </c>
      <c r="P240" s="14"/>
      <c r="Q240" s="15"/>
      <c r="R240" s="15"/>
      <c r="S240" s="15">
        <v>45171.249560185184</v>
      </c>
      <c r="T240" s="15"/>
      <c r="U240">
        <v>0</v>
      </c>
      <c r="V240" s="15"/>
      <c r="W240" s="15"/>
      <c r="X240" s="15"/>
      <c r="Z240" s="14" t="s">
        <v>39</v>
      </c>
      <c r="AA240" s="15"/>
      <c r="AB240">
        <v>7</v>
      </c>
      <c r="AC240">
        <v>8</v>
      </c>
      <c r="AD240">
        <v>1</v>
      </c>
      <c r="AE240">
        <v>3</v>
      </c>
      <c r="AF240" s="21">
        <v>45231.249560185184</v>
      </c>
      <c r="AG240" s="22">
        <f>IFERROR((Raw_Data__3[[#This Row],[End of Probation Date (after 2 months)]]-Raw_Data__3[[#This Row],[Reporting date ]]),"N/A")</f>
        <v>60</v>
      </c>
      <c r="AI240">
        <v>1</v>
      </c>
      <c r="AJ240">
        <v>1</v>
      </c>
    </row>
    <row r="241" spans="1:38" x14ac:dyDescent="0.35">
      <c r="A241">
        <v>838</v>
      </c>
      <c r="B241" s="14" t="s">
        <v>108</v>
      </c>
      <c r="C241" s="14" t="s">
        <v>52</v>
      </c>
      <c r="D241" s="14" t="s">
        <v>61</v>
      </c>
      <c r="E241" s="14" t="s">
        <v>60</v>
      </c>
      <c r="F241" s="14" t="str">
        <f>TRIM(Raw_Data__3[[#This Row],[Level/Band]])</f>
        <v>Manager Level</v>
      </c>
      <c r="G241" s="15">
        <v>44753.707071759258</v>
      </c>
      <c r="H241" s="15">
        <v>44754.707071759258</v>
      </c>
      <c r="I241" s="15">
        <v>44755.707071759258</v>
      </c>
      <c r="J241" s="15">
        <v>44758.707071759258</v>
      </c>
      <c r="K241" s="14" t="s">
        <v>37</v>
      </c>
      <c r="L241" s="15">
        <v>44778.707071759258</v>
      </c>
      <c r="M241" s="14" t="s">
        <v>43</v>
      </c>
      <c r="N241" s="14" t="s">
        <v>38</v>
      </c>
      <c r="O241" s="1" t="s">
        <v>115</v>
      </c>
      <c r="P241" s="14" t="s">
        <v>41</v>
      </c>
      <c r="Q241" s="15"/>
      <c r="R241" s="15"/>
      <c r="S241" s="15">
        <v>44780.707071759258</v>
      </c>
      <c r="T241" s="15"/>
      <c r="U241">
        <v>0</v>
      </c>
      <c r="V241" s="15"/>
      <c r="W241" s="15"/>
      <c r="X241" s="15"/>
      <c r="Z241" s="14"/>
      <c r="AA241" s="15"/>
      <c r="AB241">
        <v>24</v>
      </c>
      <c r="AC241">
        <v>26</v>
      </c>
      <c r="AD241">
        <v>1</v>
      </c>
      <c r="AE241">
        <v>3</v>
      </c>
      <c r="AF241" s="21">
        <v>44840.707071759258</v>
      </c>
      <c r="AG241" s="22">
        <f>IFERROR((Raw_Data__3[[#This Row],[End of Probation Date (after 2 months)]]-Raw_Data__3[[#This Row],[Reporting date ]]),"N/A")</f>
        <v>60</v>
      </c>
      <c r="AI241">
        <v>2</v>
      </c>
      <c r="AJ241">
        <v>1</v>
      </c>
    </row>
    <row r="242" spans="1:38" x14ac:dyDescent="0.35">
      <c r="A242">
        <v>829</v>
      </c>
      <c r="B242" s="14" t="s">
        <v>108</v>
      </c>
      <c r="C242" s="14" t="s">
        <v>52</v>
      </c>
      <c r="D242" s="14" t="s">
        <v>61</v>
      </c>
      <c r="E242" s="14" t="s">
        <v>60</v>
      </c>
      <c r="F242" s="14" t="str">
        <f>TRIM(Raw_Data__3[[#This Row],[Level/Band]])</f>
        <v>Manager Level</v>
      </c>
      <c r="G242" s="15">
        <v>44624.625335648147</v>
      </c>
      <c r="H242" s="15">
        <v>44626.625335648147</v>
      </c>
      <c r="I242" s="15">
        <v>44627.625335648147</v>
      </c>
      <c r="J242" s="15">
        <v>44630.625335648147</v>
      </c>
      <c r="K242" s="14" t="s">
        <v>37</v>
      </c>
      <c r="L242" s="15">
        <v>44647.625335648147</v>
      </c>
      <c r="M242" s="14" t="s">
        <v>37</v>
      </c>
      <c r="N242" s="14" t="s">
        <v>115</v>
      </c>
      <c r="O242" s="1">
        <v>44651.625335648147</v>
      </c>
      <c r="P242" s="14" t="s">
        <v>48</v>
      </c>
      <c r="Q242" s="15">
        <v>44648.625335648147</v>
      </c>
      <c r="R242" s="15">
        <v>44652.625335648147</v>
      </c>
      <c r="S242" s="15">
        <v>44649.625335648147</v>
      </c>
      <c r="T242" s="15">
        <v>44654.625335648147</v>
      </c>
      <c r="U242">
        <v>1</v>
      </c>
      <c r="V242" s="15">
        <v>44657.625335648147</v>
      </c>
      <c r="W242" s="15">
        <v>44659.625335648147</v>
      </c>
      <c r="X242" s="15">
        <v>44662.625335648147</v>
      </c>
      <c r="Z242" s="14"/>
      <c r="AA242" s="15">
        <v>44675.625335648147</v>
      </c>
      <c r="AB242">
        <v>21</v>
      </c>
      <c r="AC242">
        <v>23</v>
      </c>
      <c r="AD242">
        <v>1</v>
      </c>
      <c r="AE242">
        <v>3</v>
      </c>
      <c r="AF242" s="21">
        <v>44709.625335648147</v>
      </c>
      <c r="AG242" s="22">
        <f>IFERROR((Raw_Data__3[[#This Row],[End of Probation Date (after 2 months)]]-Raw_Data__3[[#This Row],[Reporting date ]]),"N/A")</f>
        <v>60</v>
      </c>
      <c r="AH242">
        <v>5</v>
      </c>
      <c r="AI242">
        <v>2</v>
      </c>
      <c r="AJ242">
        <v>2</v>
      </c>
      <c r="AK242">
        <v>26</v>
      </c>
      <c r="AL242">
        <v>13</v>
      </c>
    </row>
    <row r="243" spans="1:38" x14ac:dyDescent="0.35">
      <c r="A243">
        <v>828</v>
      </c>
      <c r="B243" s="14" t="s">
        <v>108</v>
      </c>
      <c r="C243" s="14" t="s">
        <v>52</v>
      </c>
      <c r="D243" s="14" t="s">
        <v>61</v>
      </c>
      <c r="E243" s="14" t="s">
        <v>60</v>
      </c>
      <c r="F243" s="14" t="str">
        <f>TRIM(Raw_Data__3[[#This Row],[Level/Band]])</f>
        <v>Manager Level</v>
      </c>
      <c r="G243" s="15">
        <v>44626.625335648147</v>
      </c>
      <c r="H243" s="15">
        <v>44629.625335648147</v>
      </c>
      <c r="I243" s="15">
        <v>44630.625335648147</v>
      </c>
      <c r="J243" s="15">
        <v>44633.625335648147</v>
      </c>
      <c r="K243" s="14" t="s">
        <v>37</v>
      </c>
      <c r="L243" s="15">
        <v>44640.625335648147</v>
      </c>
      <c r="M243" s="14" t="s">
        <v>58</v>
      </c>
      <c r="N243" s="14"/>
      <c r="O243" s="1">
        <v>44644.625335648147</v>
      </c>
      <c r="P243" s="14" t="s">
        <v>58</v>
      </c>
      <c r="Q243" s="15"/>
      <c r="R243" s="15"/>
      <c r="S243" s="15">
        <v>44641.625335648147</v>
      </c>
      <c r="T243" s="15"/>
      <c r="U243">
        <v>0</v>
      </c>
      <c r="V243" s="15"/>
      <c r="W243" s="15"/>
      <c r="X243" s="15"/>
      <c r="Z243" s="14"/>
      <c r="AA243" s="15"/>
      <c r="AB243">
        <v>11</v>
      </c>
      <c r="AC243">
        <v>12</v>
      </c>
      <c r="AD243">
        <v>1</v>
      </c>
      <c r="AE243">
        <v>3</v>
      </c>
      <c r="AF243" s="21">
        <v>44701.625335648147</v>
      </c>
      <c r="AG243" s="22">
        <f>IFERROR((Raw_Data__3[[#This Row],[End of Probation Date (after 2 months)]]-Raw_Data__3[[#This Row],[Reporting date ]]),"N/A")</f>
        <v>60</v>
      </c>
      <c r="AI243">
        <v>1</v>
      </c>
      <c r="AJ243">
        <v>3</v>
      </c>
    </row>
    <row r="244" spans="1:38" x14ac:dyDescent="0.35">
      <c r="A244">
        <v>826</v>
      </c>
      <c r="B244" s="14" t="s">
        <v>108</v>
      </c>
      <c r="C244" s="14" t="s">
        <v>52</v>
      </c>
      <c r="D244" s="14" t="s">
        <v>61</v>
      </c>
      <c r="E244" s="14" t="s">
        <v>60</v>
      </c>
      <c r="F244" s="14" t="str">
        <f>TRIM(Raw_Data__3[[#This Row],[Level/Band]])</f>
        <v>Manager Level</v>
      </c>
      <c r="G244" s="15">
        <v>44626.625335648147</v>
      </c>
      <c r="H244" s="15">
        <v>44629.625335648147</v>
      </c>
      <c r="I244" s="15">
        <v>44630.625335648147</v>
      </c>
      <c r="J244" s="15">
        <v>44633.625335648147</v>
      </c>
      <c r="K244" s="14" t="s">
        <v>37</v>
      </c>
      <c r="L244" s="15">
        <v>44646.625335648147</v>
      </c>
      <c r="M244" s="14" t="s">
        <v>37</v>
      </c>
      <c r="N244" s="14" t="s">
        <v>115</v>
      </c>
      <c r="O244" s="1">
        <v>44651.625335648147</v>
      </c>
      <c r="P244" s="14" t="s">
        <v>48</v>
      </c>
      <c r="Q244" s="15">
        <v>44648.625335648147</v>
      </c>
      <c r="R244" s="15">
        <v>44652.625335648147</v>
      </c>
      <c r="S244" s="15">
        <v>44650.625335648147</v>
      </c>
      <c r="T244" s="15">
        <v>44654.625335648147</v>
      </c>
      <c r="U244">
        <v>1</v>
      </c>
      <c r="V244" s="15">
        <v>44655.625335648147</v>
      </c>
      <c r="W244" s="15">
        <v>44657.625335648147</v>
      </c>
      <c r="X244" s="15">
        <v>44660.625335648147</v>
      </c>
      <c r="Z244" s="14"/>
      <c r="AA244" s="15">
        <v>44671.625335648147</v>
      </c>
      <c r="AB244">
        <v>17</v>
      </c>
      <c r="AC244">
        <v>21</v>
      </c>
      <c r="AD244">
        <v>1</v>
      </c>
      <c r="AE244">
        <v>3</v>
      </c>
      <c r="AF244" s="21">
        <v>44710.625335648147</v>
      </c>
      <c r="AG244" s="22">
        <f>IFERROR((Raw_Data__3[[#This Row],[End of Probation Date (after 2 months)]]-Raw_Data__3[[#This Row],[Reporting date ]]),"N/A")</f>
        <v>60</v>
      </c>
      <c r="AH244">
        <v>3</v>
      </c>
      <c r="AI244">
        <v>4</v>
      </c>
      <c r="AJ244">
        <v>3</v>
      </c>
      <c r="AK244">
        <v>21</v>
      </c>
      <c r="AL244">
        <v>10</v>
      </c>
    </row>
    <row r="245" spans="1:38" x14ac:dyDescent="0.35">
      <c r="A245">
        <v>799</v>
      </c>
      <c r="B245" s="14" t="s">
        <v>108</v>
      </c>
      <c r="C245" s="14" t="s">
        <v>52</v>
      </c>
      <c r="D245" s="14" t="s">
        <v>61</v>
      </c>
      <c r="E245" s="14" t="s">
        <v>60</v>
      </c>
      <c r="F245" s="14" t="str">
        <f>TRIM(Raw_Data__3[[#This Row],[Level/Band]])</f>
        <v>Manager Level</v>
      </c>
      <c r="G245" s="15">
        <v>44905.674583333333</v>
      </c>
      <c r="H245" s="15">
        <v>44909.674583333333</v>
      </c>
      <c r="I245" s="15">
        <v>44910.674583333333</v>
      </c>
      <c r="J245" s="15">
        <v>44913.674583333333</v>
      </c>
      <c r="K245" s="14" t="s">
        <v>37</v>
      </c>
      <c r="L245" s="15">
        <v>44926.674583333333</v>
      </c>
      <c r="M245" s="14" t="s">
        <v>43</v>
      </c>
      <c r="N245" s="14" t="s">
        <v>46</v>
      </c>
      <c r="O245" s="1" t="s">
        <v>115</v>
      </c>
      <c r="P245" s="14"/>
      <c r="Q245" s="15"/>
      <c r="R245" s="15"/>
      <c r="S245" s="15"/>
      <c r="T245" s="15"/>
      <c r="U245">
        <v>0</v>
      </c>
      <c r="V245" s="15"/>
      <c r="W245" s="15"/>
      <c r="X245" s="15"/>
      <c r="Z245" s="14" t="s">
        <v>39</v>
      </c>
      <c r="AA245" s="15"/>
      <c r="AB245">
        <v>17</v>
      </c>
      <c r="AD245">
        <v>1</v>
      </c>
      <c r="AE245">
        <v>3</v>
      </c>
      <c r="AF245" s="21" t="s">
        <v>115</v>
      </c>
      <c r="AG245" s="22" t="str">
        <f>IFERROR((Raw_Data__3[[#This Row],[End of Probation Date (after 2 months)]]-Raw_Data__3[[#This Row],[Reporting date ]]),"N/A")</f>
        <v>N/A</v>
      </c>
      <c r="AJ245">
        <v>4</v>
      </c>
    </row>
    <row r="246" spans="1:38" x14ac:dyDescent="0.35">
      <c r="A246">
        <v>769</v>
      </c>
      <c r="B246" s="14" t="s">
        <v>108</v>
      </c>
      <c r="C246" s="14" t="s">
        <v>52</v>
      </c>
      <c r="D246" s="14" t="s">
        <v>61</v>
      </c>
      <c r="E246" s="14" t="s">
        <v>60</v>
      </c>
      <c r="F246" s="14" t="str">
        <f>TRIM(Raw_Data__3[[#This Row],[Level/Band]])</f>
        <v>Manager Level</v>
      </c>
      <c r="G246" s="15">
        <v>44726.736145833333</v>
      </c>
      <c r="H246" s="15">
        <v>44729.736145833333</v>
      </c>
      <c r="I246" s="15">
        <v>44730.736145833333</v>
      </c>
      <c r="J246" s="15">
        <v>44733.736145833333</v>
      </c>
      <c r="K246" s="14" t="s">
        <v>37</v>
      </c>
      <c r="L246" s="15">
        <v>44746.736145833333</v>
      </c>
      <c r="M246" s="14" t="s">
        <v>58</v>
      </c>
      <c r="N246" s="14"/>
      <c r="O246" s="1">
        <v>44748.736145833333</v>
      </c>
      <c r="P246" s="14" t="s">
        <v>58</v>
      </c>
      <c r="Q246" s="15"/>
      <c r="R246" s="15"/>
      <c r="S246" s="15">
        <v>44747.736145833333</v>
      </c>
      <c r="T246" s="15"/>
      <c r="U246">
        <v>0</v>
      </c>
      <c r="V246" s="15"/>
      <c r="W246" s="15"/>
      <c r="X246" s="15"/>
      <c r="Z246" s="14"/>
      <c r="AA246" s="15"/>
      <c r="AB246">
        <v>17</v>
      </c>
      <c r="AC246">
        <v>18</v>
      </c>
      <c r="AD246">
        <v>1</v>
      </c>
      <c r="AE246">
        <v>3</v>
      </c>
      <c r="AF246" s="21">
        <v>44807.736145833333</v>
      </c>
      <c r="AG246" s="22">
        <f>IFERROR((Raw_Data__3[[#This Row],[End of Probation Date (after 2 months)]]-Raw_Data__3[[#This Row],[Reporting date ]]),"N/A")</f>
        <v>60</v>
      </c>
      <c r="AI246">
        <v>1</v>
      </c>
      <c r="AJ246">
        <v>3</v>
      </c>
    </row>
    <row r="247" spans="1:38" x14ac:dyDescent="0.35">
      <c r="A247">
        <v>768</v>
      </c>
      <c r="B247" s="14" t="s">
        <v>108</v>
      </c>
      <c r="C247" s="14" t="s">
        <v>52</v>
      </c>
      <c r="D247" s="14" t="s">
        <v>61</v>
      </c>
      <c r="E247" s="14" t="s">
        <v>60</v>
      </c>
      <c r="F247" s="14" t="str">
        <f>TRIM(Raw_Data__3[[#This Row],[Level/Band]])</f>
        <v>Manager Level</v>
      </c>
      <c r="G247" s="15">
        <v>44729.736145833333</v>
      </c>
      <c r="H247" s="15">
        <v>44731.736145833333</v>
      </c>
      <c r="I247" s="15">
        <v>44732.736145833333</v>
      </c>
      <c r="J247" s="15">
        <v>44735.736145833333</v>
      </c>
      <c r="K247" s="14" t="s">
        <v>37</v>
      </c>
      <c r="L247" s="15">
        <v>44742.736145833333</v>
      </c>
      <c r="M247" s="14" t="s">
        <v>43</v>
      </c>
      <c r="N247" s="14" t="s">
        <v>46</v>
      </c>
      <c r="O247" s="1" t="s">
        <v>115</v>
      </c>
      <c r="P247" s="14"/>
      <c r="Q247" s="15"/>
      <c r="R247" s="15"/>
      <c r="S247" s="15">
        <v>44745.736145833333</v>
      </c>
      <c r="T247" s="15"/>
      <c r="U247">
        <v>0</v>
      </c>
      <c r="V247" s="15"/>
      <c r="W247" s="15"/>
      <c r="X247" s="15"/>
      <c r="Z247" s="14" t="s">
        <v>39</v>
      </c>
      <c r="AA247" s="15"/>
      <c r="AB247">
        <v>11</v>
      </c>
      <c r="AC247">
        <v>14</v>
      </c>
      <c r="AD247">
        <v>1</v>
      </c>
      <c r="AE247">
        <v>3</v>
      </c>
      <c r="AF247" s="21">
        <v>44805.736145833333</v>
      </c>
      <c r="AG247" s="22">
        <f>IFERROR((Raw_Data__3[[#This Row],[End of Probation Date (after 2 months)]]-Raw_Data__3[[#This Row],[Reporting date ]]),"N/A")</f>
        <v>60</v>
      </c>
      <c r="AI247">
        <v>3</v>
      </c>
      <c r="AJ247">
        <v>2</v>
      </c>
    </row>
    <row r="248" spans="1:38" x14ac:dyDescent="0.35">
      <c r="A248">
        <v>764</v>
      </c>
      <c r="B248" s="14" t="s">
        <v>108</v>
      </c>
      <c r="C248" s="14" t="s">
        <v>52</v>
      </c>
      <c r="D248" s="14" t="s">
        <v>61</v>
      </c>
      <c r="E248" s="14" t="s">
        <v>60</v>
      </c>
      <c r="F248" s="14" t="str">
        <f>TRIM(Raw_Data__3[[#This Row],[Level/Band]])</f>
        <v>Manager Level</v>
      </c>
      <c r="G248" s="15">
        <v>44724.736145833333</v>
      </c>
      <c r="H248" s="15">
        <v>44728.736145833333</v>
      </c>
      <c r="I248" s="15">
        <v>44729.736145833333</v>
      </c>
      <c r="J248" s="15">
        <v>44732.736145833333</v>
      </c>
      <c r="K248" s="14" t="s">
        <v>37</v>
      </c>
      <c r="L248" s="15">
        <v>44737.736145833333</v>
      </c>
      <c r="M248" s="14" t="s">
        <v>43</v>
      </c>
      <c r="N248" s="14" t="s">
        <v>51</v>
      </c>
      <c r="O248" s="1" t="s">
        <v>115</v>
      </c>
      <c r="P248" s="14"/>
      <c r="Q248" s="15"/>
      <c r="R248" s="15"/>
      <c r="S248" s="15"/>
      <c r="T248" s="15"/>
      <c r="U248">
        <v>0</v>
      </c>
      <c r="V248" s="15"/>
      <c r="W248" s="15"/>
      <c r="X248" s="15"/>
      <c r="Z248" s="14" t="s">
        <v>47</v>
      </c>
      <c r="AA248" s="15"/>
      <c r="AB248">
        <v>9</v>
      </c>
      <c r="AD248">
        <v>1</v>
      </c>
      <c r="AE248">
        <v>3</v>
      </c>
      <c r="AF248" s="21" t="s">
        <v>115</v>
      </c>
      <c r="AG248" s="22" t="str">
        <f>IFERROR((Raw_Data__3[[#This Row],[End of Probation Date (after 2 months)]]-Raw_Data__3[[#This Row],[Reporting date ]]),"N/A")</f>
        <v>N/A</v>
      </c>
      <c r="AJ248">
        <v>4</v>
      </c>
    </row>
    <row r="249" spans="1:38" x14ac:dyDescent="0.35">
      <c r="A249">
        <v>725</v>
      </c>
      <c r="B249" s="14" t="s">
        <v>108</v>
      </c>
      <c r="C249" s="14" t="s">
        <v>52</v>
      </c>
      <c r="D249" s="14" t="s">
        <v>61</v>
      </c>
      <c r="E249" s="14" t="s">
        <v>60</v>
      </c>
      <c r="F249" s="14" t="str">
        <f>TRIM(Raw_Data__3[[#This Row],[Level/Band]])</f>
        <v>Manager Level</v>
      </c>
      <c r="G249" s="15">
        <v>44607.660578703704</v>
      </c>
      <c r="H249" s="15">
        <v>44608.660578703704</v>
      </c>
      <c r="I249" s="15">
        <v>44609.660578703704</v>
      </c>
      <c r="J249" s="15">
        <v>44612.660578703704</v>
      </c>
      <c r="K249" s="14" t="s">
        <v>37</v>
      </c>
      <c r="L249" s="15">
        <v>44614.660578703704</v>
      </c>
      <c r="M249" s="14" t="s">
        <v>43</v>
      </c>
      <c r="N249" s="14" t="s">
        <v>55</v>
      </c>
      <c r="O249" s="1" t="s">
        <v>115</v>
      </c>
      <c r="P249" s="14"/>
      <c r="Q249" s="15"/>
      <c r="R249" s="15"/>
      <c r="S249" s="15">
        <v>44618.660578703704</v>
      </c>
      <c r="T249" s="15"/>
      <c r="U249">
        <v>0</v>
      </c>
      <c r="V249" s="15"/>
      <c r="W249" s="15"/>
      <c r="X249" s="15"/>
      <c r="Z249" s="14" t="s">
        <v>39</v>
      </c>
      <c r="AA249" s="15"/>
      <c r="AB249">
        <v>6</v>
      </c>
      <c r="AC249">
        <v>10</v>
      </c>
      <c r="AD249">
        <v>1</v>
      </c>
      <c r="AE249">
        <v>3</v>
      </c>
      <c r="AF249" s="21">
        <v>44678.660578703704</v>
      </c>
      <c r="AG249" s="22">
        <f>IFERROR((Raw_Data__3[[#This Row],[End of Probation Date (after 2 months)]]-Raw_Data__3[[#This Row],[Reporting date ]]),"N/A")</f>
        <v>60</v>
      </c>
      <c r="AI249">
        <v>4</v>
      </c>
      <c r="AJ249">
        <v>1</v>
      </c>
    </row>
    <row r="250" spans="1:38" x14ac:dyDescent="0.35">
      <c r="A250">
        <v>724</v>
      </c>
      <c r="B250" s="14" t="s">
        <v>108</v>
      </c>
      <c r="C250" s="14" t="s">
        <v>52</v>
      </c>
      <c r="D250" s="14" t="s">
        <v>61</v>
      </c>
      <c r="E250" s="14" t="s">
        <v>60</v>
      </c>
      <c r="F250" s="14" t="str">
        <f>TRIM(Raw_Data__3[[#This Row],[Level/Band]])</f>
        <v>Manager Level</v>
      </c>
      <c r="G250" s="15">
        <v>44604.660578703704</v>
      </c>
      <c r="H250" s="15">
        <v>44606.660578703704</v>
      </c>
      <c r="I250" s="15">
        <v>44607.660578703704</v>
      </c>
      <c r="J250" s="15">
        <v>44610.660578703704</v>
      </c>
      <c r="K250" s="14" t="s">
        <v>37</v>
      </c>
      <c r="L250" s="15">
        <v>44622.660578703704</v>
      </c>
      <c r="M250" s="14" t="s">
        <v>43</v>
      </c>
      <c r="N250" s="14" t="s">
        <v>55</v>
      </c>
      <c r="O250" s="1" t="s">
        <v>115</v>
      </c>
      <c r="P250" s="14"/>
      <c r="Q250" s="15"/>
      <c r="R250" s="15"/>
      <c r="S250" s="15"/>
      <c r="T250" s="15"/>
      <c r="U250">
        <v>0</v>
      </c>
      <c r="V250" s="15"/>
      <c r="W250" s="15"/>
      <c r="X250" s="15"/>
      <c r="Z250" s="14" t="s">
        <v>47</v>
      </c>
      <c r="AA250" s="15"/>
      <c r="AB250">
        <v>16</v>
      </c>
      <c r="AD250">
        <v>1</v>
      </c>
      <c r="AE250">
        <v>3</v>
      </c>
      <c r="AF250" s="21" t="s">
        <v>115</v>
      </c>
      <c r="AG250" s="22" t="str">
        <f>IFERROR((Raw_Data__3[[#This Row],[End of Probation Date (after 2 months)]]-Raw_Data__3[[#This Row],[Reporting date ]]),"N/A")</f>
        <v>N/A</v>
      </c>
      <c r="AJ250">
        <v>2</v>
      </c>
    </row>
    <row r="251" spans="1:38" x14ac:dyDescent="0.35">
      <c r="A251">
        <v>723</v>
      </c>
      <c r="B251" s="14" t="s">
        <v>108</v>
      </c>
      <c r="C251" s="14" t="s">
        <v>52</v>
      </c>
      <c r="D251" s="14" t="s">
        <v>61</v>
      </c>
      <c r="E251" s="14" t="s">
        <v>60</v>
      </c>
      <c r="F251" s="14" t="str">
        <f>TRIM(Raw_Data__3[[#This Row],[Level/Band]])</f>
        <v>Manager Level</v>
      </c>
      <c r="G251" s="15">
        <v>44602.660578703704</v>
      </c>
      <c r="H251" s="15">
        <v>44606.660578703704</v>
      </c>
      <c r="I251" s="15">
        <v>44607.660578703704</v>
      </c>
      <c r="J251" s="15">
        <v>44610.660578703704</v>
      </c>
      <c r="K251" s="14" t="s">
        <v>37</v>
      </c>
      <c r="L251" s="15">
        <v>44619.660578703704</v>
      </c>
      <c r="M251" s="14" t="s">
        <v>43</v>
      </c>
      <c r="N251" s="14" t="s">
        <v>55</v>
      </c>
      <c r="O251" s="1" t="s">
        <v>115</v>
      </c>
      <c r="P251" s="14"/>
      <c r="Q251" s="15"/>
      <c r="R251" s="15"/>
      <c r="S251" s="15"/>
      <c r="T251" s="15"/>
      <c r="U251">
        <v>0</v>
      </c>
      <c r="V251" s="15"/>
      <c r="W251" s="15"/>
      <c r="X251" s="15"/>
      <c r="Z251" s="14" t="s">
        <v>39</v>
      </c>
      <c r="AA251" s="15"/>
      <c r="AB251">
        <v>13</v>
      </c>
      <c r="AD251">
        <v>1</v>
      </c>
      <c r="AE251">
        <v>3</v>
      </c>
      <c r="AF251" s="21" t="s">
        <v>115</v>
      </c>
      <c r="AG251" s="22" t="str">
        <f>IFERROR((Raw_Data__3[[#This Row],[End of Probation Date (after 2 months)]]-Raw_Data__3[[#This Row],[Reporting date ]]),"N/A")</f>
        <v>N/A</v>
      </c>
      <c r="AJ251">
        <v>4</v>
      </c>
    </row>
    <row r="252" spans="1:38" x14ac:dyDescent="0.35">
      <c r="A252">
        <v>722</v>
      </c>
      <c r="B252" s="14" t="s">
        <v>108</v>
      </c>
      <c r="C252" s="14" t="s">
        <v>52</v>
      </c>
      <c r="D252" s="14" t="s">
        <v>61</v>
      </c>
      <c r="E252" s="14" t="s">
        <v>60</v>
      </c>
      <c r="F252" s="14" t="str">
        <f>TRIM(Raw_Data__3[[#This Row],[Level/Band]])</f>
        <v>Manager Level</v>
      </c>
      <c r="G252" s="15">
        <v>44602.660578703704</v>
      </c>
      <c r="H252" s="15">
        <v>44606.660578703704</v>
      </c>
      <c r="I252" s="15">
        <v>44607.660578703704</v>
      </c>
      <c r="J252" s="15">
        <v>44610.660578703704</v>
      </c>
      <c r="K252" s="14" t="s">
        <v>37</v>
      </c>
      <c r="L252" s="15">
        <v>44624.660578703704</v>
      </c>
      <c r="M252" s="14" t="s">
        <v>43</v>
      </c>
      <c r="N252" s="14" t="s">
        <v>38</v>
      </c>
      <c r="O252" s="1" t="s">
        <v>115</v>
      </c>
      <c r="P252" s="14"/>
      <c r="Q252" s="15"/>
      <c r="R252" s="15"/>
      <c r="S252" s="15"/>
      <c r="T252" s="15"/>
      <c r="U252">
        <v>0</v>
      </c>
      <c r="V252" s="15"/>
      <c r="W252" s="15"/>
      <c r="X252" s="15"/>
      <c r="Z252" s="14" t="s">
        <v>39</v>
      </c>
      <c r="AA252" s="15"/>
      <c r="AB252">
        <v>18</v>
      </c>
      <c r="AD252">
        <v>1</v>
      </c>
      <c r="AE252">
        <v>3</v>
      </c>
      <c r="AF252" s="21" t="s">
        <v>115</v>
      </c>
      <c r="AG252" s="22" t="str">
        <f>IFERROR((Raw_Data__3[[#This Row],[End of Probation Date (after 2 months)]]-Raw_Data__3[[#This Row],[Reporting date ]]),"N/A")</f>
        <v>N/A</v>
      </c>
      <c r="AJ252">
        <v>4</v>
      </c>
    </row>
    <row r="253" spans="1:38" x14ac:dyDescent="0.35">
      <c r="A253">
        <v>721</v>
      </c>
      <c r="B253" s="14" t="s">
        <v>108</v>
      </c>
      <c r="C253" s="14" t="s">
        <v>52</v>
      </c>
      <c r="D253" s="14" t="s">
        <v>61</v>
      </c>
      <c r="E253" s="14" t="s">
        <v>60</v>
      </c>
      <c r="F253" s="14" t="str">
        <f>TRIM(Raw_Data__3[[#This Row],[Level/Band]])</f>
        <v>Manager Level</v>
      </c>
      <c r="G253" s="15">
        <v>44603.660578703704</v>
      </c>
      <c r="H253" s="15">
        <v>44607.660578703704</v>
      </c>
      <c r="I253" s="15">
        <v>44608.660578703704</v>
      </c>
      <c r="J253" s="15">
        <v>44611.660578703704</v>
      </c>
      <c r="K253" s="14" t="s">
        <v>37</v>
      </c>
      <c r="L253" s="15">
        <v>44619.660578703704</v>
      </c>
      <c r="M253" s="14" t="s">
        <v>58</v>
      </c>
      <c r="N253" s="14"/>
      <c r="O253" s="1">
        <v>44624.660578703704</v>
      </c>
      <c r="P253" s="14" t="s">
        <v>58</v>
      </c>
      <c r="Q253" s="15"/>
      <c r="R253" s="15"/>
      <c r="S253" s="15">
        <v>44620.660578703704</v>
      </c>
      <c r="T253" s="15"/>
      <c r="U253">
        <v>0</v>
      </c>
      <c r="V253" s="15"/>
      <c r="W253" s="15"/>
      <c r="X253" s="15"/>
      <c r="Z253" s="14"/>
      <c r="AA253" s="15"/>
      <c r="AB253">
        <v>12</v>
      </c>
      <c r="AC253">
        <v>13</v>
      </c>
      <c r="AD253">
        <v>1</v>
      </c>
      <c r="AE253">
        <v>3</v>
      </c>
      <c r="AF253" s="21">
        <v>44680.660578703704</v>
      </c>
      <c r="AG253" s="22">
        <f>IFERROR((Raw_Data__3[[#This Row],[End of Probation Date (after 2 months)]]-Raw_Data__3[[#This Row],[Reporting date ]]),"N/A")</f>
        <v>60</v>
      </c>
      <c r="AI253">
        <v>1</v>
      </c>
      <c r="AJ253">
        <v>4</v>
      </c>
    </row>
    <row r="254" spans="1:38" x14ac:dyDescent="0.35">
      <c r="A254">
        <v>718</v>
      </c>
      <c r="B254" s="14" t="s">
        <v>108</v>
      </c>
      <c r="C254" s="14" t="s">
        <v>52</v>
      </c>
      <c r="D254" s="14" t="s">
        <v>61</v>
      </c>
      <c r="E254" s="14" t="s">
        <v>60</v>
      </c>
      <c r="F254" s="14" t="str">
        <f>TRIM(Raw_Data__3[[#This Row],[Level/Band]])</f>
        <v>Manager Level</v>
      </c>
      <c r="G254" s="15">
        <v>44629.686331018522</v>
      </c>
      <c r="H254" s="15">
        <v>44630.686331018522</v>
      </c>
      <c r="I254" s="15">
        <v>44631.686331018522</v>
      </c>
      <c r="J254" s="15">
        <v>44634.686331018522</v>
      </c>
      <c r="K254" s="14" t="s">
        <v>37</v>
      </c>
      <c r="L254" s="15">
        <v>44643.686331018522</v>
      </c>
      <c r="M254" s="14" t="s">
        <v>43</v>
      </c>
      <c r="N254" s="14" t="s">
        <v>38</v>
      </c>
      <c r="O254" s="1" t="s">
        <v>115</v>
      </c>
      <c r="P254" s="14" t="s">
        <v>41</v>
      </c>
      <c r="Q254" s="15"/>
      <c r="R254" s="15"/>
      <c r="S254" s="15">
        <v>44644.686331018522</v>
      </c>
      <c r="T254" s="15"/>
      <c r="U254">
        <v>0</v>
      </c>
      <c r="V254" s="15"/>
      <c r="W254" s="15"/>
      <c r="X254" s="15"/>
      <c r="Z254" s="14"/>
      <c r="AA254" s="15"/>
      <c r="AB254">
        <v>13</v>
      </c>
      <c r="AC254">
        <v>14</v>
      </c>
      <c r="AD254">
        <v>1</v>
      </c>
      <c r="AE254">
        <v>3</v>
      </c>
      <c r="AF254" s="21">
        <v>44704.686331018522</v>
      </c>
      <c r="AG254" s="22">
        <f>IFERROR((Raw_Data__3[[#This Row],[End of Probation Date (after 2 months)]]-Raw_Data__3[[#This Row],[Reporting date ]]),"N/A")</f>
        <v>60</v>
      </c>
      <c r="AI254">
        <v>1</v>
      </c>
      <c r="AJ254">
        <v>1</v>
      </c>
    </row>
    <row r="255" spans="1:38" x14ac:dyDescent="0.35">
      <c r="A255">
        <v>712</v>
      </c>
      <c r="B255" s="14" t="s">
        <v>108</v>
      </c>
      <c r="C255" s="14" t="s">
        <v>52</v>
      </c>
      <c r="D255" s="14" t="s">
        <v>61</v>
      </c>
      <c r="E255" s="14" t="s">
        <v>60</v>
      </c>
      <c r="F255" s="14" t="str">
        <f>TRIM(Raw_Data__3[[#This Row],[Level/Band]])</f>
        <v>Manager Level</v>
      </c>
      <c r="G255" s="15">
        <v>44629.686331018522</v>
      </c>
      <c r="H255" s="15">
        <v>44633.686331018522</v>
      </c>
      <c r="I255" s="15">
        <v>44634.686331018522</v>
      </c>
      <c r="J255" s="15">
        <v>44637.686331018522</v>
      </c>
      <c r="K255" s="14" t="s">
        <v>37</v>
      </c>
      <c r="L255" s="15">
        <v>44648.686331018522</v>
      </c>
      <c r="M255" s="14" t="s">
        <v>43</v>
      </c>
      <c r="N255" s="14" t="s">
        <v>38</v>
      </c>
      <c r="O255" s="1" t="s">
        <v>115</v>
      </c>
      <c r="P255" s="14"/>
      <c r="Q255" s="15"/>
      <c r="R255" s="15"/>
      <c r="S255" s="15">
        <v>44651.686331018522</v>
      </c>
      <c r="T255" s="15"/>
      <c r="U255">
        <v>0</v>
      </c>
      <c r="V255" s="15"/>
      <c r="W255" s="15"/>
      <c r="X255" s="15"/>
      <c r="Z255" s="14" t="s">
        <v>47</v>
      </c>
      <c r="AA255" s="15"/>
      <c r="AB255">
        <v>15</v>
      </c>
      <c r="AC255">
        <v>18</v>
      </c>
      <c r="AD255">
        <v>1</v>
      </c>
      <c r="AE255">
        <v>3</v>
      </c>
      <c r="AF255" s="21">
        <v>44711.686331018522</v>
      </c>
      <c r="AG255" s="22">
        <f>IFERROR((Raw_Data__3[[#This Row],[End of Probation Date (after 2 months)]]-Raw_Data__3[[#This Row],[Reporting date ]]),"N/A")</f>
        <v>60</v>
      </c>
      <c r="AI255">
        <v>3</v>
      </c>
      <c r="AJ255">
        <v>4</v>
      </c>
    </row>
    <row r="256" spans="1:38" x14ac:dyDescent="0.35">
      <c r="A256">
        <v>676</v>
      </c>
      <c r="B256" s="14" t="s">
        <v>108</v>
      </c>
      <c r="C256" s="14" t="s">
        <v>52</v>
      </c>
      <c r="D256" s="14" t="s">
        <v>61</v>
      </c>
      <c r="E256" s="14" t="s">
        <v>60</v>
      </c>
      <c r="F256" s="14" t="str">
        <f>TRIM(Raw_Data__3[[#This Row],[Level/Band]])</f>
        <v>Manager Level</v>
      </c>
      <c r="G256" s="15">
        <v>45142.885671296295</v>
      </c>
      <c r="H256" s="15">
        <v>45146.885671296295</v>
      </c>
      <c r="I256" s="15">
        <v>45147.885671296295</v>
      </c>
      <c r="J256" s="15">
        <v>45150.885671296295</v>
      </c>
      <c r="K256" s="14" t="s">
        <v>37</v>
      </c>
      <c r="L256" s="15">
        <v>45162.885671296295</v>
      </c>
      <c r="M256" s="14" t="s">
        <v>58</v>
      </c>
      <c r="N256" s="14"/>
      <c r="O256" s="1">
        <v>45167.885671296295</v>
      </c>
      <c r="P256" s="14" t="s">
        <v>58</v>
      </c>
      <c r="Q256" s="15"/>
      <c r="R256" s="15"/>
      <c r="S256" s="15">
        <v>45165.885671296295</v>
      </c>
      <c r="T256" s="15"/>
      <c r="U256">
        <v>0</v>
      </c>
      <c r="V256" s="15"/>
      <c r="W256" s="15"/>
      <c r="X256" s="15"/>
      <c r="Z256" s="14"/>
      <c r="AA256" s="15"/>
      <c r="AB256">
        <v>16</v>
      </c>
      <c r="AC256">
        <v>19</v>
      </c>
      <c r="AD256">
        <v>1</v>
      </c>
      <c r="AE256">
        <v>3</v>
      </c>
      <c r="AF256" s="21">
        <v>45225.885671296295</v>
      </c>
      <c r="AG256" s="22">
        <f>IFERROR((Raw_Data__3[[#This Row],[End of Probation Date (after 2 months)]]-Raw_Data__3[[#This Row],[Reporting date ]]),"N/A")</f>
        <v>60</v>
      </c>
      <c r="AI256">
        <v>3</v>
      </c>
      <c r="AJ256">
        <v>4</v>
      </c>
    </row>
    <row r="257" spans="1:38" x14ac:dyDescent="0.35">
      <c r="A257">
        <v>674</v>
      </c>
      <c r="B257" s="14" t="s">
        <v>108</v>
      </c>
      <c r="C257" s="14" t="s">
        <v>52</v>
      </c>
      <c r="D257" s="14" t="s">
        <v>61</v>
      </c>
      <c r="E257" s="14" t="s">
        <v>60</v>
      </c>
      <c r="F257" s="14" t="str">
        <f>TRIM(Raw_Data__3[[#This Row],[Level/Band]])</f>
        <v>Manager Level</v>
      </c>
      <c r="G257" s="15">
        <v>45139.885671296295</v>
      </c>
      <c r="H257" s="15">
        <v>45142.885671296295</v>
      </c>
      <c r="I257" s="15">
        <v>45143.885671296295</v>
      </c>
      <c r="J257" s="15">
        <v>45146.885671296295</v>
      </c>
      <c r="K257" s="14" t="s">
        <v>37</v>
      </c>
      <c r="L257" s="15">
        <v>45159.885671296295</v>
      </c>
      <c r="M257" s="14" t="s">
        <v>43</v>
      </c>
      <c r="N257" s="14" t="s">
        <v>55</v>
      </c>
      <c r="O257" s="1" t="s">
        <v>115</v>
      </c>
      <c r="P257" s="14"/>
      <c r="Q257" s="15"/>
      <c r="R257" s="15"/>
      <c r="S257" s="15">
        <v>45161.885671296295</v>
      </c>
      <c r="T257" s="15"/>
      <c r="U257">
        <v>0</v>
      </c>
      <c r="V257" s="15"/>
      <c r="W257" s="15"/>
      <c r="X257" s="15"/>
      <c r="Z257" s="14" t="s">
        <v>39</v>
      </c>
      <c r="AA257" s="15"/>
      <c r="AB257">
        <v>17</v>
      </c>
      <c r="AC257">
        <v>19</v>
      </c>
      <c r="AD257">
        <v>1</v>
      </c>
      <c r="AE257">
        <v>3</v>
      </c>
      <c r="AF257" s="21">
        <v>45221.885671296295</v>
      </c>
      <c r="AG257" s="22">
        <f>IFERROR((Raw_Data__3[[#This Row],[End of Probation Date (after 2 months)]]-Raw_Data__3[[#This Row],[Reporting date ]]),"N/A")</f>
        <v>60</v>
      </c>
      <c r="AI257">
        <v>2</v>
      </c>
      <c r="AJ257">
        <v>3</v>
      </c>
    </row>
    <row r="258" spans="1:38" x14ac:dyDescent="0.35">
      <c r="A258">
        <v>632</v>
      </c>
      <c r="B258" s="14" t="s">
        <v>108</v>
      </c>
      <c r="C258" s="14" t="s">
        <v>52</v>
      </c>
      <c r="D258" s="14" t="s">
        <v>61</v>
      </c>
      <c r="E258" s="14" t="s">
        <v>60</v>
      </c>
      <c r="F258" s="14" t="str">
        <f>TRIM(Raw_Data__3[[#This Row],[Level/Band]])</f>
        <v>Manager Level</v>
      </c>
      <c r="G258" s="15">
        <v>44827.302743055552</v>
      </c>
      <c r="H258" s="15">
        <v>44831.302743055552</v>
      </c>
      <c r="I258" s="15">
        <v>44832.302743055552</v>
      </c>
      <c r="J258" s="15">
        <v>44835.302743055552</v>
      </c>
      <c r="K258" s="14" t="s">
        <v>37</v>
      </c>
      <c r="L258" s="15">
        <v>44842.302743055552</v>
      </c>
      <c r="M258" s="14" t="s">
        <v>43</v>
      </c>
      <c r="N258" s="14" t="s">
        <v>50</v>
      </c>
      <c r="O258" s="1" t="s">
        <v>115</v>
      </c>
      <c r="P258" s="14"/>
      <c r="Q258" s="15"/>
      <c r="R258" s="15"/>
      <c r="S258" s="15"/>
      <c r="T258" s="15"/>
      <c r="U258">
        <v>0</v>
      </c>
      <c r="V258" s="15"/>
      <c r="W258" s="15"/>
      <c r="X258" s="15"/>
      <c r="Z258" s="14" t="s">
        <v>47</v>
      </c>
      <c r="AA258" s="15"/>
      <c r="AB258">
        <v>11</v>
      </c>
      <c r="AD258">
        <v>1</v>
      </c>
      <c r="AE258">
        <v>3</v>
      </c>
      <c r="AF258" s="21" t="s">
        <v>115</v>
      </c>
      <c r="AG258" s="22" t="str">
        <f>IFERROR((Raw_Data__3[[#This Row],[End of Probation Date (after 2 months)]]-Raw_Data__3[[#This Row],[Reporting date ]]),"N/A")</f>
        <v>N/A</v>
      </c>
      <c r="AJ258">
        <v>4</v>
      </c>
    </row>
    <row r="259" spans="1:38" x14ac:dyDescent="0.35">
      <c r="A259">
        <v>617</v>
      </c>
      <c r="B259" s="14" t="s">
        <v>108</v>
      </c>
      <c r="C259" s="14" t="s">
        <v>52</v>
      </c>
      <c r="D259" s="14" t="s">
        <v>61</v>
      </c>
      <c r="E259" s="14" t="s">
        <v>60</v>
      </c>
      <c r="F259" s="14" t="str">
        <f>TRIM(Raw_Data__3[[#This Row],[Level/Band]])</f>
        <v>Manager Level</v>
      </c>
      <c r="G259" s="15">
        <v>45154.885648148149</v>
      </c>
      <c r="H259" s="15">
        <v>45157.885648148149</v>
      </c>
      <c r="I259" s="15">
        <v>45158.885648148149</v>
      </c>
      <c r="J259" s="15">
        <v>45161.885648148149</v>
      </c>
      <c r="K259" s="14" t="s">
        <v>37</v>
      </c>
      <c r="L259" s="15">
        <v>45178.885648148149</v>
      </c>
      <c r="M259" s="14" t="s">
        <v>37</v>
      </c>
      <c r="N259" s="14" t="s">
        <v>115</v>
      </c>
      <c r="O259" s="1">
        <v>45184.885648148149</v>
      </c>
      <c r="P259" s="14" t="s">
        <v>48</v>
      </c>
      <c r="Q259" s="15">
        <v>45179.885648148149</v>
      </c>
      <c r="R259" s="15">
        <v>45180.885648148149</v>
      </c>
      <c r="S259" s="15">
        <v>45180.885648148149</v>
      </c>
      <c r="T259" s="15">
        <v>45182.885648148149</v>
      </c>
      <c r="U259">
        <v>1</v>
      </c>
      <c r="V259" s="15">
        <v>45185.885648148149</v>
      </c>
      <c r="W259" s="15">
        <v>45186.885648148149</v>
      </c>
      <c r="X259" s="15">
        <v>45188.885648148149</v>
      </c>
      <c r="Z259" s="14"/>
      <c r="AA259" s="15">
        <v>45205.885648148149</v>
      </c>
      <c r="AB259">
        <v>21</v>
      </c>
      <c r="AC259">
        <v>23</v>
      </c>
      <c r="AD259">
        <v>1</v>
      </c>
      <c r="AE259">
        <v>3</v>
      </c>
      <c r="AF259" s="21">
        <v>45240.885648148149</v>
      </c>
      <c r="AG259" s="22">
        <f>IFERROR((Raw_Data__3[[#This Row],[End of Probation Date (after 2 months)]]-Raw_Data__3[[#This Row],[Reporting date ]]),"N/A")</f>
        <v>60</v>
      </c>
      <c r="AH259">
        <v>4</v>
      </c>
      <c r="AI259">
        <v>2</v>
      </c>
      <c r="AJ259">
        <v>3</v>
      </c>
      <c r="AK259">
        <v>25</v>
      </c>
      <c r="AL259">
        <v>8</v>
      </c>
    </row>
    <row r="260" spans="1:38" x14ac:dyDescent="0.35">
      <c r="A260">
        <v>614</v>
      </c>
      <c r="B260" s="14" t="s">
        <v>108</v>
      </c>
      <c r="C260" s="14" t="s">
        <v>52</v>
      </c>
      <c r="D260" s="14" t="s">
        <v>61</v>
      </c>
      <c r="E260" s="14" t="s">
        <v>60</v>
      </c>
      <c r="F260" s="14" t="str">
        <f>TRIM(Raw_Data__3[[#This Row],[Level/Band]])</f>
        <v>Manager Level</v>
      </c>
      <c r="G260" s="15">
        <v>45156.885648148149</v>
      </c>
      <c r="H260" s="15">
        <v>45157.885648148149</v>
      </c>
      <c r="I260" s="15">
        <v>45158.885648148149</v>
      </c>
      <c r="J260" s="15">
        <v>45161.885648148149</v>
      </c>
      <c r="K260" s="14" t="s">
        <v>37</v>
      </c>
      <c r="L260" s="15">
        <v>45165.885648148149</v>
      </c>
      <c r="M260" s="14" t="s">
        <v>37</v>
      </c>
      <c r="N260" s="14" t="s">
        <v>115</v>
      </c>
      <c r="O260" s="1">
        <v>45170.885648148149</v>
      </c>
      <c r="P260" s="14" t="s">
        <v>48</v>
      </c>
      <c r="Q260" s="15">
        <v>45167.885648148149</v>
      </c>
      <c r="R260" s="15">
        <v>45170.885648148149</v>
      </c>
      <c r="S260" s="15">
        <v>45168.885648148149</v>
      </c>
      <c r="T260" s="15">
        <v>45173.885648148149</v>
      </c>
      <c r="U260">
        <v>1</v>
      </c>
      <c r="V260" s="15">
        <v>45177.885648148149</v>
      </c>
      <c r="W260" s="15">
        <v>45179.885648148149</v>
      </c>
      <c r="X260" s="15">
        <v>45180.885648148149</v>
      </c>
      <c r="Z260" s="14"/>
      <c r="AA260" s="15">
        <v>45195.885648148149</v>
      </c>
      <c r="AB260">
        <v>8</v>
      </c>
      <c r="AC260">
        <v>11</v>
      </c>
      <c r="AD260">
        <v>1</v>
      </c>
      <c r="AE260">
        <v>3</v>
      </c>
      <c r="AF260" s="21">
        <v>45228.885648148149</v>
      </c>
      <c r="AG260" s="22">
        <f>IFERROR((Raw_Data__3[[#This Row],[End of Probation Date (after 2 months)]]-Raw_Data__3[[#This Row],[Reporting date ]]),"N/A")</f>
        <v>60</v>
      </c>
      <c r="AH260">
        <v>6</v>
      </c>
      <c r="AI260">
        <v>3</v>
      </c>
      <c r="AJ260">
        <v>1</v>
      </c>
      <c r="AK260">
        <v>27</v>
      </c>
      <c r="AL260">
        <v>12</v>
      </c>
    </row>
    <row r="261" spans="1:38" x14ac:dyDescent="0.35">
      <c r="A261">
        <v>613</v>
      </c>
      <c r="B261" s="14" t="s">
        <v>108</v>
      </c>
      <c r="C261" s="14" t="s">
        <v>52</v>
      </c>
      <c r="D261" s="14" t="s">
        <v>61</v>
      </c>
      <c r="E261" s="14" t="s">
        <v>60</v>
      </c>
      <c r="F261" s="14" t="str">
        <f>TRIM(Raw_Data__3[[#This Row],[Level/Band]])</f>
        <v>Manager Level</v>
      </c>
      <c r="G261" s="15">
        <v>45152.885648148149</v>
      </c>
      <c r="H261" s="15">
        <v>45155.885648148149</v>
      </c>
      <c r="I261" s="15">
        <v>45156.885648148149</v>
      </c>
      <c r="J261" s="15">
        <v>45159.885648148149</v>
      </c>
      <c r="K261" s="14" t="s">
        <v>37</v>
      </c>
      <c r="L261" s="15">
        <v>45177.885648148149</v>
      </c>
      <c r="M261" s="14" t="s">
        <v>37</v>
      </c>
      <c r="N261" s="14" t="s">
        <v>115</v>
      </c>
      <c r="O261" s="1">
        <v>45182.885648148149</v>
      </c>
      <c r="P261" s="14" t="s">
        <v>48</v>
      </c>
      <c r="Q261" s="15">
        <v>45178.885648148149</v>
      </c>
      <c r="R261" s="15">
        <v>45181.885648148149</v>
      </c>
      <c r="S261" s="15">
        <v>45180.885648148149</v>
      </c>
      <c r="T261" s="15">
        <v>45190.885648148149</v>
      </c>
      <c r="U261">
        <v>1</v>
      </c>
      <c r="V261" s="15">
        <v>45194.885648148149</v>
      </c>
      <c r="W261" s="15">
        <v>45195.885648148149</v>
      </c>
      <c r="X261" s="15">
        <v>45197.885648148149</v>
      </c>
      <c r="Z261" s="14"/>
      <c r="AA261" s="15">
        <v>45210.885648148149</v>
      </c>
      <c r="AB261">
        <v>22</v>
      </c>
      <c r="AC261">
        <v>25</v>
      </c>
      <c r="AD261">
        <v>1</v>
      </c>
      <c r="AE261">
        <v>3</v>
      </c>
      <c r="AF261" s="21">
        <v>45240.885648148149</v>
      </c>
      <c r="AG261" s="22">
        <f>IFERROR((Raw_Data__3[[#This Row],[End of Probation Date (after 2 months)]]-Raw_Data__3[[#This Row],[Reporting date ]]),"N/A")</f>
        <v>60</v>
      </c>
      <c r="AH261">
        <v>5</v>
      </c>
      <c r="AI261">
        <v>3</v>
      </c>
      <c r="AJ261">
        <v>3</v>
      </c>
      <c r="AK261">
        <v>30</v>
      </c>
      <c r="AL261">
        <v>17</v>
      </c>
    </row>
    <row r="262" spans="1:38" x14ac:dyDescent="0.35">
      <c r="A262">
        <v>578</v>
      </c>
      <c r="B262" s="14" t="s">
        <v>108</v>
      </c>
      <c r="C262" s="14" t="s">
        <v>52</v>
      </c>
      <c r="D262" s="14" t="s">
        <v>61</v>
      </c>
      <c r="E262" s="14" t="s">
        <v>60</v>
      </c>
      <c r="F262" s="14" t="str">
        <f>TRIM(Raw_Data__3[[#This Row],[Level/Band]])</f>
        <v>Manager Level</v>
      </c>
      <c r="G262" s="15">
        <v>44908.089930555558</v>
      </c>
      <c r="H262" s="15">
        <v>44911.089930555558</v>
      </c>
      <c r="I262" s="15">
        <v>44912.089930555558</v>
      </c>
      <c r="J262" s="15">
        <v>44915.089930555558</v>
      </c>
      <c r="K262" s="14" t="s">
        <v>37</v>
      </c>
      <c r="L262" s="15">
        <v>44931.089930555558</v>
      </c>
      <c r="M262" s="14" t="s">
        <v>37</v>
      </c>
      <c r="N262" s="14" t="s">
        <v>115</v>
      </c>
      <c r="O262" s="1">
        <v>44935.089930555558</v>
      </c>
      <c r="P262" s="14" t="s">
        <v>48</v>
      </c>
      <c r="Q262" s="15">
        <v>44933.089930555558</v>
      </c>
      <c r="R262" s="15">
        <v>44935.089930555558</v>
      </c>
      <c r="S262" s="15">
        <v>44932.089930555558</v>
      </c>
      <c r="T262" s="15">
        <v>44936.089930555558</v>
      </c>
      <c r="U262">
        <v>1</v>
      </c>
      <c r="V262" s="15">
        <v>44938.089930555558</v>
      </c>
      <c r="W262" s="15">
        <v>44941.089930555558</v>
      </c>
      <c r="X262" s="15">
        <v>44943.089930555558</v>
      </c>
      <c r="Z262" s="14"/>
      <c r="AA262" s="15">
        <v>44951.089930555558</v>
      </c>
      <c r="AB262">
        <v>20</v>
      </c>
      <c r="AC262">
        <v>21</v>
      </c>
      <c r="AD262">
        <v>1</v>
      </c>
      <c r="AE262">
        <v>3</v>
      </c>
      <c r="AF262" s="21">
        <v>44992.089930555558</v>
      </c>
      <c r="AG262" s="22">
        <f>IFERROR((Raw_Data__3[[#This Row],[End of Probation Date (after 2 months)]]-Raw_Data__3[[#This Row],[Reporting date ]]),"N/A")</f>
        <v>60</v>
      </c>
      <c r="AH262">
        <v>5</v>
      </c>
      <c r="AI262">
        <v>1</v>
      </c>
      <c r="AJ262">
        <v>3</v>
      </c>
      <c r="AK262">
        <v>19</v>
      </c>
      <c r="AL262">
        <v>11</v>
      </c>
    </row>
    <row r="263" spans="1:38" x14ac:dyDescent="0.35">
      <c r="A263">
        <v>572</v>
      </c>
      <c r="B263" s="14" t="s">
        <v>108</v>
      </c>
      <c r="C263" s="14" t="s">
        <v>52</v>
      </c>
      <c r="D263" s="14" t="s">
        <v>61</v>
      </c>
      <c r="E263" s="14" t="s">
        <v>60</v>
      </c>
      <c r="F263" s="14" t="str">
        <f>TRIM(Raw_Data__3[[#This Row],[Level/Band]])</f>
        <v>Manager Level</v>
      </c>
      <c r="G263" s="15">
        <v>44913.089930555558</v>
      </c>
      <c r="H263" s="15">
        <v>44914.089930555558</v>
      </c>
      <c r="I263" s="15">
        <v>44915.089930555558</v>
      </c>
      <c r="J263" s="15">
        <v>44918.089930555558</v>
      </c>
      <c r="K263" s="14" t="s">
        <v>37</v>
      </c>
      <c r="L263" s="15">
        <v>44921.089930555558</v>
      </c>
      <c r="M263" s="14" t="s">
        <v>43</v>
      </c>
      <c r="N263" s="14" t="s">
        <v>46</v>
      </c>
      <c r="O263" s="1" t="s">
        <v>115</v>
      </c>
      <c r="P263" s="14"/>
      <c r="Q263" s="15"/>
      <c r="R263" s="15"/>
      <c r="S263" s="15">
        <v>44923.089930555558</v>
      </c>
      <c r="T263" s="15"/>
      <c r="U263">
        <v>0</v>
      </c>
      <c r="V263" s="15"/>
      <c r="W263" s="15"/>
      <c r="X263" s="15"/>
      <c r="Z263" s="14" t="s">
        <v>47</v>
      </c>
      <c r="AA263" s="15"/>
      <c r="AB263">
        <v>7</v>
      </c>
      <c r="AC263">
        <v>9</v>
      </c>
      <c r="AD263">
        <v>1</v>
      </c>
      <c r="AE263">
        <v>3</v>
      </c>
      <c r="AF263" s="21">
        <v>44983.089930555558</v>
      </c>
      <c r="AG263" s="22">
        <f>IFERROR((Raw_Data__3[[#This Row],[End of Probation Date (after 2 months)]]-Raw_Data__3[[#This Row],[Reporting date ]]),"N/A")</f>
        <v>60</v>
      </c>
      <c r="AI263">
        <v>2</v>
      </c>
      <c r="AJ263">
        <v>1</v>
      </c>
    </row>
    <row r="264" spans="1:38" x14ac:dyDescent="0.35">
      <c r="A264">
        <v>499</v>
      </c>
      <c r="B264" s="14" t="s">
        <v>108</v>
      </c>
      <c r="C264" s="14" t="s">
        <v>52</v>
      </c>
      <c r="D264" s="14" t="s">
        <v>61</v>
      </c>
      <c r="E264" s="14" t="s">
        <v>60</v>
      </c>
      <c r="F264" s="14" t="str">
        <f>TRIM(Raw_Data__3[[#This Row],[Level/Band]])</f>
        <v>Manager Level</v>
      </c>
      <c r="G264" s="15">
        <v>45166.411724537036</v>
      </c>
      <c r="H264" s="15">
        <v>45170.411724537036</v>
      </c>
      <c r="I264" s="15">
        <v>45171.411724537036</v>
      </c>
      <c r="J264" s="15">
        <v>45174.411724537036</v>
      </c>
      <c r="K264" s="14" t="s">
        <v>37</v>
      </c>
      <c r="L264" s="15">
        <v>45182.411724537036</v>
      </c>
      <c r="M264" s="14" t="s">
        <v>43</v>
      </c>
      <c r="N264" s="14" t="s">
        <v>38</v>
      </c>
      <c r="O264" s="1" t="s">
        <v>115</v>
      </c>
      <c r="P264" s="14" t="s">
        <v>41</v>
      </c>
      <c r="Q264" s="15"/>
      <c r="R264" s="15"/>
      <c r="S264" s="15">
        <v>45186.411724537036</v>
      </c>
      <c r="T264" s="15"/>
      <c r="U264">
        <v>0</v>
      </c>
      <c r="V264" s="15"/>
      <c r="W264" s="15"/>
      <c r="X264" s="15"/>
      <c r="Z264" s="14"/>
      <c r="AA264" s="15"/>
      <c r="AB264">
        <v>12</v>
      </c>
      <c r="AC264">
        <v>16</v>
      </c>
      <c r="AD264">
        <v>1</v>
      </c>
      <c r="AE264">
        <v>3</v>
      </c>
      <c r="AF264" s="21">
        <v>45246.411724537036</v>
      </c>
      <c r="AG264" s="22">
        <f>IFERROR((Raw_Data__3[[#This Row],[End of Probation Date (after 2 months)]]-Raw_Data__3[[#This Row],[Reporting date ]]),"N/A")</f>
        <v>60</v>
      </c>
      <c r="AI264">
        <v>4</v>
      </c>
      <c r="AJ264">
        <v>4</v>
      </c>
    </row>
    <row r="265" spans="1:38" x14ac:dyDescent="0.35">
      <c r="A265">
        <v>489</v>
      </c>
      <c r="B265" s="14" t="s">
        <v>108</v>
      </c>
      <c r="C265" s="14" t="s">
        <v>52</v>
      </c>
      <c r="D265" s="14" t="s">
        <v>61</v>
      </c>
      <c r="E265" s="14" t="s">
        <v>60</v>
      </c>
      <c r="F265" s="14" t="str">
        <f>TRIM(Raw_Data__3[[#This Row],[Level/Band]])</f>
        <v>Manager Level</v>
      </c>
      <c r="G265" s="15">
        <v>44933.566712962966</v>
      </c>
      <c r="H265" s="15">
        <v>44935.566712962966</v>
      </c>
      <c r="I265" s="15">
        <v>44936.566712962966</v>
      </c>
      <c r="J265" s="15">
        <v>44939.566712962966</v>
      </c>
      <c r="K265" s="14" t="s">
        <v>37</v>
      </c>
      <c r="L265" s="15">
        <v>44940.566712962966</v>
      </c>
      <c r="M265" s="14" t="s">
        <v>43</v>
      </c>
      <c r="N265" s="14" t="s">
        <v>55</v>
      </c>
      <c r="O265" s="1" t="s">
        <v>115</v>
      </c>
      <c r="P265" s="14"/>
      <c r="Q265" s="15"/>
      <c r="R265" s="15"/>
      <c r="S265" s="15">
        <v>44943.566712962966</v>
      </c>
      <c r="T265" s="15"/>
      <c r="U265">
        <v>0</v>
      </c>
      <c r="V265" s="15"/>
      <c r="W265" s="15"/>
      <c r="X265" s="15"/>
      <c r="Z265" s="14" t="s">
        <v>47</v>
      </c>
      <c r="AA265" s="15"/>
      <c r="AB265">
        <v>5</v>
      </c>
      <c r="AC265">
        <v>8</v>
      </c>
      <c r="AD265">
        <v>1</v>
      </c>
      <c r="AE265">
        <v>3</v>
      </c>
      <c r="AF265" s="21">
        <v>45003.566712962966</v>
      </c>
      <c r="AG265" s="22">
        <f>IFERROR((Raw_Data__3[[#This Row],[End of Probation Date (after 2 months)]]-Raw_Data__3[[#This Row],[Reporting date ]]),"N/A")</f>
        <v>60</v>
      </c>
      <c r="AI265">
        <v>3</v>
      </c>
      <c r="AJ265">
        <v>2</v>
      </c>
    </row>
    <row r="266" spans="1:38" x14ac:dyDescent="0.35">
      <c r="A266">
        <v>482</v>
      </c>
      <c r="B266" s="14" t="s">
        <v>108</v>
      </c>
      <c r="C266" s="14" t="s">
        <v>52</v>
      </c>
      <c r="D266" s="14" t="s">
        <v>61</v>
      </c>
      <c r="E266" s="14" t="s">
        <v>60</v>
      </c>
      <c r="F266" s="14" t="str">
        <f>TRIM(Raw_Data__3[[#This Row],[Level/Band]])</f>
        <v>Manager Level</v>
      </c>
      <c r="G266" s="15">
        <v>44928.566712962966</v>
      </c>
      <c r="H266" s="15">
        <v>44932.566712962966</v>
      </c>
      <c r="I266" s="15">
        <v>44933.566712962966</v>
      </c>
      <c r="J266" s="15">
        <v>44936.566712962966</v>
      </c>
      <c r="K266" s="14" t="s">
        <v>37</v>
      </c>
      <c r="L266" s="15">
        <v>44946.566712962966</v>
      </c>
      <c r="M266" s="14" t="s">
        <v>43</v>
      </c>
      <c r="N266" s="14" t="s">
        <v>38</v>
      </c>
      <c r="O266" s="1" t="s">
        <v>115</v>
      </c>
      <c r="P266" s="14" t="s">
        <v>41</v>
      </c>
      <c r="Q266" s="15"/>
      <c r="R266" s="15"/>
      <c r="S266" s="15">
        <v>44948.566712962966</v>
      </c>
      <c r="T266" s="15"/>
      <c r="U266">
        <v>0</v>
      </c>
      <c r="V266" s="15"/>
      <c r="W266" s="15"/>
      <c r="X266" s="15"/>
      <c r="Z266" s="14"/>
      <c r="AA266" s="15"/>
      <c r="AB266">
        <v>14</v>
      </c>
      <c r="AC266">
        <v>16</v>
      </c>
      <c r="AD266">
        <v>1</v>
      </c>
      <c r="AE266">
        <v>3</v>
      </c>
      <c r="AF266" s="21">
        <v>45008.566712962966</v>
      </c>
      <c r="AG266" s="22">
        <f>IFERROR((Raw_Data__3[[#This Row],[End of Probation Date (after 2 months)]]-Raw_Data__3[[#This Row],[Reporting date ]]),"N/A")</f>
        <v>60</v>
      </c>
      <c r="AI266">
        <v>2</v>
      </c>
      <c r="AJ266">
        <v>4</v>
      </c>
    </row>
    <row r="267" spans="1:38" x14ac:dyDescent="0.35">
      <c r="A267">
        <v>474</v>
      </c>
      <c r="B267" s="14" t="s">
        <v>108</v>
      </c>
      <c r="C267" s="14" t="s">
        <v>52</v>
      </c>
      <c r="D267" s="14" t="s">
        <v>61</v>
      </c>
      <c r="E267" s="14" t="s">
        <v>60</v>
      </c>
      <c r="F267" s="14" t="str">
        <f>TRIM(Raw_Data__3[[#This Row],[Level/Band]])</f>
        <v>Manager Level</v>
      </c>
      <c r="G267" s="15">
        <v>44672.075752314813</v>
      </c>
      <c r="H267" s="15">
        <v>44676.075752314813</v>
      </c>
      <c r="I267" s="15">
        <v>44677.075752314813</v>
      </c>
      <c r="J267" s="15">
        <v>44680.075752314813</v>
      </c>
      <c r="K267" s="14" t="s">
        <v>37</v>
      </c>
      <c r="L267" s="15">
        <v>44690.075752314813</v>
      </c>
      <c r="M267" s="14" t="s">
        <v>43</v>
      </c>
      <c r="N267" s="14" t="s">
        <v>46</v>
      </c>
      <c r="O267" s="1" t="s">
        <v>115</v>
      </c>
      <c r="P267" s="14"/>
      <c r="Q267" s="15"/>
      <c r="R267" s="15"/>
      <c r="S267" s="15"/>
      <c r="T267" s="15"/>
      <c r="U267">
        <v>0</v>
      </c>
      <c r="V267" s="15"/>
      <c r="W267" s="15"/>
      <c r="X267" s="15"/>
      <c r="Z267" s="14" t="s">
        <v>39</v>
      </c>
      <c r="AA267" s="15"/>
      <c r="AB267">
        <v>14</v>
      </c>
      <c r="AD267">
        <v>1</v>
      </c>
      <c r="AE267">
        <v>3</v>
      </c>
      <c r="AF267" s="21" t="s">
        <v>115</v>
      </c>
      <c r="AG267" s="22" t="str">
        <f>IFERROR((Raw_Data__3[[#This Row],[End of Probation Date (after 2 months)]]-Raw_Data__3[[#This Row],[Reporting date ]]),"N/A")</f>
        <v>N/A</v>
      </c>
      <c r="AJ267">
        <v>4</v>
      </c>
    </row>
    <row r="268" spans="1:38" x14ac:dyDescent="0.35">
      <c r="A268">
        <v>472</v>
      </c>
      <c r="B268" s="14" t="s">
        <v>108</v>
      </c>
      <c r="C268" s="14" t="s">
        <v>52</v>
      </c>
      <c r="D268" s="14" t="s">
        <v>61</v>
      </c>
      <c r="E268" s="14" t="s">
        <v>60</v>
      </c>
      <c r="F268" s="14" t="str">
        <f>TRIM(Raw_Data__3[[#This Row],[Level/Band]])</f>
        <v>Manager Level</v>
      </c>
      <c r="G268" s="15">
        <v>44673.075752314813</v>
      </c>
      <c r="H268" s="15">
        <v>44677.075752314813</v>
      </c>
      <c r="I268" s="15">
        <v>44678.075752314813</v>
      </c>
      <c r="J268" s="15">
        <v>44681.075752314813</v>
      </c>
      <c r="K268" s="14" t="s">
        <v>37</v>
      </c>
      <c r="L268" s="15">
        <v>44693.075752314813</v>
      </c>
      <c r="M268" s="14" t="s">
        <v>43</v>
      </c>
      <c r="N268" s="14" t="s">
        <v>38</v>
      </c>
      <c r="O268" s="1" t="s">
        <v>115</v>
      </c>
      <c r="P268" s="14" t="s">
        <v>41</v>
      </c>
      <c r="Q268" s="15"/>
      <c r="R268" s="15"/>
      <c r="S268" s="15">
        <v>44695.075752314813</v>
      </c>
      <c r="T268" s="15"/>
      <c r="U268">
        <v>0</v>
      </c>
      <c r="V268" s="15"/>
      <c r="W268" s="15"/>
      <c r="X268" s="15"/>
      <c r="Z268" s="14"/>
      <c r="AA268" s="15"/>
      <c r="AB268">
        <v>16</v>
      </c>
      <c r="AC268">
        <v>18</v>
      </c>
      <c r="AD268">
        <v>1</v>
      </c>
      <c r="AE268">
        <v>3</v>
      </c>
      <c r="AF268" s="21">
        <v>44755.075752314813</v>
      </c>
      <c r="AG268" s="22">
        <f>IFERROR((Raw_Data__3[[#This Row],[End of Probation Date (after 2 months)]]-Raw_Data__3[[#This Row],[Reporting date ]]),"N/A")</f>
        <v>60</v>
      </c>
      <c r="AI268">
        <v>2</v>
      </c>
      <c r="AJ268">
        <v>4</v>
      </c>
    </row>
    <row r="269" spans="1:38" x14ac:dyDescent="0.35">
      <c r="A269">
        <v>471</v>
      </c>
      <c r="B269" s="14" t="s">
        <v>108</v>
      </c>
      <c r="C269" s="14" t="s">
        <v>52</v>
      </c>
      <c r="D269" s="14" t="s">
        <v>61</v>
      </c>
      <c r="E269" s="14" t="s">
        <v>60</v>
      </c>
      <c r="F269" s="14" t="str">
        <f>TRIM(Raw_Data__3[[#This Row],[Level/Band]])</f>
        <v>Manager Level</v>
      </c>
      <c r="G269" s="15">
        <v>44676.075752314813</v>
      </c>
      <c r="H269" s="15">
        <v>44677.075752314813</v>
      </c>
      <c r="I269" s="15">
        <v>44678.075752314813</v>
      </c>
      <c r="J269" s="15">
        <v>44681.075752314813</v>
      </c>
      <c r="K269" s="14" t="s">
        <v>37</v>
      </c>
      <c r="L269" s="15">
        <v>44688.075752314813</v>
      </c>
      <c r="M269" s="14" t="s">
        <v>43</v>
      </c>
      <c r="N269" s="14" t="s">
        <v>50</v>
      </c>
      <c r="O269" s="1" t="s">
        <v>115</v>
      </c>
      <c r="P269" s="14"/>
      <c r="Q269" s="15"/>
      <c r="R269" s="15"/>
      <c r="S269" s="15">
        <v>44689.075752314813</v>
      </c>
      <c r="T269" s="15"/>
      <c r="U269">
        <v>0</v>
      </c>
      <c r="V269" s="15"/>
      <c r="W269" s="15"/>
      <c r="X269" s="15"/>
      <c r="Z269" s="14" t="s">
        <v>39</v>
      </c>
      <c r="AA269" s="15"/>
      <c r="AB269">
        <v>11</v>
      </c>
      <c r="AC269">
        <v>12</v>
      </c>
      <c r="AD269">
        <v>1</v>
      </c>
      <c r="AE269">
        <v>3</v>
      </c>
      <c r="AF269" s="21">
        <v>44749.075752314813</v>
      </c>
      <c r="AG269" s="22">
        <f>IFERROR((Raw_Data__3[[#This Row],[End of Probation Date (after 2 months)]]-Raw_Data__3[[#This Row],[Reporting date ]]),"N/A")</f>
        <v>60</v>
      </c>
      <c r="AI269">
        <v>1</v>
      </c>
      <c r="AJ269">
        <v>1</v>
      </c>
    </row>
    <row r="270" spans="1:38" x14ac:dyDescent="0.35">
      <c r="A270">
        <v>387</v>
      </c>
      <c r="B270" s="14" t="s">
        <v>108</v>
      </c>
      <c r="C270" s="14" t="s">
        <v>52</v>
      </c>
      <c r="D270" s="14" t="s">
        <v>61</v>
      </c>
      <c r="E270" s="14" t="s">
        <v>60</v>
      </c>
      <c r="F270" s="14" t="str">
        <f>TRIM(Raw_Data__3[[#This Row],[Level/Band]])</f>
        <v>Manager Level</v>
      </c>
      <c r="G270" s="15">
        <v>44874.3830787037</v>
      </c>
      <c r="H270" s="15">
        <v>44875.3830787037</v>
      </c>
      <c r="I270" s="15">
        <v>44876.3830787037</v>
      </c>
      <c r="J270" s="15">
        <v>44879.3830787037</v>
      </c>
      <c r="K270" s="14" t="s">
        <v>37</v>
      </c>
      <c r="L270" s="15">
        <v>44888.3830787037</v>
      </c>
      <c r="M270" s="14" t="s">
        <v>43</v>
      </c>
      <c r="N270" s="14" t="s">
        <v>55</v>
      </c>
      <c r="O270" s="1" t="s">
        <v>115</v>
      </c>
      <c r="P270" s="14"/>
      <c r="Q270" s="15"/>
      <c r="R270" s="15"/>
      <c r="S270" s="15">
        <v>44890.3830787037</v>
      </c>
      <c r="T270" s="15"/>
      <c r="U270">
        <v>0</v>
      </c>
      <c r="V270" s="15"/>
      <c r="W270" s="15"/>
      <c r="X270" s="15"/>
      <c r="Z270" s="14" t="s">
        <v>47</v>
      </c>
      <c r="AA270" s="15"/>
      <c r="AB270">
        <v>13</v>
      </c>
      <c r="AC270">
        <v>15</v>
      </c>
      <c r="AD270">
        <v>1</v>
      </c>
      <c r="AE270">
        <v>3</v>
      </c>
      <c r="AF270" s="21">
        <v>44950.3830787037</v>
      </c>
      <c r="AG270" s="22">
        <f>IFERROR((Raw_Data__3[[#This Row],[End of Probation Date (after 2 months)]]-Raw_Data__3[[#This Row],[Reporting date ]]),"N/A")</f>
        <v>60</v>
      </c>
      <c r="AI270">
        <v>2</v>
      </c>
      <c r="AJ270">
        <v>1</v>
      </c>
    </row>
    <row r="271" spans="1:38" x14ac:dyDescent="0.35">
      <c r="A271">
        <v>382</v>
      </c>
      <c r="B271" s="14" t="s">
        <v>108</v>
      </c>
      <c r="C271" s="14" t="s">
        <v>52</v>
      </c>
      <c r="D271" s="14" t="s">
        <v>61</v>
      </c>
      <c r="E271" s="14" t="s">
        <v>60</v>
      </c>
      <c r="F271" s="14" t="str">
        <f>TRIM(Raw_Data__3[[#This Row],[Level/Band]])</f>
        <v>Manager Level</v>
      </c>
      <c r="G271" s="15">
        <v>44872.3830787037</v>
      </c>
      <c r="H271" s="15">
        <v>44875.3830787037</v>
      </c>
      <c r="I271" s="15">
        <v>44876.3830787037</v>
      </c>
      <c r="J271" s="15">
        <v>44879.3830787037</v>
      </c>
      <c r="K271" s="14" t="s">
        <v>37</v>
      </c>
      <c r="L271" s="15">
        <v>44894.3830787037</v>
      </c>
      <c r="M271" s="14" t="s">
        <v>58</v>
      </c>
      <c r="N271" s="14"/>
      <c r="O271" s="1">
        <v>44900.3830787037</v>
      </c>
      <c r="P271" s="14" t="s">
        <v>58</v>
      </c>
      <c r="Q271" s="15"/>
      <c r="R271" s="15"/>
      <c r="S271" s="15">
        <v>44896.3830787037</v>
      </c>
      <c r="T271" s="15"/>
      <c r="U271">
        <v>0</v>
      </c>
      <c r="V271" s="15"/>
      <c r="W271" s="15"/>
      <c r="X271" s="15"/>
      <c r="Z271" s="14"/>
      <c r="AA271" s="15"/>
      <c r="AB271">
        <v>19</v>
      </c>
      <c r="AC271">
        <v>21</v>
      </c>
      <c r="AD271">
        <v>1</v>
      </c>
      <c r="AE271">
        <v>3</v>
      </c>
      <c r="AF271" s="21">
        <v>44956.3830787037</v>
      </c>
      <c r="AG271" s="22">
        <f>IFERROR((Raw_Data__3[[#This Row],[End of Probation Date (after 2 months)]]-Raw_Data__3[[#This Row],[Reporting date ]]),"N/A")</f>
        <v>60</v>
      </c>
      <c r="AI271">
        <v>2</v>
      </c>
      <c r="AJ271">
        <v>3</v>
      </c>
    </row>
    <row r="272" spans="1:38" x14ac:dyDescent="0.35">
      <c r="A272">
        <v>374</v>
      </c>
      <c r="B272" s="14" t="s">
        <v>108</v>
      </c>
      <c r="C272" s="14" t="s">
        <v>52</v>
      </c>
      <c r="D272" s="14" t="s">
        <v>61</v>
      </c>
      <c r="E272" s="14" t="s">
        <v>60</v>
      </c>
      <c r="F272" s="14" t="str">
        <f>TRIM(Raw_Data__3[[#This Row],[Level/Band]])</f>
        <v>Manager Level</v>
      </c>
      <c r="G272" s="15">
        <v>44665.356712962966</v>
      </c>
      <c r="H272" s="15">
        <v>44669.356712962966</v>
      </c>
      <c r="I272" s="15">
        <v>44670.356712962966</v>
      </c>
      <c r="J272" s="15">
        <v>44673.356712962966</v>
      </c>
      <c r="K272" s="14" t="s">
        <v>37</v>
      </c>
      <c r="L272" s="15">
        <v>44682.356712962966</v>
      </c>
      <c r="M272" s="14" t="s">
        <v>37</v>
      </c>
      <c r="N272" s="14" t="s">
        <v>115</v>
      </c>
      <c r="O272" s="1">
        <v>44688.356712962966</v>
      </c>
      <c r="P272" s="14" t="s">
        <v>48</v>
      </c>
      <c r="Q272" s="15">
        <v>44683.356712962966</v>
      </c>
      <c r="R272" s="15">
        <v>44686.356712962966</v>
      </c>
      <c r="S272" s="15">
        <v>44684.356712962966</v>
      </c>
      <c r="T272" s="15">
        <v>44688.356712962966</v>
      </c>
      <c r="U272">
        <v>1</v>
      </c>
      <c r="V272" s="15">
        <v>44689.356712962966</v>
      </c>
      <c r="W272" s="15">
        <v>44690.356712962966</v>
      </c>
      <c r="X272" s="15">
        <v>44692.356712962966</v>
      </c>
      <c r="Z272" s="14"/>
      <c r="AA272" s="15">
        <v>44702.356712962966</v>
      </c>
      <c r="AB272">
        <v>13</v>
      </c>
      <c r="AC272">
        <v>15</v>
      </c>
      <c r="AD272">
        <v>1</v>
      </c>
      <c r="AE272">
        <v>3</v>
      </c>
      <c r="AF272" s="21">
        <v>44744.356712962966</v>
      </c>
      <c r="AG272" s="22">
        <f>IFERROR((Raw_Data__3[[#This Row],[End of Probation Date (after 2 months)]]-Raw_Data__3[[#This Row],[Reporting date ]]),"N/A")</f>
        <v>60</v>
      </c>
      <c r="AH272">
        <v>2</v>
      </c>
      <c r="AI272">
        <v>2</v>
      </c>
      <c r="AJ272">
        <v>4</v>
      </c>
      <c r="AK272">
        <v>18</v>
      </c>
      <c r="AL272">
        <v>8</v>
      </c>
    </row>
    <row r="273" spans="1:38" x14ac:dyDescent="0.35">
      <c r="A273">
        <v>371</v>
      </c>
      <c r="B273" s="14" t="s">
        <v>108</v>
      </c>
      <c r="C273" s="14" t="s">
        <v>52</v>
      </c>
      <c r="D273" s="14" t="s">
        <v>61</v>
      </c>
      <c r="E273" s="14" t="s">
        <v>60</v>
      </c>
      <c r="F273" s="14" t="str">
        <f>TRIM(Raw_Data__3[[#This Row],[Level/Band]])</f>
        <v>Manager Level</v>
      </c>
      <c r="G273" s="15">
        <v>44663.356712962966</v>
      </c>
      <c r="H273" s="15">
        <v>44665.356712962966</v>
      </c>
      <c r="I273" s="15">
        <v>44666.356712962966</v>
      </c>
      <c r="J273" s="15">
        <v>44669.356712962966</v>
      </c>
      <c r="K273" s="14" t="s">
        <v>37</v>
      </c>
      <c r="L273" s="15">
        <v>44685.356712962966</v>
      </c>
      <c r="M273" s="14" t="s">
        <v>43</v>
      </c>
      <c r="N273" s="14" t="s">
        <v>38</v>
      </c>
      <c r="O273" s="1" t="s">
        <v>115</v>
      </c>
      <c r="P273" s="14" t="s">
        <v>41</v>
      </c>
      <c r="Q273" s="15"/>
      <c r="R273" s="15"/>
      <c r="S273" s="15">
        <v>44689.356712962966</v>
      </c>
      <c r="T273" s="15"/>
      <c r="U273">
        <v>0</v>
      </c>
      <c r="V273" s="15"/>
      <c r="W273" s="15"/>
      <c r="X273" s="15"/>
      <c r="Z273" s="14"/>
      <c r="AA273" s="15"/>
      <c r="AB273">
        <v>20</v>
      </c>
      <c r="AC273">
        <v>24</v>
      </c>
      <c r="AD273">
        <v>1</v>
      </c>
      <c r="AE273">
        <v>3</v>
      </c>
      <c r="AF273" s="21">
        <v>44749.356712962966</v>
      </c>
      <c r="AG273" s="22">
        <f>IFERROR((Raw_Data__3[[#This Row],[End of Probation Date (after 2 months)]]-Raw_Data__3[[#This Row],[Reporting date ]]),"N/A")</f>
        <v>60</v>
      </c>
      <c r="AI273">
        <v>4</v>
      </c>
      <c r="AJ273">
        <v>2</v>
      </c>
    </row>
    <row r="274" spans="1:38" x14ac:dyDescent="0.35">
      <c r="A274">
        <v>133</v>
      </c>
      <c r="B274" s="14" t="s">
        <v>108</v>
      </c>
      <c r="C274" s="14" t="s">
        <v>52</v>
      </c>
      <c r="D274" s="14" t="s">
        <v>61</v>
      </c>
      <c r="E274" s="14" t="s">
        <v>60</v>
      </c>
      <c r="F274" s="14" t="str">
        <f>TRIM(Raw_Data__3[[#This Row],[Level/Band]])</f>
        <v>Manager Level</v>
      </c>
      <c r="G274" s="15">
        <v>44765.802951388891</v>
      </c>
      <c r="H274" s="15">
        <v>44767.802951388891</v>
      </c>
      <c r="I274" s="15">
        <v>44768.802951388891</v>
      </c>
      <c r="J274" s="15">
        <v>44771.802951388891</v>
      </c>
      <c r="K274" s="14" t="s">
        <v>37</v>
      </c>
      <c r="L274" s="15">
        <v>44774.802951388891</v>
      </c>
      <c r="M274" s="14" t="s">
        <v>43</v>
      </c>
      <c r="N274" s="14" t="s">
        <v>46</v>
      </c>
      <c r="O274" s="1" t="s">
        <v>115</v>
      </c>
      <c r="P274" s="14"/>
      <c r="Q274" s="15"/>
      <c r="R274" s="15"/>
      <c r="S274" s="15">
        <v>44777.802951388891</v>
      </c>
      <c r="T274" s="15"/>
      <c r="U274">
        <v>0</v>
      </c>
      <c r="V274" s="15"/>
      <c r="W274" s="15"/>
      <c r="X274" s="15"/>
      <c r="Z274" s="14" t="s">
        <v>39</v>
      </c>
      <c r="AA274" s="15"/>
      <c r="AB274">
        <v>7</v>
      </c>
      <c r="AC274">
        <v>10</v>
      </c>
      <c r="AD274">
        <v>1</v>
      </c>
      <c r="AE274">
        <v>3</v>
      </c>
      <c r="AF274" s="21">
        <v>44837.802951388891</v>
      </c>
      <c r="AG274" s="22">
        <f>IFERROR((Raw_Data__3[[#This Row],[End of Probation Date (after 2 months)]]-Raw_Data__3[[#This Row],[Reporting date ]]),"N/A")</f>
        <v>60</v>
      </c>
      <c r="AI274">
        <v>3</v>
      </c>
      <c r="AJ274">
        <v>2</v>
      </c>
    </row>
    <row r="275" spans="1:38" x14ac:dyDescent="0.35">
      <c r="A275">
        <v>68</v>
      </c>
      <c r="B275" s="14" t="s">
        <v>108</v>
      </c>
      <c r="C275" s="14" t="s">
        <v>52</v>
      </c>
      <c r="D275" s="14" t="s">
        <v>61</v>
      </c>
      <c r="E275" s="14" t="s">
        <v>60</v>
      </c>
      <c r="F275" s="14" t="str">
        <f>TRIM(Raw_Data__3[[#This Row],[Level/Band]])</f>
        <v>Manager Level</v>
      </c>
      <c r="G275" s="15">
        <v>45165.755949074075</v>
      </c>
      <c r="H275" s="15">
        <v>45169.755949074075</v>
      </c>
      <c r="I275" s="15">
        <v>45170.755949074075</v>
      </c>
      <c r="J275" s="15">
        <v>45173.755949074075</v>
      </c>
      <c r="K275" s="14" t="s">
        <v>37</v>
      </c>
      <c r="L275" s="15">
        <v>45177.755949074075</v>
      </c>
      <c r="M275" s="14" t="s">
        <v>37</v>
      </c>
      <c r="N275" s="14" t="s">
        <v>115</v>
      </c>
      <c r="O275" s="1">
        <v>45180.755949074075</v>
      </c>
      <c r="P275" s="14" t="s">
        <v>48</v>
      </c>
      <c r="Q275" s="15">
        <v>45178.755949074075</v>
      </c>
      <c r="R275" s="15">
        <v>45182.755949074075</v>
      </c>
      <c r="S275" s="15">
        <v>45179.755949074075</v>
      </c>
      <c r="T275" s="15">
        <v>45180.755949074075</v>
      </c>
      <c r="U275">
        <v>1</v>
      </c>
      <c r="V275" s="15">
        <v>45181.755949074075</v>
      </c>
      <c r="W275" s="15">
        <v>45182.755949074075</v>
      </c>
      <c r="X275" s="15">
        <v>45183.755949074075</v>
      </c>
      <c r="Z275" s="14"/>
      <c r="AA275" s="15">
        <v>45199.755949074075</v>
      </c>
      <c r="AB275">
        <v>8</v>
      </c>
      <c r="AC275">
        <v>10</v>
      </c>
      <c r="AD275">
        <v>1</v>
      </c>
      <c r="AE275">
        <v>3</v>
      </c>
      <c r="AF275" s="21">
        <v>45239.755949074075</v>
      </c>
      <c r="AG275" s="22">
        <f>IFERROR((Raw_Data__3[[#This Row],[End of Probation Date (after 2 months)]]-Raw_Data__3[[#This Row],[Reporting date ]]),"N/A")</f>
        <v>60</v>
      </c>
      <c r="AH275">
        <v>2</v>
      </c>
      <c r="AI275">
        <v>2</v>
      </c>
      <c r="AJ275">
        <v>4</v>
      </c>
      <c r="AK275">
        <v>20</v>
      </c>
      <c r="AL275">
        <v>4</v>
      </c>
    </row>
    <row r="276" spans="1:38" x14ac:dyDescent="0.35">
      <c r="A276">
        <v>67</v>
      </c>
      <c r="B276" s="14" t="s">
        <v>108</v>
      </c>
      <c r="C276" s="14" t="s">
        <v>52</v>
      </c>
      <c r="D276" s="14" t="s">
        <v>61</v>
      </c>
      <c r="E276" s="14" t="s">
        <v>60</v>
      </c>
      <c r="F276" s="14" t="str">
        <f>TRIM(Raw_Data__3[[#This Row],[Level/Band]])</f>
        <v>Manager Level</v>
      </c>
      <c r="G276" s="15">
        <v>45168.755949074075</v>
      </c>
      <c r="H276" s="15">
        <v>45169.755949074075</v>
      </c>
      <c r="I276" s="15">
        <v>45170.755949074075</v>
      </c>
      <c r="J276" s="15">
        <v>45173.755949074075</v>
      </c>
      <c r="K276" s="14" t="s">
        <v>37</v>
      </c>
      <c r="L276" s="15">
        <v>45187.755949074075</v>
      </c>
      <c r="M276" s="14" t="s">
        <v>43</v>
      </c>
      <c r="N276" s="14" t="s">
        <v>38</v>
      </c>
      <c r="O276" s="1" t="s">
        <v>115</v>
      </c>
      <c r="P276" s="14" t="s">
        <v>41</v>
      </c>
      <c r="Q276" s="15"/>
      <c r="R276" s="15"/>
      <c r="S276" s="15">
        <v>45191.755949074075</v>
      </c>
      <c r="T276" s="15"/>
      <c r="U276">
        <v>0</v>
      </c>
      <c r="V276" s="15"/>
      <c r="W276" s="15"/>
      <c r="X276" s="15"/>
      <c r="Z276" s="14"/>
      <c r="AA276" s="15"/>
      <c r="AB276">
        <v>18</v>
      </c>
      <c r="AC276">
        <v>22</v>
      </c>
      <c r="AD276">
        <v>1</v>
      </c>
      <c r="AE276">
        <v>3</v>
      </c>
      <c r="AF276" s="21">
        <v>45251.755949074075</v>
      </c>
      <c r="AG276" s="22">
        <f>IFERROR((Raw_Data__3[[#This Row],[End of Probation Date (after 2 months)]]-Raw_Data__3[[#This Row],[Reporting date ]]),"N/A")</f>
        <v>60</v>
      </c>
      <c r="AI276">
        <v>4</v>
      </c>
      <c r="AJ276">
        <v>1</v>
      </c>
    </row>
    <row r="277" spans="1:38" x14ac:dyDescent="0.35">
      <c r="A277">
        <v>3</v>
      </c>
      <c r="B277" s="14" t="s">
        <v>108</v>
      </c>
      <c r="C277" s="14" t="s">
        <v>52</v>
      </c>
      <c r="D277" s="14" t="s">
        <v>61</v>
      </c>
      <c r="E277" s="14" t="s">
        <v>60</v>
      </c>
      <c r="F277" s="14" t="str">
        <f>TRIM(Raw_Data__3[[#This Row],[Level/Band]])</f>
        <v>Manager Level</v>
      </c>
      <c r="G277" s="15">
        <v>45073.372060185182</v>
      </c>
      <c r="H277" s="15">
        <v>45077.372060185182</v>
      </c>
      <c r="I277" s="15">
        <v>45078.372060185182</v>
      </c>
      <c r="J277" s="15">
        <v>45081.372060185182</v>
      </c>
      <c r="K277" s="14" t="s">
        <v>37</v>
      </c>
      <c r="L277" s="15">
        <v>45098.372060185182</v>
      </c>
      <c r="M277" s="14" t="s">
        <v>43</v>
      </c>
      <c r="N277" s="14" t="s">
        <v>51</v>
      </c>
      <c r="O277" s="1" t="s">
        <v>115</v>
      </c>
      <c r="P277" s="14"/>
      <c r="Q277" s="15"/>
      <c r="R277" s="15"/>
      <c r="S277" s="15"/>
      <c r="T277" s="15"/>
      <c r="U277">
        <v>0</v>
      </c>
      <c r="V277" s="15"/>
      <c r="W277" s="15"/>
      <c r="X277" s="15"/>
      <c r="Z277" s="14" t="s">
        <v>39</v>
      </c>
      <c r="AA277" s="15"/>
      <c r="AB277">
        <v>21</v>
      </c>
      <c r="AD277">
        <v>1</v>
      </c>
      <c r="AE277">
        <v>3</v>
      </c>
      <c r="AF277" s="21" t="s">
        <v>115</v>
      </c>
      <c r="AG277" s="22" t="str">
        <f>IFERROR((Raw_Data__3[[#This Row],[End of Probation Date (after 2 months)]]-Raw_Data__3[[#This Row],[Reporting date ]]),"N/A")</f>
        <v>N/A</v>
      </c>
      <c r="AJ277">
        <v>4</v>
      </c>
    </row>
    <row r="278" spans="1:38" x14ac:dyDescent="0.35">
      <c r="A278">
        <v>2976</v>
      </c>
      <c r="B278" s="14" t="s">
        <v>108</v>
      </c>
      <c r="C278" s="14" t="s">
        <v>52</v>
      </c>
      <c r="D278" s="14" t="s">
        <v>62</v>
      </c>
      <c r="E278" s="14" t="s">
        <v>36</v>
      </c>
      <c r="F278" s="14" t="str">
        <f>TRIM(Raw_Data__3[[#This Row],[Level/Band]])</f>
        <v>Junior</v>
      </c>
      <c r="G278" s="15">
        <v>44761.636782407404</v>
      </c>
      <c r="H278" s="15">
        <v>44764.636782407404</v>
      </c>
      <c r="I278" s="15">
        <v>44765.636782407404</v>
      </c>
      <c r="J278" s="15">
        <v>44768.636782407404</v>
      </c>
      <c r="K278" s="14" t="s">
        <v>37</v>
      </c>
      <c r="L278" s="15">
        <v>44769.636782407404</v>
      </c>
      <c r="M278" s="14" t="s">
        <v>43</v>
      </c>
      <c r="N278" s="14" t="s">
        <v>55</v>
      </c>
      <c r="O278" s="1" t="s">
        <v>115</v>
      </c>
      <c r="P278" s="14"/>
      <c r="Q278" s="15"/>
      <c r="R278" s="15"/>
      <c r="S278" s="15">
        <v>44770.636782407404</v>
      </c>
      <c r="T278" s="15"/>
      <c r="U278">
        <v>0</v>
      </c>
      <c r="V278" s="15"/>
      <c r="W278" s="15"/>
      <c r="X278" s="15"/>
      <c r="Z278" s="14" t="s">
        <v>39</v>
      </c>
      <c r="AA278" s="15"/>
      <c r="AB278">
        <v>5</v>
      </c>
      <c r="AC278">
        <v>6</v>
      </c>
      <c r="AD278">
        <v>1</v>
      </c>
      <c r="AE278">
        <v>3</v>
      </c>
      <c r="AF278" s="21">
        <v>44830.636782407404</v>
      </c>
      <c r="AG278" s="22">
        <f>IFERROR((Raw_Data__3[[#This Row],[End of Probation Date (after 2 months)]]-Raw_Data__3[[#This Row],[Reporting date ]]),"N/A")</f>
        <v>60</v>
      </c>
      <c r="AI278">
        <v>1</v>
      </c>
      <c r="AJ278">
        <v>3</v>
      </c>
    </row>
    <row r="279" spans="1:38" x14ac:dyDescent="0.35">
      <c r="A279">
        <v>2858</v>
      </c>
      <c r="B279" s="14" t="s">
        <v>108</v>
      </c>
      <c r="C279" s="14" t="s">
        <v>52</v>
      </c>
      <c r="D279" s="14" t="s">
        <v>62</v>
      </c>
      <c r="E279" s="14" t="s">
        <v>36</v>
      </c>
      <c r="F279" s="14" t="str">
        <f>TRIM(Raw_Data__3[[#This Row],[Level/Band]])</f>
        <v>Junior</v>
      </c>
      <c r="G279" s="15">
        <v>45035.4996875</v>
      </c>
      <c r="H279" s="15">
        <v>45038.4996875</v>
      </c>
      <c r="I279" s="15">
        <v>45039.4996875</v>
      </c>
      <c r="J279" s="15">
        <v>45042.4996875</v>
      </c>
      <c r="K279" s="14" t="s">
        <v>37</v>
      </c>
      <c r="L279" s="15">
        <v>45057.4996875</v>
      </c>
      <c r="M279" s="14" t="s">
        <v>43</v>
      </c>
      <c r="N279" s="14" t="s">
        <v>51</v>
      </c>
      <c r="O279" s="1" t="s">
        <v>115</v>
      </c>
      <c r="P279" s="14"/>
      <c r="Q279" s="15"/>
      <c r="R279" s="15"/>
      <c r="S279" s="15">
        <v>45058.4996875</v>
      </c>
      <c r="T279" s="15"/>
      <c r="U279">
        <v>0</v>
      </c>
      <c r="V279" s="15"/>
      <c r="W279" s="15"/>
      <c r="X279" s="15"/>
      <c r="Z279" s="14" t="s">
        <v>39</v>
      </c>
      <c r="AA279" s="15"/>
      <c r="AB279">
        <v>19</v>
      </c>
      <c r="AC279">
        <v>20</v>
      </c>
      <c r="AD279">
        <v>1</v>
      </c>
      <c r="AE279">
        <v>3</v>
      </c>
      <c r="AF279" s="21">
        <v>45118.4996875</v>
      </c>
      <c r="AG279" s="22">
        <f>IFERROR((Raw_Data__3[[#This Row],[End of Probation Date (after 2 months)]]-Raw_Data__3[[#This Row],[Reporting date ]]),"N/A")</f>
        <v>60</v>
      </c>
      <c r="AI279">
        <v>1</v>
      </c>
      <c r="AJ279">
        <v>3</v>
      </c>
    </row>
    <row r="280" spans="1:38" x14ac:dyDescent="0.35">
      <c r="A280">
        <v>2839</v>
      </c>
      <c r="B280" s="14" t="s">
        <v>108</v>
      </c>
      <c r="C280" s="14" t="s">
        <v>52</v>
      </c>
      <c r="D280" s="14" t="s">
        <v>62</v>
      </c>
      <c r="E280" s="14" t="s">
        <v>36</v>
      </c>
      <c r="F280" s="14" t="str">
        <f>TRIM(Raw_Data__3[[#This Row],[Level/Band]])</f>
        <v>Junior</v>
      </c>
      <c r="G280" s="15">
        <v>44659.843564814815</v>
      </c>
      <c r="H280" s="15">
        <v>44660.843564814815</v>
      </c>
      <c r="I280" s="15">
        <v>44661.843564814815</v>
      </c>
      <c r="J280" s="15">
        <v>44664.843564814815</v>
      </c>
      <c r="K280" s="14" t="s">
        <v>37</v>
      </c>
      <c r="L280" s="15">
        <v>44670.843564814815</v>
      </c>
      <c r="M280" s="14" t="s">
        <v>43</v>
      </c>
      <c r="N280" s="14" t="s">
        <v>46</v>
      </c>
      <c r="O280" s="1" t="s">
        <v>115</v>
      </c>
      <c r="P280" s="14"/>
      <c r="Q280" s="15"/>
      <c r="R280" s="15"/>
      <c r="S280" s="15"/>
      <c r="T280" s="15"/>
      <c r="U280">
        <v>0</v>
      </c>
      <c r="V280" s="15"/>
      <c r="W280" s="15"/>
      <c r="X280" s="15"/>
      <c r="Z280" s="14" t="s">
        <v>39</v>
      </c>
      <c r="AA280" s="15"/>
      <c r="AB280">
        <v>10</v>
      </c>
      <c r="AD280">
        <v>1</v>
      </c>
      <c r="AE280">
        <v>3</v>
      </c>
      <c r="AF280" s="21" t="s">
        <v>115</v>
      </c>
      <c r="AG280" s="22" t="str">
        <f>IFERROR((Raw_Data__3[[#This Row],[End of Probation Date (after 2 months)]]-Raw_Data__3[[#This Row],[Reporting date ]]),"N/A")</f>
        <v>N/A</v>
      </c>
      <c r="AJ280">
        <v>1</v>
      </c>
    </row>
    <row r="281" spans="1:38" x14ac:dyDescent="0.35">
      <c r="A281">
        <v>2834</v>
      </c>
      <c r="B281" s="14" t="s">
        <v>108</v>
      </c>
      <c r="C281" s="14" t="s">
        <v>52</v>
      </c>
      <c r="D281" s="14" t="s">
        <v>62</v>
      </c>
      <c r="E281" s="14" t="s">
        <v>36</v>
      </c>
      <c r="F281" s="14" t="str">
        <f>TRIM(Raw_Data__3[[#This Row],[Level/Band]])</f>
        <v>Junior</v>
      </c>
      <c r="G281" s="15">
        <v>44659.843564814815</v>
      </c>
      <c r="H281" s="15">
        <v>44660.843564814815</v>
      </c>
      <c r="I281" s="15">
        <v>44661.843564814815</v>
      </c>
      <c r="J281" s="15">
        <v>44664.843564814815</v>
      </c>
      <c r="K281" s="14" t="s">
        <v>37</v>
      </c>
      <c r="L281" s="15">
        <v>44678.843564814815</v>
      </c>
      <c r="M281" s="14" t="s">
        <v>43</v>
      </c>
      <c r="N281" s="14" t="s">
        <v>46</v>
      </c>
      <c r="O281" s="1" t="s">
        <v>115</v>
      </c>
      <c r="P281" s="14"/>
      <c r="Q281" s="15"/>
      <c r="R281" s="15"/>
      <c r="S281" s="15"/>
      <c r="T281" s="15"/>
      <c r="U281">
        <v>0</v>
      </c>
      <c r="V281" s="15"/>
      <c r="W281" s="15"/>
      <c r="X281" s="15"/>
      <c r="Z281" s="14" t="s">
        <v>39</v>
      </c>
      <c r="AA281" s="15"/>
      <c r="AB281">
        <v>18</v>
      </c>
      <c r="AD281">
        <v>1</v>
      </c>
      <c r="AE281">
        <v>3</v>
      </c>
      <c r="AF281" s="21" t="s">
        <v>115</v>
      </c>
      <c r="AG281" s="22" t="str">
        <f>IFERROR((Raw_Data__3[[#This Row],[End of Probation Date (after 2 months)]]-Raw_Data__3[[#This Row],[Reporting date ]]),"N/A")</f>
        <v>N/A</v>
      </c>
      <c r="AJ281">
        <v>1</v>
      </c>
    </row>
    <row r="282" spans="1:38" x14ac:dyDescent="0.35">
      <c r="A282">
        <v>2831</v>
      </c>
      <c r="B282" s="14" t="s">
        <v>108</v>
      </c>
      <c r="C282" s="14" t="s">
        <v>52</v>
      </c>
      <c r="D282" s="14" t="s">
        <v>62</v>
      </c>
      <c r="E282" s="14" t="s">
        <v>36</v>
      </c>
      <c r="F282" s="14" t="str">
        <f>TRIM(Raw_Data__3[[#This Row],[Level/Band]])</f>
        <v>Junior</v>
      </c>
      <c r="G282" s="15">
        <v>44658.843564814815</v>
      </c>
      <c r="H282" s="15">
        <v>44660.843564814815</v>
      </c>
      <c r="I282" s="15">
        <v>44661.843564814815</v>
      </c>
      <c r="J282" s="15">
        <v>44664.843564814815</v>
      </c>
      <c r="K282" s="14" t="s">
        <v>37</v>
      </c>
      <c r="L282" s="15">
        <v>44679.843564814815</v>
      </c>
      <c r="M282" s="14" t="s">
        <v>43</v>
      </c>
      <c r="N282" s="14" t="s">
        <v>46</v>
      </c>
      <c r="O282" s="1" t="s">
        <v>115</v>
      </c>
      <c r="P282" s="14"/>
      <c r="Q282" s="15"/>
      <c r="R282" s="15"/>
      <c r="S282" s="15">
        <v>44681.843564814815</v>
      </c>
      <c r="T282" s="15"/>
      <c r="U282">
        <v>0</v>
      </c>
      <c r="V282" s="15"/>
      <c r="W282" s="15"/>
      <c r="X282" s="15"/>
      <c r="Z282" s="14" t="s">
        <v>47</v>
      </c>
      <c r="AA282" s="15"/>
      <c r="AB282">
        <v>19</v>
      </c>
      <c r="AC282">
        <v>21</v>
      </c>
      <c r="AD282">
        <v>1</v>
      </c>
      <c r="AE282">
        <v>3</v>
      </c>
      <c r="AF282" s="21">
        <v>44741.843564814815</v>
      </c>
      <c r="AG282" s="22">
        <f>IFERROR((Raw_Data__3[[#This Row],[End of Probation Date (after 2 months)]]-Raw_Data__3[[#This Row],[Reporting date ]]),"N/A")</f>
        <v>60</v>
      </c>
      <c r="AI282">
        <v>2</v>
      </c>
      <c r="AJ282">
        <v>2</v>
      </c>
    </row>
    <row r="283" spans="1:38" x14ac:dyDescent="0.35">
      <c r="A283">
        <v>2732</v>
      </c>
      <c r="B283" s="14" t="s">
        <v>108</v>
      </c>
      <c r="C283" s="14" t="s">
        <v>52</v>
      </c>
      <c r="D283" s="14" t="s">
        <v>62</v>
      </c>
      <c r="E283" s="14" t="s">
        <v>36</v>
      </c>
      <c r="F283" s="14" t="str">
        <f>TRIM(Raw_Data__3[[#This Row],[Level/Band]])</f>
        <v>Junior</v>
      </c>
      <c r="G283" s="15">
        <v>44750.981076388889</v>
      </c>
      <c r="H283" s="15">
        <v>44753.981076388889</v>
      </c>
      <c r="I283" s="15">
        <v>44754.981076388889</v>
      </c>
      <c r="J283" s="15">
        <v>44757.981076388889</v>
      </c>
      <c r="K283" s="14" t="s">
        <v>37</v>
      </c>
      <c r="L283" s="15">
        <v>44762.981076388889</v>
      </c>
      <c r="M283" s="14" t="s">
        <v>43</v>
      </c>
      <c r="N283" s="14" t="s">
        <v>50</v>
      </c>
      <c r="O283" s="1" t="s">
        <v>115</v>
      </c>
      <c r="P283" s="14"/>
      <c r="Q283" s="15"/>
      <c r="R283" s="15"/>
      <c r="S283" s="15">
        <v>44764.981076388889</v>
      </c>
      <c r="T283" s="15"/>
      <c r="U283">
        <v>0</v>
      </c>
      <c r="V283" s="15"/>
      <c r="W283" s="15"/>
      <c r="X283" s="15"/>
      <c r="Z283" s="14" t="s">
        <v>39</v>
      </c>
      <c r="AA283" s="15"/>
      <c r="AB283">
        <v>9</v>
      </c>
      <c r="AC283">
        <v>11</v>
      </c>
      <c r="AD283">
        <v>1</v>
      </c>
      <c r="AE283">
        <v>3</v>
      </c>
      <c r="AF283" s="21">
        <v>44824.981076388889</v>
      </c>
      <c r="AG283" s="22">
        <f>IFERROR((Raw_Data__3[[#This Row],[End of Probation Date (after 2 months)]]-Raw_Data__3[[#This Row],[Reporting date ]]),"N/A")</f>
        <v>60</v>
      </c>
      <c r="AI283">
        <v>2</v>
      </c>
      <c r="AJ283">
        <v>3</v>
      </c>
    </row>
    <row r="284" spans="1:38" x14ac:dyDescent="0.35">
      <c r="A284">
        <v>2570</v>
      </c>
      <c r="B284" s="14" t="s">
        <v>108</v>
      </c>
      <c r="C284" s="14" t="s">
        <v>52</v>
      </c>
      <c r="D284" s="14" t="s">
        <v>62</v>
      </c>
      <c r="E284" s="14" t="s">
        <v>36</v>
      </c>
      <c r="F284" s="14" t="str">
        <f>TRIM(Raw_Data__3[[#This Row],[Level/Band]])</f>
        <v>Junior</v>
      </c>
      <c r="G284" s="15">
        <v>44883.290763888886</v>
      </c>
      <c r="H284" s="15">
        <v>44887.290763888886</v>
      </c>
      <c r="I284" s="15">
        <v>44888.290763888886</v>
      </c>
      <c r="J284" s="15">
        <v>44891.290763888886</v>
      </c>
      <c r="K284" s="14" t="s">
        <v>37</v>
      </c>
      <c r="L284" s="15">
        <v>44896.290763888886</v>
      </c>
      <c r="M284" s="14" t="s">
        <v>43</v>
      </c>
      <c r="N284" s="14" t="s">
        <v>46</v>
      </c>
      <c r="O284" s="1" t="s">
        <v>115</v>
      </c>
      <c r="P284" s="14"/>
      <c r="Q284" s="15"/>
      <c r="R284" s="15"/>
      <c r="S284" s="15">
        <v>44897.290763888886</v>
      </c>
      <c r="T284" s="15"/>
      <c r="U284">
        <v>0</v>
      </c>
      <c r="V284" s="15"/>
      <c r="W284" s="15"/>
      <c r="X284" s="15"/>
      <c r="Z284" s="14" t="s">
        <v>39</v>
      </c>
      <c r="AA284" s="15"/>
      <c r="AB284">
        <v>9</v>
      </c>
      <c r="AC284">
        <v>10</v>
      </c>
      <c r="AD284">
        <v>1</v>
      </c>
      <c r="AE284">
        <v>3</v>
      </c>
      <c r="AF284" s="21">
        <v>44957.290763888886</v>
      </c>
      <c r="AG284" s="22">
        <f>IFERROR((Raw_Data__3[[#This Row],[End of Probation Date (after 2 months)]]-Raw_Data__3[[#This Row],[Reporting date ]]),"N/A")</f>
        <v>60</v>
      </c>
      <c r="AI284">
        <v>1</v>
      </c>
      <c r="AJ284">
        <v>4</v>
      </c>
    </row>
    <row r="285" spans="1:38" x14ac:dyDescent="0.35">
      <c r="A285">
        <v>2564</v>
      </c>
      <c r="B285" s="14" t="s">
        <v>108</v>
      </c>
      <c r="C285" s="14" t="s">
        <v>52</v>
      </c>
      <c r="D285" s="14" t="s">
        <v>62</v>
      </c>
      <c r="E285" s="14" t="s">
        <v>36</v>
      </c>
      <c r="F285" s="14" t="str">
        <f>TRIM(Raw_Data__3[[#This Row],[Level/Band]])</f>
        <v>Junior</v>
      </c>
      <c r="G285" s="15">
        <v>44888.290763888886</v>
      </c>
      <c r="H285" s="15">
        <v>44890.290763888886</v>
      </c>
      <c r="I285" s="15">
        <v>44891.290763888886</v>
      </c>
      <c r="J285" s="15">
        <v>44894.290763888886</v>
      </c>
      <c r="K285" s="14" t="s">
        <v>37</v>
      </c>
      <c r="L285" s="15">
        <v>44906.290763888886</v>
      </c>
      <c r="M285" s="14" t="s">
        <v>43</v>
      </c>
      <c r="N285" s="14" t="s">
        <v>38</v>
      </c>
      <c r="O285" s="1" t="s">
        <v>115</v>
      </c>
      <c r="P285" s="14" t="s">
        <v>41</v>
      </c>
      <c r="Q285" s="15"/>
      <c r="R285" s="15"/>
      <c r="S285" s="15">
        <v>44909.290763888886</v>
      </c>
      <c r="T285" s="15"/>
      <c r="U285">
        <v>0</v>
      </c>
      <c r="V285" s="15"/>
      <c r="W285" s="15"/>
      <c r="X285" s="15"/>
      <c r="Z285" s="14"/>
      <c r="AA285" s="15"/>
      <c r="AB285">
        <v>16</v>
      </c>
      <c r="AC285">
        <v>19</v>
      </c>
      <c r="AD285">
        <v>1</v>
      </c>
      <c r="AE285">
        <v>3</v>
      </c>
      <c r="AF285" s="21">
        <v>44969.290763888886</v>
      </c>
      <c r="AG285" s="22">
        <f>IFERROR((Raw_Data__3[[#This Row],[End of Probation Date (after 2 months)]]-Raw_Data__3[[#This Row],[Reporting date ]]),"N/A")</f>
        <v>60</v>
      </c>
      <c r="AI285">
        <v>3</v>
      </c>
      <c r="AJ285">
        <v>2</v>
      </c>
    </row>
    <row r="286" spans="1:38" x14ac:dyDescent="0.35">
      <c r="A286">
        <v>2539</v>
      </c>
      <c r="B286" s="14" t="s">
        <v>108</v>
      </c>
      <c r="C286" s="14" t="s">
        <v>52</v>
      </c>
      <c r="D286" s="14" t="s">
        <v>62</v>
      </c>
      <c r="E286" s="14" t="s">
        <v>36</v>
      </c>
      <c r="F286" s="14" t="str">
        <f>TRIM(Raw_Data__3[[#This Row],[Level/Band]])</f>
        <v>Junior</v>
      </c>
      <c r="G286" s="15">
        <v>44683.058252314811</v>
      </c>
      <c r="H286" s="15">
        <v>44687.058252314811</v>
      </c>
      <c r="I286" s="15">
        <v>44688.058252314811</v>
      </c>
      <c r="J286" s="15">
        <v>44691.058252314811</v>
      </c>
      <c r="K286" s="14" t="s">
        <v>37</v>
      </c>
      <c r="L286" s="15">
        <v>44693.058252314811</v>
      </c>
      <c r="M286" s="14" t="s">
        <v>37</v>
      </c>
      <c r="N286" s="14" t="s">
        <v>115</v>
      </c>
      <c r="O286" s="1">
        <v>44697.058252314811</v>
      </c>
      <c r="P286" s="14" t="s">
        <v>48</v>
      </c>
      <c r="Q286" s="15">
        <v>44694.058252314811</v>
      </c>
      <c r="R286" s="15">
        <v>44695.058252314811</v>
      </c>
      <c r="S286" s="15">
        <v>44695.058252314811</v>
      </c>
      <c r="T286" s="15">
        <v>44699.058252314811</v>
      </c>
      <c r="U286">
        <v>1</v>
      </c>
      <c r="V286" s="15">
        <v>44702.058252314811</v>
      </c>
      <c r="W286" s="15">
        <v>44703.058252314811</v>
      </c>
      <c r="X286" s="15">
        <v>44706.058252314811</v>
      </c>
      <c r="Z286" s="14"/>
      <c r="AA286" s="15">
        <v>44713.058252314811</v>
      </c>
      <c r="AB286">
        <v>6</v>
      </c>
      <c r="AC286">
        <v>8</v>
      </c>
      <c r="AD286">
        <v>1</v>
      </c>
      <c r="AE286">
        <v>3</v>
      </c>
      <c r="AF286" s="21">
        <v>44755.058252314811</v>
      </c>
      <c r="AG286" s="22">
        <f>IFERROR((Raw_Data__3[[#This Row],[End of Probation Date (after 2 months)]]-Raw_Data__3[[#This Row],[Reporting date ]]),"N/A")</f>
        <v>60</v>
      </c>
      <c r="AH286">
        <v>4</v>
      </c>
      <c r="AI286">
        <v>2</v>
      </c>
      <c r="AJ286">
        <v>4</v>
      </c>
      <c r="AK286">
        <v>18</v>
      </c>
      <c r="AL286">
        <v>11</v>
      </c>
    </row>
    <row r="287" spans="1:38" x14ac:dyDescent="0.35">
      <c r="A287">
        <v>2537</v>
      </c>
      <c r="B287" s="14" t="s">
        <v>108</v>
      </c>
      <c r="C287" s="14" t="s">
        <v>52</v>
      </c>
      <c r="D287" s="14" t="s">
        <v>62</v>
      </c>
      <c r="E287" s="14" t="s">
        <v>36</v>
      </c>
      <c r="F287" s="14" t="str">
        <f>TRIM(Raw_Data__3[[#This Row],[Level/Band]])</f>
        <v>Junior</v>
      </c>
      <c r="G287" s="15">
        <v>44682.058252314811</v>
      </c>
      <c r="H287" s="15">
        <v>44685.058252314811</v>
      </c>
      <c r="I287" s="15">
        <v>44686.058252314811</v>
      </c>
      <c r="J287" s="15">
        <v>44689.058252314811</v>
      </c>
      <c r="K287" s="14" t="s">
        <v>37</v>
      </c>
      <c r="L287" s="15">
        <v>44698.058252314811</v>
      </c>
      <c r="M287" s="14" t="s">
        <v>43</v>
      </c>
      <c r="N287" s="14" t="s">
        <v>38</v>
      </c>
      <c r="O287" s="1" t="s">
        <v>115</v>
      </c>
      <c r="P287" s="14" t="s">
        <v>41</v>
      </c>
      <c r="Q287" s="15"/>
      <c r="R287" s="15"/>
      <c r="S287" s="15">
        <v>44699.058252314811</v>
      </c>
      <c r="T287" s="15"/>
      <c r="U287">
        <v>0</v>
      </c>
      <c r="V287" s="15"/>
      <c r="W287" s="15"/>
      <c r="X287" s="15"/>
      <c r="Z287" s="14"/>
      <c r="AA287" s="15"/>
      <c r="AB287">
        <v>13</v>
      </c>
      <c r="AC287">
        <v>14</v>
      </c>
      <c r="AD287">
        <v>1</v>
      </c>
      <c r="AE287">
        <v>3</v>
      </c>
      <c r="AF287" s="21">
        <v>44759.058252314811</v>
      </c>
      <c r="AG287" s="22">
        <f>IFERROR((Raw_Data__3[[#This Row],[End of Probation Date (after 2 months)]]-Raw_Data__3[[#This Row],[Reporting date ]]),"N/A")</f>
        <v>60</v>
      </c>
      <c r="AI287">
        <v>1</v>
      </c>
      <c r="AJ287">
        <v>3</v>
      </c>
    </row>
    <row r="288" spans="1:38" x14ac:dyDescent="0.35">
      <c r="A288">
        <v>2534</v>
      </c>
      <c r="B288" s="14" t="s">
        <v>108</v>
      </c>
      <c r="C288" s="14" t="s">
        <v>52</v>
      </c>
      <c r="D288" s="14" t="s">
        <v>62</v>
      </c>
      <c r="E288" s="14" t="s">
        <v>36</v>
      </c>
      <c r="F288" s="14" t="str">
        <f>TRIM(Raw_Data__3[[#This Row],[Level/Band]])</f>
        <v>Junior</v>
      </c>
      <c r="G288" s="15">
        <v>44682.058252314811</v>
      </c>
      <c r="H288" s="15">
        <v>44686.058252314811</v>
      </c>
      <c r="I288" s="15">
        <v>44687.058252314811</v>
      </c>
      <c r="J288" s="15">
        <v>44690.058252314811</v>
      </c>
      <c r="K288" s="14" t="s">
        <v>37</v>
      </c>
      <c r="L288" s="15">
        <v>44695.058252314811</v>
      </c>
      <c r="M288" s="14" t="s">
        <v>43</v>
      </c>
      <c r="N288" s="14" t="s">
        <v>46</v>
      </c>
      <c r="O288" s="1" t="s">
        <v>115</v>
      </c>
      <c r="P288" s="14"/>
      <c r="Q288" s="15"/>
      <c r="R288" s="15"/>
      <c r="S288" s="15"/>
      <c r="T288" s="15"/>
      <c r="U288">
        <v>0</v>
      </c>
      <c r="V288" s="15"/>
      <c r="W288" s="15"/>
      <c r="X288" s="15"/>
      <c r="Z288" s="14" t="s">
        <v>39</v>
      </c>
      <c r="AA288" s="15"/>
      <c r="AB288">
        <v>9</v>
      </c>
      <c r="AD288">
        <v>1</v>
      </c>
      <c r="AE288">
        <v>3</v>
      </c>
      <c r="AF288" s="21" t="s">
        <v>115</v>
      </c>
      <c r="AG288" s="22" t="str">
        <f>IFERROR((Raw_Data__3[[#This Row],[End of Probation Date (after 2 months)]]-Raw_Data__3[[#This Row],[Reporting date ]]),"N/A")</f>
        <v>N/A</v>
      </c>
      <c r="AJ288">
        <v>4</v>
      </c>
    </row>
    <row r="289" spans="1:38" x14ac:dyDescent="0.35">
      <c r="A289">
        <v>2520</v>
      </c>
      <c r="B289" s="14" t="s">
        <v>108</v>
      </c>
      <c r="C289" s="14" t="s">
        <v>52</v>
      </c>
      <c r="D289" s="14" t="s">
        <v>62</v>
      </c>
      <c r="E289" s="14" t="s">
        <v>36</v>
      </c>
      <c r="F289" s="14" t="str">
        <f>TRIM(Raw_Data__3[[#This Row],[Level/Band]])</f>
        <v>Junior</v>
      </c>
      <c r="G289" s="15">
        <v>45171.133263888885</v>
      </c>
      <c r="H289" s="15">
        <v>45173.133263888885</v>
      </c>
      <c r="I289" s="15">
        <v>45174.133263888885</v>
      </c>
      <c r="J289" s="15">
        <v>45177.133263888885</v>
      </c>
      <c r="K289" s="14" t="s">
        <v>37</v>
      </c>
      <c r="L289" s="15">
        <v>45182.133263888885</v>
      </c>
      <c r="M289" s="14" t="s">
        <v>37</v>
      </c>
      <c r="N289" s="14" t="s">
        <v>115</v>
      </c>
      <c r="O289" s="1">
        <v>45187.133263888885</v>
      </c>
      <c r="P289" s="14" t="s">
        <v>48</v>
      </c>
      <c r="Q289" s="15">
        <v>45183.133263888885</v>
      </c>
      <c r="R289" s="15">
        <v>45186.133263888885</v>
      </c>
      <c r="S289" s="15">
        <v>45185.133263888885</v>
      </c>
      <c r="T289" s="15">
        <v>45189.133263888885</v>
      </c>
      <c r="U289">
        <v>1</v>
      </c>
      <c r="V289" s="15">
        <v>45190.133263888885</v>
      </c>
      <c r="W289" s="15">
        <v>45192.133263888885</v>
      </c>
      <c r="X289" s="15">
        <v>45194.133263888885</v>
      </c>
      <c r="Z289" s="14"/>
      <c r="AA289" s="15">
        <v>45212.133263888885</v>
      </c>
      <c r="AB289">
        <v>9</v>
      </c>
      <c r="AC289">
        <v>12</v>
      </c>
      <c r="AD289">
        <v>1</v>
      </c>
      <c r="AE289">
        <v>3</v>
      </c>
      <c r="AF289" s="21">
        <v>45245.133263888885</v>
      </c>
      <c r="AG289" s="22">
        <f>IFERROR((Raw_Data__3[[#This Row],[End of Probation Date (after 2 months)]]-Raw_Data__3[[#This Row],[Reporting date ]]),"N/A")</f>
        <v>60</v>
      </c>
      <c r="AH289">
        <v>3</v>
      </c>
      <c r="AI289">
        <v>3</v>
      </c>
      <c r="AJ289">
        <v>2</v>
      </c>
      <c r="AK289">
        <v>27</v>
      </c>
      <c r="AL289">
        <v>9</v>
      </c>
    </row>
    <row r="290" spans="1:38" x14ac:dyDescent="0.35">
      <c r="A290">
        <v>2516</v>
      </c>
      <c r="B290" s="14" t="s">
        <v>108</v>
      </c>
      <c r="C290" s="14" t="s">
        <v>52</v>
      </c>
      <c r="D290" s="14" t="s">
        <v>62</v>
      </c>
      <c r="E290" s="14" t="s">
        <v>36</v>
      </c>
      <c r="F290" s="14" t="str">
        <f>TRIM(Raw_Data__3[[#This Row],[Level/Band]])</f>
        <v>Junior</v>
      </c>
      <c r="G290" s="15">
        <v>45167.133263888885</v>
      </c>
      <c r="H290" s="15">
        <v>45171.133263888885</v>
      </c>
      <c r="I290" s="15">
        <v>45172.133263888885</v>
      </c>
      <c r="J290" s="15">
        <v>45175.133263888885</v>
      </c>
      <c r="K290" s="14" t="s">
        <v>37</v>
      </c>
      <c r="L290" s="15">
        <v>45191.133263888885</v>
      </c>
      <c r="M290" s="14" t="s">
        <v>43</v>
      </c>
      <c r="N290" s="14" t="s">
        <v>51</v>
      </c>
      <c r="O290" s="1" t="s">
        <v>115</v>
      </c>
      <c r="P290" s="14"/>
      <c r="Q290" s="15"/>
      <c r="R290" s="15"/>
      <c r="S290" s="15">
        <v>45193.133263888885</v>
      </c>
      <c r="T290" s="15"/>
      <c r="U290">
        <v>0</v>
      </c>
      <c r="V290" s="15"/>
      <c r="W290" s="15"/>
      <c r="X290" s="15"/>
      <c r="Z290" s="14" t="s">
        <v>47</v>
      </c>
      <c r="AA290" s="15"/>
      <c r="AB290">
        <v>20</v>
      </c>
      <c r="AC290">
        <v>22</v>
      </c>
      <c r="AD290">
        <v>1</v>
      </c>
      <c r="AE290">
        <v>3</v>
      </c>
      <c r="AF290" s="21">
        <v>45253.133263888885</v>
      </c>
      <c r="AG290" s="22">
        <f>IFERROR((Raw_Data__3[[#This Row],[End of Probation Date (after 2 months)]]-Raw_Data__3[[#This Row],[Reporting date ]]),"N/A")</f>
        <v>60</v>
      </c>
      <c r="AI290">
        <v>2</v>
      </c>
      <c r="AJ290">
        <v>4</v>
      </c>
    </row>
    <row r="291" spans="1:38" x14ac:dyDescent="0.35">
      <c r="A291">
        <v>2456</v>
      </c>
      <c r="B291" s="14" t="s">
        <v>108</v>
      </c>
      <c r="C291" s="14" t="s">
        <v>52</v>
      </c>
      <c r="D291" s="14" t="s">
        <v>62</v>
      </c>
      <c r="E291" s="14" t="s">
        <v>36</v>
      </c>
      <c r="F291" s="14" t="str">
        <f>TRIM(Raw_Data__3[[#This Row],[Level/Band]])</f>
        <v>Junior</v>
      </c>
      <c r="G291" s="15">
        <v>45162.069826388892</v>
      </c>
      <c r="H291" s="15">
        <v>45163.069826388892</v>
      </c>
      <c r="I291" s="15">
        <v>45164.069826388892</v>
      </c>
      <c r="J291" s="15">
        <v>45167.069826388892</v>
      </c>
      <c r="K291" s="14" t="s">
        <v>37</v>
      </c>
      <c r="L291" s="15">
        <v>45171.069826388892</v>
      </c>
      <c r="M291" s="14" t="s">
        <v>37</v>
      </c>
      <c r="N291" s="14" t="s">
        <v>115</v>
      </c>
      <c r="O291" s="1">
        <v>45178.069826388892</v>
      </c>
      <c r="P291" s="14" t="s">
        <v>48</v>
      </c>
      <c r="Q291" s="15">
        <v>45173.069826388892</v>
      </c>
      <c r="R291" s="15">
        <v>45175.069826388892</v>
      </c>
      <c r="S291" s="15">
        <v>45175.069826388892</v>
      </c>
      <c r="T291" s="15">
        <v>45179.069826388892</v>
      </c>
      <c r="U291">
        <v>1</v>
      </c>
      <c r="V291" s="15">
        <v>45180.069826388892</v>
      </c>
      <c r="W291" s="15">
        <v>45183.069826388892</v>
      </c>
      <c r="X291" s="15">
        <v>45186.069826388892</v>
      </c>
      <c r="Z291" s="14"/>
      <c r="AA291" s="15">
        <v>45205.069826388892</v>
      </c>
      <c r="AB291">
        <v>8</v>
      </c>
      <c r="AC291">
        <v>12</v>
      </c>
      <c r="AD291">
        <v>1</v>
      </c>
      <c r="AE291">
        <v>3</v>
      </c>
      <c r="AF291" s="21">
        <v>45235.069826388892</v>
      </c>
      <c r="AG291" s="22">
        <f>IFERROR((Raw_Data__3[[#This Row],[End of Probation Date (after 2 months)]]-Raw_Data__3[[#This Row],[Reporting date ]]),"N/A")</f>
        <v>60</v>
      </c>
      <c r="AH291">
        <v>4</v>
      </c>
      <c r="AI291">
        <v>4</v>
      </c>
      <c r="AJ291">
        <v>1</v>
      </c>
      <c r="AK291">
        <v>30</v>
      </c>
      <c r="AL291">
        <v>11</v>
      </c>
    </row>
    <row r="292" spans="1:38" x14ac:dyDescent="0.35">
      <c r="A292">
        <v>2450</v>
      </c>
      <c r="B292" s="14" t="s">
        <v>108</v>
      </c>
      <c r="C292" s="14" t="s">
        <v>52</v>
      </c>
      <c r="D292" s="14" t="s">
        <v>62</v>
      </c>
      <c r="E292" s="14" t="s">
        <v>36</v>
      </c>
      <c r="F292" s="14" t="str">
        <f>TRIM(Raw_Data__3[[#This Row],[Level/Band]])</f>
        <v>Junior</v>
      </c>
      <c r="G292" s="15">
        <v>44863.772222222222</v>
      </c>
      <c r="H292" s="15">
        <v>44867.772222222222</v>
      </c>
      <c r="I292" s="15">
        <v>44868.772222222222</v>
      </c>
      <c r="J292" s="15">
        <v>44871.772222222222</v>
      </c>
      <c r="K292" s="14" t="s">
        <v>37</v>
      </c>
      <c r="L292" s="15">
        <v>44880.772222222222</v>
      </c>
      <c r="M292" s="14" t="s">
        <v>43</v>
      </c>
      <c r="N292" s="14" t="s">
        <v>38</v>
      </c>
      <c r="O292" s="1" t="s">
        <v>115</v>
      </c>
      <c r="P292" s="14" t="s">
        <v>41</v>
      </c>
      <c r="Q292" s="15"/>
      <c r="R292" s="15"/>
      <c r="S292" s="15">
        <v>44884.772222222222</v>
      </c>
      <c r="T292" s="15"/>
      <c r="U292">
        <v>0</v>
      </c>
      <c r="V292" s="15"/>
      <c r="W292" s="15"/>
      <c r="X292" s="15"/>
      <c r="Z292" s="14"/>
      <c r="AA292" s="15"/>
      <c r="AB292">
        <v>13</v>
      </c>
      <c r="AC292">
        <v>17</v>
      </c>
      <c r="AD292">
        <v>1</v>
      </c>
      <c r="AE292">
        <v>3</v>
      </c>
      <c r="AF292" s="21">
        <v>44944.772222222222</v>
      </c>
      <c r="AG292" s="22">
        <f>IFERROR((Raw_Data__3[[#This Row],[End of Probation Date (after 2 months)]]-Raw_Data__3[[#This Row],[Reporting date ]]),"N/A")</f>
        <v>60</v>
      </c>
      <c r="AI292">
        <v>4</v>
      </c>
      <c r="AJ292">
        <v>4</v>
      </c>
    </row>
    <row r="293" spans="1:38" x14ac:dyDescent="0.35">
      <c r="A293">
        <v>2446</v>
      </c>
      <c r="B293" s="14" t="s">
        <v>108</v>
      </c>
      <c r="C293" s="14" t="s">
        <v>52</v>
      </c>
      <c r="D293" s="14" t="s">
        <v>62</v>
      </c>
      <c r="E293" s="14" t="s">
        <v>36</v>
      </c>
      <c r="F293" s="14" t="str">
        <f>TRIM(Raw_Data__3[[#This Row],[Level/Band]])</f>
        <v>Junior</v>
      </c>
      <c r="G293" s="15">
        <v>44865.772222222222</v>
      </c>
      <c r="H293" s="15">
        <v>44867.772222222222</v>
      </c>
      <c r="I293" s="15">
        <v>44868.772222222222</v>
      </c>
      <c r="J293" s="15">
        <v>44871.772222222222</v>
      </c>
      <c r="K293" s="14" t="s">
        <v>37</v>
      </c>
      <c r="L293" s="15">
        <v>44880.772222222222</v>
      </c>
      <c r="M293" s="14" t="s">
        <v>43</v>
      </c>
      <c r="N293" s="14" t="s">
        <v>38</v>
      </c>
      <c r="O293" s="1" t="s">
        <v>115</v>
      </c>
      <c r="P293" s="14"/>
      <c r="Q293" s="15"/>
      <c r="R293" s="15"/>
      <c r="S293" s="15"/>
      <c r="T293" s="15"/>
      <c r="U293">
        <v>0</v>
      </c>
      <c r="V293" s="15"/>
      <c r="W293" s="15"/>
      <c r="X293" s="15"/>
      <c r="Z293" s="14" t="s">
        <v>47</v>
      </c>
      <c r="AA293" s="15"/>
      <c r="AB293">
        <v>13</v>
      </c>
      <c r="AD293">
        <v>1</v>
      </c>
      <c r="AE293">
        <v>3</v>
      </c>
      <c r="AF293" s="21" t="s">
        <v>115</v>
      </c>
      <c r="AG293" s="22" t="str">
        <f>IFERROR((Raw_Data__3[[#This Row],[End of Probation Date (after 2 months)]]-Raw_Data__3[[#This Row],[Reporting date ]]),"N/A")</f>
        <v>N/A</v>
      </c>
      <c r="AJ293">
        <v>2</v>
      </c>
    </row>
    <row r="294" spans="1:38" x14ac:dyDescent="0.35">
      <c r="A294">
        <v>2443</v>
      </c>
      <c r="B294" s="14" t="s">
        <v>108</v>
      </c>
      <c r="C294" s="14" t="s">
        <v>52</v>
      </c>
      <c r="D294" s="14" t="s">
        <v>62</v>
      </c>
      <c r="E294" s="14" t="s">
        <v>36</v>
      </c>
      <c r="F294" s="14" t="str">
        <f>TRIM(Raw_Data__3[[#This Row],[Level/Band]])</f>
        <v>Junior</v>
      </c>
      <c r="G294" s="15">
        <v>44865.772222222222</v>
      </c>
      <c r="H294" s="15">
        <v>44869.772222222222</v>
      </c>
      <c r="I294" s="15">
        <v>44870.772222222222</v>
      </c>
      <c r="J294" s="15">
        <v>44873.772222222222</v>
      </c>
      <c r="K294" s="14" t="s">
        <v>37</v>
      </c>
      <c r="L294" s="15">
        <v>44879.772222222222</v>
      </c>
      <c r="M294" s="14" t="s">
        <v>43</v>
      </c>
      <c r="N294" s="14" t="s">
        <v>38</v>
      </c>
      <c r="O294" s="1" t="s">
        <v>115</v>
      </c>
      <c r="P294" s="14"/>
      <c r="Q294" s="15"/>
      <c r="R294" s="15"/>
      <c r="S294" s="15">
        <v>44882.772222222222</v>
      </c>
      <c r="T294" s="15"/>
      <c r="U294">
        <v>0</v>
      </c>
      <c r="V294" s="15"/>
      <c r="W294" s="15"/>
      <c r="X294" s="15"/>
      <c r="Z294" s="14" t="s">
        <v>47</v>
      </c>
      <c r="AA294" s="15"/>
      <c r="AB294">
        <v>10</v>
      </c>
      <c r="AC294">
        <v>13</v>
      </c>
      <c r="AD294">
        <v>1</v>
      </c>
      <c r="AE294">
        <v>3</v>
      </c>
      <c r="AF294" s="21">
        <v>44942.772222222222</v>
      </c>
      <c r="AG294" s="22">
        <f>IFERROR((Raw_Data__3[[#This Row],[End of Probation Date (after 2 months)]]-Raw_Data__3[[#This Row],[Reporting date ]]),"N/A")</f>
        <v>60</v>
      </c>
      <c r="AI294">
        <v>3</v>
      </c>
      <c r="AJ294">
        <v>4</v>
      </c>
    </row>
    <row r="295" spans="1:38" x14ac:dyDescent="0.35">
      <c r="A295">
        <v>2441</v>
      </c>
      <c r="B295" s="14" t="s">
        <v>108</v>
      </c>
      <c r="C295" s="14" t="s">
        <v>52</v>
      </c>
      <c r="D295" s="14" t="s">
        <v>62</v>
      </c>
      <c r="E295" s="14" t="s">
        <v>36</v>
      </c>
      <c r="F295" s="14" t="str">
        <f>TRIM(Raw_Data__3[[#This Row],[Level/Band]])</f>
        <v>Junior</v>
      </c>
      <c r="G295" s="15">
        <v>44868.772222222222</v>
      </c>
      <c r="H295" s="15">
        <v>44872.772222222222</v>
      </c>
      <c r="I295" s="15">
        <v>44873.772222222222</v>
      </c>
      <c r="J295" s="15">
        <v>44876.772222222222</v>
      </c>
      <c r="K295" s="14" t="s">
        <v>37</v>
      </c>
      <c r="L295" s="15">
        <v>44880.772222222222</v>
      </c>
      <c r="M295" s="14" t="s">
        <v>43</v>
      </c>
      <c r="N295" s="14" t="s">
        <v>55</v>
      </c>
      <c r="O295" s="1" t="s">
        <v>115</v>
      </c>
      <c r="P295" s="14"/>
      <c r="Q295" s="15"/>
      <c r="R295" s="15"/>
      <c r="S295" s="15">
        <v>44883.772222222222</v>
      </c>
      <c r="T295" s="15"/>
      <c r="U295">
        <v>0</v>
      </c>
      <c r="V295" s="15"/>
      <c r="W295" s="15"/>
      <c r="X295" s="15"/>
      <c r="Z295" s="14" t="s">
        <v>47</v>
      </c>
      <c r="AA295" s="15"/>
      <c r="AB295">
        <v>8</v>
      </c>
      <c r="AC295">
        <v>11</v>
      </c>
      <c r="AD295">
        <v>1</v>
      </c>
      <c r="AE295">
        <v>3</v>
      </c>
      <c r="AF295" s="21">
        <v>44943.772222222222</v>
      </c>
      <c r="AG295" s="22">
        <f>IFERROR((Raw_Data__3[[#This Row],[End of Probation Date (after 2 months)]]-Raw_Data__3[[#This Row],[Reporting date ]]),"N/A")</f>
        <v>60</v>
      </c>
      <c r="AI295">
        <v>3</v>
      </c>
      <c r="AJ295">
        <v>4</v>
      </c>
    </row>
    <row r="296" spans="1:38" x14ac:dyDescent="0.35">
      <c r="A296">
        <v>2409</v>
      </c>
      <c r="B296" s="14" t="s">
        <v>108</v>
      </c>
      <c r="C296" s="14" t="s">
        <v>52</v>
      </c>
      <c r="D296" s="14" t="s">
        <v>62</v>
      </c>
      <c r="E296" s="14" t="s">
        <v>36</v>
      </c>
      <c r="F296" s="14" t="str">
        <f>TRIM(Raw_Data__3[[#This Row],[Level/Band]])</f>
        <v>Junior</v>
      </c>
      <c r="G296" s="15">
        <v>45017.0859837963</v>
      </c>
      <c r="H296" s="15">
        <v>45019.0859837963</v>
      </c>
      <c r="I296" s="15">
        <v>45020.0859837963</v>
      </c>
      <c r="J296" s="15">
        <v>45023.0859837963</v>
      </c>
      <c r="K296" s="14" t="s">
        <v>37</v>
      </c>
      <c r="L296" s="15">
        <v>45036.0859837963</v>
      </c>
      <c r="M296" s="14" t="s">
        <v>43</v>
      </c>
      <c r="N296" s="14" t="s">
        <v>38</v>
      </c>
      <c r="O296" s="1" t="s">
        <v>115</v>
      </c>
      <c r="P296" s="14" t="s">
        <v>41</v>
      </c>
      <c r="Q296" s="15"/>
      <c r="R296" s="15"/>
      <c r="S296" s="15">
        <v>45038.0859837963</v>
      </c>
      <c r="T296" s="15"/>
      <c r="U296">
        <v>0</v>
      </c>
      <c r="V296" s="15"/>
      <c r="W296" s="15"/>
      <c r="X296" s="15"/>
      <c r="Z296" s="14"/>
      <c r="AA296" s="15"/>
      <c r="AB296">
        <v>17</v>
      </c>
      <c r="AC296">
        <v>19</v>
      </c>
      <c r="AD296">
        <v>1</v>
      </c>
      <c r="AE296">
        <v>3</v>
      </c>
      <c r="AF296" s="21">
        <v>45098.0859837963</v>
      </c>
      <c r="AG296" s="22">
        <f>IFERROR((Raw_Data__3[[#This Row],[End of Probation Date (after 2 months)]]-Raw_Data__3[[#This Row],[Reporting date ]]),"N/A")</f>
        <v>60</v>
      </c>
      <c r="AI296">
        <v>2</v>
      </c>
      <c r="AJ296">
        <v>2</v>
      </c>
    </row>
    <row r="297" spans="1:38" x14ac:dyDescent="0.35">
      <c r="A297">
        <v>2407</v>
      </c>
      <c r="B297" s="14" t="s">
        <v>108</v>
      </c>
      <c r="C297" s="14" t="s">
        <v>52</v>
      </c>
      <c r="D297" s="14" t="s">
        <v>62</v>
      </c>
      <c r="E297" s="14" t="s">
        <v>36</v>
      </c>
      <c r="F297" s="14" t="str">
        <f>TRIM(Raw_Data__3[[#This Row],[Level/Band]])</f>
        <v>Junior</v>
      </c>
      <c r="G297" s="15">
        <v>45013.0859837963</v>
      </c>
      <c r="H297" s="15">
        <v>45016.0859837963</v>
      </c>
      <c r="I297" s="15">
        <v>45017.0859837963</v>
      </c>
      <c r="J297" s="15">
        <v>45020.0859837963</v>
      </c>
      <c r="K297" s="14" t="s">
        <v>37</v>
      </c>
      <c r="L297" s="15">
        <v>45034.0859837963</v>
      </c>
      <c r="M297" s="14" t="s">
        <v>43</v>
      </c>
      <c r="N297" s="14" t="s">
        <v>46</v>
      </c>
      <c r="O297" s="1" t="s">
        <v>115</v>
      </c>
      <c r="P297" s="14"/>
      <c r="Q297" s="15"/>
      <c r="R297" s="15"/>
      <c r="S297" s="15">
        <v>45035.0859837963</v>
      </c>
      <c r="T297" s="15"/>
      <c r="U297">
        <v>0</v>
      </c>
      <c r="V297" s="15"/>
      <c r="W297" s="15"/>
      <c r="X297" s="15"/>
      <c r="Z297" s="14" t="s">
        <v>47</v>
      </c>
      <c r="AA297" s="15"/>
      <c r="AB297">
        <v>18</v>
      </c>
      <c r="AC297">
        <v>19</v>
      </c>
      <c r="AD297">
        <v>1</v>
      </c>
      <c r="AE297">
        <v>3</v>
      </c>
      <c r="AF297" s="21">
        <v>45095.0859837963</v>
      </c>
      <c r="AG297" s="22">
        <f>IFERROR((Raw_Data__3[[#This Row],[End of Probation Date (after 2 months)]]-Raw_Data__3[[#This Row],[Reporting date ]]),"N/A")</f>
        <v>60</v>
      </c>
      <c r="AI297">
        <v>1</v>
      </c>
      <c r="AJ297">
        <v>3</v>
      </c>
    </row>
    <row r="298" spans="1:38" x14ac:dyDescent="0.35">
      <c r="A298">
        <v>2402</v>
      </c>
      <c r="B298" s="14" t="s">
        <v>108</v>
      </c>
      <c r="C298" s="14" t="s">
        <v>52</v>
      </c>
      <c r="D298" s="14" t="s">
        <v>62</v>
      </c>
      <c r="E298" s="14" t="s">
        <v>36</v>
      </c>
      <c r="F298" s="14" t="str">
        <f>TRIM(Raw_Data__3[[#This Row],[Level/Band]])</f>
        <v>Junior</v>
      </c>
      <c r="G298" s="15">
        <v>45015.0859837963</v>
      </c>
      <c r="H298" s="15">
        <v>45019.0859837963</v>
      </c>
      <c r="I298" s="15">
        <v>45020.0859837963</v>
      </c>
      <c r="J298" s="15">
        <v>45023.0859837963</v>
      </c>
      <c r="K298" s="14" t="s">
        <v>37</v>
      </c>
      <c r="L298" s="15">
        <v>45036.0859837963</v>
      </c>
      <c r="M298" s="14" t="s">
        <v>43</v>
      </c>
      <c r="N298" s="14" t="s">
        <v>50</v>
      </c>
      <c r="O298" s="1" t="s">
        <v>115</v>
      </c>
      <c r="P298" s="14"/>
      <c r="Q298" s="15"/>
      <c r="R298" s="15"/>
      <c r="S298" s="15">
        <v>45038.0859837963</v>
      </c>
      <c r="T298" s="15"/>
      <c r="U298">
        <v>0</v>
      </c>
      <c r="V298" s="15"/>
      <c r="W298" s="15"/>
      <c r="X298" s="15"/>
      <c r="Z298" s="14" t="s">
        <v>39</v>
      </c>
      <c r="AA298" s="15"/>
      <c r="AB298">
        <v>17</v>
      </c>
      <c r="AC298">
        <v>19</v>
      </c>
      <c r="AD298">
        <v>1</v>
      </c>
      <c r="AE298">
        <v>3</v>
      </c>
      <c r="AF298" s="21">
        <v>45098.0859837963</v>
      </c>
      <c r="AG298" s="22">
        <f>IFERROR((Raw_Data__3[[#This Row],[End of Probation Date (after 2 months)]]-Raw_Data__3[[#This Row],[Reporting date ]]),"N/A")</f>
        <v>60</v>
      </c>
      <c r="AI298">
        <v>2</v>
      </c>
      <c r="AJ298">
        <v>4</v>
      </c>
    </row>
    <row r="299" spans="1:38" x14ac:dyDescent="0.35">
      <c r="A299">
        <v>2389</v>
      </c>
      <c r="B299" s="14" t="s">
        <v>108</v>
      </c>
      <c r="C299" s="14" t="s">
        <v>52</v>
      </c>
      <c r="D299" s="14" t="s">
        <v>62</v>
      </c>
      <c r="E299" s="14" t="s">
        <v>36</v>
      </c>
      <c r="F299" s="14" t="str">
        <f>TRIM(Raw_Data__3[[#This Row],[Level/Band]])</f>
        <v>Junior</v>
      </c>
      <c r="G299" s="15">
        <v>45032.529537037037</v>
      </c>
      <c r="H299" s="15">
        <v>45033.529537037037</v>
      </c>
      <c r="I299" s="15">
        <v>45034.529537037037</v>
      </c>
      <c r="J299" s="15">
        <v>45037.529537037037</v>
      </c>
      <c r="K299" s="14" t="s">
        <v>37</v>
      </c>
      <c r="L299" s="15">
        <v>45044.529537037037</v>
      </c>
      <c r="M299" s="14" t="s">
        <v>43</v>
      </c>
      <c r="N299" s="14" t="s">
        <v>38</v>
      </c>
      <c r="O299" s="1" t="s">
        <v>115</v>
      </c>
      <c r="P299" s="14" t="s">
        <v>41</v>
      </c>
      <c r="Q299" s="15"/>
      <c r="R299" s="15"/>
      <c r="S299" s="15">
        <v>45048.529537037037</v>
      </c>
      <c r="T299" s="15"/>
      <c r="U299">
        <v>0</v>
      </c>
      <c r="V299" s="15"/>
      <c r="W299" s="15"/>
      <c r="X299" s="15"/>
      <c r="Z299" s="14"/>
      <c r="AA299" s="15"/>
      <c r="AB299">
        <v>11</v>
      </c>
      <c r="AC299">
        <v>15</v>
      </c>
      <c r="AD299">
        <v>1</v>
      </c>
      <c r="AE299">
        <v>3</v>
      </c>
      <c r="AF299" s="21">
        <v>45108.529537037037</v>
      </c>
      <c r="AG299" s="22">
        <f>IFERROR((Raw_Data__3[[#This Row],[End of Probation Date (after 2 months)]]-Raw_Data__3[[#This Row],[Reporting date ]]),"N/A")</f>
        <v>60</v>
      </c>
      <c r="AI299">
        <v>4</v>
      </c>
      <c r="AJ299">
        <v>1</v>
      </c>
    </row>
    <row r="300" spans="1:38" x14ac:dyDescent="0.35">
      <c r="A300">
        <v>2385</v>
      </c>
      <c r="B300" s="14" t="s">
        <v>108</v>
      </c>
      <c r="C300" s="14" t="s">
        <v>52</v>
      </c>
      <c r="D300" s="14" t="s">
        <v>62</v>
      </c>
      <c r="E300" s="14" t="s">
        <v>36</v>
      </c>
      <c r="F300" s="14" t="str">
        <f>TRIM(Raw_Data__3[[#This Row],[Level/Band]])</f>
        <v>Junior</v>
      </c>
      <c r="G300" s="15">
        <v>45032.529537037037</v>
      </c>
      <c r="H300" s="15">
        <v>45033.529537037037</v>
      </c>
      <c r="I300" s="15">
        <v>45034.529537037037</v>
      </c>
      <c r="J300" s="15">
        <v>45037.529537037037</v>
      </c>
      <c r="K300" s="14" t="s">
        <v>37</v>
      </c>
      <c r="L300" s="15">
        <v>45039.529537037037</v>
      </c>
      <c r="M300" s="14" t="s">
        <v>43</v>
      </c>
      <c r="N300" s="14" t="s">
        <v>50</v>
      </c>
      <c r="O300" s="1" t="s">
        <v>115</v>
      </c>
      <c r="P300" s="14"/>
      <c r="Q300" s="15"/>
      <c r="R300" s="15"/>
      <c r="S300" s="15"/>
      <c r="T300" s="15"/>
      <c r="U300">
        <v>0</v>
      </c>
      <c r="V300" s="15"/>
      <c r="W300" s="15"/>
      <c r="X300" s="15"/>
      <c r="Z300" s="14" t="s">
        <v>47</v>
      </c>
      <c r="AA300" s="15"/>
      <c r="AB300">
        <v>6</v>
      </c>
      <c r="AD300">
        <v>1</v>
      </c>
      <c r="AE300">
        <v>3</v>
      </c>
      <c r="AF300" s="21" t="s">
        <v>115</v>
      </c>
      <c r="AG300" s="22" t="str">
        <f>IFERROR((Raw_Data__3[[#This Row],[End of Probation Date (after 2 months)]]-Raw_Data__3[[#This Row],[Reporting date ]]),"N/A")</f>
        <v>N/A</v>
      </c>
      <c r="AJ300">
        <v>1</v>
      </c>
    </row>
    <row r="301" spans="1:38" x14ac:dyDescent="0.35">
      <c r="A301">
        <v>2381</v>
      </c>
      <c r="B301" s="14" t="s">
        <v>108</v>
      </c>
      <c r="C301" s="14" t="s">
        <v>52</v>
      </c>
      <c r="D301" s="14" t="s">
        <v>62</v>
      </c>
      <c r="E301" s="14" t="s">
        <v>36</v>
      </c>
      <c r="F301" s="14" t="str">
        <f>TRIM(Raw_Data__3[[#This Row],[Level/Band]])</f>
        <v>Junior</v>
      </c>
      <c r="G301" s="15">
        <v>45030.529537037037</v>
      </c>
      <c r="H301" s="15">
        <v>45031.529537037037</v>
      </c>
      <c r="I301" s="15">
        <v>45032.529537037037</v>
      </c>
      <c r="J301" s="15">
        <v>45035.529537037037</v>
      </c>
      <c r="K301" s="14" t="s">
        <v>37</v>
      </c>
      <c r="L301" s="15">
        <v>45049.529537037037</v>
      </c>
      <c r="M301" s="14" t="s">
        <v>37</v>
      </c>
      <c r="N301" s="14" t="s">
        <v>115</v>
      </c>
      <c r="O301" s="1">
        <v>45054.529537037037</v>
      </c>
      <c r="P301" s="14" t="s">
        <v>48</v>
      </c>
      <c r="Q301" s="15">
        <v>45050.529537037037</v>
      </c>
      <c r="R301" s="15">
        <v>45054.529537037037</v>
      </c>
      <c r="S301" s="15">
        <v>45050.529537037037</v>
      </c>
      <c r="T301" s="15">
        <v>45060.529537037037</v>
      </c>
      <c r="U301">
        <v>1</v>
      </c>
      <c r="V301" s="15">
        <v>45062.529537037037</v>
      </c>
      <c r="W301" s="15">
        <v>45065.529537037037</v>
      </c>
      <c r="X301" s="15">
        <v>45068.529537037037</v>
      </c>
      <c r="Z301" s="14"/>
      <c r="AA301" s="15">
        <v>45076.529537037037</v>
      </c>
      <c r="AB301">
        <v>18</v>
      </c>
      <c r="AC301">
        <v>19</v>
      </c>
      <c r="AD301">
        <v>1</v>
      </c>
      <c r="AE301">
        <v>3</v>
      </c>
      <c r="AF301" s="21">
        <v>45110.529537037037</v>
      </c>
      <c r="AG301" s="22">
        <f>IFERROR((Raw_Data__3[[#This Row],[End of Probation Date (after 2 months)]]-Raw_Data__3[[#This Row],[Reporting date ]]),"N/A")</f>
        <v>60</v>
      </c>
      <c r="AH301">
        <v>5</v>
      </c>
      <c r="AI301">
        <v>1</v>
      </c>
      <c r="AJ301">
        <v>1</v>
      </c>
      <c r="AK301">
        <v>26</v>
      </c>
      <c r="AL301">
        <v>18</v>
      </c>
    </row>
    <row r="302" spans="1:38" x14ac:dyDescent="0.35">
      <c r="A302">
        <v>2367</v>
      </c>
      <c r="B302" s="14" t="s">
        <v>108</v>
      </c>
      <c r="C302" s="14" t="s">
        <v>52</v>
      </c>
      <c r="D302" s="14" t="s">
        <v>62</v>
      </c>
      <c r="E302" s="14" t="s">
        <v>36</v>
      </c>
      <c r="F302" s="14" t="str">
        <f>TRIM(Raw_Data__3[[#This Row],[Level/Band]])</f>
        <v>Junior</v>
      </c>
      <c r="G302" s="15">
        <v>44972.268252314818</v>
      </c>
      <c r="H302" s="15">
        <v>44975.268252314818</v>
      </c>
      <c r="I302" s="15">
        <v>44976.268252314818</v>
      </c>
      <c r="J302" s="15">
        <v>44979.268252314818</v>
      </c>
      <c r="K302" s="14" t="s">
        <v>37</v>
      </c>
      <c r="L302" s="15">
        <v>44987.268252314818</v>
      </c>
      <c r="M302" s="14" t="s">
        <v>43</v>
      </c>
      <c r="N302" s="14" t="s">
        <v>46</v>
      </c>
      <c r="O302" s="1" t="s">
        <v>115</v>
      </c>
      <c r="P302" s="14"/>
      <c r="Q302" s="15"/>
      <c r="R302" s="15"/>
      <c r="S302" s="15"/>
      <c r="T302" s="15"/>
      <c r="U302">
        <v>0</v>
      </c>
      <c r="V302" s="15"/>
      <c r="W302" s="15"/>
      <c r="X302" s="15"/>
      <c r="Z302" s="14" t="s">
        <v>47</v>
      </c>
      <c r="AA302" s="15"/>
      <c r="AB302">
        <v>12</v>
      </c>
      <c r="AD302">
        <v>1</v>
      </c>
      <c r="AE302">
        <v>3</v>
      </c>
      <c r="AF302" s="21" t="s">
        <v>115</v>
      </c>
      <c r="AG302" s="22" t="str">
        <f>IFERROR((Raw_Data__3[[#This Row],[End of Probation Date (after 2 months)]]-Raw_Data__3[[#This Row],[Reporting date ]]),"N/A")</f>
        <v>N/A</v>
      </c>
      <c r="AJ302">
        <v>3</v>
      </c>
    </row>
    <row r="303" spans="1:38" x14ac:dyDescent="0.35">
      <c r="A303">
        <v>2362</v>
      </c>
      <c r="B303" s="14" t="s">
        <v>108</v>
      </c>
      <c r="C303" s="14" t="s">
        <v>52</v>
      </c>
      <c r="D303" s="14" t="s">
        <v>62</v>
      </c>
      <c r="E303" s="14" t="s">
        <v>36</v>
      </c>
      <c r="F303" s="14" t="str">
        <f>TRIM(Raw_Data__3[[#This Row],[Level/Band]])</f>
        <v>Junior</v>
      </c>
      <c r="G303" s="15">
        <v>44973.268252314818</v>
      </c>
      <c r="H303" s="15">
        <v>44974.268252314818</v>
      </c>
      <c r="I303" s="15">
        <v>44975.268252314818</v>
      </c>
      <c r="J303" s="15">
        <v>44978.268252314818</v>
      </c>
      <c r="K303" s="14" t="s">
        <v>37</v>
      </c>
      <c r="L303" s="15">
        <v>44992.268252314818</v>
      </c>
      <c r="M303" s="14" t="s">
        <v>43</v>
      </c>
      <c r="N303" s="14" t="s">
        <v>46</v>
      </c>
      <c r="O303" s="1" t="s">
        <v>115</v>
      </c>
      <c r="P303" s="14"/>
      <c r="Q303" s="15"/>
      <c r="R303" s="15"/>
      <c r="S303" s="15">
        <v>44995.268252314818</v>
      </c>
      <c r="T303" s="15"/>
      <c r="U303">
        <v>0</v>
      </c>
      <c r="V303" s="15"/>
      <c r="W303" s="15"/>
      <c r="X303" s="15"/>
      <c r="Z303" s="14" t="s">
        <v>39</v>
      </c>
      <c r="AA303" s="15"/>
      <c r="AB303">
        <v>18</v>
      </c>
      <c r="AC303">
        <v>21</v>
      </c>
      <c r="AD303">
        <v>1</v>
      </c>
      <c r="AE303">
        <v>3</v>
      </c>
      <c r="AF303" s="21">
        <v>45055.268252314818</v>
      </c>
      <c r="AG303" s="22">
        <f>IFERROR((Raw_Data__3[[#This Row],[End of Probation Date (after 2 months)]]-Raw_Data__3[[#This Row],[Reporting date ]]),"N/A")</f>
        <v>60</v>
      </c>
      <c r="AI303">
        <v>3</v>
      </c>
      <c r="AJ303">
        <v>1</v>
      </c>
    </row>
    <row r="304" spans="1:38" x14ac:dyDescent="0.35">
      <c r="A304">
        <v>2319</v>
      </c>
      <c r="B304" s="14" t="s">
        <v>108</v>
      </c>
      <c r="C304" s="14" t="s">
        <v>52</v>
      </c>
      <c r="D304" s="14" t="s">
        <v>62</v>
      </c>
      <c r="E304" s="14" t="s">
        <v>36</v>
      </c>
      <c r="F304" s="14" t="str">
        <f>TRIM(Raw_Data__3[[#This Row],[Level/Band]])</f>
        <v>Junior</v>
      </c>
      <c r="G304" s="15">
        <v>44674.037303240744</v>
      </c>
      <c r="H304" s="15">
        <v>44675.037303240744</v>
      </c>
      <c r="I304" s="15">
        <v>44676.037303240744</v>
      </c>
      <c r="J304" s="15">
        <v>44679.037303240744</v>
      </c>
      <c r="K304" s="14" t="s">
        <v>37</v>
      </c>
      <c r="L304" s="15">
        <v>44692.037303240744</v>
      </c>
      <c r="M304" s="14" t="s">
        <v>43</v>
      </c>
      <c r="N304" s="14" t="s">
        <v>55</v>
      </c>
      <c r="O304" s="1" t="s">
        <v>115</v>
      </c>
      <c r="P304" s="14"/>
      <c r="Q304" s="15"/>
      <c r="R304" s="15"/>
      <c r="S304" s="15">
        <v>44694.037303240744</v>
      </c>
      <c r="T304" s="15"/>
      <c r="U304">
        <v>0</v>
      </c>
      <c r="V304" s="15"/>
      <c r="W304" s="15"/>
      <c r="X304" s="15"/>
      <c r="Z304" s="14" t="s">
        <v>47</v>
      </c>
      <c r="AA304" s="15"/>
      <c r="AB304">
        <v>17</v>
      </c>
      <c r="AC304">
        <v>19</v>
      </c>
      <c r="AD304">
        <v>1</v>
      </c>
      <c r="AE304">
        <v>3</v>
      </c>
      <c r="AF304" s="21">
        <v>44754.037303240744</v>
      </c>
      <c r="AG304" s="22">
        <f>IFERROR((Raw_Data__3[[#This Row],[End of Probation Date (after 2 months)]]-Raw_Data__3[[#This Row],[Reporting date ]]),"N/A")</f>
        <v>60</v>
      </c>
      <c r="AI304">
        <v>2</v>
      </c>
      <c r="AJ304">
        <v>1</v>
      </c>
    </row>
    <row r="305" spans="1:38" x14ac:dyDescent="0.35">
      <c r="A305">
        <v>2268</v>
      </c>
      <c r="B305" s="14" t="s">
        <v>108</v>
      </c>
      <c r="C305" s="14" t="s">
        <v>52</v>
      </c>
      <c r="D305" s="14" t="s">
        <v>62</v>
      </c>
      <c r="E305" s="14" t="s">
        <v>36</v>
      </c>
      <c r="F305" s="14" t="str">
        <f>TRIM(Raw_Data__3[[#This Row],[Level/Band]])</f>
        <v>Junior</v>
      </c>
      <c r="G305" s="15">
        <v>45026.937696759262</v>
      </c>
      <c r="H305" s="15">
        <v>45030.937696759262</v>
      </c>
      <c r="I305" s="15">
        <v>45031.937696759262</v>
      </c>
      <c r="J305" s="15">
        <v>45034.937696759262</v>
      </c>
      <c r="K305" s="14" t="s">
        <v>37</v>
      </c>
      <c r="L305" s="15">
        <v>45052.937696759262</v>
      </c>
      <c r="M305" s="14" t="s">
        <v>43</v>
      </c>
      <c r="N305" s="14" t="s">
        <v>55</v>
      </c>
      <c r="O305" s="1" t="s">
        <v>115</v>
      </c>
      <c r="P305" s="14"/>
      <c r="Q305" s="15"/>
      <c r="R305" s="15"/>
      <c r="S305" s="15">
        <v>45056.937696759262</v>
      </c>
      <c r="T305" s="15"/>
      <c r="U305">
        <v>0</v>
      </c>
      <c r="V305" s="15"/>
      <c r="W305" s="15"/>
      <c r="X305" s="15"/>
      <c r="Z305" s="14" t="s">
        <v>47</v>
      </c>
      <c r="AA305" s="15"/>
      <c r="AB305">
        <v>22</v>
      </c>
      <c r="AC305">
        <v>26</v>
      </c>
      <c r="AD305">
        <v>1</v>
      </c>
      <c r="AE305">
        <v>3</v>
      </c>
      <c r="AF305" s="21">
        <v>45116.937696759262</v>
      </c>
      <c r="AG305" s="22">
        <f>IFERROR((Raw_Data__3[[#This Row],[End of Probation Date (after 2 months)]]-Raw_Data__3[[#This Row],[Reporting date ]]),"N/A")</f>
        <v>60</v>
      </c>
      <c r="AI305">
        <v>4</v>
      </c>
      <c r="AJ305">
        <v>4</v>
      </c>
    </row>
    <row r="306" spans="1:38" x14ac:dyDescent="0.35">
      <c r="A306">
        <v>2261</v>
      </c>
      <c r="B306" s="14" t="s">
        <v>108</v>
      </c>
      <c r="C306" s="14" t="s">
        <v>52</v>
      </c>
      <c r="D306" s="14" t="s">
        <v>62</v>
      </c>
      <c r="E306" s="14" t="s">
        <v>36</v>
      </c>
      <c r="F306" s="14" t="str">
        <f>TRIM(Raw_Data__3[[#This Row],[Level/Band]])</f>
        <v>Junior</v>
      </c>
      <c r="G306" s="15">
        <v>45027.937696759262</v>
      </c>
      <c r="H306" s="15">
        <v>45031.937696759262</v>
      </c>
      <c r="I306" s="15">
        <v>45032.937696759262</v>
      </c>
      <c r="J306" s="15">
        <v>45035.937696759262</v>
      </c>
      <c r="K306" s="14" t="s">
        <v>37</v>
      </c>
      <c r="L306" s="15">
        <v>45041.937696759262</v>
      </c>
      <c r="M306" s="14" t="s">
        <v>43</v>
      </c>
      <c r="N306" s="14" t="s">
        <v>38</v>
      </c>
      <c r="O306" s="1" t="s">
        <v>115</v>
      </c>
      <c r="P306" s="14"/>
      <c r="Q306" s="15"/>
      <c r="R306" s="15"/>
      <c r="S306" s="15">
        <v>45045.937696759262</v>
      </c>
      <c r="T306" s="15"/>
      <c r="U306">
        <v>0</v>
      </c>
      <c r="V306" s="15"/>
      <c r="W306" s="15"/>
      <c r="X306" s="15"/>
      <c r="Z306" s="14" t="s">
        <v>39</v>
      </c>
      <c r="AA306" s="15"/>
      <c r="AB306">
        <v>10</v>
      </c>
      <c r="AC306">
        <v>14</v>
      </c>
      <c r="AD306">
        <v>1</v>
      </c>
      <c r="AE306">
        <v>3</v>
      </c>
      <c r="AF306" s="21">
        <v>45105.937696759262</v>
      </c>
      <c r="AG306" s="22">
        <f>IFERROR((Raw_Data__3[[#This Row],[End of Probation Date (after 2 months)]]-Raw_Data__3[[#This Row],[Reporting date ]]),"N/A")</f>
        <v>60</v>
      </c>
      <c r="AI306">
        <v>4</v>
      </c>
      <c r="AJ306">
        <v>4</v>
      </c>
    </row>
    <row r="307" spans="1:38" x14ac:dyDescent="0.35">
      <c r="A307">
        <v>2242</v>
      </c>
      <c r="B307" s="14" t="s">
        <v>108</v>
      </c>
      <c r="C307" s="14" t="s">
        <v>52</v>
      </c>
      <c r="D307" s="14" t="s">
        <v>62</v>
      </c>
      <c r="E307" s="14" t="s">
        <v>36</v>
      </c>
      <c r="F307" s="14" t="str">
        <f>TRIM(Raw_Data__3[[#This Row],[Level/Band]])</f>
        <v>Junior</v>
      </c>
      <c r="G307" s="15">
        <v>44926.601747685185</v>
      </c>
      <c r="H307" s="15">
        <v>44928.601747685185</v>
      </c>
      <c r="I307" s="15">
        <v>44929.601747685185</v>
      </c>
      <c r="J307" s="15">
        <v>44932.601747685185</v>
      </c>
      <c r="K307" s="14" t="s">
        <v>37</v>
      </c>
      <c r="L307" s="15">
        <v>44942.601747685185</v>
      </c>
      <c r="M307" s="14" t="s">
        <v>43</v>
      </c>
      <c r="N307" s="14" t="s">
        <v>38</v>
      </c>
      <c r="O307" s="1" t="s">
        <v>115</v>
      </c>
      <c r="P307" s="14"/>
      <c r="Q307" s="15"/>
      <c r="R307" s="15"/>
      <c r="S307" s="15"/>
      <c r="T307" s="15"/>
      <c r="U307">
        <v>0</v>
      </c>
      <c r="V307" s="15"/>
      <c r="W307" s="15"/>
      <c r="X307" s="15"/>
      <c r="Z307" s="14" t="s">
        <v>39</v>
      </c>
      <c r="AA307" s="15"/>
      <c r="AB307">
        <v>14</v>
      </c>
      <c r="AD307">
        <v>1</v>
      </c>
      <c r="AE307">
        <v>3</v>
      </c>
      <c r="AF307" s="21" t="s">
        <v>115</v>
      </c>
      <c r="AG307" s="22" t="str">
        <f>IFERROR((Raw_Data__3[[#This Row],[End of Probation Date (after 2 months)]]-Raw_Data__3[[#This Row],[Reporting date ]]),"N/A")</f>
        <v>N/A</v>
      </c>
      <c r="AJ307">
        <v>2</v>
      </c>
    </row>
    <row r="308" spans="1:38" x14ac:dyDescent="0.35">
      <c r="A308">
        <v>2199</v>
      </c>
      <c r="B308" s="14" t="s">
        <v>108</v>
      </c>
      <c r="C308" s="14" t="s">
        <v>52</v>
      </c>
      <c r="D308" s="14" t="s">
        <v>62</v>
      </c>
      <c r="E308" s="14" t="s">
        <v>36</v>
      </c>
      <c r="F308" s="14" t="str">
        <f>TRIM(Raw_Data__3[[#This Row],[Level/Band]])</f>
        <v>Junior</v>
      </c>
      <c r="G308" s="15">
        <v>44801.166006944448</v>
      </c>
      <c r="H308" s="15">
        <v>44802.166006944448</v>
      </c>
      <c r="I308" s="15">
        <v>44803.166006944448</v>
      </c>
      <c r="J308" s="15">
        <v>44806.166006944448</v>
      </c>
      <c r="K308" s="14" t="s">
        <v>37</v>
      </c>
      <c r="L308" s="15">
        <v>44824.166006944448</v>
      </c>
      <c r="M308" s="14" t="s">
        <v>43</v>
      </c>
      <c r="N308" s="14" t="s">
        <v>38</v>
      </c>
      <c r="O308" s="1" t="s">
        <v>115</v>
      </c>
      <c r="P308" s="14" t="s">
        <v>41</v>
      </c>
      <c r="Q308" s="15"/>
      <c r="R308" s="15"/>
      <c r="S308" s="15">
        <v>44825.166006944448</v>
      </c>
      <c r="T308" s="15"/>
      <c r="U308">
        <v>0</v>
      </c>
      <c r="V308" s="15"/>
      <c r="W308" s="15"/>
      <c r="X308" s="15"/>
      <c r="Z308" s="14"/>
      <c r="AA308" s="15"/>
      <c r="AB308">
        <v>22</v>
      </c>
      <c r="AC308">
        <v>23</v>
      </c>
      <c r="AD308">
        <v>1</v>
      </c>
      <c r="AE308">
        <v>3</v>
      </c>
      <c r="AF308" s="21">
        <v>44885.166006944448</v>
      </c>
      <c r="AG308" s="22">
        <f>IFERROR((Raw_Data__3[[#This Row],[End of Probation Date (after 2 months)]]-Raw_Data__3[[#This Row],[Reporting date ]]),"N/A")</f>
        <v>60</v>
      </c>
      <c r="AI308">
        <v>1</v>
      </c>
      <c r="AJ308">
        <v>1</v>
      </c>
    </row>
    <row r="309" spans="1:38" x14ac:dyDescent="0.35">
      <c r="A309">
        <v>2196</v>
      </c>
      <c r="B309" s="14" t="s">
        <v>108</v>
      </c>
      <c r="C309" s="14" t="s">
        <v>52</v>
      </c>
      <c r="D309" s="14" t="s">
        <v>62</v>
      </c>
      <c r="E309" s="14" t="s">
        <v>36</v>
      </c>
      <c r="F309" s="14" t="str">
        <f>TRIM(Raw_Data__3[[#This Row],[Level/Band]])</f>
        <v>Junior</v>
      </c>
      <c r="G309" s="15">
        <v>44801.166006944448</v>
      </c>
      <c r="H309" s="15">
        <v>44804.166006944448</v>
      </c>
      <c r="I309" s="15">
        <v>44805.166006944448</v>
      </c>
      <c r="J309" s="15">
        <v>44808.166006944448</v>
      </c>
      <c r="K309" s="14" t="s">
        <v>37</v>
      </c>
      <c r="L309" s="15">
        <v>44814.166006944448</v>
      </c>
      <c r="M309" s="14" t="s">
        <v>37</v>
      </c>
      <c r="N309" s="14" t="s">
        <v>115</v>
      </c>
      <c r="O309" s="1">
        <v>44820.166006944448</v>
      </c>
      <c r="P309" s="14" t="s">
        <v>48</v>
      </c>
      <c r="Q309" s="15">
        <v>44816.166006944448</v>
      </c>
      <c r="R309" s="15">
        <v>44818.166006944448</v>
      </c>
      <c r="S309" s="15">
        <v>44816.166006944448</v>
      </c>
      <c r="T309" s="15">
        <v>44822.166006944448</v>
      </c>
      <c r="U309">
        <v>1</v>
      </c>
      <c r="V309" s="15">
        <v>44825.166006944448</v>
      </c>
      <c r="W309" s="15">
        <v>44827.166006944448</v>
      </c>
      <c r="X309" s="15">
        <v>44830.166006944448</v>
      </c>
      <c r="Z309" s="14"/>
      <c r="AA309" s="15">
        <v>44837.166006944448</v>
      </c>
      <c r="AB309">
        <v>10</v>
      </c>
      <c r="AC309">
        <v>12</v>
      </c>
      <c r="AD309">
        <v>1</v>
      </c>
      <c r="AE309">
        <v>3</v>
      </c>
      <c r="AF309" s="21">
        <v>44876.166006944448</v>
      </c>
      <c r="AG309" s="22">
        <f>IFERROR((Raw_Data__3[[#This Row],[End of Probation Date (after 2 months)]]-Raw_Data__3[[#This Row],[Reporting date ]]),"N/A")</f>
        <v>60</v>
      </c>
      <c r="AH309">
        <v>5</v>
      </c>
      <c r="AI309">
        <v>2</v>
      </c>
      <c r="AJ309">
        <v>3</v>
      </c>
      <c r="AK309">
        <v>21</v>
      </c>
      <c r="AL309">
        <v>14</v>
      </c>
    </row>
    <row r="310" spans="1:38" x14ac:dyDescent="0.35">
      <c r="A310">
        <v>2194</v>
      </c>
      <c r="B310" s="14" t="s">
        <v>108</v>
      </c>
      <c r="C310" s="14" t="s">
        <v>52</v>
      </c>
      <c r="D310" s="14" t="s">
        <v>62</v>
      </c>
      <c r="E310" s="14" t="s">
        <v>36</v>
      </c>
      <c r="F310" s="14" t="str">
        <f>TRIM(Raw_Data__3[[#This Row],[Level/Band]])</f>
        <v>Junior</v>
      </c>
      <c r="G310" s="15">
        <v>44801.166006944448</v>
      </c>
      <c r="H310" s="15">
        <v>44805.166006944448</v>
      </c>
      <c r="I310" s="15">
        <v>44806.166006944448</v>
      </c>
      <c r="J310" s="15">
        <v>44809.166006944448</v>
      </c>
      <c r="K310" s="14" t="s">
        <v>37</v>
      </c>
      <c r="L310" s="15">
        <v>44818.166006944448</v>
      </c>
      <c r="M310" s="14" t="s">
        <v>37</v>
      </c>
      <c r="N310" s="14" t="s">
        <v>115</v>
      </c>
      <c r="O310" s="1">
        <v>44826.166006944448</v>
      </c>
      <c r="P310" s="14" t="s">
        <v>48</v>
      </c>
      <c r="Q310" s="15">
        <v>44820.166006944448</v>
      </c>
      <c r="R310" s="15">
        <v>44824.166006944448</v>
      </c>
      <c r="S310" s="15">
        <v>44822.166006944448</v>
      </c>
      <c r="T310" s="15">
        <v>44825.166006944448</v>
      </c>
      <c r="U310">
        <v>1</v>
      </c>
      <c r="V310" s="15">
        <v>44829.166006944448</v>
      </c>
      <c r="W310" s="15">
        <v>44831.166006944448</v>
      </c>
      <c r="X310" s="15">
        <v>44833.166006944448</v>
      </c>
      <c r="Z310" s="14"/>
      <c r="AA310" s="15">
        <v>44855.166006944448</v>
      </c>
      <c r="AB310">
        <v>13</v>
      </c>
      <c r="AC310">
        <v>17</v>
      </c>
      <c r="AD310">
        <v>1</v>
      </c>
      <c r="AE310">
        <v>3</v>
      </c>
      <c r="AF310" s="21">
        <v>44882.166006944448</v>
      </c>
      <c r="AG310" s="22">
        <f>IFERROR((Raw_Data__3[[#This Row],[End of Probation Date (after 2 months)]]-Raw_Data__3[[#This Row],[Reporting date ]]),"N/A")</f>
        <v>60</v>
      </c>
      <c r="AH310">
        <v>6</v>
      </c>
      <c r="AI310">
        <v>4</v>
      </c>
      <c r="AJ310">
        <v>4</v>
      </c>
      <c r="AK310">
        <v>33</v>
      </c>
      <c r="AL310">
        <v>11</v>
      </c>
    </row>
    <row r="311" spans="1:38" x14ac:dyDescent="0.35">
      <c r="A311">
        <v>2193</v>
      </c>
      <c r="B311" s="14" t="s">
        <v>108</v>
      </c>
      <c r="C311" s="14" t="s">
        <v>52</v>
      </c>
      <c r="D311" s="14" t="s">
        <v>62</v>
      </c>
      <c r="E311" s="14" t="s">
        <v>36</v>
      </c>
      <c r="F311" s="14" t="str">
        <f>TRIM(Raw_Data__3[[#This Row],[Level/Band]])</f>
        <v>Junior</v>
      </c>
      <c r="G311" s="15">
        <v>44801.166006944448</v>
      </c>
      <c r="H311" s="15">
        <v>44804.166006944448</v>
      </c>
      <c r="I311" s="15">
        <v>44805.166006944448</v>
      </c>
      <c r="J311" s="15">
        <v>44808.166006944448</v>
      </c>
      <c r="K311" s="14" t="s">
        <v>37</v>
      </c>
      <c r="L311" s="15">
        <v>44817.166006944448</v>
      </c>
      <c r="M311" s="14" t="s">
        <v>43</v>
      </c>
      <c r="N311" s="14" t="s">
        <v>46</v>
      </c>
      <c r="O311" s="1" t="s">
        <v>115</v>
      </c>
      <c r="P311" s="14"/>
      <c r="Q311" s="15"/>
      <c r="R311" s="15"/>
      <c r="S311" s="15">
        <v>44820.166006944448</v>
      </c>
      <c r="T311" s="15"/>
      <c r="U311">
        <v>0</v>
      </c>
      <c r="V311" s="15"/>
      <c r="W311" s="15"/>
      <c r="X311" s="15"/>
      <c r="Z311" s="14" t="s">
        <v>47</v>
      </c>
      <c r="AA311" s="15"/>
      <c r="AB311">
        <v>13</v>
      </c>
      <c r="AC311">
        <v>16</v>
      </c>
      <c r="AD311">
        <v>1</v>
      </c>
      <c r="AE311">
        <v>3</v>
      </c>
      <c r="AF311" s="21">
        <v>44880.166006944448</v>
      </c>
      <c r="AG311" s="22">
        <f>IFERROR((Raw_Data__3[[#This Row],[End of Probation Date (after 2 months)]]-Raw_Data__3[[#This Row],[Reporting date ]]),"N/A")</f>
        <v>60</v>
      </c>
      <c r="AI311">
        <v>3</v>
      </c>
      <c r="AJ311">
        <v>3</v>
      </c>
    </row>
    <row r="312" spans="1:38" x14ac:dyDescent="0.35">
      <c r="A312">
        <v>2117</v>
      </c>
      <c r="B312" s="14" t="s">
        <v>108</v>
      </c>
      <c r="C312" s="14" t="s">
        <v>52</v>
      </c>
      <c r="D312" s="14" t="s">
        <v>62</v>
      </c>
      <c r="E312" s="14" t="s">
        <v>36</v>
      </c>
      <c r="F312" s="14" t="str">
        <f>TRIM(Raw_Data__3[[#This Row],[Level/Band]])</f>
        <v>Junior</v>
      </c>
      <c r="G312" s="15">
        <v>45031.055439814816</v>
      </c>
      <c r="H312" s="15">
        <v>45032.055439814816</v>
      </c>
      <c r="I312" s="15">
        <v>45033.055439814816</v>
      </c>
      <c r="J312" s="15">
        <v>45036.055439814816</v>
      </c>
      <c r="K312" s="14" t="s">
        <v>37</v>
      </c>
      <c r="L312" s="15">
        <v>45045.055439814816</v>
      </c>
      <c r="M312" s="14" t="s">
        <v>43</v>
      </c>
      <c r="N312" s="14" t="s">
        <v>38</v>
      </c>
      <c r="O312" s="1" t="s">
        <v>115</v>
      </c>
      <c r="P312" s="14"/>
      <c r="Q312" s="15"/>
      <c r="R312" s="15"/>
      <c r="S312" s="15"/>
      <c r="T312" s="15"/>
      <c r="U312">
        <v>0</v>
      </c>
      <c r="V312" s="15"/>
      <c r="W312" s="15"/>
      <c r="X312" s="15"/>
      <c r="Z312" s="14" t="s">
        <v>47</v>
      </c>
      <c r="AA312" s="15"/>
      <c r="AB312">
        <v>13</v>
      </c>
      <c r="AD312">
        <v>1</v>
      </c>
      <c r="AE312">
        <v>3</v>
      </c>
      <c r="AF312" s="21" t="s">
        <v>115</v>
      </c>
      <c r="AG312" s="22" t="str">
        <f>IFERROR((Raw_Data__3[[#This Row],[End of Probation Date (after 2 months)]]-Raw_Data__3[[#This Row],[Reporting date ]]),"N/A")</f>
        <v>N/A</v>
      </c>
      <c r="AJ312">
        <v>1</v>
      </c>
    </row>
    <row r="313" spans="1:38" x14ac:dyDescent="0.35">
      <c r="A313">
        <v>1974</v>
      </c>
      <c r="B313" s="14" t="s">
        <v>108</v>
      </c>
      <c r="C313" s="14" t="s">
        <v>52</v>
      </c>
      <c r="D313" s="14" t="s">
        <v>62</v>
      </c>
      <c r="E313" s="14" t="s">
        <v>36</v>
      </c>
      <c r="F313" s="14" t="str">
        <f>TRIM(Raw_Data__3[[#This Row],[Level/Band]])</f>
        <v>Junior</v>
      </c>
      <c r="G313" s="15">
        <v>44854.498391203706</v>
      </c>
      <c r="H313" s="15">
        <v>44855.498391203706</v>
      </c>
      <c r="I313" s="15">
        <v>44856.498391203706</v>
      </c>
      <c r="J313" s="15">
        <v>44859.498391203706</v>
      </c>
      <c r="K313" s="14" t="s">
        <v>37</v>
      </c>
      <c r="L313" s="15">
        <v>44876.498391203706</v>
      </c>
      <c r="M313" s="14" t="s">
        <v>43</v>
      </c>
      <c r="N313" s="14" t="s">
        <v>50</v>
      </c>
      <c r="O313" s="1" t="s">
        <v>115</v>
      </c>
      <c r="P313" s="14"/>
      <c r="Q313" s="15"/>
      <c r="R313" s="15"/>
      <c r="S313" s="15">
        <v>44878.498391203706</v>
      </c>
      <c r="T313" s="15"/>
      <c r="U313">
        <v>0</v>
      </c>
      <c r="V313" s="15"/>
      <c r="W313" s="15"/>
      <c r="X313" s="15"/>
      <c r="Z313" s="14" t="s">
        <v>39</v>
      </c>
      <c r="AA313" s="15"/>
      <c r="AB313">
        <v>21</v>
      </c>
      <c r="AC313">
        <v>23</v>
      </c>
      <c r="AD313">
        <v>1</v>
      </c>
      <c r="AE313">
        <v>3</v>
      </c>
      <c r="AF313" s="21">
        <v>44938.498391203706</v>
      </c>
      <c r="AG313" s="22">
        <f>IFERROR((Raw_Data__3[[#This Row],[End of Probation Date (after 2 months)]]-Raw_Data__3[[#This Row],[Reporting date ]]),"N/A")</f>
        <v>60</v>
      </c>
      <c r="AI313">
        <v>2</v>
      </c>
      <c r="AJ313">
        <v>1</v>
      </c>
    </row>
    <row r="314" spans="1:38" x14ac:dyDescent="0.35">
      <c r="A314">
        <v>1965</v>
      </c>
      <c r="B314" s="14" t="s">
        <v>108</v>
      </c>
      <c r="C314" s="14" t="s">
        <v>52</v>
      </c>
      <c r="D314" s="14" t="s">
        <v>62</v>
      </c>
      <c r="E314" s="14" t="s">
        <v>36</v>
      </c>
      <c r="F314" s="14" t="str">
        <f>TRIM(Raw_Data__3[[#This Row],[Level/Band]])</f>
        <v>Junior</v>
      </c>
      <c r="G314" s="15">
        <v>44897.432847222219</v>
      </c>
      <c r="H314" s="15">
        <v>44898.432847222219</v>
      </c>
      <c r="I314" s="15">
        <v>44899.432847222219</v>
      </c>
      <c r="J314" s="15">
        <v>44902.432847222219</v>
      </c>
      <c r="K314" s="14" t="s">
        <v>37</v>
      </c>
      <c r="L314" s="15">
        <v>44914.432847222219</v>
      </c>
      <c r="M314" s="14" t="s">
        <v>37</v>
      </c>
      <c r="N314" s="14" t="s">
        <v>115</v>
      </c>
      <c r="O314" s="1">
        <v>44921.432847222219</v>
      </c>
      <c r="P314" s="14" t="s">
        <v>48</v>
      </c>
      <c r="Q314" s="15">
        <v>44916.432847222219</v>
      </c>
      <c r="R314" s="15">
        <v>44918.432847222219</v>
      </c>
      <c r="S314" s="15">
        <v>44917.432847222219</v>
      </c>
      <c r="T314" s="15">
        <v>44918.432847222219</v>
      </c>
      <c r="U314">
        <v>1</v>
      </c>
      <c r="V314" s="15">
        <v>44922.432847222219</v>
      </c>
      <c r="W314" s="15">
        <v>44925.432847222219</v>
      </c>
      <c r="X314" s="15">
        <v>44927.432847222219</v>
      </c>
      <c r="Z314" s="14"/>
      <c r="AA314" s="15">
        <v>44947.432847222219</v>
      </c>
      <c r="AB314">
        <v>16</v>
      </c>
      <c r="AC314">
        <v>19</v>
      </c>
      <c r="AD314">
        <v>1</v>
      </c>
      <c r="AE314">
        <v>3</v>
      </c>
      <c r="AF314" s="21">
        <v>44977.432847222219</v>
      </c>
      <c r="AG314" s="22">
        <f>IFERROR((Raw_Data__3[[#This Row],[End of Probation Date (after 2 months)]]-Raw_Data__3[[#This Row],[Reporting date ]]),"N/A")</f>
        <v>60</v>
      </c>
      <c r="AH314">
        <v>7</v>
      </c>
      <c r="AI314">
        <v>3</v>
      </c>
      <c r="AJ314">
        <v>1</v>
      </c>
      <c r="AK314">
        <v>30</v>
      </c>
      <c r="AL314">
        <v>10</v>
      </c>
    </row>
    <row r="315" spans="1:38" x14ac:dyDescent="0.35">
      <c r="A315">
        <v>1963</v>
      </c>
      <c r="B315" s="14" t="s">
        <v>108</v>
      </c>
      <c r="C315" s="14" t="s">
        <v>52</v>
      </c>
      <c r="D315" s="14" t="s">
        <v>62</v>
      </c>
      <c r="E315" s="14" t="s">
        <v>36</v>
      </c>
      <c r="F315" s="14" t="str">
        <f>TRIM(Raw_Data__3[[#This Row],[Level/Band]])</f>
        <v>Junior</v>
      </c>
      <c r="G315" s="15">
        <v>44897.432847222219</v>
      </c>
      <c r="H315" s="15">
        <v>44899.432847222219</v>
      </c>
      <c r="I315" s="15">
        <v>44900.432847222219</v>
      </c>
      <c r="J315" s="15">
        <v>44903.432847222219</v>
      </c>
      <c r="K315" s="14" t="s">
        <v>37</v>
      </c>
      <c r="L315" s="15">
        <v>44912.432847222219</v>
      </c>
      <c r="M315" s="14" t="s">
        <v>43</v>
      </c>
      <c r="N315" s="14" t="s">
        <v>38</v>
      </c>
      <c r="O315" s="1" t="s">
        <v>115</v>
      </c>
      <c r="P315" s="14"/>
      <c r="Q315" s="15"/>
      <c r="R315" s="15"/>
      <c r="S315" s="15">
        <v>44913.432847222219</v>
      </c>
      <c r="T315" s="15"/>
      <c r="U315">
        <v>0</v>
      </c>
      <c r="V315" s="15"/>
      <c r="W315" s="15"/>
      <c r="X315" s="15"/>
      <c r="Z315" s="14" t="s">
        <v>39</v>
      </c>
      <c r="AA315" s="15"/>
      <c r="AB315">
        <v>13</v>
      </c>
      <c r="AC315">
        <v>14</v>
      </c>
      <c r="AD315">
        <v>1</v>
      </c>
      <c r="AE315">
        <v>3</v>
      </c>
      <c r="AF315" s="21">
        <v>44973.432847222219</v>
      </c>
      <c r="AG315" s="22">
        <f>IFERROR((Raw_Data__3[[#This Row],[End of Probation Date (after 2 months)]]-Raw_Data__3[[#This Row],[Reporting date ]]),"N/A")</f>
        <v>60</v>
      </c>
      <c r="AI315">
        <v>1</v>
      </c>
      <c r="AJ315">
        <v>2</v>
      </c>
    </row>
    <row r="316" spans="1:38" x14ac:dyDescent="0.35">
      <c r="A316">
        <v>1962</v>
      </c>
      <c r="B316" s="14" t="s">
        <v>108</v>
      </c>
      <c r="C316" s="14" t="s">
        <v>52</v>
      </c>
      <c r="D316" s="14" t="s">
        <v>62</v>
      </c>
      <c r="E316" s="14" t="s">
        <v>36</v>
      </c>
      <c r="F316" s="14" t="str">
        <f>TRIM(Raw_Data__3[[#This Row],[Level/Band]])</f>
        <v>Junior</v>
      </c>
      <c r="G316" s="15">
        <v>44897.432847222219</v>
      </c>
      <c r="H316" s="15">
        <v>44900.432847222219</v>
      </c>
      <c r="I316" s="15">
        <v>44901.432847222219</v>
      </c>
      <c r="J316" s="15">
        <v>44904.432847222219</v>
      </c>
      <c r="K316" s="14" t="s">
        <v>37</v>
      </c>
      <c r="L316" s="15">
        <v>44904.432847222219</v>
      </c>
      <c r="M316" s="14" t="s">
        <v>43</v>
      </c>
      <c r="N316" s="14" t="s">
        <v>55</v>
      </c>
      <c r="O316" s="1" t="s">
        <v>115</v>
      </c>
      <c r="P316" s="14"/>
      <c r="Q316" s="15"/>
      <c r="R316" s="15"/>
      <c r="S316" s="15">
        <v>44908.432847222219</v>
      </c>
      <c r="T316" s="15"/>
      <c r="U316">
        <v>0</v>
      </c>
      <c r="V316" s="15"/>
      <c r="W316" s="15"/>
      <c r="X316" s="15"/>
      <c r="Z316" s="14" t="s">
        <v>47</v>
      </c>
      <c r="AA316" s="15"/>
      <c r="AB316">
        <v>4</v>
      </c>
      <c r="AC316">
        <v>8</v>
      </c>
      <c r="AD316">
        <v>1</v>
      </c>
      <c r="AE316">
        <v>3</v>
      </c>
      <c r="AF316" s="21">
        <v>44968.432847222219</v>
      </c>
      <c r="AG316" s="22">
        <f>IFERROR((Raw_Data__3[[#This Row],[End of Probation Date (after 2 months)]]-Raw_Data__3[[#This Row],[Reporting date ]]),"N/A")</f>
        <v>60</v>
      </c>
      <c r="AI316">
        <v>4</v>
      </c>
      <c r="AJ316">
        <v>3</v>
      </c>
    </row>
    <row r="317" spans="1:38" x14ac:dyDescent="0.35">
      <c r="A317">
        <v>1818</v>
      </c>
      <c r="B317" s="14" t="s">
        <v>108</v>
      </c>
      <c r="C317" s="14" t="s">
        <v>52</v>
      </c>
      <c r="D317" s="14" t="s">
        <v>62</v>
      </c>
      <c r="E317" s="14" t="s">
        <v>36</v>
      </c>
      <c r="F317" s="14" t="str">
        <f>TRIM(Raw_Data__3[[#This Row],[Level/Band]])</f>
        <v>Junior</v>
      </c>
      <c r="G317" s="15">
        <v>44824.186388888891</v>
      </c>
      <c r="H317" s="15">
        <v>44825.186388888891</v>
      </c>
      <c r="I317" s="15">
        <v>44826.186388888891</v>
      </c>
      <c r="J317" s="15">
        <v>44829.186388888891</v>
      </c>
      <c r="K317" s="14" t="s">
        <v>37</v>
      </c>
      <c r="L317" s="15">
        <v>44845.186388888891</v>
      </c>
      <c r="M317" s="14" t="s">
        <v>43</v>
      </c>
      <c r="N317" s="14" t="s">
        <v>38</v>
      </c>
      <c r="O317" s="1" t="s">
        <v>115</v>
      </c>
      <c r="P317" s="14"/>
      <c r="Q317" s="15"/>
      <c r="R317" s="15"/>
      <c r="S317" s="15"/>
      <c r="T317" s="15"/>
      <c r="U317">
        <v>0</v>
      </c>
      <c r="V317" s="15"/>
      <c r="W317" s="15"/>
      <c r="X317" s="15"/>
      <c r="Z317" s="14" t="s">
        <v>39</v>
      </c>
      <c r="AA317" s="15"/>
      <c r="AB317">
        <v>20</v>
      </c>
      <c r="AD317">
        <v>1</v>
      </c>
      <c r="AE317">
        <v>3</v>
      </c>
      <c r="AF317" s="21" t="s">
        <v>115</v>
      </c>
      <c r="AG317" s="22" t="str">
        <f>IFERROR((Raw_Data__3[[#This Row],[End of Probation Date (after 2 months)]]-Raw_Data__3[[#This Row],[Reporting date ]]),"N/A")</f>
        <v>N/A</v>
      </c>
      <c r="AJ317">
        <v>1</v>
      </c>
    </row>
    <row r="318" spans="1:38" x14ac:dyDescent="0.35">
      <c r="A318">
        <v>1814</v>
      </c>
      <c r="B318" s="14" t="s">
        <v>108</v>
      </c>
      <c r="C318" s="14" t="s">
        <v>52</v>
      </c>
      <c r="D318" s="14" t="s">
        <v>62</v>
      </c>
      <c r="E318" s="14" t="s">
        <v>36</v>
      </c>
      <c r="F318" s="14" t="str">
        <f>TRIM(Raw_Data__3[[#This Row],[Level/Band]])</f>
        <v>Junior</v>
      </c>
      <c r="G318" s="15">
        <v>44822.186388888891</v>
      </c>
      <c r="H318" s="15">
        <v>44826.186388888891</v>
      </c>
      <c r="I318" s="15">
        <v>44827.186388888891</v>
      </c>
      <c r="J318" s="15">
        <v>44830.186388888891</v>
      </c>
      <c r="K318" s="14" t="s">
        <v>37</v>
      </c>
      <c r="L318" s="15">
        <v>44837.186388888891</v>
      </c>
      <c r="M318" s="14" t="s">
        <v>43</v>
      </c>
      <c r="N318" s="14" t="s">
        <v>55</v>
      </c>
      <c r="O318" s="1" t="s">
        <v>115</v>
      </c>
      <c r="P318" s="14"/>
      <c r="Q318" s="15"/>
      <c r="R318" s="15"/>
      <c r="S318" s="15"/>
      <c r="T318" s="15"/>
      <c r="U318">
        <v>0</v>
      </c>
      <c r="V318" s="15"/>
      <c r="W318" s="15"/>
      <c r="X318" s="15"/>
      <c r="Z318" s="14" t="s">
        <v>39</v>
      </c>
      <c r="AA318" s="15"/>
      <c r="AB318">
        <v>11</v>
      </c>
      <c r="AD318">
        <v>1</v>
      </c>
      <c r="AE318">
        <v>3</v>
      </c>
      <c r="AF318" s="21" t="s">
        <v>115</v>
      </c>
      <c r="AG318" s="22" t="str">
        <f>IFERROR((Raw_Data__3[[#This Row],[End of Probation Date (after 2 months)]]-Raw_Data__3[[#This Row],[Reporting date ]]),"N/A")</f>
        <v>N/A</v>
      </c>
      <c r="AJ318">
        <v>4</v>
      </c>
    </row>
    <row r="319" spans="1:38" x14ac:dyDescent="0.35">
      <c r="A319">
        <v>1810</v>
      </c>
      <c r="B319" s="14" t="s">
        <v>108</v>
      </c>
      <c r="C319" s="14" t="s">
        <v>52</v>
      </c>
      <c r="D319" s="14" t="s">
        <v>62</v>
      </c>
      <c r="E319" s="14" t="s">
        <v>36</v>
      </c>
      <c r="F319" s="14" t="str">
        <f>TRIM(Raw_Data__3[[#This Row],[Level/Band]])</f>
        <v>Junior</v>
      </c>
      <c r="G319" s="15">
        <v>45122.017708333333</v>
      </c>
      <c r="H319" s="15">
        <v>45124.017708333333</v>
      </c>
      <c r="I319" s="15">
        <v>45125.017708333333</v>
      </c>
      <c r="J319" s="15">
        <v>45128.017708333333</v>
      </c>
      <c r="K319" s="14" t="s">
        <v>37</v>
      </c>
      <c r="L319" s="15">
        <v>45143.017708333333</v>
      </c>
      <c r="M319" s="14" t="s">
        <v>43</v>
      </c>
      <c r="N319" s="14" t="s">
        <v>51</v>
      </c>
      <c r="O319" s="1" t="s">
        <v>115</v>
      </c>
      <c r="P319" s="14"/>
      <c r="Q319" s="15"/>
      <c r="R319" s="15"/>
      <c r="S319" s="15">
        <v>45146.017708333333</v>
      </c>
      <c r="T319" s="15"/>
      <c r="U319">
        <v>0</v>
      </c>
      <c r="V319" s="15"/>
      <c r="W319" s="15"/>
      <c r="X319" s="15"/>
      <c r="Z319" s="14" t="s">
        <v>47</v>
      </c>
      <c r="AA319" s="15"/>
      <c r="AB319">
        <v>19</v>
      </c>
      <c r="AC319">
        <v>22</v>
      </c>
      <c r="AD319">
        <v>1</v>
      </c>
      <c r="AE319">
        <v>3</v>
      </c>
      <c r="AF319" s="21">
        <v>45206.017708333333</v>
      </c>
      <c r="AG319" s="22">
        <f>IFERROR((Raw_Data__3[[#This Row],[End of Probation Date (after 2 months)]]-Raw_Data__3[[#This Row],[Reporting date ]]),"N/A")</f>
        <v>60</v>
      </c>
      <c r="AI319">
        <v>3</v>
      </c>
      <c r="AJ319">
        <v>2</v>
      </c>
    </row>
    <row r="320" spans="1:38" x14ac:dyDescent="0.35">
      <c r="A320">
        <v>1804</v>
      </c>
      <c r="B320" s="14" t="s">
        <v>108</v>
      </c>
      <c r="C320" s="14" t="s">
        <v>52</v>
      </c>
      <c r="D320" s="14" t="s">
        <v>62</v>
      </c>
      <c r="E320" s="14" t="s">
        <v>36</v>
      </c>
      <c r="F320" s="14" t="str">
        <f>TRIM(Raw_Data__3[[#This Row],[Level/Band]])</f>
        <v>Junior</v>
      </c>
      <c r="G320" s="15">
        <v>45123.017708333333</v>
      </c>
      <c r="H320" s="15">
        <v>45125.017708333333</v>
      </c>
      <c r="I320" s="15">
        <v>45126.017708333333</v>
      </c>
      <c r="J320" s="15">
        <v>45129.017708333333</v>
      </c>
      <c r="K320" s="14" t="s">
        <v>37</v>
      </c>
      <c r="L320" s="15">
        <v>45142.017708333333</v>
      </c>
      <c r="M320" s="14" t="s">
        <v>43</v>
      </c>
      <c r="N320" s="14" t="s">
        <v>50</v>
      </c>
      <c r="O320" s="1" t="s">
        <v>115</v>
      </c>
      <c r="P320" s="14"/>
      <c r="Q320" s="15"/>
      <c r="R320" s="15"/>
      <c r="S320" s="15"/>
      <c r="T320" s="15"/>
      <c r="U320">
        <v>0</v>
      </c>
      <c r="V320" s="15"/>
      <c r="W320" s="15"/>
      <c r="X320" s="15"/>
      <c r="Z320" s="14" t="s">
        <v>39</v>
      </c>
      <c r="AA320" s="15"/>
      <c r="AB320">
        <v>17</v>
      </c>
      <c r="AD320">
        <v>1</v>
      </c>
      <c r="AE320">
        <v>3</v>
      </c>
      <c r="AF320" s="21" t="s">
        <v>115</v>
      </c>
      <c r="AG320" s="22" t="str">
        <f>IFERROR((Raw_Data__3[[#This Row],[End of Probation Date (after 2 months)]]-Raw_Data__3[[#This Row],[Reporting date ]]),"N/A")</f>
        <v>N/A</v>
      </c>
      <c r="AJ320">
        <v>2</v>
      </c>
    </row>
    <row r="321" spans="1:38" x14ac:dyDescent="0.35">
      <c r="A321">
        <v>1688</v>
      </c>
      <c r="B321" s="14" t="s">
        <v>108</v>
      </c>
      <c r="C321" s="14" t="s">
        <v>52</v>
      </c>
      <c r="D321" s="14" t="s">
        <v>62</v>
      </c>
      <c r="E321" s="14" t="s">
        <v>36</v>
      </c>
      <c r="F321" s="14" t="str">
        <f>TRIM(Raw_Data__3[[#This Row],[Level/Band]])</f>
        <v>Junior</v>
      </c>
      <c r="G321" s="15">
        <v>44660.28056712963</v>
      </c>
      <c r="H321" s="15">
        <v>44663.28056712963</v>
      </c>
      <c r="I321" s="15">
        <v>44664.28056712963</v>
      </c>
      <c r="J321" s="15">
        <v>44667.28056712963</v>
      </c>
      <c r="K321" s="14" t="s">
        <v>37</v>
      </c>
      <c r="L321" s="15">
        <v>44670.28056712963</v>
      </c>
      <c r="M321" s="14" t="s">
        <v>43</v>
      </c>
      <c r="N321" s="14" t="s">
        <v>50</v>
      </c>
      <c r="O321" s="1" t="s">
        <v>115</v>
      </c>
      <c r="P321" s="14"/>
      <c r="Q321" s="15"/>
      <c r="R321" s="15"/>
      <c r="S321" s="15">
        <v>44672.28056712963</v>
      </c>
      <c r="T321" s="15"/>
      <c r="U321">
        <v>0</v>
      </c>
      <c r="V321" s="15"/>
      <c r="W321" s="15"/>
      <c r="X321" s="15"/>
      <c r="Z321" s="14" t="s">
        <v>39</v>
      </c>
      <c r="AA321" s="15"/>
      <c r="AB321">
        <v>7</v>
      </c>
      <c r="AC321">
        <v>9</v>
      </c>
      <c r="AD321">
        <v>1</v>
      </c>
      <c r="AE321">
        <v>3</v>
      </c>
      <c r="AF321" s="21">
        <v>44732.28056712963</v>
      </c>
      <c r="AG321" s="22">
        <f>IFERROR((Raw_Data__3[[#This Row],[End of Probation Date (after 2 months)]]-Raw_Data__3[[#This Row],[Reporting date ]]),"N/A")</f>
        <v>60</v>
      </c>
      <c r="AI321">
        <v>2</v>
      </c>
      <c r="AJ321">
        <v>3</v>
      </c>
    </row>
    <row r="322" spans="1:38" x14ac:dyDescent="0.35">
      <c r="A322">
        <v>1669</v>
      </c>
      <c r="B322" s="14" t="s">
        <v>108</v>
      </c>
      <c r="C322" s="14" t="s">
        <v>52</v>
      </c>
      <c r="D322" s="14" t="s">
        <v>62</v>
      </c>
      <c r="E322" s="14" t="s">
        <v>36</v>
      </c>
      <c r="F322" s="14" t="str">
        <f>TRIM(Raw_Data__3[[#This Row],[Level/Band]])</f>
        <v>Junior</v>
      </c>
      <c r="G322" s="15">
        <v>44674.935347222221</v>
      </c>
      <c r="H322" s="15">
        <v>44675.935347222221</v>
      </c>
      <c r="I322" s="15">
        <v>44676.935347222221</v>
      </c>
      <c r="J322" s="15">
        <v>44679.935347222221</v>
      </c>
      <c r="K322" s="14" t="s">
        <v>37</v>
      </c>
      <c r="L322" s="15">
        <v>44695.935347222221</v>
      </c>
      <c r="M322" s="14" t="s">
        <v>43</v>
      </c>
      <c r="N322" s="14" t="s">
        <v>50</v>
      </c>
      <c r="O322" s="1" t="s">
        <v>115</v>
      </c>
      <c r="P322" s="14"/>
      <c r="Q322" s="15"/>
      <c r="R322" s="15"/>
      <c r="S322" s="15">
        <v>44697.935347222221</v>
      </c>
      <c r="T322" s="15"/>
      <c r="U322">
        <v>0</v>
      </c>
      <c r="V322" s="15"/>
      <c r="W322" s="15"/>
      <c r="X322" s="15"/>
      <c r="Z322" s="14" t="s">
        <v>39</v>
      </c>
      <c r="AA322" s="15"/>
      <c r="AB322">
        <v>20</v>
      </c>
      <c r="AC322">
        <v>22</v>
      </c>
      <c r="AD322">
        <v>1</v>
      </c>
      <c r="AE322">
        <v>3</v>
      </c>
      <c r="AF322" s="21">
        <v>44757.935347222221</v>
      </c>
      <c r="AG322" s="22">
        <f>IFERROR((Raw_Data__3[[#This Row],[End of Probation Date (after 2 months)]]-Raw_Data__3[[#This Row],[Reporting date ]]),"N/A")</f>
        <v>60</v>
      </c>
      <c r="AI322">
        <v>2</v>
      </c>
      <c r="AJ322">
        <v>1</v>
      </c>
    </row>
    <row r="323" spans="1:38" x14ac:dyDescent="0.35">
      <c r="A323">
        <v>1664</v>
      </c>
      <c r="B323" s="14" t="s">
        <v>108</v>
      </c>
      <c r="C323" s="14" t="s">
        <v>52</v>
      </c>
      <c r="D323" s="14" t="s">
        <v>62</v>
      </c>
      <c r="E323" s="14" t="s">
        <v>36</v>
      </c>
      <c r="F323" s="14" t="str">
        <f>TRIM(Raw_Data__3[[#This Row],[Level/Band]])</f>
        <v>Junior</v>
      </c>
      <c r="G323" s="15">
        <v>44672.935347222221</v>
      </c>
      <c r="H323" s="15">
        <v>44674.935347222221</v>
      </c>
      <c r="I323" s="15">
        <v>44675.935347222221</v>
      </c>
      <c r="J323" s="15">
        <v>44678.935347222221</v>
      </c>
      <c r="K323" s="14" t="s">
        <v>37</v>
      </c>
      <c r="L323" s="15">
        <v>44692.935347222221</v>
      </c>
      <c r="M323" s="14" t="s">
        <v>37</v>
      </c>
      <c r="N323" s="14" t="s">
        <v>115</v>
      </c>
      <c r="O323" s="1">
        <v>44699.935347222221</v>
      </c>
      <c r="P323" s="14" t="s">
        <v>48</v>
      </c>
      <c r="Q323" s="15">
        <v>44694.935347222221</v>
      </c>
      <c r="R323" s="15">
        <v>44698.935347222221</v>
      </c>
      <c r="S323" s="15">
        <v>44696.935347222221</v>
      </c>
      <c r="T323" s="15">
        <v>44700.935347222221</v>
      </c>
      <c r="U323">
        <v>1</v>
      </c>
      <c r="V323" s="15">
        <v>44703.935347222221</v>
      </c>
      <c r="W323" s="15">
        <v>44706.935347222221</v>
      </c>
      <c r="X323" s="15">
        <v>44708.935347222221</v>
      </c>
      <c r="Z323" s="14"/>
      <c r="AA323" s="15">
        <v>44721.935347222221</v>
      </c>
      <c r="AB323">
        <v>18</v>
      </c>
      <c r="AC323">
        <v>22</v>
      </c>
      <c r="AD323">
        <v>1</v>
      </c>
      <c r="AE323">
        <v>3</v>
      </c>
      <c r="AF323" s="21">
        <v>44756.935347222221</v>
      </c>
      <c r="AG323" s="22">
        <f>IFERROR((Raw_Data__3[[#This Row],[End of Probation Date (after 2 months)]]-Raw_Data__3[[#This Row],[Reporting date ]]),"N/A")</f>
        <v>60</v>
      </c>
      <c r="AH323">
        <v>6</v>
      </c>
      <c r="AI323">
        <v>4</v>
      </c>
      <c r="AJ323">
        <v>2</v>
      </c>
      <c r="AK323">
        <v>25</v>
      </c>
      <c r="AL323">
        <v>12</v>
      </c>
    </row>
    <row r="324" spans="1:38" x14ac:dyDescent="0.35">
      <c r="A324">
        <v>1449</v>
      </c>
      <c r="B324" s="14" t="s">
        <v>108</v>
      </c>
      <c r="C324" s="14" t="s">
        <v>52</v>
      </c>
      <c r="D324" s="14" t="s">
        <v>62</v>
      </c>
      <c r="E324" s="14" t="s">
        <v>36</v>
      </c>
      <c r="F324" s="14" t="str">
        <f>TRIM(Raw_Data__3[[#This Row],[Level/Band]])</f>
        <v>Junior</v>
      </c>
      <c r="G324" s="15">
        <v>45014.427199074074</v>
      </c>
      <c r="H324" s="15">
        <v>45017.427199074074</v>
      </c>
      <c r="I324" s="15">
        <v>45018.427199074074</v>
      </c>
      <c r="J324" s="15">
        <v>45021.427199074074</v>
      </c>
      <c r="K324" s="14" t="s">
        <v>37</v>
      </c>
      <c r="L324" s="15">
        <v>45028.427199074074</v>
      </c>
      <c r="M324" s="14" t="s">
        <v>43</v>
      </c>
      <c r="N324" s="14" t="s">
        <v>38</v>
      </c>
      <c r="O324" s="1" t="s">
        <v>115</v>
      </c>
      <c r="P324" s="14" t="s">
        <v>41</v>
      </c>
      <c r="Q324" s="15"/>
      <c r="R324" s="15"/>
      <c r="S324" s="15">
        <v>45029.427199074074</v>
      </c>
      <c r="T324" s="15"/>
      <c r="U324">
        <v>0</v>
      </c>
      <c r="V324" s="15"/>
      <c r="W324" s="15"/>
      <c r="X324" s="15"/>
      <c r="Z324" s="14"/>
      <c r="AA324" s="15"/>
      <c r="AB324">
        <v>11</v>
      </c>
      <c r="AC324">
        <v>12</v>
      </c>
      <c r="AD324">
        <v>1</v>
      </c>
      <c r="AE324">
        <v>3</v>
      </c>
      <c r="AF324" s="21">
        <v>45089.427199074074</v>
      </c>
      <c r="AG324" s="22">
        <f>IFERROR((Raw_Data__3[[#This Row],[End of Probation Date (after 2 months)]]-Raw_Data__3[[#This Row],[Reporting date ]]),"N/A")</f>
        <v>60</v>
      </c>
      <c r="AI324">
        <v>1</v>
      </c>
      <c r="AJ324">
        <v>3</v>
      </c>
    </row>
    <row r="325" spans="1:38" x14ac:dyDescent="0.35">
      <c r="A325">
        <v>1444</v>
      </c>
      <c r="B325" s="14" t="s">
        <v>108</v>
      </c>
      <c r="C325" s="14" t="s">
        <v>52</v>
      </c>
      <c r="D325" s="14" t="s">
        <v>62</v>
      </c>
      <c r="E325" s="14" t="s">
        <v>36</v>
      </c>
      <c r="F325" s="14" t="str">
        <f>TRIM(Raw_Data__3[[#This Row],[Level/Band]])</f>
        <v>Junior</v>
      </c>
      <c r="G325" s="15">
        <v>45015.427199074074</v>
      </c>
      <c r="H325" s="15">
        <v>45018.427199074074</v>
      </c>
      <c r="I325" s="15">
        <v>45019.427199074074</v>
      </c>
      <c r="J325" s="15">
        <v>45022.427199074074</v>
      </c>
      <c r="K325" s="14" t="s">
        <v>37</v>
      </c>
      <c r="L325" s="15">
        <v>45032.427199074074</v>
      </c>
      <c r="M325" s="14" t="s">
        <v>43</v>
      </c>
      <c r="N325" s="14" t="s">
        <v>38</v>
      </c>
      <c r="O325" s="1" t="s">
        <v>115</v>
      </c>
      <c r="P325" s="14"/>
      <c r="Q325" s="15"/>
      <c r="R325" s="15"/>
      <c r="S325" s="15"/>
      <c r="T325" s="15"/>
      <c r="U325">
        <v>0</v>
      </c>
      <c r="V325" s="15"/>
      <c r="W325" s="15"/>
      <c r="X325" s="15"/>
      <c r="Z325" s="14" t="s">
        <v>39</v>
      </c>
      <c r="AA325" s="15"/>
      <c r="AB325">
        <v>14</v>
      </c>
      <c r="AD325">
        <v>1</v>
      </c>
      <c r="AE325">
        <v>3</v>
      </c>
      <c r="AF325" s="21" t="s">
        <v>115</v>
      </c>
      <c r="AG325" s="22" t="str">
        <f>IFERROR((Raw_Data__3[[#This Row],[End of Probation Date (after 2 months)]]-Raw_Data__3[[#This Row],[Reporting date ]]),"N/A")</f>
        <v>N/A</v>
      </c>
      <c r="AJ325">
        <v>3</v>
      </c>
    </row>
    <row r="326" spans="1:38" x14ac:dyDescent="0.35">
      <c r="A326">
        <v>1420</v>
      </c>
      <c r="B326" s="14" t="s">
        <v>108</v>
      </c>
      <c r="C326" s="14" t="s">
        <v>52</v>
      </c>
      <c r="D326" s="14" t="s">
        <v>62</v>
      </c>
      <c r="E326" s="14" t="s">
        <v>36</v>
      </c>
      <c r="F326" s="14" t="str">
        <f>TRIM(Raw_Data__3[[#This Row],[Level/Band]])</f>
        <v>Junior</v>
      </c>
      <c r="G326" s="15">
        <v>44780.789305555554</v>
      </c>
      <c r="H326" s="15">
        <v>44781.789305555554</v>
      </c>
      <c r="I326" s="15">
        <v>44782.789305555554</v>
      </c>
      <c r="J326" s="15">
        <v>44785.789305555554</v>
      </c>
      <c r="K326" s="14" t="s">
        <v>37</v>
      </c>
      <c r="L326" s="15">
        <v>44791.789305555554</v>
      </c>
      <c r="M326" s="14" t="s">
        <v>43</v>
      </c>
      <c r="N326" s="14" t="s">
        <v>46</v>
      </c>
      <c r="O326" s="1" t="s">
        <v>115</v>
      </c>
      <c r="P326" s="14"/>
      <c r="Q326" s="15"/>
      <c r="R326" s="15"/>
      <c r="S326" s="15"/>
      <c r="T326" s="15"/>
      <c r="U326">
        <v>0</v>
      </c>
      <c r="V326" s="15"/>
      <c r="W326" s="15"/>
      <c r="X326" s="15"/>
      <c r="Z326" s="14" t="s">
        <v>39</v>
      </c>
      <c r="AA326" s="15"/>
      <c r="AB326">
        <v>10</v>
      </c>
      <c r="AD326">
        <v>1</v>
      </c>
      <c r="AE326">
        <v>3</v>
      </c>
      <c r="AF326" s="21" t="s">
        <v>115</v>
      </c>
      <c r="AG326" s="22" t="str">
        <f>IFERROR((Raw_Data__3[[#This Row],[End of Probation Date (after 2 months)]]-Raw_Data__3[[#This Row],[Reporting date ]]),"N/A")</f>
        <v>N/A</v>
      </c>
      <c r="AJ326">
        <v>1</v>
      </c>
    </row>
    <row r="327" spans="1:38" x14ac:dyDescent="0.35">
      <c r="A327">
        <v>1418</v>
      </c>
      <c r="B327" s="14" t="s">
        <v>108</v>
      </c>
      <c r="C327" s="14" t="s">
        <v>52</v>
      </c>
      <c r="D327" s="14" t="s">
        <v>62</v>
      </c>
      <c r="E327" s="14" t="s">
        <v>36</v>
      </c>
      <c r="F327" s="14" t="str">
        <f>TRIM(Raw_Data__3[[#This Row],[Level/Band]])</f>
        <v>Junior</v>
      </c>
      <c r="G327" s="15">
        <v>44782.789305555554</v>
      </c>
      <c r="H327" s="15">
        <v>44783.789305555554</v>
      </c>
      <c r="I327" s="15">
        <v>44784.789305555554</v>
      </c>
      <c r="J327" s="15">
        <v>44787.789305555554</v>
      </c>
      <c r="K327" s="14" t="s">
        <v>37</v>
      </c>
      <c r="L327" s="15">
        <v>44789.789305555554</v>
      </c>
      <c r="M327" s="14" t="s">
        <v>43</v>
      </c>
      <c r="N327" s="14" t="s">
        <v>46</v>
      </c>
      <c r="O327" s="1" t="s">
        <v>115</v>
      </c>
      <c r="P327" s="14"/>
      <c r="Q327" s="15"/>
      <c r="R327" s="15"/>
      <c r="S327" s="15"/>
      <c r="T327" s="15"/>
      <c r="U327">
        <v>0</v>
      </c>
      <c r="V327" s="15"/>
      <c r="W327" s="15"/>
      <c r="X327" s="15"/>
      <c r="Z327" s="14" t="s">
        <v>39</v>
      </c>
      <c r="AA327" s="15"/>
      <c r="AB327">
        <v>6</v>
      </c>
      <c r="AD327">
        <v>1</v>
      </c>
      <c r="AE327">
        <v>3</v>
      </c>
      <c r="AF327" s="21" t="s">
        <v>115</v>
      </c>
      <c r="AG327" s="22" t="str">
        <f>IFERROR((Raw_Data__3[[#This Row],[End of Probation Date (after 2 months)]]-Raw_Data__3[[#This Row],[Reporting date ]]),"N/A")</f>
        <v>N/A</v>
      </c>
      <c r="AJ327">
        <v>1</v>
      </c>
    </row>
    <row r="328" spans="1:38" x14ac:dyDescent="0.35">
      <c r="A328">
        <v>1417</v>
      </c>
      <c r="B328" s="14" t="s">
        <v>108</v>
      </c>
      <c r="C328" s="14" t="s">
        <v>52</v>
      </c>
      <c r="D328" s="14" t="s">
        <v>62</v>
      </c>
      <c r="E328" s="14" t="s">
        <v>36</v>
      </c>
      <c r="F328" s="14" t="str">
        <f>TRIM(Raw_Data__3[[#This Row],[Level/Band]])</f>
        <v>Junior</v>
      </c>
      <c r="G328" s="15">
        <v>44782.789305555554</v>
      </c>
      <c r="H328" s="15">
        <v>44785.789305555554</v>
      </c>
      <c r="I328" s="15">
        <v>44786.789305555554</v>
      </c>
      <c r="J328" s="15">
        <v>44789.789305555554</v>
      </c>
      <c r="K328" s="14" t="s">
        <v>37</v>
      </c>
      <c r="L328" s="15">
        <v>44797.789305555554</v>
      </c>
      <c r="M328" s="14" t="s">
        <v>43</v>
      </c>
      <c r="N328" s="14" t="s">
        <v>51</v>
      </c>
      <c r="O328" s="1" t="s">
        <v>115</v>
      </c>
      <c r="P328" s="14"/>
      <c r="Q328" s="15"/>
      <c r="R328" s="15"/>
      <c r="S328" s="15">
        <v>44799.789305555554</v>
      </c>
      <c r="T328" s="15"/>
      <c r="U328">
        <v>0</v>
      </c>
      <c r="V328" s="15"/>
      <c r="W328" s="15"/>
      <c r="X328" s="15"/>
      <c r="Z328" s="14" t="s">
        <v>39</v>
      </c>
      <c r="AA328" s="15"/>
      <c r="AB328">
        <v>12</v>
      </c>
      <c r="AC328">
        <v>14</v>
      </c>
      <c r="AD328">
        <v>1</v>
      </c>
      <c r="AE328">
        <v>3</v>
      </c>
      <c r="AF328" s="21">
        <v>44859.789305555554</v>
      </c>
      <c r="AG328" s="22">
        <f>IFERROR((Raw_Data__3[[#This Row],[End of Probation Date (after 2 months)]]-Raw_Data__3[[#This Row],[Reporting date ]]),"N/A")</f>
        <v>60</v>
      </c>
      <c r="AI328">
        <v>2</v>
      </c>
      <c r="AJ328">
        <v>3</v>
      </c>
    </row>
    <row r="329" spans="1:38" x14ac:dyDescent="0.35">
      <c r="A329">
        <v>1416</v>
      </c>
      <c r="B329" s="14" t="s">
        <v>108</v>
      </c>
      <c r="C329" s="14" t="s">
        <v>52</v>
      </c>
      <c r="D329" s="14" t="s">
        <v>62</v>
      </c>
      <c r="E329" s="14" t="s">
        <v>36</v>
      </c>
      <c r="F329" s="14" t="str">
        <f>TRIM(Raw_Data__3[[#This Row],[Level/Band]])</f>
        <v>Junior</v>
      </c>
      <c r="G329" s="15">
        <v>44782.789305555554</v>
      </c>
      <c r="H329" s="15">
        <v>44783.789305555554</v>
      </c>
      <c r="I329" s="15">
        <v>44784.789305555554</v>
      </c>
      <c r="J329" s="15">
        <v>44787.789305555554</v>
      </c>
      <c r="K329" s="14" t="s">
        <v>37</v>
      </c>
      <c r="L329" s="15">
        <v>44799.789305555554</v>
      </c>
      <c r="M329" s="14" t="s">
        <v>43</v>
      </c>
      <c r="N329" s="14" t="s">
        <v>51</v>
      </c>
      <c r="O329" s="1" t="s">
        <v>115</v>
      </c>
      <c r="P329" s="14"/>
      <c r="Q329" s="15"/>
      <c r="R329" s="15"/>
      <c r="S329" s="15">
        <v>44802.789305555554</v>
      </c>
      <c r="T329" s="15"/>
      <c r="U329">
        <v>0</v>
      </c>
      <c r="V329" s="15"/>
      <c r="W329" s="15"/>
      <c r="X329" s="15"/>
      <c r="Z329" s="14" t="s">
        <v>39</v>
      </c>
      <c r="AA329" s="15"/>
      <c r="AB329">
        <v>16</v>
      </c>
      <c r="AC329">
        <v>19</v>
      </c>
      <c r="AD329">
        <v>1</v>
      </c>
      <c r="AE329">
        <v>3</v>
      </c>
      <c r="AF329" s="21">
        <v>44862.789305555554</v>
      </c>
      <c r="AG329" s="22">
        <f>IFERROR((Raw_Data__3[[#This Row],[End of Probation Date (after 2 months)]]-Raw_Data__3[[#This Row],[Reporting date ]]),"N/A")</f>
        <v>60</v>
      </c>
      <c r="AI329">
        <v>3</v>
      </c>
      <c r="AJ329">
        <v>1</v>
      </c>
    </row>
    <row r="330" spans="1:38" x14ac:dyDescent="0.35">
      <c r="A330">
        <v>1411</v>
      </c>
      <c r="B330" s="14" t="s">
        <v>108</v>
      </c>
      <c r="C330" s="14" t="s">
        <v>52</v>
      </c>
      <c r="D330" s="14" t="s">
        <v>62</v>
      </c>
      <c r="E330" s="14" t="s">
        <v>36</v>
      </c>
      <c r="F330" s="14" t="str">
        <f>TRIM(Raw_Data__3[[#This Row],[Level/Band]])</f>
        <v>Junior</v>
      </c>
      <c r="G330" s="15">
        <v>44779.789305555554</v>
      </c>
      <c r="H330" s="15">
        <v>44782.789305555554</v>
      </c>
      <c r="I330" s="15">
        <v>44783.789305555554</v>
      </c>
      <c r="J330" s="15">
        <v>44786.789305555554</v>
      </c>
      <c r="K330" s="14" t="s">
        <v>37</v>
      </c>
      <c r="L330" s="15">
        <v>44800.789305555554</v>
      </c>
      <c r="M330" s="14" t="s">
        <v>58</v>
      </c>
      <c r="N330" s="14"/>
      <c r="O330" s="1">
        <v>44805.789305555554</v>
      </c>
      <c r="P330" s="14" t="s">
        <v>58</v>
      </c>
      <c r="Q330" s="15"/>
      <c r="R330" s="15"/>
      <c r="S330" s="15">
        <v>44803.789305555554</v>
      </c>
      <c r="T330" s="15"/>
      <c r="U330">
        <v>0</v>
      </c>
      <c r="V330" s="15"/>
      <c r="W330" s="15"/>
      <c r="X330" s="15"/>
      <c r="Z330" s="14"/>
      <c r="AA330" s="15"/>
      <c r="AB330">
        <v>18</v>
      </c>
      <c r="AC330">
        <v>21</v>
      </c>
      <c r="AD330">
        <v>1</v>
      </c>
      <c r="AE330">
        <v>3</v>
      </c>
      <c r="AF330" s="21">
        <v>44863.789305555554</v>
      </c>
      <c r="AG330" s="22">
        <f>IFERROR((Raw_Data__3[[#This Row],[End of Probation Date (after 2 months)]]-Raw_Data__3[[#This Row],[Reporting date ]]),"N/A")</f>
        <v>60</v>
      </c>
      <c r="AI330">
        <v>3</v>
      </c>
      <c r="AJ330">
        <v>3</v>
      </c>
    </row>
    <row r="331" spans="1:38" x14ac:dyDescent="0.35">
      <c r="A331">
        <v>1401</v>
      </c>
      <c r="B331" s="14" t="s">
        <v>108</v>
      </c>
      <c r="C331" s="14" t="s">
        <v>52</v>
      </c>
      <c r="D331" s="14" t="s">
        <v>62</v>
      </c>
      <c r="E331" s="14" t="s">
        <v>36</v>
      </c>
      <c r="F331" s="14" t="str">
        <f>TRIM(Raw_Data__3[[#This Row],[Level/Band]])</f>
        <v>Junior</v>
      </c>
      <c r="G331" s="15">
        <v>44612.306493055556</v>
      </c>
      <c r="H331" s="15">
        <v>44614.306493055556</v>
      </c>
      <c r="I331" s="15">
        <v>44615.306493055556</v>
      </c>
      <c r="J331" s="15">
        <v>44618.306493055556</v>
      </c>
      <c r="K331" s="14" t="s">
        <v>37</v>
      </c>
      <c r="L331" s="15">
        <v>44636.306493055556</v>
      </c>
      <c r="M331" s="14" t="s">
        <v>43</v>
      </c>
      <c r="N331" s="14" t="s">
        <v>38</v>
      </c>
      <c r="O331" s="1" t="s">
        <v>115</v>
      </c>
      <c r="P331" s="14" t="s">
        <v>41</v>
      </c>
      <c r="Q331" s="15"/>
      <c r="R331" s="15"/>
      <c r="S331" s="15">
        <v>44638.306493055556</v>
      </c>
      <c r="T331" s="15"/>
      <c r="U331">
        <v>0</v>
      </c>
      <c r="V331" s="15"/>
      <c r="W331" s="15"/>
      <c r="X331" s="15"/>
      <c r="Z331" s="14"/>
      <c r="AA331" s="15"/>
      <c r="AB331">
        <v>22</v>
      </c>
      <c r="AC331">
        <v>24</v>
      </c>
      <c r="AD331">
        <v>1</v>
      </c>
      <c r="AE331">
        <v>3</v>
      </c>
      <c r="AF331" s="21">
        <v>44698.306493055556</v>
      </c>
      <c r="AG331" s="22">
        <f>IFERROR((Raw_Data__3[[#This Row],[End of Probation Date (after 2 months)]]-Raw_Data__3[[#This Row],[Reporting date ]]),"N/A")</f>
        <v>60</v>
      </c>
      <c r="AI331">
        <v>2</v>
      </c>
      <c r="AJ331">
        <v>2</v>
      </c>
    </row>
    <row r="332" spans="1:38" x14ac:dyDescent="0.35">
      <c r="A332">
        <v>1387</v>
      </c>
      <c r="B332" s="14" t="s">
        <v>108</v>
      </c>
      <c r="C332" s="14" t="s">
        <v>52</v>
      </c>
      <c r="D332" s="14" t="s">
        <v>62</v>
      </c>
      <c r="E332" s="14" t="s">
        <v>36</v>
      </c>
      <c r="F332" s="14" t="str">
        <f>TRIM(Raw_Data__3[[#This Row],[Level/Band]])</f>
        <v>Junior</v>
      </c>
      <c r="G332" s="15">
        <v>45040.733506944445</v>
      </c>
      <c r="H332" s="15">
        <v>45042.733506944445</v>
      </c>
      <c r="I332" s="15">
        <v>45043.733506944445</v>
      </c>
      <c r="J332" s="15">
        <v>45046.733506944445</v>
      </c>
      <c r="K332" s="14" t="s">
        <v>37</v>
      </c>
      <c r="L332" s="15">
        <v>45053.733506944445</v>
      </c>
      <c r="M332" s="14" t="s">
        <v>43</v>
      </c>
      <c r="N332" s="14" t="s">
        <v>46</v>
      </c>
      <c r="O332" s="1" t="s">
        <v>115</v>
      </c>
      <c r="P332" s="14"/>
      <c r="Q332" s="15"/>
      <c r="R332" s="15"/>
      <c r="S332" s="15"/>
      <c r="T332" s="15"/>
      <c r="U332">
        <v>0</v>
      </c>
      <c r="V332" s="15"/>
      <c r="W332" s="15"/>
      <c r="X332" s="15"/>
      <c r="Z332" s="14" t="s">
        <v>39</v>
      </c>
      <c r="AA332" s="15"/>
      <c r="AB332">
        <v>11</v>
      </c>
      <c r="AD332">
        <v>1</v>
      </c>
      <c r="AE332">
        <v>3</v>
      </c>
      <c r="AF332" s="21" t="s">
        <v>115</v>
      </c>
      <c r="AG332" s="22" t="str">
        <f>IFERROR((Raw_Data__3[[#This Row],[End of Probation Date (after 2 months)]]-Raw_Data__3[[#This Row],[Reporting date ]]),"N/A")</f>
        <v>N/A</v>
      </c>
      <c r="AJ332">
        <v>2</v>
      </c>
    </row>
    <row r="333" spans="1:38" x14ac:dyDescent="0.35">
      <c r="A333">
        <v>995</v>
      </c>
      <c r="B333" s="14" t="s">
        <v>108</v>
      </c>
      <c r="C333" s="14" t="s">
        <v>52</v>
      </c>
      <c r="D333" s="14" t="s">
        <v>62</v>
      </c>
      <c r="E333" s="14" t="s">
        <v>36</v>
      </c>
      <c r="F333" s="14" t="str">
        <f>TRIM(Raw_Data__3[[#This Row],[Level/Band]])</f>
        <v>Junior</v>
      </c>
      <c r="G333" s="15">
        <v>45017.858425925922</v>
      </c>
      <c r="H333" s="15">
        <v>45018.858425925922</v>
      </c>
      <c r="I333" s="15">
        <v>45019.858425925922</v>
      </c>
      <c r="J333" s="15">
        <v>45022.858425925922</v>
      </c>
      <c r="K333" s="14" t="s">
        <v>37</v>
      </c>
      <c r="L333" s="15">
        <v>45023.858425925922</v>
      </c>
      <c r="M333" s="14" t="s">
        <v>43</v>
      </c>
      <c r="N333" s="14" t="s">
        <v>38</v>
      </c>
      <c r="O333" s="1" t="s">
        <v>115</v>
      </c>
      <c r="P333" s="14"/>
      <c r="Q333" s="15"/>
      <c r="R333" s="15"/>
      <c r="S333" s="15"/>
      <c r="T333" s="15"/>
      <c r="U333">
        <v>0</v>
      </c>
      <c r="V333" s="15"/>
      <c r="W333" s="15"/>
      <c r="X333" s="15"/>
      <c r="Z333" s="14" t="s">
        <v>39</v>
      </c>
      <c r="AA333" s="15"/>
      <c r="AB333">
        <v>5</v>
      </c>
      <c r="AD333">
        <v>1</v>
      </c>
      <c r="AE333">
        <v>3</v>
      </c>
      <c r="AF333" s="21" t="s">
        <v>115</v>
      </c>
      <c r="AG333" s="22" t="str">
        <f>IFERROR((Raw_Data__3[[#This Row],[End of Probation Date (after 2 months)]]-Raw_Data__3[[#This Row],[Reporting date ]]),"N/A")</f>
        <v>N/A</v>
      </c>
      <c r="AJ333">
        <v>1</v>
      </c>
    </row>
    <row r="334" spans="1:38" x14ac:dyDescent="0.35">
      <c r="A334">
        <v>942</v>
      </c>
      <c r="B334" s="14" t="s">
        <v>108</v>
      </c>
      <c r="C334" s="14" t="s">
        <v>52</v>
      </c>
      <c r="D334" s="14" t="s">
        <v>62</v>
      </c>
      <c r="E334" s="14" t="s">
        <v>36</v>
      </c>
      <c r="F334" s="14" t="str">
        <f>TRIM(Raw_Data__3[[#This Row],[Level/Band]])</f>
        <v>Junior</v>
      </c>
      <c r="G334" s="15">
        <v>44863.043067129627</v>
      </c>
      <c r="H334" s="15">
        <v>44864.043067129627</v>
      </c>
      <c r="I334" s="15">
        <v>44865.043067129627</v>
      </c>
      <c r="J334" s="15">
        <v>44868.043067129627</v>
      </c>
      <c r="K334" s="14" t="s">
        <v>37</v>
      </c>
      <c r="L334" s="15">
        <v>44872.043067129627</v>
      </c>
      <c r="M334" s="14" t="s">
        <v>43</v>
      </c>
      <c r="N334" s="14" t="s">
        <v>50</v>
      </c>
      <c r="O334" s="1" t="s">
        <v>115</v>
      </c>
      <c r="P334" s="14"/>
      <c r="Q334" s="15"/>
      <c r="R334" s="15"/>
      <c r="S334" s="15"/>
      <c r="T334" s="15"/>
      <c r="U334">
        <v>0</v>
      </c>
      <c r="V334" s="15"/>
      <c r="W334" s="15"/>
      <c r="X334" s="15"/>
      <c r="Z334" s="14" t="s">
        <v>47</v>
      </c>
      <c r="AA334" s="15"/>
      <c r="AB334">
        <v>8</v>
      </c>
      <c r="AD334">
        <v>1</v>
      </c>
      <c r="AE334">
        <v>3</v>
      </c>
      <c r="AF334" s="21" t="s">
        <v>115</v>
      </c>
      <c r="AG334" s="22" t="str">
        <f>IFERROR((Raw_Data__3[[#This Row],[End of Probation Date (after 2 months)]]-Raw_Data__3[[#This Row],[Reporting date ]]),"N/A")</f>
        <v>N/A</v>
      </c>
      <c r="AJ334">
        <v>1</v>
      </c>
    </row>
    <row r="335" spans="1:38" x14ac:dyDescent="0.35">
      <c r="A335">
        <v>941</v>
      </c>
      <c r="B335" s="14" t="s">
        <v>108</v>
      </c>
      <c r="C335" s="14" t="s">
        <v>52</v>
      </c>
      <c r="D335" s="14" t="s">
        <v>62</v>
      </c>
      <c r="E335" s="14" t="s">
        <v>36</v>
      </c>
      <c r="F335" s="14" t="str">
        <f>TRIM(Raw_Data__3[[#This Row],[Level/Band]])</f>
        <v>Junior</v>
      </c>
      <c r="G335" s="15">
        <v>44864.043067129627</v>
      </c>
      <c r="H335" s="15">
        <v>44866.043067129627</v>
      </c>
      <c r="I335" s="15">
        <v>44867.043067129627</v>
      </c>
      <c r="J335" s="15">
        <v>44870.043067129627</v>
      </c>
      <c r="K335" s="14" t="s">
        <v>37</v>
      </c>
      <c r="L335" s="15">
        <v>44871.043067129627</v>
      </c>
      <c r="M335" s="14" t="s">
        <v>43</v>
      </c>
      <c r="N335" s="14" t="s">
        <v>46</v>
      </c>
      <c r="O335" s="1" t="s">
        <v>115</v>
      </c>
      <c r="P335" s="14"/>
      <c r="Q335" s="15"/>
      <c r="R335" s="15"/>
      <c r="S335" s="15">
        <v>44873.043067129627</v>
      </c>
      <c r="T335" s="15"/>
      <c r="U335">
        <v>0</v>
      </c>
      <c r="V335" s="15"/>
      <c r="W335" s="15"/>
      <c r="X335" s="15"/>
      <c r="Z335" s="14" t="s">
        <v>39</v>
      </c>
      <c r="AA335" s="15"/>
      <c r="AB335">
        <v>5</v>
      </c>
      <c r="AC335">
        <v>7</v>
      </c>
      <c r="AD335">
        <v>1</v>
      </c>
      <c r="AE335">
        <v>3</v>
      </c>
      <c r="AF335" s="21">
        <v>44933.043067129627</v>
      </c>
      <c r="AG335" s="22">
        <f>IFERROR((Raw_Data__3[[#This Row],[End of Probation Date (after 2 months)]]-Raw_Data__3[[#This Row],[Reporting date ]]),"N/A")</f>
        <v>60</v>
      </c>
      <c r="AI335">
        <v>2</v>
      </c>
      <c r="AJ335">
        <v>2</v>
      </c>
    </row>
    <row r="336" spans="1:38" x14ac:dyDescent="0.35">
      <c r="A336">
        <v>901</v>
      </c>
      <c r="B336" s="14" t="s">
        <v>108</v>
      </c>
      <c r="C336" s="14" t="s">
        <v>52</v>
      </c>
      <c r="D336" s="14" t="s">
        <v>62</v>
      </c>
      <c r="E336" s="14" t="s">
        <v>36</v>
      </c>
      <c r="F336" s="14" t="str">
        <f>TRIM(Raw_Data__3[[#This Row],[Level/Band]])</f>
        <v>Junior</v>
      </c>
      <c r="G336" s="15">
        <v>45156.249560185184</v>
      </c>
      <c r="H336" s="15">
        <v>45160.249560185184</v>
      </c>
      <c r="I336" s="15">
        <v>45161.249560185184</v>
      </c>
      <c r="J336" s="15">
        <v>45164.249560185184</v>
      </c>
      <c r="K336" s="14" t="s">
        <v>37</v>
      </c>
      <c r="L336" s="15">
        <v>45172.249560185184</v>
      </c>
      <c r="M336" s="14" t="s">
        <v>37</v>
      </c>
      <c r="N336" s="14" t="s">
        <v>115</v>
      </c>
      <c r="O336" s="1">
        <v>45176.249560185184</v>
      </c>
      <c r="P336" s="14" t="s">
        <v>48</v>
      </c>
      <c r="Q336" s="15">
        <v>45174.249560185184</v>
      </c>
      <c r="R336" s="15">
        <v>45175.249560185184</v>
      </c>
      <c r="S336" s="15">
        <v>45174.249560185184</v>
      </c>
      <c r="T336" s="15">
        <v>45180.249560185184</v>
      </c>
      <c r="U336">
        <v>1</v>
      </c>
      <c r="V336" s="15">
        <v>45181.249560185184</v>
      </c>
      <c r="W336" s="15">
        <v>45182.249560185184</v>
      </c>
      <c r="X336" s="15">
        <v>45183.249560185184</v>
      </c>
      <c r="Z336" s="14"/>
      <c r="AA336" s="15">
        <v>45202.249560185184</v>
      </c>
      <c r="AB336">
        <v>12</v>
      </c>
      <c r="AC336">
        <v>14</v>
      </c>
      <c r="AD336">
        <v>1</v>
      </c>
      <c r="AE336">
        <v>3</v>
      </c>
      <c r="AF336" s="21">
        <v>45234.249560185184</v>
      </c>
      <c r="AG336" s="22">
        <f>IFERROR((Raw_Data__3[[#This Row],[End of Probation Date (after 2 months)]]-Raw_Data__3[[#This Row],[Reporting date ]]),"N/A")</f>
        <v>60</v>
      </c>
      <c r="AH336">
        <v>2</v>
      </c>
      <c r="AI336">
        <v>2</v>
      </c>
      <c r="AJ336">
        <v>4</v>
      </c>
      <c r="AK336">
        <v>28</v>
      </c>
      <c r="AL336">
        <v>9</v>
      </c>
    </row>
    <row r="337" spans="1:38" x14ac:dyDescent="0.35">
      <c r="A337">
        <v>835</v>
      </c>
      <c r="B337" s="14" t="s">
        <v>108</v>
      </c>
      <c r="C337" s="14" t="s">
        <v>52</v>
      </c>
      <c r="D337" s="14" t="s">
        <v>62</v>
      </c>
      <c r="E337" s="14" t="s">
        <v>36</v>
      </c>
      <c r="F337" s="14" t="str">
        <f>TRIM(Raw_Data__3[[#This Row],[Level/Band]])</f>
        <v>Junior</v>
      </c>
      <c r="G337" s="15">
        <v>44754.707071759258</v>
      </c>
      <c r="H337" s="15">
        <v>44758.707071759258</v>
      </c>
      <c r="I337" s="15">
        <v>44759.707071759258</v>
      </c>
      <c r="J337" s="15">
        <v>44762.707071759258</v>
      </c>
      <c r="K337" s="14" t="s">
        <v>37</v>
      </c>
      <c r="L337" s="15">
        <v>44774.707071759258</v>
      </c>
      <c r="M337" s="14" t="s">
        <v>43</v>
      </c>
      <c r="N337" s="14" t="s">
        <v>38</v>
      </c>
      <c r="O337" s="1" t="s">
        <v>115</v>
      </c>
      <c r="P337" s="14"/>
      <c r="Q337" s="15"/>
      <c r="R337" s="15"/>
      <c r="S337" s="15"/>
      <c r="T337" s="15"/>
      <c r="U337">
        <v>0</v>
      </c>
      <c r="V337" s="15"/>
      <c r="W337" s="15"/>
      <c r="X337" s="15"/>
      <c r="Z337" s="14" t="s">
        <v>47</v>
      </c>
      <c r="AA337" s="15"/>
      <c r="AB337">
        <v>16</v>
      </c>
      <c r="AD337">
        <v>1</v>
      </c>
      <c r="AE337">
        <v>3</v>
      </c>
      <c r="AF337" s="21" t="s">
        <v>115</v>
      </c>
      <c r="AG337" s="22" t="str">
        <f>IFERROR((Raw_Data__3[[#This Row],[End of Probation Date (after 2 months)]]-Raw_Data__3[[#This Row],[Reporting date ]]),"N/A")</f>
        <v>N/A</v>
      </c>
      <c r="AJ337">
        <v>4</v>
      </c>
    </row>
    <row r="338" spans="1:38" x14ac:dyDescent="0.35">
      <c r="A338">
        <v>834</v>
      </c>
      <c r="B338" s="14" t="s">
        <v>108</v>
      </c>
      <c r="C338" s="14" t="s">
        <v>52</v>
      </c>
      <c r="D338" s="14" t="s">
        <v>62</v>
      </c>
      <c r="E338" s="14" t="s">
        <v>36</v>
      </c>
      <c r="F338" s="14" t="str">
        <f>TRIM(Raw_Data__3[[#This Row],[Level/Band]])</f>
        <v>Junior</v>
      </c>
      <c r="G338" s="15">
        <v>44755.707071759258</v>
      </c>
      <c r="H338" s="15">
        <v>44756.707071759258</v>
      </c>
      <c r="I338" s="15">
        <v>44757.707071759258</v>
      </c>
      <c r="J338" s="15">
        <v>44760.707071759258</v>
      </c>
      <c r="K338" s="14" t="s">
        <v>37</v>
      </c>
      <c r="L338" s="15">
        <v>44772.707071759258</v>
      </c>
      <c r="M338" s="14" t="s">
        <v>37</v>
      </c>
      <c r="N338" s="14" t="s">
        <v>115</v>
      </c>
      <c r="O338" s="1">
        <v>44777.707071759258</v>
      </c>
      <c r="P338" s="14" t="s">
        <v>48</v>
      </c>
      <c r="Q338" s="15">
        <v>44773.707071759258</v>
      </c>
      <c r="R338" s="15">
        <v>44776.707071759258</v>
      </c>
      <c r="S338" s="15">
        <v>44773.707071759258</v>
      </c>
      <c r="T338" s="15">
        <v>44778.707071759258</v>
      </c>
      <c r="U338">
        <v>1</v>
      </c>
      <c r="V338" s="15">
        <v>44780.707071759258</v>
      </c>
      <c r="W338" s="15">
        <v>44782.707071759258</v>
      </c>
      <c r="X338" s="15">
        <v>44784.707071759258</v>
      </c>
      <c r="Z338" s="14"/>
      <c r="AA338" s="15">
        <v>44801.707071759258</v>
      </c>
      <c r="AB338">
        <v>16</v>
      </c>
      <c r="AC338">
        <v>17</v>
      </c>
      <c r="AD338">
        <v>1</v>
      </c>
      <c r="AE338">
        <v>3</v>
      </c>
      <c r="AF338" s="21">
        <v>44833.707071759258</v>
      </c>
      <c r="AG338" s="22">
        <f>IFERROR((Raw_Data__3[[#This Row],[End of Probation Date (after 2 months)]]-Raw_Data__3[[#This Row],[Reporting date ]]),"N/A")</f>
        <v>60</v>
      </c>
      <c r="AH338">
        <v>4</v>
      </c>
      <c r="AI338">
        <v>1</v>
      </c>
      <c r="AJ338">
        <v>1</v>
      </c>
      <c r="AK338">
        <v>28</v>
      </c>
      <c r="AL338">
        <v>11</v>
      </c>
    </row>
    <row r="339" spans="1:38" x14ac:dyDescent="0.35">
      <c r="A339">
        <v>800</v>
      </c>
      <c r="B339" s="14" t="s">
        <v>108</v>
      </c>
      <c r="C339" s="14" t="s">
        <v>52</v>
      </c>
      <c r="D339" s="14" t="s">
        <v>62</v>
      </c>
      <c r="E339" s="14" t="s">
        <v>36</v>
      </c>
      <c r="F339" s="14" t="str">
        <f>TRIM(Raw_Data__3[[#This Row],[Level/Band]])</f>
        <v>Junior</v>
      </c>
      <c r="G339" s="15">
        <v>44903.674583333333</v>
      </c>
      <c r="H339" s="15">
        <v>44906.674583333333</v>
      </c>
      <c r="I339" s="15">
        <v>44907.674583333333</v>
      </c>
      <c r="J339" s="15">
        <v>44910.674583333333</v>
      </c>
      <c r="K339" s="14" t="s">
        <v>37</v>
      </c>
      <c r="L339" s="15">
        <v>44928.674583333333</v>
      </c>
      <c r="M339" s="14" t="s">
        <v>43</v>
      </c>
      <c r="N339" s="14" t="s">
        <v>38</v>
      </c>
      <c r="O339" s="1" t="s">
        <v>115</v>
      </c>
      <c r="P339" s="14" t="s">
        <v>41</v>
      </c>
      <c r="Q339" s="15"/>
      <c r="R339" s="15"/>
      <c r="S339" s="15">
        <v>44931.674583333333</v>
      </c>
      <c r="T339" s="15"/>
      <c r="U339">
        <v>0</v>
      </c>
      <c r="V339" s="15"/>
      <c r="W339" s="15"/>
      <c r="X339" s="15"/>
      <c r="Z339" s="14"/>
      <c r="AA339" s="15"/>
      <c r="AB339">
        <v>22</v>
      </c>
      <c r="AC339">
        <v>25</v>
      </c>
      <c r="AD339">
        <v>1</v>
      </c>
      <c r="AE339">
        <v>3</v>
      </c>
      <c r="AF339" s="21">
        <v>44991.674583333333</v>
      </c>
      <c r="AG339" s="22">
        <f>IFERROR((Raw_Data__3[[#This Row],[End of Probation Date (after 2 months)]]-Raw_Data__3[[#This Row],[Reporting date ]]),"N/A")</f>
        <v>60</v>
      </c>
      <c r="AI339">
        <v>3</v>
      </c>
      <c r="AJ339">
        <v>3</v>
      </c>
    </row>
    <row r="340" spans="1:38" x14ac:dyDescent="0.35">
      <c r="A340">
        <v>792</v>
      </c>
      <c r="B340" s="14" t="s">
        <v>108</v>
      </c>
      <c r="C340" s="14" t="s">
        <v>52</v>
      </c>
      <c r="D340" s="14" t="s">
        <v>62</v>
      </c>
      <c r="E340" s="14" t="s">
        <v>36</v>
      </c>
      <c r="F340" s="14" t="str">
        <f>TRIM(Raw_Data__3[[#This Row],[Level/Band]])</f>
        <v>Junior</v>
      </c>
      <c r="G340" s="15">
        <v>44905.674583333333</v>
      </c>
      <c r="H340" s="15">
        <v>44908.674583333333</v>
      </c>
      <c r="I340" s="15">
        <v>44909.674583333333</v>
      </c>
      <c r="J340" s="15">
        <v>44912.674583333333</v>
      </c>
      <c r="K340" s="14" t="s">
        <v>37</v>
      </c>
      <c r="L340" s="15">
        <v>44923.674583333333</v>
      </c>
      <c r="M340" s="14" t="s">
        <v>37</v>
      </c>
      <c r="N340" s="14" t="s">
        <v>115</v>
      </c>
      <c r="O340" s="1">
        <v>44927.674583333333</v>
      </c>
      <c r="P340" s="14" t="s">
        <v>48</v>
      </c>
      <c r="Q340" s="15">
        <v>44925.674583333333</v>
      </c>
      <c r="R340" s="15">
        <v>44928.674583333333</v>
      </c>
      <c r="S340" s="15">
        <v>44925.674583333333</v>
      </c>
      <c r="T340" s="15">
        <v>44928.674583333333</v>
      </c>
      <c r="U340">
        <v>1</v>
      </c>
      <c r="V340" s="15">
        <v>44931.674583333333</v>
      </c>
      <c r="W340" s="15">
        <v>44934.674583333333</v>
      </c>
      <c r="X340" s="15">
        <v>44935.674583333333</v>
      </c>
      <c r="Z340" s="14"/>
      <c r="AA340" s="15">
        <v>44958.674583333333</v>
      </c>
      <c r="AB340">
        <v>15</v>
      </c>
      <c r="AC340">
        <v>17</v>
      </c>
      <c r="AD340">
        <v>1</v>
      </c>
      <c r="AE340">
        <v>3</v>
      </c>
      <c r="AF340" s="21">
        <v>44985.674583333333</v>
      </c>
      <c r="AG340" s="22">
        <f>IFERROR((Raw_Data__3[[#This Row],[End of Probation Date (after 2 months)]]-Raw_Data__3[[#This Row],[Reporting date ]]),"N/A")</f>
        <v>60</v>
      </c>
      <c r="AH340">
        <v>6</v>
      </c>
      <c r="AI340">
        <v>2</v>
      </c>
      <c r="AJ340">
        <v>3</v>
      </c>
      <c r="AK340">
        <v>33</v>
      </c>
      <c r="AL340">
        <v>10</v>
      </c>
    </row>
    <row r="341" spans="1:38" x14ac:dyDescent="0.35">
      <c r="A341">
        <v>761</v>
      </c>
      <c r="B341" s="14" t="s">
        <v>108</v>
      </c>
      <c r="C341" s="14" t="s">
        <v>52</v>
      </c>
      <c r="D341" s="14" t="s">
        <v>63</v>
      </c>
      <c r="E341" s="14" t="s">
        <v>36</v>
      </c>
      <c r="F341" s="14" t="str">
        <f>TRIM(Raw_Data__3[[#This Row],[Level/Band]])</f>
        <v>Junior</v>
      </c>
      <c r="G341" s="15">
        <v>44729.736145833333</v>
      </c>
      <c r="H341" s="15">
        <v>44731.736145833333</v>
      </c>
      <c r="I341" s="15">
        <v>44732.736145833333</v>
      </c>
      <c r="J341" s="15">
        <v>44735.736145833333</v>
      </c>
      <c r="K341" s="14" t="s">
        <v>37</v>
      </c>
      <c r="L341" s="15">
        <v>44745.736145833333</v>
      </c>
      <c r="M341" s="14" t="s">
        <v>37</v>
      </c>
      <c r="N341" s="14" t="s">
        <v>115</v>
      </c>
      <c r="O341" s="1">
        <v>44752.736145833333</v>
      </c>
      <c r="P341" s="14" t="s">
        <v>48</v>
      </c>
      <c r="Q341" s="15">
        <v>44746.736145833333</v>
      </c>
      <c r="R341" s="15">
        <v>44747.736145833333</v>
      </c>
      <c r="S341" s="15">
        <v>44749.736145833333</v>
      </c>
      <c r="T341" s="15">
        <v>44752.736145833333</v>
      </c>
      <c r="U341">
        <v>1</v>
      </c>
      <c r="V341" s="15">
        <v>44756.736145833333</v>
      </c>
      <c r="W341" s="15">
        <v>44759.736145833333</v>
      </c>
      <c r="X341" s="15">
        <v>44762.736145833333</v>
      </c>
      <c r="Z341" s="14"/>
      <c r="AA341" s="15">
        <v>44774.736145833333</v>
      </c>
      <c r="AB341">
        <v>14</v>
      </c>
      <c r="AC341">
        <v>18</v>
      </c>
      <c r="AD341">
        <v>1</v>
      </c>
      <c r="AE341">
        <v>3</v>
      </c>
      <c r="AF341" s="21">
        <v>44809.736145833333</v>
      </c>
      <c r="AG341" s="22">
        <f>IFERROR((Raw_Data__3[[#This Row],[End of Probation Date (after 2 months)]]-Raw_Data__3[[#This Row],[Reporting date ]]),"N/A")</f>
        <v>60</v>
      </c>
      <c r="AH341">
        <v>7</v>
      </c>
      <c r="AI341">
        <v>4</v>
      </c>
      <c r="AJ341">
        <v>2</v>
      </c>
      <c r="AK341">
        <v>25</v>
      </c>
      <c r="AL341">
        <v>13</v>
      </c>
    </row>
    <row r="342" spans="1:38" x14ac:dyDescent="0.35">
      <c r="A342">
        <v>730</v>
      </c>
      <c r="B342" s="14" t="s">
        <v>108</v>
      </c>
      <c r="C342" s="14" t="s">
        <v>52</v>
      </c>
      <c r="D342" s="14" t="s">
        <v>63</v>
      </c>
      <c r="E342" s="14" t="s">
        <v>36</v>
      </c>
      <c r="F342" s="14" t="str">
        <f>TRIM(Raw_Data__3[[#This Row],[Level/Band]])</f>
        <v>Junior</v>
      </c>
      <c r="G342" s="15">
        <v>44605.660578703704</v>
      </c>
      <c r="H342" s="15">
        <v>44608.660578703704</v>
      </c>
      <c r="I342" s="15">
        <v>44609.660578703704</v>
      </c>
      <c r="J342" s="15">
        <v>44612.660578703704</v>
      </c>
      <c r="K342" s="14" t="s">
        <v>37</v>
      </c>
      <c r="L342" s="15">
        <v>44620.660578703704</v>
      </c>
      <c r="M342" s="14" t="s">
        <v>43</v>
      </c>
      <c r="N342" s="14" t="s">
        <v>38</v>
      </c>
      <c r="O342" s="1" t="s">
        <v>115</v>
      </c>
      <c r="P342" s="14" t="s">
        <v>41</v>
      </c>
      <c r="Q342" s="15"/>
      <c r="R342" s="15"/>
      <c r="S342" s="15">
        <v>44623.660578703704</v>
      </c>
      <c r="T342" s="15"/>
      <c r="U342">
        <v>0</v>
      </c>
      <c r="V342" s="15"/>
      <c r="W342" s="15"/>
      <c r="X342" s="15"/>
      <c r="Z342" s="14"/>
      <c r="AA342" s="15"/>
      <c r="AB342">
        <v>12</v>
      </c>
      <c r="AC342">
        <v>15</v>
      </c>
      <c r="AD342">
        <v>1</v>
      </c>
      <c r="AE342">
        <v>3</v>
      </c>
      <c r="AF342" s="21">
        <v>44683.660578703704</v>
      </c>
      <c r="AG342" s="22">
        <f>IFERROR((Raw_Data__3[[#This Row],[End of Probation Date (after 2 months)]]-Raw_Data__3[[#This Row],[Reporting date ]]),"N/A")</f>
        <v>60</v>
      </c>
      <c r="AI342">
        <v>3</v>
      </c>
      <c r="AJ342">
        <v>3</v>
      </c>
    </row>
    <row r="343" spans="1:38" x14ac:dyDescent="0.35">
      <c r="A343">
        <v>720</v>
      </c>
      <c r="B343" s="14" t="s">
        <v>108</v>
      </c>
      <c r="C343" s="14" t="s">
        <v>52</v>
      </c>
      <c r="D343" s="14" t="s">
        <v>63</v>
      </c>
      <c r="E343" s="14" t="s">
        <v>36</v>
      </c>
      <c r="F343" s="14" t="str">
        <f>TRIM(Raw_Data__3[[#This Row],[Level/Band]])</f>
        <v>Junior</v>
      </c>
      <c r="G343" s="15">
        <v>44629.686331018522</v>
      </c>
      <c r="H343" s="15">
        <v>44630.686331018522</v>
      </c>
      <c r="I343" s="15">
        <v>44631.686331018522</v>
      </c>
      <c r="J343" s="15">
        <v>44634.686331018522</v>
      </c>
      <c r="K343" s="14" t="s">
        <v>37</v>
      </c>
      <c r="L343" s="15">
        <v>44650.686331018522</v>
      </c>
      <c r="M343" s="14" t="s">
        <v>43</v>
      </c>
      <c r="N343" s="14" t="s">
        <v>38</v>
      </c>
      <c r="O343" s="1" t="s">
        <v>115</v>
      </c>
      <c r="P343" s="14"/>
      <c r="Q343" s="15"/>
      <c r="R343" s="15"/>
      <c r="S343" s="15">
        <v>44652.686331018522</v>
      </c>
      <c r="T343" s="15"/>
      <c r="U343">
        <v>0</v>
      </c>
      <c r="V343" s="15"/>
      <c r="W343" s="15"/>
      <c r="X343" s="15"/>
      <c r="Z343" s="14" t="s">
        <v>39</v>
      </c>
      <c r="AA343" s="15"/>
      <c r="AB343">
        <v>20</v>
      </c>
      <c r="AC343">
        <v>22</v>
      </c>
      <c r="AD343">
        <v>1</v>
      </c>
      <c r="AE343">
        <v>3</v>
      </c>
      <c r="AF343" s="21">
        <v>44712.686331018522</v>
      </c>
      <c r="AG343" s="22">
        <f>IFERROR((Raw_Data__3[[#This Row],[End of Probation Date (after 2 months)]]-Raw_Data__3[[#This Row],[Reporting date ]]),"N/A")</f>
        <v>60</v>
      </c>
      <c r="AI343">
        <v>2</v>
      </c>
      <c r="AJ343">
        <v>1</v>
      </c>
    </row>
    <row r="344" spans="1:38" x14ac:dyDescent="0.35">
      <c r="A344">
        <v>680</v>
      </c>
      <c r="B344" s="14" t="s">
        <v>108</v>
      </c>
      <c r="C344" s="14" t="s">
        <v>52</v>
      </c>
      <c r="D344" s="14" t="s">
        <v>63</v>
      </c>
      <c r="E344" s="14" t="s">
        <v>36</v>
      </c>
      <c r="F344" s="14" t="str">
        <f>TRIM(Raw_Data__3[[#This Row],[Level/Band]])</f>
        <v>Junior</v>
      </c>
      <c r="G344" s="15">
        <v>45140.885671296295</v>
      </c>
      <c r="H344" s="15">
        <v>45142.885671296295</v>
      </c>
      <c r="I344" s="15">
        <v>45143.885671296295</v>
      </c>
      <c r="J344" s="15">
        <v>45146.885671296295</v>
      </c>
      <c r="K344" s="14" t="s">
        <v>37</v>
      </c>
      <c r="L344" s="15">
        <v>45163.885671296295</v>
      </c>
      <c r="M344" s="14" t="s">
        <v>43</v>
      </c>
      <c r="N344" s="14" t="s">
        <v>50</v>
      </c>
      <c r="O344" s="1" t="s">
        <v>115</v>
      </c>
      <c r="P344" s="14"/>
      <c r="Q344" s="15"/>
      <c r="R344" s="15"/>
      <c r="S344" s="15">
        <v>45166.885671296295</v>
      </c>
      <c r="T344" s="15"/>
      <c r="U344">
        <v>0</v>
      </c>
      <c r="V344" s="15"/>
      <c r="W344" s="15"/>
      <c r="X344" s="15"/>
      <c r="Z344" s="14" t="s">
        <v>47</v>
      </c>
      <c r="AA344" s="15"/>
      <c r="AB344">
        <v>21</v>
      </c>
      <c r="AC344">
        <v>24</v>
      </c>
      <c r="AD344">
        <v>1</v>
      </c>
      <c r="AE344">
        <v>3</v>
      </c>
      <c r="AF344" s="21">
        <v>45226.885671296295</v>
      </c>
      <c r="AG344" s="22">
        <f>IFERROR((Raw_Data__3[[#This Row],[End of Probation Date (after 2 months)]]-Raw_Data__3[[#This Row],[Reporting date ]]),"N/A")</f>
        <v>60</v>
      </c>
      <c r="AI344">
        <v>3</v>
      </c>
      <c r="AJ344">
        <v>2</v>
      </c>
    </row>
    <row r="345" spans="1:38" x14ac:dyDescent="0.35">
      <c r="A345">
        <v>659</v>
      </c>
      <c r="B345" s="14" t="s">
        <v>108</v>
      </c>
      <c r="C345" s="14" t="s">
        <v>52</v>
      </c>
      <c r="D345" s="14" t="s">
        <v>63</v>
      </c>
      <c r="E345" s="14" t="s">
        <v>36</v>
      </c>
      <c r="F345" s="14" t="str">
        <f>TRIM(Raw_Data__3[[#This Row],[Level/Band]])</f>
        <v>Junior</v>
      </c>
      <c r="G345" s="15">
        <v>44916.016504629632</v>
      </c>
      <c r="H345" s="15">
        <v>44920.016504629632</v>
      </c>
      <c r="I345" s="15">
        <v>44921.016504629632</v>
      </c>
      <c r="J345" s="15">
        <v>44924.016504629632</v>
      </c>
      <c r="K345" s="14" t="s">
        <v>37</v>
      </c>
      <c r="L345" s="15">
        <v>44928.016504629632</v>
      </c>
      <c r="M345" s="14" t="s">
        <v>43</v>
      </c>
      <c r="N345" s="14" t="s">
        <v>51</v>
      </c>
      <c r="O345" s="1" t="s">
        <v>115</v>
      </c>
      <c r="P345" s="14"/>
      <c r="Q345" s="15"/>
      <c r="R345" s="15"/>
      <c r="S345" s="15"/>
      <c r="T345" s="15"/>
      <c r="U345">
        <v>0</v>
      </c>
      <c r="V345" s="15"/>
      <c r="W345" s="15"/>
      <c r="X345" s="15"/>
      <c r="Z345" s="14" t="s">
        <v>47</v>
      </c>
      <c r="AA345" s="15"/>
      <c r="AB345">
        <v>8</v>
      </c>
      <c r="AD345">
        <v>1</v>
      </c>
      <c r="AE345">
        <v>3</v>
      </c>
      <c r="AF345" s="21" t="s">
        <v>115</v>
      </c>
      <c r="AG345" s="22" t="str">
        <f>IFERROR((Raw_Data__3[[#This Row],[End of Probation Date (after 2 months)]]-Raw_Data__3[[#This Row],[Reporting date ]]),"N/A")</f>
        <v>N/A</v>
      </c>
      <c r="AJ345">
        <v>4</v>
      </c>
    </row>
    <row r="346" spans="1:38" x14ac:dyDescent="0.35">
      <c r="A346">
        <v>655</v>
      </c>
      <c r="B346" s="14" t="s">
        <v>108</v>
      </c>
      <c r="C346" s="14" t="s">
        <v>52</v>
      </c>
      <c r="D346" s="14" t="s">
        <v>63</v>
      </c>
      <c r="E346" s="14" t="s">
        <v>36</v>
      </c>
      <c r="F346" s="14" t="str">
        <f>TRIM(Raw_Data__3[[#This Row],[Level/Band]])</f>
        <v>Junior</v>
      </c>
      <c r="G346" s="15">
        <v>44913.016504629632</v>
      </c>
      <c r="H346" s="15">
        <v>44917.016504629632</v>
      </c>
      <c r="I346" s="15">
        <v>44918.016504629632</v>
      </c>
      <c r="J346" s="15">
        <v>44921.016504629632</v>
      </c>
      <c r="K346" s="14" t="s">
        <v>37</v>
      </c>
      <c r="L346" s="15">
        <v>44930.016504629632</v>
      </c>
      <c r="M346" s="14" t="s">
        <v>37</v>
      </c>
      <c r="N346" s="14" t="s">
        <v>115</v>
      </c>
      <c r="O346" s="1">
        <v>44935.016504629632</v>
      </c>
      <c r="P346" s="14" t="s">
        <v>48</v>
      </c>
      <c r="Q346" s="15">
        <v>44931.016504629632</v>
      </c>
      <c r="R346" s="15">
        <v>44935.016504629632</v>
      </c>
      <c r="S346" s="15">
        <v>44934.016504629632</v>
      </c>
      <c r="T346" s="15">
        <v>44939.016504629632</v>
      </c>
      <c r="U346">
        <v>1</v>
      </c>
      <c r="V346" s="15">
        <v>44943.016504629632</v>
      </c>
      <c r="W346" s="15">
        <v>44946.016504629632</v>
      </c>
      <c r="X346" s="15">
        <v>44949.016504629632</v>
      </c>
      <c r="Z346" s="14"/>
      <c r="AA346" s="15">
        <v>44957.016504629632</v>
      </c>
      <c r="AB346">
        <v>13</v>
      </c>
      <c r="AC346">
        <v>17</v>
      </c>
      <c r="AD346">
        <v>1</v>
      </c>
      <c r="AE346">
        <v>3</v>
      </c>
      <c r="AF346" s="21">
        <v>44994.016504629632</v>
      </c>
      <c r="AG346" s="22">
        <f>IFERROR((Raw_Data__3[[#This Row],[End of Probation Date (after 2 months)]]-Raw_Data__3[[#This Row],[Reporting date ]]),"N/A")</f>
        <v>60</v>
      </c>
      <c r="AH346">
        <v>7</v>
      </c>
      <c r="AI346">
        <v>4</v>
      </c>
      <c r="AJ346">
        <v>4</v>
      </c>
      <c r="AK346">
        <v>23</v>
      </c>
      <c r="AL346">
        <v>15</v>
      </c>
    </row>
    <row r="347" spans="1:38" x14ac:dyDescent="0.35">
      <c r="A347">
        <v>636</v>
      </c>
      <c r="B347" s="14" t="s">
        <v>108</v>
      </c>
      <c r="C347" s="14" t="s">
        <v>52</v>
      </c>
      <c r="D347" s="14" t="s">
        <v>63</v>
      </c>
      <c r="E347" s="14" t="s">
        <v>36</v>
      </c>
      <c r="F347" s="14" t="str">
        <f>TRIM(Raw_Data__3[[#This Row],[Level/Band]])</f>
        <v>Junior</v>
      </c>
      <c r="G347" s="15">
        <v>44826.302743055552</v>
      </c>
      <c r="H347" s="15">
        <v>44829.302743055552</v>
      </c>
      <c r="I347" s="15">
        <v>44830.302743055552</v>
      </c>
      <c r="J347" s="15">
        <v>44833.302743055552</v>
      </c>
      <c r="K347" s="14" t="s">
        <v>37</v>
      </c>
      <c r="L347" s="15">
        <v>44843.302743055552</v>
      </c>
      <c r="M347" s="14" t="s">
        <v>43</v>
      </c>
      <c r="N347" s="14" t="s">
        <v>38</v>
      </c>
      <c r="O347" s="1" t="s">
        <v>115</v>
      </c>
      <c r="P347" s="14"/>
      <c r="Q347" s="15"/>
      <c r="R347" s="15"/>
      <c r="S347" s="15"/>
      <c r="T347" s="15"/>
      <c r="U347">
        <v>0</v>
      </c>
      <c r="V347" s="15"/>
      <c r="W347" s="15"/>
      <c r="X347" s="15"/>
      <c r="Z347" s="14" t="s">
        <v>39</v>
      </c>
      <c r="AA347" s="15"/>
      <c r="AB347">
        <v>14</v>
      </c>
      <c r="AD347">
        <v>1</v>
      </c>
      <c r="AE347">
        <v>3</v>
      </c>
      <c r="AF347" s="21" t="s">
        <v>115</v>
      </c>
      <c r="AG347" s="22" t="str">
        <f>IFERROR((Raw_Data__3[[#This Row],[End of Probation Date (after 2 months)]]-Raw_Data__3[[#This Row],[Reporting date ]]),"N/A")</f>
        <v>N/A</v>
      </c>
      <c r="AJ347">
        <v>3</v>
      </c>
    </row>
    <row r="348" spans="1:38" x14ac:dyDescent="0.35">
      <c r="A348">
        <v>577</v>
      </c>
      <c r="B348" s="14" t="s">
        <v>108</v>
      </c>
      <c r="C348" s="14" t="s">
        <v>52</v>
      </c>
      <c r="D348" s="14" t="s">
        <v>63</v>
      </c>
      <c r="E348" s="14" t="s">
        <v>36</v>
      </c>
      <c r="F348" s="14" t="str">
        <f>TRIM(Raw_Data__3[[#This Row],[Level/Band]])</f>
        <v>Junior</v>
      </c>
      <c r="G348" s="15">
        <v>44906.089930555558</v>
      </c>
      <c r="H348" s="15">
        <v>44909.089930555558</v>
      </c>
      <c r="I348" s="15">
        <v>44910.089930555558</v>
      </c>
      <c r="J348" s="15">
        <v>44913.089930555558</v>
      </c>
      <c r="K348" s="14" t="s">
        <v>37</v>
      </c>
      <c r="L348" s="15">
        <v>44931.089930555558</v>
      </c>
      <c r="M348" s="14" t="s">
        <v>43</v>
      </c>
      <c r="N348" s="14" t="s">
        <v>50</v>
      </c>
      <c r="O348" s="1" t="s">
        <v>115</v>
      </c>
      <c r="P348" s="14"/>
      <c r="Q348" s="15"/>
      <c r="R348" s="15"/>
      <c r="S348" s="15">
        <v>44935.089930555558</v>
      </c>
      <c r="T348" s="15"/>
      <c r="U348">
        <v>0</v>
      </c>
      <c r="V348" s="15"/>
      <c r="W348" s="15"/>
      <c r="X348" s="15"/>
      <c r="Z348" s="14" t="s">
        <v>39</v>
      </c>
      <c r="AA348" s="15"/>
      <c r="AB348">
        <v>22</v>
      </c>
      <c r="AC348">
        <v>26</v>
      </c>
      <c r="AD348">
        <v>1</v>
      </c>
      <c r="AE348">
        <v>3</v>
      </c>
      <c r="AF348" s="21">
        <v>44995.089930555558</v>
      </c>
      <c r="AG348" s="22">
        <f>IFERROR((Raw_Data__3[[#This Row],[End of Probation Date (after 2 months)]]-Raw_Data__3[[#This Row],[Reporting date ]]),"N/A")</f>
        <v>60</v>
      </c>
      <c r="AI348">
        <v>4</v>
      </c>
      <c r="AJ348">
        <v>3</v>
      </c>
    </row>
    <row r="349" spans="1:38" x14ac:dyDescent="0.35">
      <c r="A349">
        <v>575</v>
      </c>
      <c r="B349" s="14" t="s">
        <v>108</v>
      </c>
      <c r="C349" s="14" t="s">
        <v>52</v>
      </c>
      <c r="D349" s="14" t="s">
        <v>63</v>
      </c>
      <c r="E349" s="14" t="s">
        <v>36</v>
      </c>
      <c r="F349" s="14" t="str">
        <f>TRIM(Raw_Data__3[[#This Row],[Level/Band]])</f>
        <v>Junior</v>
      </c>
      <c r="G349" s="15">
        <v>44908.089930555558</v>
      </c>
      <c r="H349" s="15">
        <v>44910.089930555558</v>
      </c>
      <c r="I349" s="15">
        <v>44911.089930555558</v>
      </c>
      <c r="J349" s="15">
        <v>44914.089930555558</v>
      </c>
      <c r="K349" s="14" t="s">
        <v>37</v>
      </c>
      <c r="L349" s="15">
        <v>44925.089930555558</v>
      </c>
      <c r="M349" s="14" t="s">
        <v>43</v>
      </c>
      <c r="N349" s="14" t="s">
        <v>38</v>
      </c>
      <c r="O349" s="1" t="s">
        <v>115</v>
      </c>
      <c r="P349" s="14" t="s">
        <v>41</v>
      </c>
      <c r="Q349" s="15"/>
      <c r="R349" s="15"/>
      <c r="S349" s="15">
        <v>44926.089930555558</v>
      </c>
      <c r="T349" s="15"/>
      <c r="U349">
        <v>0</v>
      </c>
      <c r="V349" s="15"/>
      <c r="W349" s="15"/>
      <c r="X349" s="15"/>
      <c r="Z349" s="14"/>
      <c r="AA349" s="15"/>
      <c r="AB349">
        <v>15</v>
      </c>
      <c r="AC349">
        <v>16</v>
      </c>
      <c r="AD349">
        <v>1</v>
      </c>
      <c r="AE349">
        <v>3</v>
      </c>
      <c r="AF349" s="21">
        <v>44986.089930555558</v>
      </c>
      <c r="AG349" s="22">
        <f>IFERROR((Raw_Data__3[[#This Row],[End of Probation Date (after 2 months)]]-Raw_Data__3[[#This Row],[Reporting date ]]),"N/A")</f>
        <v>60</v>
      </c>
      <c r="AI349">
        <v>1</v>
      </c>
      <c r="AJ349">
        <v>2</v>
      </c>
    </row>
    <row r="350" spans="1:38" x14ac:dyDescent="0.35">
      <c r="A350">
        <v>573</v>
      </c>
      <c r="B350" s="14" t="s">
        <v>108</v>
      </c>
      <c r="C350" s="14" t="s">
        <v>52</v>
      </c>
      <c r="D350" s="14" t="s">
        <v>63</v>
      </c>
      <c r="E350" s="14" t="s">
        <v>36</v>
      </c>
      <c r="F350" s="14" t="str">
        <f>TRIM(Raw_Data__3[[#This Row],[Level/Band]])</f>
        <v>Junior</v>
      </c>
      <c r="G350" s="15">
        <v>44906.089930555558</v>
      </c>
      <c r="H350" s="15">
        <v>44909.089930555558</v>
      </c>
      <c r="I350" s="15">
        <v>44910.089930555558</v>
      </c>
      <c r="J350" s="15">
        <v>44913.089930555558</v>
      </c>
      <c r="K350" s="14" t="s">
        <v>37</v>
      </c>
      <c r="L350" s="15">
        <v>44917.089930555558</v>
      </c>
      <c r="M350" s="14" t="s">
        <v>58</v>
      </c>
      <c r="N350" s="14"/>
      <c r="O350" s="1">
        <v>44922.089930555558</v>
      </c>
      <c r="P350" s="14" t="s">
        <v>58</v>
      </c>
      <c r="Q350" s="15"/>
      <c r="R350" s="15"/>
      <c r="S350" s="15">
        <v>44918.089930555558</v>
      </c>
      <c r="T350" s="15"/>
      <c r="U350">
        <v>0</v>
      </c>
      <c r="V350" s="15"/>
      <c r="W350" s="15"/>
      <c r="X350" s="15"/>
      <c r="Z350" s="14"/>
      <c r="AA350" s="15"/>
      <c r="AB350">
        <v>8</v>
      </c>
      <c r="AC350">
        <v>9</v>
      </c>
      <c r="AD350">
        <v>1</v>
      </c>
      <c r="AE350">
        <v>3</v>
      </c>
      <c r="AF350" s="21">
        <v>44978.089930555558</v>
      </c>
      <c r="AG350" s="22">
        <f>IFERROR((Raw_Data__3[[#This Row],[End of Probation Date (after 2 months)]]-Raw_Data__3[[#This Row],[Reporting date ]]),"N/A")</f>
        <v>60</v>
      </c>
      <c r="AI350">
        <v>1</v>
      </c>
      <c r="AJ350">
        <v>3</v>
      </c>
    </row>
    <row r="351" spans="1:38" x14ac:dyDescent="0.35">
      <c r="A351">
        <v>492</v>
      </c>
      <c r="B351" s="14" t="s">
        <v>108</v>
      </c>
      <c r="C351" s="14" t="s">
        <v>52</v>
      </c>
      <c r="D351" s="14" t="s">
        <v>63</v>
      </c>
      <c r="E351" s="14" t="s">
        <v>36</v>
      </c>
      <c r="F351" s="14" t="str">
        <f>TRIM(Raw_Data__3[[#This Row],[Level/Band]])</f>
        <v>Junior</v>
      </c>
      <c r="G351" s="15">
        <v>45167.411724537036</v>
      </c>
      <c r="H351" s="15">
        <v>45168.411724537036</v>
      </c>
      <c r="I351" s="15">
        <v>45169.411724537036</v>
      </c>
      <c r="J351" s="15">
        <v>45172.411724537036</v>
      </c>
      <c r="K351" s="14" t="s">
        <v>37</v>
      </c>
      <c r="L351" s="15">
        <v>45189.411724537036</v>
      </c>
      <c r="M351" s="14" t="s">
        <v>43</v>
      </c>
      <c r="N351" s="14" t="s">
        <v>38</v>
      </c>
      <c r="O351" s="1" t="s">
        <v>115</v>
      </c>
      <c r="P351" s="14"/>
      <c r="Q351" s="15"/>
      <c r="R351" s="15"/>
      <c r="S351" s="15">
        <v>45193.411724537036</v>
      </c>
      <c r="T351" s="15"/>
      <c r="U351">
        <v>0</v>
      </c>
      <c r="V351" s="15"/>
      <c r="W351" s="15"/>
      <c r="X351" s="15"/>
      <c r="Z351" s="14" t="s">
        <v>47</v>
      </c>
      <c r="AA351" s="15"/>
      <c r="AB351">
        <v>21</v>
      </c>
      <c r="AC351">
        <v>25</v>
      </c>
      <c r="AD351">
        <v>1</v>
      </c>
      <c r="AE351">
        <v>3</v>
      </c>
      <c r="AF351" s="21">
        <v>45253.411724537036</v>
      </c>
      <c r="AG351" s="22">
        <f>IFERROR((Raw_Data__3[[#This Row],[End of Probation Date (after 2 months)]]-Raw_Data__3[[#This Row],[Reporting date ]]),"N/A")</f>
        <v>60</v>
      </c>
      <c r="AI351">
        <v>4</v>
      </c>
      <c r="AJ351">
        <v>1</v>
      </c>
    </row>
    <row r="352" spans="1:38" x14ac:dyDescent="0.35">
      <c r="A352">
        <v>491</v>
      </c>
      <c r="B352" s="14" t="s">
        <v>108</v>
      </c>
      <c r="C352" s="14" t="s">
        <v>52</v>
      </c>
      <c r="D352" s="14" t="s">
        <v>63</v>
      </c>
      <c r="E352" s="14" t="s">
        <v>36</v>
      </c>
      <c r="F352" s="14" t="str">
        <f>TRIM(Raw_Data__3[[#This Row],[Level/Band]])</f>
        <v>Junior</v>
      </c>
      <c r="G352" s="15">
        <v>45168.411724537036</v>
      </c>
      <c r="H352" s="15">
        <v>45172.411724537036</v>
      </c>
      <c r="I352" s="15">
        <v>45173.411724537036</v>
      </c>
      <c r="J352" s="15">
        <v>45176.411724537036</v>
      </c>
      <c r="K352" s="14" t="s">
        <v>37</v>
      </c>
      <c r="L352" s="15">
        <v>45187.411724537036</v>
      </c>
      <c r="M352" s="14" t="s">
        <v>43</v>
      </c>
      <c r="N352" s="14" t="s">
        <v>50</v>
      </c>
      <c r="O352" s="1" t="s">
        <v>115</v>
      </c>
      <c r="P352" s="14"/>
      <c r="Q352" s="15"/>
      <c r="R352" s="15"/>
      <c r="S352" s="15"/>
      <c r="T352" s="15"/>
      <c r="U352">
        <v>0</v>
      </c>
      <c r="V352" s="15"/>
      <c r="W352" s="15"/>
      <c r="X352" s="15"/>
      <c r="Z352" s="14" t="s">
        <v>39</v>
      </c>
      <c r="AA352" s="15"/>
      <c r="AB352">
        <v>15</v>
      </c>
      <c r="AD352">
        <v>1</v>
      </c>
      <c r="AE352">
        <v>3</v>
      </c>
      <c r="AF352" s="21" t="s">
        <v>115</v>
      </c>
      <c r="AG352" s="22" t="str">
        <f>IFERROR((Raw_Data__3[[#This Row],[End of Probation Date (after 2 months)]]-Raw_Data__3[[#This Row],[Reporting date ]]),"N/A")</f>
        <v>N/A</v>
      </c>
      <c r="AJ352">
        <v>4</v>
      </c>
    </row>
    <row r="353" spans="1:38" x14ac:dyDescent="0.35">
      <c r="A353">
        <v>480</v>
      </c>
      <c r="B353" s="14" t="s">
        <v>108</v>
      </c>
      <c r="C353" s="14" t="s">
        <v>52</v>
      </c>
      <c r="D353" s="14" t="s">
        <v>63</v>
      </c>
      <c r="E353" s="14" t="s">
        <v>36</v>
      </c>
      <c r="F353" s="14" t="str">
        <f>TRIM(Raw_Data__3[[#This Row],[Level/Band]])</f>
        <v>Junior</v>
      </c>
      <c r="G353" s="15">
        <v>44673.075752314813</v>
      </c>
      <c r="H353" s="15">
        <v>44677.075752314813</v>
      </c>
      <c r="I353" s="15">
        <v>44678.075752314813</v>
      </c>
      <c r="J353" s="15">
        <v>44681.075752314813</v>
      </c>
      <c r="K353" s="14" t="s">
        <v>37</v>
      </c>
      <c r="L353" s="15">
        <v>44685.075752314813</v>
      </c>
      <c r="M353" s="14" t="s">
        <v>43</v>
      </c>
      <c r="N353" s="14" t="s">
        <v>46</v>
      </c>
      <c r="O353" s="1" t="s">
        <v>115</v>
      </c>
      <c r="P353" s="14"/>
      <c r="Q353" s="15"/>
      <c r="R353" s="15"/>
      <c r="S353" s="15"/>
      <c r="T353" s="15"/>
      <c r="U353">
        <v>0</v>
      </c>
      <c r="V353" s="15"/>
      <c r="W353" s="15"/>
      <c r="X353" s="15"/>
      <c r="Z353" s="14" t="s">
        <v>47</v>
      </c>
      <c r="AA353" s="15"/>
      <c r="AB353">
        <v>8</v>
      </c>
      <c r="AD353">
        <v>1</v>
      </c>
      <c r="AE353">
        <v>3</v>
      </c>
      <c r="AF353" s="21" t="s">
        <v>115</v>
      </c>
      <c r="AG353" s="22" t="str">
        <f>IFERROR((Raw_Data__3[[#This Row],[End of Probation Date (after 2 months)]]-Raw_Data__3[[#This Row],[Reporting date ]]),"N/A")</f>
        <v>N/A</v>
      </c>
      <c r="AJ353">
        <v>4</v>
      </c>
    </row>
    <row r="354" spans="1:38" x14ac:dyDescent="0.35">
      <c r="A354">
        <v>476</v>
      </c>
      <c r="B354" s="14" t="s">
        <v>108</v>
      </c>
      <c r="C354" s="14" t="s">
        <v>52</v>
      </c>
      <c r="D354" s="14" t="s">
        <v>63</v>
      </c>
      <c r="E354" s="14" t="s">
        <v>36</v>
      </c>
      <c r="F354" s="14" t="str">
        <f>TRIM(Raw_Data__3[[#This Row],[Level/Band]])</f>
        <v>Junior</v>
      </c>
      <c r="G354" s="15">
        <v>44675.075752314813</v>
      </c>
      <c r="H354" s="15">
        <v>44678.075752314813</v>
      </c>
      <c r="I354" s="15">
        <v>44679.075752314813</v>
      </c>
      <c r="J354" s="15">
        <v>44682.075752314813</v>
      </c>
      <c r="K354" s="14" t="s">
        <v>37</v>
      </c>
      <c r="L354" s="15">
        <v>44684.075752314813</v>
      </c>
      <c r="M354" s="14" t="s">
        <v>43</v>
      </c>
      <c r="N354" s="14" t="s">
        <v>38</v>
      </c>
      <c r="O354" s="1" t="s">
        <v>115</v>
      </c>
      <c r="P354" s="14"/>
      <c r="Q354" s="15"/>
      <c r="R354" s="15"/>
      <c r="S354" s="15">
        <v>44688.075752314813</v>
      </c>
      <c r="T354" s="15"/>
      <c r="U354">
        <v>0</v>
      </c>
      <c r="V354" s="15"/>
      <c r="W354" s="15"/>
      <c r="X354" s="15"/>
      <c r="Z354" s="14" t="s">
        <v>47</v>
      </c>
      <c r="AA354" s="15"/>
      <c r="AB354">
        <v>6</v>
      </c>
      <c r="AC354">
        <v>10</v>
      </c>
      <c r="AD354">
        <v>1</v>
      </c>
      <c r="AE354">
        <v>3</v>
      </c>
      <c r="AF354" s="21">
        <v>44748.075752314813</v>
      </c>
      <c r="AG354" s="22">
        <f>IFERROR((Raw_Data__3[[#This Row],[End of Probation Date (after 2 months)]]-Raw_Data__3[[#This Row],[Reporting date ]]),"N/A")</f>
        <v>60</v>
      </c>
      <c r="AI354">
        <v>4</v>
      </c>
      <c r="AJ354">
        <v>3</v>
      </c>
    </row>
    <row r="355" spans="1:38" x14ac:dyDescent="0.35">
      <c r="A355">
        <v>390</v>
      </c>
      <c r="B355" s="14" t="s">
        <v>108</v>
      </c>
      <c r="C355" s="14" t="s">
        <v>52</v>
      </c>
      <c r="D355" s="14" t="s">
        <v>63</v>
      </c>
      <c r="E355" s="14" t="s">
        <v>36</v>
      </c>
      <c r="F355" s="14" t="str">
        <f>TRIM(Raw_Data__3[[#This Row],[Level/Band]])</f>
        <v>Junior</v>
      </c>
      <c r="G355" s="15">
        <v>44874.3830787037</v>
      </c>
      <c r="H355" s="15">
        <v>44877.3830787037</v>
      </c>
      <c r="I355" s="15">
        <v>44878.3830787037</v>
      </c>
      <c r="J355" s="15">
        <v>44881.3830787037</v>
      </c>
      <c r="K355" s="14" t="s">
        <v>37</v>
      </c>
      <c r="L355" s="15">
        <v>44891.3830787037</v>
      </c>
      <c r="M355" s="14" t="s">
        <v>43</v>
      </c>
      <c r="N355" s="14" t="s">
        <v>38</v>
      </c>
      <c r="O355" s="1" t="s">
        <v>115</v>
      </c>
      <c r="P355" s="14" t="s">
        <v>41</v>
      </c>
      <c r="Q355" s="15"/>
      <c r="R355" s="15"/>
      <c r="S355" s="15">
        <v>44892.3830787037</v>
      </c>
      <c r="T355" s="15"/>
      <c r="U355">
        <v>0</v>
      </c>
      <c r="V355" s="15"/>
      <c r="W355" s="15"/>
      <c r="X355" s="15"/>
      <c r="Z355" s="14"/>
      <c r="AA355" s="15"/>
      <c r="AB355">
        <v>14</v>
      </c>
      <c r="AC355">
        <v>15</v>
      </c>
      <c r="AD355">
        <v>1</v>
      </c>
      <c r="AE355">
        <v>3</v>
      </c>
      <c r="AF355" s="21">
        <v>44952.3830787037</v>
      </c>
      <c r="AG355" s="22">
        <f>IFERROR((Raw_Data__3[[#This Row],[End of Probation Date (after 2 months)]]-Raw_Data__3[[#This Row],[Reporting date ]]),"N/A")</f>
        <v>60</v>
      </c>
      <c r="AI355">
        <v>1</v>
      </c>
      <c r="AJ355">
        <v>3</v>
      </c>
    </row>
    <row r="356" spans="1:38" x14ac:dyDescent="0.35">
      <c r="A356">
        <v>388</v>
      </c>
      <c r="B356" s="14" t="s">
        <v>108</v>
      </c>
      <c r="C356" s="14" t="s">
        <v>52</v>
      </c>
      <c r="D356" s="14" t="s">
        <v>63</v>
      </c>
      <c r="E356" s="14" t="s">
        <v>36</v>
      </c>
      <c r="F356" s="14" t="str">
        <f>TRIM(Raw_Data__3[[#This Row],[Level/Band]])</f>
        <v>Junior</v>
      </c>
      <c r="G356" s="15">
        <v>44872.3830787037</v>
      </c>
      <c r="H356" s="15">
        <v>44874.3830787037</v>
      </c>
      <c r="I356" s="15">
        <v>44875.3830787037</v>
      </c>
      <c r="J356" s="15">
        <v>44878.3830787037</v>
      </c>
      <c r="K356" s="14" t="s">
        <v>37</v>
      </c>
      <c r="L356" s="15">
        <v>44891.3830787037</v>
      </c>
      <c r="M356" s="14" t="s">
        <v>43</v>
      </c>
      <c r="N356" s="14" t="s">
        <v>38</v>
      </c>
      <c r="O356" s="1" t="s">
        <v>115</v>
      </c>
      <c r="P356" s="14"/>
      <c r="Q356" s="15"/>
      <c r="R356" s="15"/>
      <c r="S356" s="15"/>
      <c r="T356" s="15"/>
      <c r="U356">
        <v>0</v>
      </c>
      <c r="V356" s="15"/>
      <c r="W356" s="15"/>
      <c r="X356" s="15"/>
      <c r="Z356" s="14" t="s">
        <v>39</v>
      </c>
      <c r="AA356" s="15"/>
      <c r="AB356">
        <v>17</v>
      </c>
      <c r="AD356">
        <v>1</v>
      </c>
      <c r="AE356">
        <v>3</v>
      </c>
      <c r="AF356" s="21" t="s">
        <v>115</v>
      </c>
      <c r="AG356" s="22" t="str">
        <f>IFERROR((Raw_Data__3[[#This Row],[End of Probation Date (after 2 months)]]-Raw_Data__3[[#This Row],[Reporting date ]]),"N/A")</f>
        <v>N/A</v>
      </c>
      <c r="AJ356">
        <v>2</v>
      </c>
    </row>
    <row r="357" spans="1:38" x14ac:dyDescent="0.35">
      <c r="A357">
        <v>386</v>
      </c>
      <c r="B357" s="14" t="s">
        <v>108</v>
      </c>
      <c r="C357" s="14" t="s">
        <v>52</v>
      </c>
      <c r="D357" s="14" t="s">
        <v>63</v>
      </c>
      <c r="E357" s="14" t="s">
        <v>36</v>
      </c>
      <c r="F357" s="14" t="str">
        <f>TRIM(Raw_Data__3[[#This Row],[Level/Band]])</f>
        <v>Junior</v>
      </c>
      <c r="G357" s="15">
        <v>44874.3830787037</v>
      </c>
      <c r="H357" s="15">
        <v>44877.3830787037</v>
      </c>
      <c r="I357" s="15">
        <v>44878.3830787037</v>
      </c>
      <c r="J357" s="15">
        <v>44881.3830787037</v>
      </c>
      <c r="K357" s="14" t="s">
        <v>37</v>
      </c>
      <c r="L357" s="15">
        <v>44882.3830787037</v>
      </c>
      <c r="M357" s="14" t="s">
        <v>43</v>
      </c>
      <c r="N357" s="14" t="s">
        <v>51</v>
      </c>
      <c r="O357" s="1" t="s">
        <v>115</v>
      </c>
      <c r="P357" s="14"/>
      <c r="Q357" s="15"/>
      <c r="R357" s="15"/>
      <c r="S357" s="15"/>
      <c r="T357" s="15"/>
      <c r="U357">
        <v>0</v>
      </c>
      <c r="V357" s="15"/>
      <c r="W357" s="15"/>
      <c r="X357" s="15"/>
      <c r="Z357" s="14" t="s">
        <v>39</v>
      </c>
      <c r="AA357" s="15"/>
      <c r="AB357">
        <v>5</v>
      </c>
      <c r="AD357">
        <v>1</v>
      </c>
      <c r="AE357">
        <v>3</v>
      </c>
      <c r="AF357" s="21" t="s">
        <v>115</v>
      </c>
      <c r="AG357" s="22" t="str">
        <f>IFERROR((Raw_Data__3[[#This Row],[End of Probation Date (after 2 months)]]-Raw_Data__3[[#This Row],[Reporting date ]]),"N/A")</f>
        <v>N/A</v>
      </c>
      <c r="AJ357">
        <v>3</v>
      </c>
    </row>
    <row r="358" spans="1:38" x14ac:dyDescent="0.35">
      <c r="A358">
        <v>381</v>
      </c>
      <c r="B358" s="14" t="s">
        <v>108</v>
      </c>
      <c r="C358" s="14" t="s">
        <v>52</v>
      </c>
      <c r="D358" s="14" t="s">
        <v>63</v>
      </c>
      <c r="E358" s="14" t="s">
        <v>36</v>
      </c>
      <c r="F358" s="14" t="str">
        <f>TRIM(Raw_Data__3[[#This Row],[Level/Band]])</f>
        <v>Junior</v>
      </c>
      <c r="G358" s="15">
        <v>44871.3830787037</v>
      </c>
      <c r="H358" s="15">
        <v>44872.3830787037</v>
      </c>
      <c r="I358" s="15">
        <v>44873.3830787037</v>
      </c>
      <c r="J358" s="15">
        <v>44876.3830787037</v>
      </c>
      <c r="K358" s="14" t="s">
        <v>37</v>
      </c>
      <c r="L358" s="15">
        <v>44879.3830787037</v>
      </c>
      <c r="M358" s="14" t="s">
        <v>43</v>
      </c>
      <c r="N358" s="14" t="s">
        <v>38</v>
      </c>
      <c r="O358" s="1" t="s">
        <v>115</v>
      </c>
      <c r="P358" s="14"/>
      <c r="Q358" s="15"/>
      <c r="R358" s="15"/>
      <c r="S358" s="15"/>
      <c r="T358" s="15"/>
      <c r="U358">
        <v>0</v>
      </c>
      <c r="V358" s="15"/>
      <c r="W358" s="15"/>
      <c r="X358" s="15"/>
      <c r="Z358" s="14" t="s">
        <v>47</v>
      </c>
      <c r="AA358" s="15"/>
      <c r="AB358">
        <v>7</v>
      </c>
      <c r="AD358">
        <v>1</v>
      </c>
      <c r="AE358">
        <v>3</v>
      </c>
      <c r="AF358" s="21" t="s">
        <v>115</v>
      </c>
      <c r="AG358" s="22" t="str">
        <f>IFERROR((Raw_Data__3[[#This Row],[End of Probation Date (after 2 months)]]-Raw_Data__3[[#This Row],[Reporting date ]]),"N/A")</f>
        <v>N/A</v>
      </c>
      <c r="AJ358">
        <v>1</v>
      </c>
    </row>
    <row r="359" spans="1:38" x14ac:dyDescent="0.35">
      <c r="A359">
        <v>372</v>
      </c>
      <c r="B359" s="14" t="s">
        <v>108</v>
      </c>
      <c r="C359" s="14" t="s">
        <v>52</v>
      </c>
      <c r="D359" s="14" t="s">
        <v>63</v>
      </c>
      <c r="E359" s="14" t="s">
        <v>36</v>
      </c>
      <c r="F359" s="14" t="str">
        <f>TRIM(Raw_Data__3[[#This Row],[Level/Band]])</f>
        <v>Junior</v>
      </c>
      <c r="G359" s="15">
        <v>44663.356712962966</v>
      </c>
      <c r="H359" s="15">
        <v>44667.356712962966</v>
      </c>
      <c r="I359" s="15">
        <v>44668.356712962966</v>
      </c>
      <c r="J359" s="15">
        <v>44671.356712962966</v>
      </c>
      <c r="K359" s="14" t="s">
        <v>37</v>
      </c>
      <c r="L359" s="15">
        <v>44681.356712962966</v>
      </c>
      <c r="M359" s="14" t="s">
        <v>43</v>
      </c>
      <c r="N359" s="14" t="s">
        <v>38</v>
      </c>
      <c r="O359" s="1" t="s">
        <v>115</v>
      </c>
      <c r="P359" s="14"/>
      <c r="Q359" s="15"/>
      <c r="R359" s="15"/>
      <c r="S359" s="15"/>
      <c r="T359" s="15"/>
      <c r="U359">
        <v>0</v>
      </c>
      <c r="V359" s="15"/>
      <c r="W359" s="15"/>
      <c r="X359" s="15"/>
      <c r="Z359" s="14" t="s">
        <v>47</v>
      </c>
      <c r="AA359" s="15"/>
      <c r="AB359">
        <v>14</v>
      </c>
      <c r="AD359">
        <v>1</v>
      </c>
      <c r="AE359">
        <v>3</v>
      </c>
      <c r="AF359" s="21" t="s">
        <v>115</v>
      </c>
      <c r="AG359" s="22" t="str">
        <f>IFERROR((Raw_Data__3[[#This Row],[End of Probation Date (after 2 months)]]-Raw_Data__3[[#This Row],[Reporting date ]]),"N/A")</f>
        <v>N/A</v>
      </c>
      <c r="AJ359">
        <v>4</v>
      </c>
    </row>
    <row r="360" spans="1:38" x14ac:dyDescent="0.35">
      <c r="A360">
        <v>318</v>
      </c>
      <c r="B360" s="14" t="s">
        <v>108</v>
      </c>
      <c r="C360" s="14" t="s">
        <v>52</v>
      </c>
      <c r="D360" s="14" t="s">
        <v>63</v>
      </c>
      <c r="E360" s="14" t="s">
        <v>36</v>
      </c>
      <c r="F360" s="14" t="str">
        <f>TRIM(Raw_Data__3[[#This Row],[Level/Band]])</f>
        <v>Junior</v>
      </c>
      <c r="G360" s="15">
        <v>44982.608946759261</v>
      </c>
      <c r="H360" s="15">
        <v>44986.608946759261</v>
      </c>
      <c r="I360" s="15">
        <v>44987.608946759261</v>
      </c>
      <c r="J360" s="15">
        <v>44990.608946759261</v>
      </c>
      <c r="K360" s="14" t="s">
        <v>37</v>
      </c>
      <c r="L360" s="15">
        <v>45001.608946759261</v>
      </c>
      <c r="M360" s="14" t="s">
        <v>43</v>
      </c>
      <c r="N360" s="14" t="s">
        <v>38</v>
      </c>
      <c r="O360" s="1" t="s">
        <v>115</v>
      </c>
      <c r="P360" s="14" t="s">
        <v>41</v>
      </c>
      <c r="Q360" s="15"/>
      <c r="R360" s="15"/>
      <c r="S360" s="15">
        <v>45005.608946759261</v>
      </c>
      <c r="T360" s="15"/>
      <c r="U360">
        <v>0</v>
      </c>
      <c r="V360" s="15"/>
      <c r="W360" s="15"/>
      <c r="X360" s="15"/>
      <c r="Z360" s="14"/>
      <c r="AA360" s="15"/>
      <c r="AB360">
        <v>15</v>
      </c>
      <c r="AC360">
        <v>19</v>
      </c>
      <c r="AD360">
        <v>1</v>
      </c>
      <c r="AE360">
        <v>3</v>
      </c>
      <c r="AF360" s="21">
        <v>45065.608946759261</v>
      </c>
      <c r="AG360" s="22">
        <f>IFERROR((Raw_Data__3[[#This Row],[End of Probation Date (after 2 months)]]-Raw_Data__3[[#This Row],[Reporting date ]]),"N/A")</f>
        <v>60</v>
      </c>
      <c r="AI360">
        <v>4</v>
      </c>
      <c r="AJ360">
        <v>4</v>
      </c>
    </row>
    <row r="361" spans="1:38" x14ac:dyDescent="0.35">
      <c r="A361">
        <v>316</v>
      </c>
      <c r="B361" s="14" t="s">
        <v>108</v>
      </c>
      <c r="C361" s="14" t="s">
        <v>52</v>
      </c>
      <c r="D361" s="14" t="s">
        <v>63</v>
      </c>
      <c r="E361" s="14" t="s">
        <v>36</v>
      </c>
      <c r="F361" s="14" t="str">
        <f>TRIM(Raw_Data__3[[#This Row],[Level/Band]])</f>
        <v>Junior</v>
      </c>
      <c r="G361" s="15">
        <v>44985.608946759261</v>
      </c>
      <c r="H361" s="15">
        <v>44987.608946759261</v>
      </c>
      <c r="I361" s="15">
        <v>44988.608946759261</v>
      </c>
      <c r="J361" s="15">
        <v>44991.608946759261</v>
      </c>
      <c r="K361" s="14" t="s">
        <v>37</v>
      </c>
      <c r="L361" s="15">
        <v>44996.608946759261</v>
      </c>
      <c r="M361" s="14" t="s">
        <v>43</v>
      </c>
      <c r="N361" s="14" t="s">
        <v>51</v>
      </c>
      <c r="O361" s="1" t="s">
        <v>115</v>
      </c>
      <c r="P361" s="14"/>
      <c r="Q361" s="15"/>
      <c r="R361" s="15"/>
      <c r="S361" s="15">
        <v>45000.608946759261</v>
      </c>
      <c r="T361" s="15"/>
      <c r="U361">
        <v>0</v>
      </c>
      <c r="V361" s="15"/>
      <c r="W361" s="15"/>
      <c r="X361" s="15"/>
      <c r="Z361" s="14" t="s">
        <v>39</v>
      </c>
      <c r="AA361" s="15"/>
      <c r="AB361">
        <v>9</v>
      </c>
      <c r="AC361">
        <v>13</v>
      </c>
      <c r="AD361">
        <v>1</v>
      </c>
      <c r="AE361">
        <v>3</v>
      </c>
      <c r="AF361" s="21">
        <v>45060.608946759261</v>
      </c>
      <c r="AG361" s="22">
        <f>IFERROR((Raw_Data__3[[#This Row],[End of Probation Date (after 2 months)]]-Raw_Data__3[[#This Row],[Reporting date ]]),"N/A")</f>
        <v>60</v>
      </c>
      <c r="AI361">
        <v>4</v>
      </c>
      <c r="AJ361">
        <v>2</v>
      </c>
    </row>
    <row r="362" spans="1:38" x14ac:dyDescent="0.35">
      <c r="A362">
        <v>314</v>
      </c>
      <c r="B362" s="14" t="s">
        <v>108</v>
      </c>
      <c r="C362" s="14" t="s">
        <v>52</v>
      </c>
      <c r="D362" s="14" t="s">
        <v>63</v>
      </c>
      <c r="E362" s="14" t="s">
        <v>36</v>
      </c>
      <c r="F362" s="14" t="str">
        <f>TRIM(Raw_Data__3[[#This Row],[Level/Band]])</f>
        <v>Junior</v>
      </c>
      <c r="G362" s="15">
        <v>44986.608946759261</v>
      </c>
      <c r="H362" s="15">
        <v>44989.608946759261</v>
      </c>
      <c r="I362" s="15">
        <v>44990.608946759261</v>
      </c>
      <c r="J362" s="15">
        <v>44993.608946759261</v>
      </c>
      <c r="K362" s="14" t="s">
        <v>37</v>
      </c>
      <c r="L362" s="15">
        <v>45008.608946759261</v>
      </c>
      <c r="M362" s="14" t="s">
        <v>37</v>
      </c>
      <c r="N362" s="14" t="s">
        <v>115</v>
      </c>
      <c r="O362" s="1">
        <v>45011.608946759261</v>
      </c>
      <c r="P362" s="14" t="s">
        <v>48</v>
      </c>
      <c r="Q362" s="15">
        <v>45009.608946759261</v>
      </c>
      <c r="R362" s="15">
        <v>45013.608946759261</v>
      </c>
      <c r="S362" s="15">
        <v>45010.608946759261</v>
      </c>
      <c r="T362" s="15">
        <v>45018.608946759261</v>
      </c>
      <c r="U362">
        <v>1</v>
      </c>
      <c r="V362" s="15">
        <v>45021.608946759261</v>
      </c>
      <c r="W362" s="15">
        <v>45024.608946759261</v>
      </c>
      <c r="X362" s="15">
        <v>45025.608946759261</v>
      </c>
      <c r="Z362" s="14"/>
      <c r="AA362" s="15">
        <v>45042.608946759261</v>
      </c>
      <c r="AB362">
        <v>19</v>
      </c>
      <c r="AC362">
        <v>21</v>
      </c>
      <c r="AD362">
        <v>1</v>
      </c>
      <c r="AE362">
        <v>3</v>
      </c>
      <c r="AF362" s="21">
        <v>45070.608946759261</v>
      </c>
      <c r="AG362" s="22">
        <f>IFERROR((Raw_Data__3[[#This Row],[End of Probation Date (after 2 months)]]-Raw_Data__3[[#This Row],[Reporting date ]]),"N/A")</f>
        <v>60</v>
      </c>
      <c r="AH362">
        <v>6</v>
      </c>
      <c r="AI362">
        <v>2</v>
      </c>
      <c r="AJ362">
        <v>3</v>
      </c>
      <c r="AK362">
        <v>32</v>
      </c>
      <c r="AL362">
        <v>15</v>
      </c>
    </row>
    <row r="363" spans="1:38" x14ac:dyDescent="0.35">
      <c r="A363">
        <v>312</v>
      </c>
      <c r="B363" s="14" t="s">
        <v>108</v>
      </c>
      <c r="C363" s="14" t="s">
        <v>52</v>
      </c>
      <c r="D363" s="14" t="s">
        <v>63</v>
      </c>
      <c r="E363" s="14" t="s">
        <v>36</v>
      </c>
      <c r="F363" s="14" t="str">
        <f>TRIM(Raw_Data__3[[#This Row],[Level/Band]])</f>
        <v>Junior</v>
      </c>
      <c r="G363" s="15">
        <v>44986.608946759261</v>
      </c>
      <c r="H363" s="15">
        <v>44989.608946759261</v>
      </c>
      <c r="I363" s="15">
        <v>44990.608946759261</v>
      </c>
      <c r="J363" s="15">
        <v>44993.608946759261</v>
      </c>
      <c r="K363" s="14" t="s">
        <v>37</v>
      </c>
      <c r="L363" s="15">
        <v>45006.608946759261</v>
      </c>
      <c r="M363" s="14" t="s">
        <v>43</v>
      </c>
      <c r="N363" s="14" t="s">
        <v>38</v>
      </c>
      <c r="O363" s="1" t="s">
        <v>115</v>
      </c>
      <c r="P363" s="14" t="s">
        <v>41</v>
      </c>
      <c r="Q363" s="15"/>
      <c r="R363" s="15"/>
      <c r="S363" s="15">
        <v>45010.608946759261</v>
      </c>
      <c r="T363" s="15"/>
      <c r="U363">
        <v>0</v>
      </c>
      <c r="V363" s="15"/>
      <c r="W363" s="15"/>
      <c r="X363" s="15"/>
      <c r="Z363" s="14"/>
      <c r="AA363" s="15"/>
      <c r="AB363">
        <v>17</v>
      </c>
      <c r="AC363">
        <v>21</v>
      </c>
      <c r="AD363">
        <v>1</v>
      </c>
      <c r="AE363">
        <v>3</v>
      </c>
      <c r="AF363" s="21">
        <v>45070.608946759261</v>
      </c>
      <c r="AG363" s="22">
        <f>IFERROR((Raw_Data__3[[#This Row],[End of Probation Date (after 2 months)]]-Raw_Data__3[[#This Row],[Reporting date ]]),"N/A")</f>
        <v>60</v>
      </c>
      <c r="AI363">
        <v>4</v>
      </c>
      <c r="AJ363">
        <v>3</v>
      </c>
    </row>
    <row r="364" spans="1:38" x14ac:dyDescent="0.35">
      <c r="A364">
        <v>187</v>
      </c>
      <c r="B364" s="14" t="s">
        <v>108</v>
      </c>
      <c r="C364" s="14" t="s">
        <v>52</v>
      </c>
      <c r="D364" s="14" t="s">
        <v>63</v>
      </c>
      <c r="E364" s="14" t="s">
        <v>36</v>
      </c>
      <c r="F364" s="14" t="str">
        <f>TRIM(Raw_Data__3[[#This Row],[Level/Band]])</f>
        <v>Junior</v>
      </c>
      <c r="G364" s="15">
        <v>44828.301365740743</v>
      </c>
      <c r="H364" s="15">
        <v>44830.301365740743</v>
      </c>
      <c r="I364" s="15">
        <v>44831.301365740743</v>
      </c>
      <c r="J364" s="15">
        <v>44834.301365740743</v>
      </c>
      <c r="K364" s="14" t="s">
        <v>37</v>
      </c>
      <c r="L364" s="15">
        <v>44846.301365740743</v>
      </c>
      <c r="M364" s="14" t="s">
        <v>37</v>
      </c>
      <c r="N364" s="14" t="s">
        <v>115</v>
      </c>
      <c r="O364" s="1">
        <v>44849.301365740743</v>
      </c>
      <c r="P364" s="14" t="s">
        <v>48</v>
      </c>
      <c r="Q364" s="15">
        <v>44847.301365740743</v>
      </c>
      <c r="R364" s="15">
        <v>44848.301365740743</v>
      </c>
      <c r="S364" s="15">
        <v>44847.301365740743</v>
      </c>
      <c r="T364" s="15">
        <v>44851.301365740743</v>
      </c>
      <c r="U364">
        <v>1</v>
      </c>
      <c r="V364" s="15">
        <v>44855.301365740743</v>
      </c>
      <c r="W364" s="15">
        <v>44857.301365740743</v>
      </c>
      <c r="X364" s="15">
        <v>44859.301365740743</v>
      </c>
      <c r="Z364" s="14"/>
      <c r="AA364" s="15">
        <v>44878.301365740743</v>
      </c>
      <c r="AB364">
        <v>16</v>
      </c>
      <c r="AC364">
        <v>17</v>
      </c>
      <c r="AD364">
        <v>1</v>
      </c>
      <c r="AE364">
        <v>3</v>
      </c>
      <c r="AF364" s="21">
        <v>44907.301365740743</v>
      </c>
      <c r="AG364" s="22">
        <f>IFERROR((Raw_Data__3[[#This Row],[End of Probation Date (after 2 months)]]-Raw_Data__3[[#This Row],[Reporting date ]]),"N/A")</f>
        <v>60</v>
      </c>
      <c r="AH364">
        <v>6</v>
      </c>
      <c r="AI364">
        <v>1</v>
      </c>
      <c r="AJ364">
        <v>2</v>
      </c>
      <c r="AK364">
        <v>31</v>
      </c>
      <c r="AL364">
        <v>12</v>
      </c>
    </row>
    <row r="365" spans="1:38" x14ac:dyDescent="0.35">
      <c r="A365">
        <v>181</v>
      </c>
      <c r="B365" s="14" t="s">
        <v>108</v>
      </c>
      <c r="C365" s="14" t="s">
        <v>52</v>
      </c>
      <c r="D365" s="14" t="s">
        <v>63</v>
      </c>
      <c r="E365" s="14" t="s">
        <v>36</v>
      </c>
      <c r="F365" s="14" t="str">
        <f>TRIM(Raw_Data__3[[#This Row],[Level/Band]])</f>
        <v>Junior</v>
      </c>
      <c r="G365" s="15">
        <v>44830.301365740743</v>
      </c>
      <c r="H365" s="15">
        <v>44832.301365740743</v>
      </c>
      <c r="I365" s="15">
        <v>44833.301365740743</v>
      </c>
      <c r="J365" s="15">
        <v>44836.301365740743</v>
      </c>
      <c r="K365" s="14" t="s">
        <v>37</v>
      </c>
      <c r="L365" s="15">
        <v>44842.301365740743</v>
      </c>
      <c r="M365" s="14" t="s">
        <v>43</v>
      </c>
      <c r="N365" s="14" t="s">
        <v>46</v>
      </c>
      <c r="O365" s="1" t="s">
        <v>115</v>
      </c>
      <c r="P365" s="14"/>
      <c r="Q365" s="15"/>
      <c r="R365" s="15"/>
      <c r="S365" s="15">
        <v>44844.301365740743</v>
      </c>
      <c r="T365" s="15"/>
      <c r="U365">
        <v>0</v>
      </c>
      <c r="V365" s="15"/>
      <c r="W365" s="15"/>
      <c r="X365" s="15"/>
      <c r="Z365" s="14" t="s">
        <v>39</v>
      </c>
      <c r="AA365" s="15"/>
      <c r="AB365">
        <v>10</v>
      </c>
      <c r="AC365">
        <v>12</v>
      </c>
      <c r="AD365">
        <v>1</v>
      </c>
      <c r="AE365">
        <v>3</v>
      </c>
      <c r="AF365" s="21">
        <v>44904.301365740743</v>
      </c>
      <c r="AG365" s="22">
        <f>IFERROR((Raw_Data__3[[#This Row],[End of Probation Date (after 2 months)]]-Raw_Data__3[[#This Row],[Reporting date ]]),"N/A")</f>
        <v>60</v>
      </c>
      <c r="AI365">
        <v>2</v>
      </c>
      <c r="AJ365">
        <v>2</v>
      </c>
    </row>
    <row r="366" spans="1:38" x14ac:dyDescent="0.35">
      <c r="A366">
        <v>140</v>
      </c>
      <c r="B366" s="14" t="s">
        <v>108</v>
      </c>
      <c r="C366" s="14" t="s">
        <v>52</v>
      </c>
      <c r="D366" s="14" t="s">
        <v>63</v>
      </c>
      <c r="E366" s="14" t="s">
        <v>36</v>
      </c>
      <c r="F366" s="14" t="str">
        <f>TRIM(Raw_Data__3[[#This Row],[Level/Band]])</f>
        <v>Junior</v>
      </c>
      <c r="G366" s="15">
        <v>44761.802951388891</v>
      </c>
      <c r="H366" s="15">
        <v>44765.802951388891</v>
      </c>
      <c r="I366" s="15">
        <v>44766.802951388891</v>
      </c>
      <c r="J366" s="15">
        <v>44769.802951388891</v>
      </c>
      <c r="K366" s="14" t="s">
        <v>37</v>
      </c>
      <c r="L366" s="15">
        <v>44783.802951388891</v>
      </c>
      <c r="M366" s="14" t="s">
        <v>37</v>
      </c>
      <c r="N366" s="14" t="s">
        <v>115</v>
      </c>
      <c r="O366" s="1">
        <v>44789.802951388891</v>
      </c>
      <c r="P366" s="14" t="s">
        <v>48</v>
      </c>
      <c r="Q366" s="15">
        <v>44784.802951388891</v>
      </c>
      <c r="R366" s="15">
        <v>44785.802951388891</v>
      </c>
      <c r="S366" s="15">
        <v>44786.802951388891</v>
      </c>
      <c r="T366" s="15">
        <v>44791.802951388891</v>
      </c>
      <c r="U366">
        <v>1</v>
      </c>
      <c r="V366" s="15">
        <v>44793.802951388891</v>
      </c>
      <c r="W366" s="15">
        <v>44794.802951388891</v>
      </c>
      <c r="X366" s="15">
        <v>44796.802951388891</v>
      </c>
      <c r="Z366" s="14"/>
      <c r="AA366" s="15">
        <v>44815.802951388891</v>
      </c>
      <c r="AB366">
        <v>18</v>
      </c>
      <c r="AC366">
        <v>21</v>
      </c>
      <c r="AD366">
        <v>1</v>
      </c>
      <c r="AE366">
        <v>3</v>
      </c>
      <c r="AF366" s="21">
        <v>44846.802951388891</v>
      </c>
      <c r="AG366" s="22">
        <f>IFERROR((Raw_Data__3[[#This Row],[End of Probation Date (after 2 months)]]-Raw_Data__3[[#This Row],[Reporting date ]]),"N/A")</f>
        <v>60</v>
      </c>
      <c r="AH366">
        <v>3</v>
      </c>
      <c r="AI366">
        <v>3</v>
      </c>
      <c r="AJ366">
        <v>4</v>
      </c>
      <c r="AK366">
        <v>29</v>
      </c>
      <c r="AL366">
        <v>10</v>
      </c>
    </row>
    <row r="367" spans="1:38" x14ac:dyDescent="0.35">
      <c r="A367">
        <v>136</v>
      </c>
      <c r="B367" s="14" t="s">
        <v>108</v>
      </c>
      <c r="C367" s="14" t="s">
        <v>52</v>
      </c>
      <c r="D367" s="14" t="s">
        <v>63</v>
      </c>
      <c r="E367" s="14" t="s">
        <v>36</v>
      </c>
      <c r="F367" s="14" t="str">
        <f>TRIM(Raw_Data__3[[#This Row],[Level/Band]])</f>
        <v>Junior</v>
      </c>
      <c r="G367" s="15">
        <v>44762.802951388891</v>
      </c>
      <c r="H367" s="15">
        <v>44765.802951388891</v>
      </c>
      <c r="I367" s="15">
        <v>44766.802951388891</v>
      </c>
      <c r="J367" s="15">
        <v>44769.802951388891</v>
      </c>
      <c r="K367" s="14" t="s">
        <v>37</v>
      </c>
      <c r="L367" s="15">
        <v>44781.802951388891</v>
      </c>
      <c r="M367" s="14" t="s">
        <v>43</v>
      </c>
      <c r="N367" s="14" t="s">
        <v>38</v>
      </c>
      <c r="O367" s="1" t="s">
        <v>115</v>
      </c>
      <c r="P367" s="14" t="s">
        <v>41</v>
      </c>
      <c r="Q367" s="15"/>
      <c r="R367" s="15"/>
      <c r="S367" s="15">
        <v>44783.802951388891</v>
      </c>
      <c r="T367" s="15"/>
      <c r="U367">
        <v>0</v>
      </c>
      <c r="V367" s="15"/>
      <c r="W367" s="15"/>
      <c r="X367" s="15"/>
      <c r="Z367" s="14"/>
      <c r="AA367" s="15"/>
      <c r="AB367">
        <v>16</v>
      </c>
      <c r="AC367">
        <v>18</v>
      </c>
      <c r="AD367">
        <v>1</v>
      </c>
      <c r="AE367">
        <v>3</v>
      </c>
      <c r="AF367" s="21">
        <v>44843.802951388891</v>
      </c>
      <c r="AG367" s="22">
        <f>IFERROR((Raw_Data__3[[#This Row],[End of Probation Date (after 2 months)]]-Raw_Data__3[[#This Row],[Reporting date ]]),"N/A")</f>
        <v>60</v>
      </c>
      <c r="AI367">
        <v>2</v>
      </c>
      <c r="AJ367">
        <v>3</v>
      </c>
    </row>
    <row r="368" spans="1:38" x14ac:dyDescent="0.35">
      <c r="A368">
        <v>132</v>
      </c>
      <c r="B368" s="14" t="s">
        <v>108</v>
      </c>
      <c r="C368" s="14" t="s">
        <v>52</v>
      </c>
      <c r="D368" s="14" t="s">
        <v>63</v>
      </c>
      <c r="E368" s="14" t="s">
        <v>36</v>
      </c>
      <c r="F368" s="14" t="str">
        <f>TRIM(Raw_Data__3[[#This Row],[Level/Band]])</f>
        <v>Junior</v>
      </c>
      <c r="G368" s="15">
        <v>44764.802951388891</v>
      </c>
      <c r="H368" s="15">
        <v>44767.802951388891</v>
      </c>
      <c r="I368" s="15">
        <v>44768.802951388891</v>
      </c>
      <c r="J368" s="15">
        <v>44771.802951388891</v>
      </c>
      <c r="K368" s="14" t="s">
        <v>37</v>
      </c>
      <c r="L368" s="15">
        <v>44786.802951388891</v>
      </c>
      <c r="M368" s="14" t="s">
        <v>43</v>
      </c>
      <c r="N368" s="14" t="s">
        <v>38</v>
      </c>
      <c r="O368" s="1" t="s">
        <v>115</v>
      </c>
      <c r="P368" s="14" t="s">
        <v>41</v>
      </c>
      <c r="Q368" s="15"/>
      <c r="R368" s="15"/>
      <c r="S368" s="15">
        <v>44790.802951388891</v>
      </c>
      <c r="T368" s="15"/>
      <c r="U368">
        <v>0</v>
      </c>
      <c r="V368" s="15"/>
      <c r="W368" s="15"/>
      <c r="X368" s="15"/>
      <c r="Z368" s="14"/>
      <c r="AA368" s="15"/>
      <c r="AB368">
        <v>19</v>
      </c>
      <c r="AC368">
        <v>23</v>
      </c>
      <c r="AD368">
        <v>1</v>
      </c>
      <c r="AE368">
        <v>3</v>
      </c>
      <c r="AF368" s="21">
        <v>44850.802951388891</v>
      </c>
      <c r="AG368" s="22">
        <f>IFERROR((Raw_Data__3[[#This Row],[End of Probation Date (after 2 months)]]-Raw_Data__3[[#This Row],[Reporting date ]]),"N/A")</f>
        <v>60</v>
      </c>
      <c r="AI368">
        <v>4</v>
      </c>
      <c r="AJ368">
        <v>3</v>
      </c>
    </row>
    <row r="369" spans="1:38" x14ac:dyDescent="0.35">
      <c r="A369">
        <v>66</v>
      </c>
      <c r="B369" s="14" t="s">
        <v>108</v>
      </c>
      <c r="C369" s="14" t="s">
        <v>52</v>
      </c>
      <c r="D369" s="14" t="s">
        <v>63</v>
      </c>
      <c r="E369" s="14" t="s">
        <v>36</v>
      </c>
      <c r="F369" s="14" t="str">
        <f>TRIM(Raw_Data__3[[#This Row],[Level/Band]])</f>
        <v>Junior</v>
      </c>
      <c r="G369" s="15">
        <v>45167.755949074075</v>
      </c>
      <c r="H369" s="15">
        <v>45168.755949074075</v>
      </c>
      <c r="I369" s="15">
        <v>45169.755949074075</v>
      </c>
      <c r="J369" s="15">
        <v>45172.755949074075</v>
      </c>
      <c r="K369" s="14" t="s">
        <v>37</v>
      </c>
      <c r="L369" s="15">
        <v>45184.755949074075</v>
      </c>
      <c r="M369" s="14" t="s">
        <v>58</v>
      </c>
      <c r="N369" s="14"/>
      <c r="O369" s="1">
        <v>45189.755949074075</v>
      </c>
      <c r="P369" s="14" t="s">
        <v>58</v>
      </c>
      <c r="Q369" s="15"/>
      <c r="R369" s="15"/>
      <c r="S369" s="15">
        <v>45188.755949074075</v>
      </c>
      <c r="T369" s="15"/>
      <c r="U369">
        <v>0</v>
      </c>
      <c r="V369" s="15"/>
      <c r="W369" s="15"/>
      <c r="X369" s="15"/>
      <c r="Z369" s="14"/>
      <c r="AA369" s="15"/>
      <c r="AB369">
        <v>16</v>
      </c>
      <c r="AC369">
        <v>20</v>
      </c>
      <c r="AD369">
        <v>1</v>
      </c>
      <c r="AE369">
        <v>3</v>
      </c>
      <c r="AF369" s="21">
        <v>45248.755949074075</v>
      </c>
      <c r="AG369" s="22">
        <f>IFERROR((Raw_Data__3[[#This Row],[End of Probation Date (after 2 months)]]-Raw_Data__3[[#This Row],[Reporting date ]]),"N/A")</f>
        <v>60</v>
      </c>
      <c r="AI369">
        <v>4</v>
      </c>
      <c r="AJ369">
        <v>1</v>
      </c>
    </row>
    <row r="370" spans="1:38" x14ac:dyDescent="0.35">
      <c r="A370">
        <v>993</v>
      </c>
      <c r="B370" s="14" t="s">
        <v>108</v>
      </c>
      <c r="C370" s="14" t="s">
        <v>52</v>
      </c>
      <c r="D370" s="14" t="s">
        <v>44</v>
      </c>
      <c r="E370" s="14" t="s">
        <v>45</v>
      </c>
      <c r="F370" s="14" t="str">
        <f>TRIM(Raw_Data__3[[#This Row],[Level/Band]])</f>
        <v>Executive</v>
      </c>
      <c r="G370" s="15">
        <v>45018.858425925922</v>
      </c>
      <c r="H370" s="15">
        <v>45019.858425925922</v>
      </c>
      <c r="I370" s="15">
        <v>45020.858425925922</v>
      </c>
      <c r="J370" s="15">
        <v>45023.858425925922</v>
      </c>
      <c r="K370" s="14" t="s">
        <v>37</v>
      </c>
      <c r="L370" s="15">
        <v>45032.858425925922</v>
      </c>
      <c r="M370" s="14" t="s">
        <v>37</v>
      </c>
      <c r="N370" s="14" t="s">
        <v>115</v>
      </c>
      <c r="O370" s="1">
        <v>45039.858425925922</v>
      </c>
      <c r="P370" s="14" t="s">
        <v>48</v>
      </c>
      <c r="Q370" s="15">
        <v>45034.858425925922</v>
      </c>
      <c r="R370" s="15">
        <v>45037.858425925922</v>
      </c>
      <c r="S370" s="15">
        <v>45035.858425925922</v>
      </c>
      <c r="T370" s="15">
        <v>45038.858425925922</v>
      </c>
      <c r="U370">
        <v>1</v>
      </c>
      <c r="V370" s="15">
        <v>45041.858425925922</v>
      </c>
      <c r="W370" s="15">
        <v>45044.858425925922</v>
      </c>
      <c r="X370" s="15">
        <v>45046.858425925922</v>
      </c>
      <c r="Z370" s="14"/>
      <c r="AA370" s="15">
        <v>45061.858425925922</v>
      </c>
      <c r="AB370">
        <v>13</v>
      </c>
      <c r="AC370">
        <v>16</v>
      </c>
      <c r="AD370">
        <v>1</v>
      </c>
      <c r="AE370">
        <v>3</v>
      </c>
      <c r="AF370" s="21">
        <v>45095.858425925922</v>
      </c>
      <c r="AG370" s="22">
        <f>IFERROR((Raw_Data__3[[#This Row],[End of Probation Date (after 2 months)]]-Raw_Data__3[[#This Row],[Reporting date ]]),"N/A")</f>
        <v>60</v>
      </c>
      <c r="AH370">
        <v>6</v>
      </c>
      <c r="AI370">
        <v>3</v>
      </c>
      <c r="AJ370">
        <v>1</v>
      </c>
      <c r="AK370">
        <v>26</v>
      </c>
      <c r="AL370">
        <v>11</v>
      </c>
    </row>
    <row r="371" spans="1:38" x14ac:dyDescent="0.35">
      <c r="A371">
        <v>949</v>
      </c>
      <c r="B371" s="14" t="s">
        <v>108</v>
      </c>
      <c r="C371" s="14" t="s">
        <v>52</v>
      </c>
      <c r="D371" s="14" t="s">
        <v>44</v>
      </c>
      <c r="E371" s="14" t="s">
        <v>45</v>
      </c>
      <c r="F371" s="14" t="str">
        <f>TRIM(Raw_Data__3[[#This Row],[Level/Band]])</f>
        <v>Executive</v>
      </c>
      <c r="G371" s="15">
        <v>44865.043067129627</v>
      </c>
      <c r="H371" s="15">
        <v>44867.043067129627</v>
      </c>
      <c r="I371" s="15">
        <v>44868.043067129627</v>
      </c>
      <c r="J371" s="15">
        <v>44871.043067129627</v>
      </c>
      <c r="K371" s="14" t="s">
        <v>37</v>
      </c>
      <c r="L371" s="15">
        <v>44872.043067129627</v>
      </c>
      <c r="M371" s="14" t="s">
        <v>43</v>
      </c>
      <c r="N371" s="14" t="s">
        <v>38</v>
      </c>
      <c r="O371" s="1" t="s">
        <v>115</v>
      </c>
      <c r="P371" s="14" t="s">
        <v>41</v>
      </c>
      <c r="Q371" s="15"/>
      <c r="R371" s="15"/>
      <c r="S371" s="15">
        <v>44876.043067129627</v>
      </c>
      <c r="T371" s="15"/>
      <c r="U371">
        <v>0</v>
      </c>
      <c r="V371" s="15"/>
      <c r="W371" s="15"/>
      <c r="X371" s="15"/>
      <c r="Z371" s="14"/>
      <c r="AA371" s="15"/>
      <c r="AB371">
        <v>5</v>
      </c>
      <c r="AC371">
        <v>9</v>
      </c>
      <c r="AD371">
        <v>1</v>
      </c>
      <c r="AE371">
        <v>3</v>
      </c>
      <c r="AF371" s="21">
        <v>44936.043067129627</v>
      </c>
      <c r="AG371" s="22">
        <f>IFERROR((Raw_Data__3[[#This Row],[End of Probation Date (after 2 months)]]-Raw_Data__3[[#This Row],[Reporting date ]]),"N/A")</f>
        <v>60</v>
      </c>
      <c r="AI371">
        <v>4</v>
      </c>
      <c r="AJ371">
        <v>2</v>
      </c>
    </row>
    <row r="372" spans="1:38" x14ac:dyDescent="0.35">
      <c r="A372">
        <v>914</v>
      </c>
      <c r="B372" s="14" t="s">
        <v>108</v>
      </c>
      <c r="C372" s="14" t="s">
        <v>52</v>
      </c>
      <c r="D372" s="14" t="s">
        <v>44</v>
      </c>
      <c r="E372" s="14" t="s">
        <v>45</v>
      </c>
      <c r="F372" s="14" t="str">
        <f>TRIM(Raw_Data__3[[#This Row],[Level/Band]])</f>
        <v>Executive</v>
      </c>
      <c r="G372" s="15">
        <v>44670.256099537037</v>
      </c>
      <c r="H372" s="15">
        <v>44673.256099537037</v>
      </c>
      <c r="I372" s="15">
        <v>44674.256099537037</v>
      </c>
      <c r="J372" s="15">
        <v>44677.256099537037</v>
      </c>
      <c r="K372" s="14" t="s">
        <v>37</v>
      </c>
      <c r="L372" s="15">
        <v>44683.256099537037</v>
      </c>
      <c r="M372" s="14" t="s">
        <v>43</v>
      </c>
      <c r="N372" s="14" t="s">
        <v>38</v>
      </c>
      <c r="O372" s="1" t="s">
        <v>115</v>
      </c>
      <c r="P372" s="14" t="s">
        <v>41</v>
      </c>
      <c r="Q372" s="15"/>
      <c r="R372" s="15"/>
      <c r="S372" s="15">
        <v>44684.256099537037</v>
      </c>
      <c r="T372" s="15"/>
      <c r="U372">
        <v>0</v>
      </c>
      <c r="V372" s="15"/>
      <c r="W372" s="15"/>
      <c r="X372" s="15"/>
      <c r="Z372" s="14"/>
      <c r="AA372" s="15"/>
      <c r="AB372">
        <v>10</v>
      </c>
      <c r="AC372">
        <v>11</v>
      </c>
      <c r="AD372">
        <v>1</v>
      </c>
      <c r="AE372">
        <v>3</v>
      </c>
      <c r="AF372" s="21">
        <v>44744.256099537037</v>
      </c>
      <c r="AG372" s="22">
        <f>IFERROR((Raw_Data__3[[#This Row],[End of Probation Date (after 2 months)]]-Raw_Data__3[[#This Row],[Reporting date ]]),"N/A")</f>
        <v>60</v>
      </c>
      <c r="AI372">
        <v>1</v>
      </c>
      <c r="AJ372">
        <v>3</v>
      </c>
    </row>
    <row r="373" spans="1:38" x14ac:dyDescent="0.35">
      <c r="A373">
        <v>906</v>
      </c>
      <c r="B373" s="14" t="s">
        <v>108</v>
      </c>
      <c r="C373" s="14" t="s">
        <v>52</v>
      </c>
      <c r="D373" s="14" t="s">
        <v>44</v>
      </c>
      <c r="E373" s="14" t="s">
        <v>45</v>
      </c>
      <c r="F373" s="14" t="str">
        <f>TRIM(Raw_Data__3[[#This Row],[Level/Band]])</f>
        <v>Executive</v>
      </c>
      <c r="G373" s="15">
        <v>45161.249560185184</v>
      </c>
      <c r="H373" s="15">
        <v>45163.249560185184</v>
      </c>
      <c r="I373" s="15">
        <v>45164.249560185184</v>
      </c>
      <c r="J373" s="15">
        <v>45167.249560185184</v>
      </c>
      <c r="K373" s="14" t="s">
        <v>37</v>
      </c>
      <c r="L373" s="15">
        <v>45173.249560185184</v>
      </c>
      <c r="M373" s="14" t="s">
        <v>37</v>
      </c>
      <c r="N373" s="14" t="s">
        <v>115</v>
      </c>
      <c r="O373" s="1">
        <v>45179.249560185184</v>
      </c>
      <c r="P373" s="14" t="s">
        <v>48</v>
      </c>
      <c r="Q373" s="15">
        <v>45175.249560185184</v>
      </c>
      <c r="R373" s="15">
        <v>45177.249560185184</v>
      </c>
      <c r="S373" s="15">
        <v>45177.249560185184</v>
      </c>
      <c r="T373" s="15">
        <v>45178.249560185184</v>
      </c>
      <c r="U373">
        <v>1</v>
      </c>
      <c r="V373" s="15">
        <v>45179.249560185184</v>
      </c>
      <c r="W373" s="15">
        <v>45182.249560185184</v>
      </c>
      <c r="X373" s="15">
        <v>45184.249560185184</v>
      </c>
      <c r="Z373" s="14"/>
      <c r="AA373" s="15">
        <v>45204.249560185184</v>
      </c>
      <c r="AB373">
        <v>10</v>
      </c>
      <c r="AC373">
        <v>14</v>
      </c>
      <c r="AD373">
        <v>1</v>
      </c>
      <c r="AE373">
        <v>3</v>
      </c>
      <c r="AF373" s="21">
        <v>45237.249560185184</v>
      </c>
      <c r="AG373" s="22">
        <f>IFERROR((Raw_Data__3[[#This Row],[End of Probation Date (after 2 months)]]-Raw_Data__3[[#This Row],[Reporting date ]]),"N/A")</f>
        <v>60</v>
      </c>
      <c r="AH373">
        <v>4</v>
      </c>
      <c r="AI373">
        <v>4</v>
      </c>
      <c r="AJ373">
        <v>2</v>
      </c>
      <c r="AK373">
        <v>27</v>
      </c>
      <c r="AL373">
        <v>7</v>
      </c>
    </row>
    <row r="374" spans="1:38" x14ac:dyDescent="0.35">
      <c r="A374">
        <v>904</v>
      </c>
      <c r="B374" s="14" t="s">
        <v>108</v>
      </c>
      <c r="C374" s="14" t="s">
        <v>52</v>
      </c>
      <c r="D374" s="14" t="s">
        <v>44</v>
      </c>
      <c r="E374" s="14" t="s">
        <v>45</v>
      </c>
      <c r="F374" s="14" t="str">
        <f>TRIM(Raw_Data__3[[#This Row],[Level/Band]])</f>
        <v>Executive</v>
      </c>
      <c r="G374" s="15">
        <v>45159.249560185184</v>
      </c>
      <c r="H374" s="15">
        <v>45162.249560185184</v>
      </c>
      <c r="I374" s="15">
        <v>45163.249560185184</v>
      </c>
      <c r="J374" s="15">
        <v>45166.249560185184</v>
      </c>
      <c r="K374" s="14" t="s">
        <v>37</v>
      </c>
      <c r="L374" s="15">
        <v>45169.249560185184</v>
      </c>
      <c r="M374" s="14" t="s">
        <v>37</v>
      </c>
      <c r="N374" s="14" t="s">
        <v>115</v>
      </c>
      <c r="O374" s="1">
        <v>45175.249560185184</v>
      </c>
      <c r="P374" s="14" t="s">
        <v>48</v>
      </c>
      <c r="Q374" s="15">
        <v>45171.249560185184</v>
      </c>
      <c r="R374" s="15">
        <v>45172.249560185184</v>
      </c>
      <c r="S374" s="15">
        <v>45171.249560185184</v>
      </c>
      <c r="T374" s="15">
        <v>45172.249560185184</v>
      </c>
      <c r="U374">
        <v>1</v>
      </c>
      <c r="V374" s="15">
        <v>45173.249560185184</v>
      </c>
      <c r="W374" s="15">
        <v>45176.249560185184</v>
      </c>
      <c r="X374" s="15">
        <v>45178.249560185184</v>
      </c>
      <c r="Z374" s="14"/>
      <c r="AA374" s="15">
        <v>45195.249560185184</v>
      </c>
      <c r="AB374">
        <v>7</v>
      </c>
      <c r="AC374">
        <v>9</v>
      </c>
      <c r="AD374">
        <v>1</v>
      </c>
      <c r="AE374">
        <v>3</v>
      </c>
      <c r="AF374" s="21">
        <v>45231.249560185184</v>
      </c>
      <c r="AG374" s="22">
        <f>IFERROR((Raw_Data__3[[#This Row],[End of Probation Date (after 2 months)]]-Raw_Data__3[[#This Row],[Reporting date ]]),"N/A")</f>
        <v>60</v>
      </c>
      <c r="AH374">
        <v>4</v>
      </c>
      <c r="AI374">
        <v>2</v>
      </c>
      <c r="AJ374">
        <v>3</v>
      </c>
      <c r="AK374">
        <v>24</v>
      </c>
      <c r="AL374">
        <v>7</v>
      </c>
    </row>
    <row r="375" spans="1:38" x14ac:dyDescent="0.35">
      <c r="A375">
        <v>830</v>
      </c>
      <c r="B375" s="14" t="s">
        <v>108</v>
      </c>
      <c r="C375" s="14" t="s">
        <v>52</v>
      </c>
      <c r="D375" s="14" t="s">
        <v>44</v>
      </c>
      <c r="E375" s="14" t="s">
        <v>45</v>
      </c>
      <c r="F375" s="14" t="str">
        <f>TRIM(Raw_Data__3[[#This Row],[Level/Band]])</f>
        <v>Executive</v>
      </c>
      <c r="G375" s="15">
        <v>44627.625335648147</v>
      </c>
      <c r="H375" s="15">
        <v>44630.625335648147</v>
      </c>
      <c r="I375" s="15">
        <v>44631.625335648147</v>
      </c>
      <c r="J375" s="15">
        <v>44634.625335648147</v>
      </c>
      <c r="K375" s="14" t="s">
        <v>37</v>
      </c>
      <c r="L375" s="15">
        <v>44638.625335648147</v>
      </c>
      <c r="M375" s="14" t="s">
        <v>43</v>
      </c>
      <c r="N375" s="14" t="s">
        <v>38</v>
      </c>
      <c r="O375" s="1" t="s">
        <v>115</v>
      </c>
      <c r="P375" s="14" t="s">
        <v>41</v>
      </c>
      <c r="Q375" s="15"/>
      <c r="R375" s="15"/>
      <c r="S375" s="15">
        <v>44641.625335648147</v>
      </c>
      <c r="T375" s="15"/>
      <c r="U375">
        <v>0</v>
      </c>
      <c r="V375" s="15"/>
      <c r="W375" s="15"/>
      <c r="X375" s="15"/>
      <c r="Z375" s="14"/>
      <c r="AA375" s="15"/>
      <c r="AB375">
        <v>8</v>
      </c>
      <c r="AC375">
        <v>11</v>
      </c>
      <c r="AD375">
        <v>1</v>
      </c>
      <c r="AE375">
        <v>3</v>
      </c>
      <c r="AF375" s="21">
        <v>44701.625335648147</v>
      </c>
      <c r="AG375" s="22">
        <f>IFERROR((Raw_Data__3[[#This Row],[End of Probation Date (after 2 months)]]-Raw_Data__3[[#This Row],[Reporting date ]]),"N/A")</f>
        <v>60</v>
      </c>
      <c r="AI375">
        <v>3</v>
      </c>
      <c r="AJ375">
        <v>3</v>
      </c>
    </row>
    <row r="376" spans="1:38" x14ac:dyDescent="0.35">
      <c r="A376">
        <v>791</v>
      </c>
      <c r="B376" s="14" t="s">
        <v>108</v>
      </c>
      <c r="C376" s="14" t="s">
        <v>52</v>
      </c>
      <c r="D376" s="14" t="s">
        <v>44</v>
      </c>
      <c r="E376" s="14" t="s">
        <v>45</v>
      </c>
      <c r="F376" s="14" t="str">
        <f>TRIM(Raw_Data__3[[#This Row],[Level/Band]])</f>
        <v>Executive</v>
      </c>
      <c r="G376" s="15">
        <v>44902.674583333333</v>
      </c>
      <c r="H376" s="15">
        <v>44906.674583333333</v>
      </c>
      <c r="I376" s="15">
        <v>44907.674583333333</v>
      </c>
      <c r="J376" s="15">
        <v>44910.674583333333</v>
      </c>
      <c r="K376" s="14" t="s">
        <v>37</v>
      </c>
      <c r="L376" s="15">
        <v>44926.674583333333</v>
      </c>
      <c r="M376" s="14" t="s">
        <v>43</v>
      </c>
      <c r="N376" s="14" t="s">
        <v>46</v>
      </c>
      <c r="O376" s="1" t="s">
        <v>115</v>
      </c>
      <c r="P376" s="14"/>
      <c r="Q376" s="15"/>
      <c r="R376" s="15"/>
      <c r="S376" s="15">
        <v>44927.674583333333</v>
      </c>
      <c r="T376" s="15"/>
      <c r="U376">
        <v>0</v>
      </c>
      <c r="V376" s="15"/>
      <c r="W376" s="15"/>
      <c r="X376" s="15"/>
      <c r="Z376" s="14" t="s">
        <v>39</v>
      </c>
      <c r="AA376" s="15"/>
      <c r="AB376">
        <v>20</v>
      </c>
      <c r="AC376">
        <v>21</v>
      </c>
      <c r="AD376">
        <v>1</v>
      </c>
      <c r="AE376">
        <v>3</v>
      </c>
      <c r="AF376" s="21">
        <v>44987.674583333333</v>
      </c>
      <c r="AG376" s="22">
        <f>IFERROR((Raw_Data__3[[#This Row],[End of Probation Date (after 2 months)]]-Raw_Data__3[[#This Row],[Reporting date ]]),"N/A")</f>
        <v>60</v>
      </c>
      <c r="AI376">
        <v>1</v>
      </c>
      <c r="AJ376">
        <v>4</v>
      </c>
    </row>
    <row r="377" spans="1:38" x14ac:dyDescent="0.35">
      <c r="A377">
        <v>763</v>
      </c>
      <c r="B377" s="14" t="s">
        <v>108</v>
      </c>
      <c r="C377" s="14" t="s">
        <v>52</v>
      </c>
      <c r="D377" s="14" t="s">
        <v>44</v>
      </c>
      <c r="E377" s="14" t="s">
        <v>45</v>
      </c>
      <c r="F377" s="14" t="str">
        <f>TRIM(Raw_Data__3[[#This Row],[Level/Band]])</f>
        <v>Executive</v>
      </c>
      <c r="G377" s="15">
        <v>44728.736145833333</v>
      </c>
      <c r="H377" s="15">
        <v>44732.736145833333</v>
      </c>
      <c r="I377" s="15">
        <v>44733.736145833333</v>
      </c>
      <c r="J377" s="15">
        <v>44736.736145833333</v>
      </c>
      <c r="K377" s="14" t="s">
        <v>37</v>
      </c>
      <c r="L377" s="15">
        <v>44744.736145833333</v>
      </c>
      <c r="M377" s="14" t="s">
        <v>43</v>
      </c>
      <c r="N377" s="14" t="s">
        <v>55</v>
      </c>
      <c r="O377" s="1" t="s">
        <v>115</v>
      </c>
      <c r="P377" s="14"/>
      <c r="Q377" s="15"/>
      <c r="R377" s="15"/>
      <c r="S377" s="15">
        <v>44745.736145833333</v>
      </c>
      <c r="T377" s="15"/>
      <c r="U377">
        <v>0</v>
      </c>
      <c r="V377" s="15"/>
      <c r="W377" s="15"/>
      <c r="X377" s="15"/>
      <c r="Z377" s="14" t="s">
        <v>39</v>
      </c>
      <c r="AA377" s="15"/>
      <c r="AB377">
        <v>12</v>
      </c>
      <c r="AC377">
        <v>13</v>
      </c>
      <c r="AD377">
        <v>1</v>
      </c>
      <c r="AE377">
        <v>3</v>
      </c>
      <c r="AF377" s="21">
        <v>44805.736145833333</v>
      </c>
      <c r="AG377" s="22">
        <f>IFERROR((Raw_Data__3[[#This Row],[End of Probation Date (after 2 months)]]-Raw_Data__3[[#This Row],[Reporting date ]]),"N/A")</f>
        <v>60</v>
      </c>
      <c r="AI377">
        <v>1</v>
      </c>
      <c r="AJ377">
        <v>4</v>
      </c>
    </row>
    <row r="378" spans="1:38" x14ac:dyDescent="0.35">
      <c r="A378">
        <v>728</v>
      </c>
      <c r="B378" s="14" t="s">
        <v>108</v>
      </c>
      <c r="C378" s="14" t="s">
        <v>52</v>
      </c>
      <c r="D378" s="14" t="s">
        <v>44</v>
      </c>
      <c r="E378" s="14" t="s">
        <v>45</v>
      </c>
      <c r="F378" s="14" t="str">
        <f>TRIM(Raw_Data__3[[#This Row],[Level/Band]])</f>
        <v>Executive</v>
      </c>
      <c r="G378" s="15">
        <v>44605.660578703704</v>
      </c>
      <c r="H378" s="15">
        <v>44607.660578703704</v>
      </c>
      <c r="I378" s="15">
        <v>44608.660578703704</v>
      </c>
      <c r="J378" s="15">
        <v>44611.660578703704</v>
      </c>
      <c r="K378" s="14" t="s">
        <v>37</v>
      </c>
      <c r="L378" s="15">
        <v>44618.660578703704</v>
      </c>
      <c r="M378" s="14" t="s">
        <v>43</v>
      </c>
      <c r="N378" s="14" t="s">
        <v>55</v>
      </c>
      <c r="O378" s="1" t="s">
        <v>115</v>
      </c>
      <c r="P378" s="14"/>
      <c r="Q378" s="15"/>
      <c r="R378" s="15"/>
      <c r="S378" s="15">
        <v>44620.660578703704</v>
      </c>
      <c r="T378" s="15"/>
      <c r="U378">
        <v>0</v>
      </c>
      <c r="V378" s="15"/>
      <c r="W378" s="15"/>
      <c r="X378" s="15"/>
      <c r="Z378" s="14" t="s">
        <v>47</v>
      </c>
      <c r="AA378" s="15"/>
      <c r="AB378">
        <v>11</v>
      </c>
      <c r="AC378">
        <v>13</v>
      </c>
      <c r="AD378">
        <v>1</v>
      </c>
      <c r="AE378">
        <v>3</v>
      </c>
      <c r="AF378" s="21">
        <v>44680.660578703704</v>
      </c>
      <c r="AG378" s="22">
        <f>IFERROR((Raw_Data__3[[#This Row],[End of Probation Date (after 2 months)]]-Raw_Data__3[[#This Row],[Reporting date ]]),"N/A")</f>
        <v>60</v>
      </c>
      <c r="AI378">
        <v>2</v>
      </c>
      <c r="AJ378">
        <v>2</v>
      </c>
    </row>
    <row r="379" spans="1:38" x14ac:dyDescent="0.35">
      <c r="A379">
        <v>719</v>
      </c>
      <c r="B379" s="14" t="s">
        <v>108</v>
      </c>
      <c r="C379" s="14" t="s">
        <v>52</v>
      </c>
      <c r="D379" s="14" t="s">
        <v>44</v>
      </c>
      <c r="E379" s="14" t="s">
        <v>45</v>
      </c>
      <c r="F379" s="14" t="str">
        <f>TRIM(Raw_Data__3[[#This Row],[Level/Band]])</f>
        <v>Executive</v>
      </c>
      <c r="G379" s="15">
        <v>44627.686331018522</v>
      </c>
      <c r="H379" s="15">
        <v>44630.686331018522</v>
      </c>
      <c r="I379" s="15">
        <v>44631.686331018522</v>
      </c>
      <c r="J379" s="15">
        <v>44634.686331018522</v>
      </c>
      <c r="K379" s="14" t="s">
        <v>37</v>
      </c>
      <c r="L379" s="15">
        <v>44647.686331018522</v>
      </c>
      <c r="M379" s="14" t="s">
        <v>43</v>
      </c>
      <c r="N379" s="14" t="s">
        <v>50</v>
      </c>
      <c r="O379" s="1" t="s">
        <v>115</v>
      </c>
      <c r="P379" s="14"/>
      <c r="Q379" s="15"/>
      <c r="R379" s="15"/>
      <c r="S379" s="15">
        <v>44648.686331018522</v>
      </c>
      <c r="T379" s="15"/>
      <c r="U379">
        <v>0</v>
      </c>
      <c r="V379" s="15"/>
      <c r="W379" s="15"/>
      <c r="X379" s="15"/>
      <c r="Z379" s="14" t="s">
        <v>47</v>
      </c>
      <c r="AA379" s="15"/>
      <c r="AB379">
        <v>17</v>
      </c>
      <c r="AC379">
        <v>18</v>
      </c>
      <c r="AD379">
        <v>1</v>
      </c>
      <c r="AE379">
        <v>3</v>
      </c>
      <c r="AF379" s="21">
        <v>44708.686331018522</v>
      </c>
      <c r="AG379" s="22">
        <f>IFERROR((Raw_Data__3[[#This Row],[End of Probation Date (after 2 months)]]-Raw_Data__3[[#This Row],[Reporting date ]]),"N/A")</f>
        <v>60</v>
      </c>
      <c r="AI379">
        <v>1</v>
      </c>
      <c r="AJ379">
        <v>3</v>
      </c>
    </row>
    <row r="380" spans="1:38" x14ac:dyDescent="0.35">
      <c r="A380">
        <v>716</v>
      </c>
      <c r="B380" s="14" t="s">
        <v>108</v>
      </c>
      <c r="C380" s="14" t="s">
        <v>52</v>
      </c>
      <c r="D380" s="14" t="s">
        <v>44</v>
      </c>
      <c r="E380" s="14" t="s">
        <v>45</v>
      </c>
      <c r="F380" s="14" t="str">
        <f>TRIM(Raw_Data__3[[#This Row],[Level/Band]])</f>
        <v>Executive</v>
      </c>
      <c r="G380" s="15">
        <v>44630.686331018522</v>
      </c>
      <c r="H380" s="15">
        <v>44633.686331018522</v>
      </c>
      <c r="I380" s="15">
        <v>44634.686331018522</v>
      </c>
      <c r="J380" s="15">
        <v>44637.686331018522</v>
      </c>
      <c r="K380" s="14" t="s">
        <v>37</v>
      </c>
      <c r="L380" s="15">
        <v>44638.686331018522</v>
      </c>
      <c r="M380" s="14" t="s">
        <v>43</v>
      </c>
      <c r="N380" s="14" t="s">
        <v>51</v>
      </c>
      <c r="O380" s="1" t="s">
        <v>115</v>
      </c>
      <c r="P380" s="14"/>
      <c r="Q380" s="15"/>
      <c r="R380" s="15"/>
      <c r="S380" s="15"/>
      <c r="T380" s="15"/>
      <c r="U380">
        <v>0</v>
      </c>
      <c r="V380" s="15"/>
      <c r="W380" s="15"/>
      <c r="X380" s="15"/>
      <c r="Z380" s="14" t="s">
        <v>47</v>
      </c>
      <c r="AA380" s="15"/>
      <c r="AB380">
        <v>5</v>
      </c>
      <c r="AD380">
        <v>1</v>
      </c>
      <c r="AE380">
        <v>3</v>
      </c>
      <c r="AF380" s="21" t="s">
        <v>115</v>
      </c>
      <c r="AG380" s="22" t="str">
        <f>IFERROR((Raw_Data__3[[#This Row],[End of Probation Date (after 2 months)]]-Raw_Data__3[[#This Row],[Reporting date ]]),"N/A")</f>
        <v>N/A</v>
      </c>
      <c r="AJ380">
        <v>3</v>
      </c>
    </row>
    <row r="381" spans="1:38" x14ac:dyDescent="0.35">
      <c r="A381">
        <v>679</v>
      </c>
      <c r="B381" s="14" t="s">
        <v>108</v>
      </c>
      <c r="C381" s="14" t="s">
        <v>52</v>
      </c>
      <c r="D381" s="14" t="s">
        <v>44</v>
      </c>
      <c r="E381" s="14" t="s">
        <v>45</v>
      </c>
      <c r="F381" s="14" t="str">
        <f>TRIM(Raw_Data__3[[#This Row],[Level/Band]])</f>
        <v>Executive</v>
      </c>
      <c r="G381" s="15">
        <v>45142.885671296295</v>
      </c>
      <c r="H381" s="15">
        <v>45144.885671296295</v>
      </c>
      <c r="I381" s="15">
        <v>45145.885671296295</v>
      </c>
      <c r="J381" s="15">
        <v>45148.885671296295</v>
      </c>
      <c r="K381" s="14" t="s">
        <v>37</v>
      </c>
      <c r="L381" s="15">
        <v>45163.885671296295</v>
      </c>
      <c r="M381" s="14" t="s">
        <v>37</v>
      </c>
      <c r="N381" s="14" t="s">
        <v>115</v>
      </c>
      <c r="O381" s="1">
        <v>45168.885671296295</v>
      </c>
      <c r="P381" s="14" t="s">
        <v>48</v>
      </c>
      <c r="Q381" s="15">
        <v>45164.885671296295</v>
      </c>
      <c r="R381" s="15">
        <v>45167.885671296295</v>
      </c>
      <c r="S381" s="15">
        <v>45167.885671296295</v>
      </c>
      <c r="T381" s="15">
        <v>45176.885671296295</v>
      </c>
      <c r="U381">
        <v>1</v>
      </c>
      <c r="V381" s="15">
        <v>45179.885671296295</v>
      </c>
      <c r="W381" s="15">
        <v>45182.885671296295</v>
      </c>
      <c r="X381" s="15">
        <v>45185.885671296295</v>
      </c>
      <c r="Z381" s="14"/>
      <c r="AA381" s="15">
        <v>45195.885671296295</v>
      </c>
      <c r="AB381">
        <v>19</v>
      </c>
      <c r="AC381">
        <v>23</v>
      </c>
      <c r="AD381">
        <v>1</v>
      </c>
      <c r="AE381">
        <v>3</v>
      </c>
      <c r="AF381" s="21">
        <v>45227.885671296295</v>
      </c>
      <c r="AG381" s="22">
        <f>IFERROR((Raw_Data__3[[#This Row],[End of Probation Date (after 2 months)]]-Raw_Data__3[[#This Row],[Reporting date ]]),"N/A")</f>
        <v>60</v>
      </c>
      <c r="AH381">
        <v>6</v>
      </c>
      <c r="AI381">
        <v>4</v>
      </c>
      <c r="AJ381">
        <v>2</v>
      </c>
      <c r="AK381">
        <v>28</v>
      </c>
      <c r="AL381">
        <v>18</v>
      </c>
    </row>
    <row r="382" spans="1:38" x14ac:dyDescent="0.35">
      <c r="A382">
        <v>675</v>
      </c>
      <c r="B382" s="14" t="s">
        <v>108</v>
      </c>
      <c r="C382" s="14" t="s">
        <v>52</v>
      </c>
      <c r="D382" s="14" t="s">
        <v>44</v>
      </c>
      <c r="E382" s="14" t="s">
        <v>45</v>
      </c>
      <c r="F382" s="14" t="str">
        <f>TRIM(Raw_Data__3[[#This Row],[Level/Band]])</f>
        <v>Executive</v>
      </c>
      <c r="G382" s="15">
        <v>45143.885671296295</v>
      </c>
      <c r="H382" s="15">
        <v>45145.885671296295</v>
      </c>
      <c r="I382" s="15">
        <v>45146.885671296295</v>
      </c>
      <c r="J382" s="15">
        <v>45149.885671296295</v>
      </c>
      <c r="K382" s="14" t="s">
        <v>37</v>
      </c>
      <c r="L382" s="15">
        <v>45159.885671296295</v>
      </c>
      <c r="M382" s="14" t="s">
        <v>43</v>
      </c>
      <c r="N382" s="14" t="s">
        <v>38</v>
      </c>
      <c r="O382" s="1" t="s">
        <v>115</v>
      </c>
      <c r="P382" s="14"/>
      <c r="Q382" s="15"/>
      <c r="R382" s="15"/>
      <c r="S382" s="15">
        <v>45162.885671296295</v>
      </c>
      <c r="T382" s="15"/>
      <c r="U382">
        <v>0</v>
      </c>
      <c r="V382" s="15"/>
      <c r="W382" s="15"/>
      <c r="X382" s="15"/>
      <c r="Z382" s="14" t="s">
        <v>47</v>
      </c>
      <c r="AA382" s="15"/>
      <c r="AB382">
        <v>14</v>
      </c>
      <c r="AC382">
        <v>17</v>
      </c>
      <c r="AD382">
        <v>1</v>
      </c>
      <c r="AE382">
        <v>3</v>
      </c>
      <c r="AF382" s="21">
        <v>45222.885671296295</v>
      </c>
      <c r="AG382" s="22">
        <f>IFERROR((Raw_Data__3[[#This Row],[End of Probation Date (after 2 months)]]-Raw_Data__3[[#This Row],[Reporting date ]]),"N/A")</f>
        <v>60</v>
      </c>
      <c r="AI382">
        <v>3</v>
      </c>
      <c r="AJ382">
        <v>2</v>
      </c>
    </row>
    <row r="383" spans="1:38" x14ac:dyDescent="0.35">
      <c r="A383">
        <v>671</v>
      </c>
      <c r="B383" s="14" t="s">
        <v>108</v>
      </c>
      <c r="C383" s="14" t="s">
        <v>52</v>
      </c>
      <c r="D383" s="14" t="s">
        <v>44</v>
      </c>
      <c r="E383" s="14" t="s">
        <v>45</v>
      </c>
      <c r="F383" s="14" t="str">
        <f>TRIM(Raw_Data__3[[#This Row],[Level/Band]])</f>
        <v>Executive</v>
      </c>
      <c r="G383" s="15">
        <v>45141.885671296295</v>
      </c>
      <c r="H383" s="15">
        <v>45142.885671296295</v>
      </c>
      <c r="I383" s="15">
        <v>45143.885671296295</v>
      </c>
      <c r="J383" s="15">
        <v>45146.885671296295</v>
      </c>
      <c r="K383" s="14" t="s">
        <v>37</v>
      </c>
      <c r="L383" s="15">
        <v>45160.885671296295</v>
      </c>
      <c r="M383" s="14" t="s">
        <v>43</v>
      </c>
      <c r="N383" s="14" t="s">
        <v>55</v>
      </c>
      <c r="O383" s="1" t="s">
        <v>115</v>
      </c>
      <c r="P383" s="14"/>
      <c r="Q383" s="15"/>
      <c r="R383" s="15"/>
      <c r="S383" s="15"/>
      <c r="T383" s="15"/>
      <c r="U383">
        <v>0</v>
      </c>
      <c r="V383" s="15"/>
      <c r="W383" s="15"/>
      <c r="X383" s="15"/>
      <c r="Z383" s="14" t="s">
        <v>39</v>
      </c>
      <c r="AA383" s="15"/>
      <c r="AB383">
        <v>18</v>
      </c>
      <c r="AD383">
        <v>1</v>
      </c>
      <c r="AE383">
        <v>3</v>
      </c>
      <c r="AF383" s="21" t="s">
        <v>115</v>
      </c>
      <c r="AG383" s="22" t="str">
        <f>IFERROR((Raw_Data__3[[#This Row],[End of Probation Date (after 2 months)]]-Raw_Data__3[[#This Row],[Reporting date ]]),"N/A")</f>
        <v>N/A</v>
      </c>
      <c r="AJ383">
        <v>1</v>
      </c>
    </row>
    <row r="384" spans="1:38" x14ac:dyDescent="0.35">
      <c r="A384">
        <v>658</v>
      </c>
      <c r="B384" s="14" t="s">
        <v>108</v>
      </c>
      <c r="C384" s="14" t="s">
        <v>52</v>
      </c>
      <c r="D384" s="14" t="s">
        <v>44</v>
      </c>
      <c r="E384" s="14" t="s">
        <v>45</v>
      </c>
      <c r="F384" s="14" t="str">
        <f>TRIM(Raw_Data__3[[#This Row],[Level/Band]])</f>
        <v>Executive</v>
      </c>
      <c r="G384" s="15">
        <v>44914.016504629632</v>
      </c>
      <c r="H384" s="15">
        <v>44918.016504629632</v>
      </c>
      <c r="I384" s="15">
        <v>44919.016504629632</v>
      </c>
      <c r="J384" s="15">
        <v>44922.016504629632</v>
      </c>
      <c r="K384" s="14" t="s">
        <v>37</v>
      </c>
      <c r="L384" s="15">
        <v>44931.016504629632</v>
      </c>
      <c r="M384" s="14" t="s">
        <v>43</v>
      </c>
      <c r="N384" s="14" t="s">
        <v>38</v>
      </c>
      <c r="O384" s="1" t="s">
        <v>115</v>
      </c>
      <c r="P384" s="14"/>
      <c r="Q384" s="15"/>
      <c r="R384" s="15"/>
      <c r="S384" s="15">
        <v>44935.016504629632</v>
      </c>
      <c r="T384" s="15"/>
      <c r="U384">
        <v>0</v>
      </c>
      <c r="V384" s="15"/>
      <c r="W384" s="15"/>
      <c r="X384" s="15"/>
      <c r="Z384" s="14" t="s">
        <v>39</v>
      </c>
      <c r="AA384" s="15"/>
      <c r="AB384">
        <v>13</v>
      </c>
      <c r="AC384">
        <v>17</v>
      </c>
      <c r="AD384">
        <v>1</v>
      </c>
      <c r="AE384">
        <v>3</v>
      </c>
      <c r="AF384" s="21">
        <v>44995.016504629632</v>
      </c>
      <c r="AG384" s="22">
        <f>IFERROR((Raw_Data__3[[#This Row],[End of Probation Date (after 2 months)]]-Raw_Data__3[[#This Row],[Reporting date ]]),"N/A")</f>
        <v>60</v>
      </c>
      <c r="AI384">
        <v>4</v>
      </c>
      <c r="AJ384">
        <v>4</v>
      </c>
    </row>
    <row r="385" spans="1:38" x14ac:dyDescent="0.35">
      <c r="A385">
        <v>653</v>
      </c>
      <c r="B385" s="14" t="s">
        <v>108</v>
      </c>
      <c r="C385" s="14" t="s">
        <v>52</v>
      </c>
      <c r="D385" s="14" t="s">
        <v>44</v>
      </c>
      <c r="E385" s="14" t="s">
        <v>45</v>
      </c>
      <c r="F385" s="14" t="str">
        <f>TRIM(Raw_Data__3[[#This Row],[Level/Band]])</f>
        <v>Executive</v>
      </c>
      <c r="G385" s="15">
        <v>44915.016504629632</v>
      </c>
      <c r="H385" s="15">
        <v>44917.016504629632</v>
      </c>
      <c r="I385" s="15">
        <v>44918.016504629632</v>
      </c>
      <c r="J385" s="15">
        <v>44921.016504629632</v>
      </c>
      <c r="K385" s="14" t="s">
        <v>37</v>
      </c>
      <c r="L385" s="15">
        <v>44927.016504629632</v>
      </c>
      <c r="M385" s="14" t="s">
        <v>37</v>
      </c>
      <c r="N385" s="14" t="s">
        <v>115</v>
      </c>
      <c r="O385" s="1">
        <v>44932.016504629632</v>
      </c>
      <c r="P385" s="14" t="s">
        <v>48</v>
      </c>
      <c r="Q385" s="15">
        <v>44928.016504629632</v>
      </c>
      <c r="R385" s="15">
        <v>44931.016504629632</v>
      </c>
      <c r="S385" s="15">
        <v>44928.016504629632</v>
      </c>
      <c r="T385" s="15">
        <v>44930.016504629632</v>
      </c>
      <c r="U385">
        <v>1</v>
      </c>
      <c r="V385" s="15">
        <v>44933.016504629632</v>
      </c>
      <c r="W385" s="15">
        <v>44936.016504629632</v>
      </c>
      <c r="X385" s="15">
        <v>44938.016504629632</v>
      </c>
      <c r="Z385" s="14"/>
      <c r="AA385" s="15">
        <v>44960.016504629632</v>
      </c>
      <c r="AB385">
        <v>10</v>
      </c>
      <c r="AC385">
        <v>11</v>
      </c>
      <c r="AD385">
        <v>1</v>
      </c>
      <c r="AE385">
        <v>3</v>
      </c>
      <c r="AF385" s="21">
        <v>44988.016504629632</v>
      </c>
      <c r="AG385" s="22">
        <f>IFERROR((Raw_Data__3[[#This Row],[End of Probation Date (after 2 months)]]-Raw_Data__3[[#This Row],[Reporting date ]]),"N/A")</f>
        <v>60</v>
      </c>
      <c r="AH385">
        <v>6</v>
      </c>
      <c r="AI385">
        <v>1</v>
      </c>
      <c r="AJ385">
        <v>2</v>
      </c>
      <c r="AK385">
        <v>32</v>
      </c>
      <c r="AL385">
        <v>10</v>
      </c>
    </row>
    <row r="386" spans="1:38" x14ac:dyDescent="0.35">
      <c r="A386">
        <v>639</v>
      </c>
      <c r="B386" s="14" t="s">
        <v>108</v>
      </c>
      <c r="C386" s="14" t="s">
        <v>52</v>
      </c>
      <c r="D386" s="14" t="s">
        <v>49</v>
      </c>
      <c r="E386" s="14" t="s">
        <v>45</v>
      </c>
      <c r="F386" s="14" t="str">
        <f>TRIM(Raw_Data__3[[#This Row],[Level/Band]])</f>
        <v>Executive</v>
      </c>
      <c r="G386" s="15">
        <v>44827.302743055552</v>
      </c>
      <c r="H386" s="15">
        <v>44828.302743055552</v>
      </c>
      <c r="I386" s="15">
        <v>44829.302743055552</v>
      </c>
      <c r="J386" s="15">
        <v>44832.302743055552</v>
      </c>
      <c r="K386" s="14" t="s">
        <v>37</v>
      </c>
      <c r="L386" s="15">
        <v>44847.302743055552</v>
      </c>
      <c r="M386" s="14" t="s">
        <v>43</v>
      </c>
      <c r="N386" s="14" t="s">
        <v>38</v>
      </c>
      <c r="O386" s="1" t="s">
        <v>115</v>
      </c>
      <c r="P386" s="14"/>
      <c r="Q386" s="15"/>
      <c r="R386" s="15"/>
      <c r="S386" s="15"/>
      <c r="T386" s="15"/>
      <c r="U386">
        <v>0</v>
      </c>
      <c r="V386" s="15"/>
      <c r="W386" s="15"/>
      <c r="X386" s="15"/>
      <c r="Z386" s="14" t="s">
        <v>39</v>
      </c>
      <c r="AA386" s="15"/>
      <c r="AB386">
        <v>19</v>
      </c>
      <c r="AD386">
        <v>1</v>
      </c>
      <c r="AE386">
        <v>3</v>
      </c>
      <c r="AF386" s="21" t="s">
        <v>115</v>
      </c>
      <c r="AG386" s="22" t="str">
        <f>IFERROR((Raw_Data__3[[#This Row],[End of Probation Date (after 2 months)]]-Raw_Data__3[[#This Row],[Reporting date ]]),"N/A")</f>
        <v>N/A</v>
      </c>
      <c r="AJ386">
        <v>1</v>
      </c>
    </row>
    <row r="387" spans="1:38" x14ac:dyDescent="0.35">
      <c r="A387">
        <v>618</v>
      </c>
      <c r="B387" s="14" t="s">
        <v>108</v>
      </c>
      <c r="C387" s="14" t="s">
        <v>52</v>
      </c>
      <c r="D387" s="14" t="s">
        <v>49</v>
      </c>
      <c r="E387" s="14" t="s">
        <v>45</v>
      </c>
      <c r="F387" s="14" t="str">
        <f>TRIM(Raw_Data__3[[#This Row],[Level/Band]])</f>
        <v>Executive</v>
      </c>
      <c r="G387" s="15">
        <v>45156.885648148149</v>
      </c>
      <c r="H387" s="15">
        <v>45158.885648148149</v>
      </c>
      <c r="I387" s="15">
        <v>45159.885648148149</v>
      </c>
      <c r="J387" s="15">
        <v>45162.885648148149</v>
      </c>
      <c r="K387" s="14" t="s">
        <v>37</v>
      </c>
      <c r="L387" s="15">
        <v>45172.885648148149</v>
      </c>
      <c r="M387" s="14" t="s">
        <v>37</v>
      </c>
      <c r="N387" s="14" t="s">
        <v>115</v>
      </c>
      <c r="O387" s="1">
        <v>45175.885648148149</v>
      </c>
      <c r="P387" s="14" t="s">
        <v>48</v>
      </c>
      <c r="Q387" s="15">
        <v>45174.885648148149</v>
      </c>
      <c r="R387" s="15">
        <v>45175.885648148149</v>
      </c>
      <c r="S387" s="15">
        <v>45173.885648148149</v>
      </c>
      <c r="T387" s="15">
        <v>45174.885648148149</v>
      </c>
      <c r="U387">
        <v>1</v>
      </c>
      <c r="V387" s="15">
        <v>45178.885648148149</v>
      </c>
      <c r="W387" s="15">
        <v>45179.885648148149</v>
      </c>
      <c r="X387" s="15">
        <v>45180.885648148149</v>
      </c>
      <c r="Z387" s="14"/>
      <c r="AA387" s="15">
        <v>45199.885648148149</v>
      </c>
      <c r="AB387">
        <v>14</v>
      </c>
      <c r="AC387">
        <v>15</v>
      </c>
      <c r="AD387">
        <v>1</v>
      </c>
      <c r="AE387">
        <v>3</v>
      </c>
      <c r="AF387" s="21">
        <v>45233.885648148149</v>
      </c>
      <c r="AG387" s="22">
        <f>IFERROR((Raw_Data__3[[#This Row],[End of Probation Date (after 2 months)]]-Raw_Data__3[[#This Row],[Reporting date ]]),"N/A")</f>
        <v>60</v>
      </c>
      <c r="AH387">
        <v>5</v>
      </c>
      <c r="AI387">
        <v>1</v>
      </c>
      <c r="AJ387">
        <v>2</v>
      </c>
      <c r="AK387">
        <v>26</v>
      </c>
      <c r="AL387">
        <v>7</v>
      </c>
    </row>
    <row r="388" spans="1:38" x14ac:dyDescent="0.35">
      <c r="A388">
        <v>579</v>
      </c>
      <c r="B388" s="14" t="s">
        <v>108</v>
      </c>
      <c r="C388" s="14" t="s">
        <v>52</v>
      </c>
      <c r="D388" s="14" t="s">
        <v>49</v>
      </c>
      <c r="E388" s="14" t="s">
        <v>45</v>
      </c>
      <c r="F388" s="14" t="str">
        <f>TRIM(Raw_Data__3[[#This Row],[Level/Band]])</f>
        <v>Executive</v>
      </c>
      <c r="G388" s="15">
        <v>44908.089930555558</v>
      </c>
      <c r="H388" s="15">
        <v>44911.089930555558</v>
      </c>
      <c r="I388" s="15">
        <v>44912.089930555558</v>
      </c>
      <c r="J388" s="15">
        <v>44915.089930555558</v>
      </c>
      <c r="K388" s="14" t="s">
        <v>37</v>
      </c>
      <c r="L388" s="15">
        <v>44921.089930555558</v>
      </c>
      <c r="M388" s="14" t="s">
        <v>43</v>
      </c>
      <c r="N388" s="14" t="s">
        <v>38</v>
      </c>
      <c r="O388" s="1" t="s">
        <v>115</v>
      </c>
      <c r="P388" s="14"/>
      <c r="Q388" s="15"/>
      <c r="R388" s="15"/>
      <c r="S388" s="15">
        <v>44923.089930555558</v>
      </c>
      <c r="T388" s="15"/>
      <c r="U388">
        <v>0</v>
      </c>
      <c r="V388" s="15"/>
      <c r="W388" s="15"/>
      <c r="X388" s="15"/>
      <c r="Z388" s="14" t="s">
        <v>39</v>
      </c>
      <c r="AA388" s="15"/>
      <c r="AB388">
        <v>10</v>
      </c>
      <c r="AC388">
        <v>12</v>
      </c>
      <c r="AD388">
        <v>1</v>
      </c>
      <c r="AE388">
        <v>3</v>
      </c>
      <c r="AF388" s="21">
        <v>44983.089930555558</v>
      </c>
      <c r="AG388" s="22">
        <f>IFERROR((Raw_Data__3[[#This Row],[End of Probation Date (after 2 months)]]-Raw_Data__3[[#This Row],[Reporting date ]]),"N/A")</f>
        <v>60</v>
      </c>
      <c r="AI388">
        <v>2</v>
      </c>
      <c r="AJ388">
        <v>3</v>
      </c>
    </row>
    <row r="389" spans="1:38" x14ac:dyDescent="0.35">
      <c r="A389">
        <v>494</v>
      </c>
      <c r="B389" s="14" t="s">
        <v>108</v>
      </c>
      <c r="C389" s="14" t="s">
        <v>52</v>
      </c>
      <c r="D389" s="14" t="s">
        <v>49</v>
      </c>
      <c r="E389" s="14" t="s">
        <v>45</v>
      </c>
      <c r="F389" s="14" t="str">
        <f>TRIM(Raw_Data__3[[#This Row],[Level/Band]])</f>
        <v>Executive</v>
      </c>
      <c r="G389" s="15">
        <v>45169.411724537036</v>
      </c>
      <c r="H389" s="15">
        <v>45172.411724537036</v>
      </c>
      <c r="I389" s="15">
        <v>45173.411724537036</v>
      </c>
      <c r="J389" s="15">
        <v>45176.411724537036</v>
      </c>
      <c r="K389" s="14" t="s">
        <v>37</v>
      </c>
      <c r="L389" s="15">
        <v>45178.411724537036</v>
      </c>
      <c r="M389" s="14" t="s">
        <v>43</v>
      </c>
      <c r="N389" s="14" t="s">
        <v>38</v>
      </c>
      <c r="O389" s="1" t="s">
        <v>115</v>
      </c>
      <c r="P389" s="14" t="s">
        <v>41</v>
      </c>
      <c r="Q389" s="15"/>
      <c r="R389" s="15"/>
      <c r="S389" s="15">
        <v>45182.411724537036</v>
      </c>
      <c r="T389" s="15"/>
      <c r="U389">
        <v>0</v>
      </c>
      <c r="V389" s="15"/>
      <c r="W389" s="15"/>
      <c r="X389" s="15"/>
      <c r="Z389" s="14"/>
      <c r="AA389" s="15"/>
      <c r="AB389">
        <v>6</v>
      </c>
      <c r="AC389">
        <v>10</v>
      </c>
      <c r="AD389">
        <v>1</v>
      </c>
      <c r="AE389">
        <v>3</v>
      </c>
      <c r="AF389" s="21">
        <v>45242.411724537036</v>
      </c>
      <c r="AG389" s="22">
        <f>IFERROR((Raw_Data__3[[#This Row],[End of Probation Date (after 2 months)]]-Raw_Data__3[[#This Row],[Reporting date ]]),"N/A")</f>
        <v>60</v>
      </c>
      <c r="AI389">
        <v>4</v>
      </c>
      <c r="AJ389">
        <v>3</v>
      </c>
    </row>
    <row r="390" spans="1:38" x14ac:dyDescent="0.35">
      <c r="A390">
        <v>493</v>
      </c>
      <c r="B390" s="14" t="s">
        <v>108</v>
      </c>
      <c r="C390" s="14" t="s">
        <v>52</v>
      </c>
      <c r="D390" s="14" t="s">
        <v>49</v>
      </c>
      <c r="E390" s="14" t="s">
        <v>45</v>
      </c>
      <c r="F390" s="14" t="str">
        <f>TRIM(Raw_Data__3[[#This Row],[Level/Band]])</f>
        <v>Executive</v>
      </c>
      <c r="G390" s="15">
        <v>45166.411724537036</v>
      </c>
      <c r="H390" s="15">
        <v>45169.411724537036</v>
      </c>
      <c r="I390" s="15">
        <v>45170.411724537036</v>
      </c>
      <c r="J390" s="15">
        <v>45173.411724537036</v>
      </c>
      <c r="K390" s="14" t="s">
        <v>37</v>
      </c>
      <c r="L390" s="15">
        <v>45188.411724537036</v>
      </c>
      <c r="M390" s="14" t="s">
        <v>43</v>
      </c>
      <c r="N390" s="14" t="s">
        <v>46</v>
      </c>
      <c r="O390" s="1" t="s">
        <v>115</v>
      </c>
      <c r="P390" s="14"/>
      <c r="Q390" s="15"/>
      <c r="R390" s="15"/>
      <c r="S390" s="15"/>
      <c r="T390" s="15"/>
      <c r="U390">
        <v>0</v>
      </c>
      <c r="V390" s="15"/>
      <c r="W390" s="15"/>
      <c r="X390" s="15"/>
      <c r="Z390" s="14" t="s">
        <v>39</v>
      </c>
      <c r="AA390" s="15"/>
      <c r="AB390">
        <v>19</v>
      </c>
      <c r="AD390">
        <v>1</v>
      </c>
      <c r="AE390">
        <v>3</v>
      </c>
      <c r="AF390" s="21" t="s">
        <v>115</v>
      </c>
      <c r="AG390" s="22" t="str">
        <f>IFERROR((Raw_Data__3[[#This Row],[End of Probation Date (after 2 months)]]-Raw_Data__3[[#This Row],[Reporting date ]]),"N/A")</f>
        <v>N/A</v>
      </c>
      <c r="AJ390">
        <v>3</v>
      </c>
    </row>
    <row r="391" spans="1:38" x14ac:dyDescent="0.35">
      <c r="A391">
        <v>485</v>
      </c>
      <c r="B391" s="14" t="s">
        <v>108</v>
      </c>
      <c r="C391" s="14" t="s">
        <v>52</v>
      </c>
      <c r="D391" s="14" t="s">
        <v>49</v>
      </c>
      <c r="E391" s="14" t="s">
        <v>45</v>
      </c>
      <c r="F391" s="14" t="str">
        <f>TRIM(Raw_Data__3[[#This Row],[Level/Band]])</f>
        <v>Executive</v>
      </c>
      <c r="G391" s="15">
        <v>44930.566712962966</v>
      </c>
      <c r="H391" s="15">
        <v>44932.566712962966</v>
      </c>
      <c r="I391" s="15">
        <v>44933.566712962966</v>
      </c>
      <c r="J391" s="15">
        <v>44936.566712962966</v>
      </c>
      <c r="K391" s="14" t="s">
        <v>37</v>
      </c>
      <c r="L391" s="15">
        <v>44948.566712962966</v>
      </c>
      <c r="M391" s="14" t="s">
        <v>43</v>
      </c>
      <c r="N391" s="14" t="s">
        <v>46</v>
      </c>
      <c r="O391" s="1" t="s">
        <v>115</v>
      </c>
      <c r="P391" s="14"/>
      <c r="Q391" s="15"/>
      <c r="R391" s="15"/>
      <c r="S391" s="15"/>
      <c r="T391" s="15"/>
      <c r="U391">
        <v>0</v>
      </c>
      <c r="V391" s="15"/>
      <c r="W391" s="15"/>
      <c r="X391" s="15"/>
      <c r="Z391" s="14" t="s">
        <v>39</v>
      </c>
      <c r="AA391" s="15"/>
      <c r="AB391">
        <v>16</v>
      </c>
      <c r="AD391">
        <v>1</v>
      </c>
      <c r="AE391">
        <v>3</v>
      </c>
      <c r="AF391" s="21" t="s">
        <v>115</v>
      </c>
      <c r="AG391" s="22" t="str">
        <f>IFERROR((Raw_Data__3[[#This Row],[End of Probation Date (after 2 months)]]-Raw_Data__3[[#This Row],[Reporting date ]]),"N/A")</f>
        <v>N/A</v>
      </c>
      <c r="AJ391">
        <v>2</v>
      </c>
    </row>
    <row r="392" spans="1:38" x14ac:dyDescent="0.35">
      <c r="A392">
        <v>484</v>
      </c>
      <c r="B392" s="14" t="s">
        <v>108</v>
      </c>
      <c r="C392" s="14" t="s">
        <v>52</v>
      </c>
      <c r="D392" s="14" t="s">
        <v>49</v>
      </c>
      <c r="E392" s="14" t="s">
        <v>45</v>
      </c>
      <c r="F392" s="14" t="str">
        <f>TRIM(Raw_Data__3[[#This Row],[Level/Band]])</f>
        <v>Executive</v>
      </c>
      <c r="G392" s="15">
        <v>44931.566712962966</v>
      </c>
      <c r="H392" s="15">
        <v>44934.566712962966</v>
      </c>
      <c r="I392" s="15">
        <v>44935.566712962966</v>
      </c>
      <c r="J392" s="15">
        <v>44938.566712962966</v>
      </c>
      <c r="K392" s="14" t="s">
        <v>37</v>
      </c>
      <c r="L392" s="15">
        <v>44947.566712962966</v>
      </c>
      <c r="M392" s="14" t="s">
        <v>43</v>
      </c>
      <c r="N392" s="14" t="s">
        <v>51</v>
      </c>
      <c r="O392" s="1" t="s">
        <v>115</v>
      </c>
      <c r="P392" s="14"/>
      <c r="Q392" s="15"/>
      <c r="R392" s="15"/>
      <c r="S392" s="15">
        <v>44950.566712962966</v>
      </c>
      <c r="T392" s="15"/>
      <c r="U392">
        <v>0</v>
      </c>
      <c r="V392" s="15"/>
      <c r="W392" s="15"/>
      <c r="X392" s="15"/>
      <c r="Z392" s="14" t="s">
        <v>39</v>
      </c>
      <c r="AA392" s="15"/>
      <c r="AB392">
        <v>13</v>
      </c>
      <c r="AC392">
        <v>16</v>
      </c>
      <c r="AD392">
        <v>1</v>
      </c>
      <c r="AE392">
        <v>3</v>
      </c>
      <c r="AF392" s="21">
        <v>45010.566712962966</v>
      </c>
      <c r="AG392" s="22">
        <f>IFERROR((Raw_Data__3[[#This Row],[End of Probation Date (after 2 months)]]-Raw_Data__3[[#This Row],[Reporting date ]]),"N/A")</f>
        <v>60</v>
      </c>
      <c r="AI392">
        <v>3</v>
      </c>
      <c r="AJ392">
        <v>3</v>
      </c>
    </row>
    <row r="393" spans="1:38" x14ac:dyDescent="0.35">
      <c r="A393">
        <v>477</v>
      </c>
      <c r="B393" s="14" t="s">
        <v>108</v>
      </c>
      <c r="C393" s="14" t="s">
        <v>52</v>
      </c>
      <c r="D393" s="14" t="s">
        <v>49</v>
      </c>
      <c r="E393" s="14" t="s">
        <v>45</v>
      </c>
      <c r="F393" s="14" t="str">
        <f>TRIM(Raw_Data__3[[#This Row],[Level/Band]])</f>
        <v>Executive</v>
      </c>
      <c r="G393" s="15">
        <v>44674.075752314813</v>
      </c>
      <c r="H393" s="15">
        <v>44678.075752314813</v>
      </c>
      <c r="I393" s="15">
        <v>44679.075752314813</v>
      </c>
      <c r="J393" s="15">
        <v>44682.075752314813</v>
      </c>
      <c r="K393" s="14" t="s">
        <v>37</v>
      </c>
      <c r="L393" s="15">
        <v>44685.075752314813</v>
      </c>
      <c r="M393" s="14" t="s">
        <v>37</v>
      </c>
      <c r="N393" s="14" t="s">
        <v>115</v>
      </c>
      <c r="O393" s="1">
        <v>44689.075752314813</v>
      </c>
      <c r="P393" s="14" t="s">
        <v>48</v>
      </c>
      <c r="Q393" s="15">
        <v>44687.075752314813</v>
      </c>
      <c r="R393" s="15">
        <v>44689.075752314813</v>
      </c>
      <c r="S393" s="15">
        <v>44687.075752314813</v>
      </c>
      <c r="T393" s="15">
        <v>44688.075752314813</v>
      </c>
      <c r="U393">
        <v>1</v>
      </c>
      <c r="V393" s="15">
        <v>44691.075752314813</v>
      </c>
      <c r="W393" s="15">
        <v>44692.075752314813</v>
      </c>
      <c r="X393" s="15">
        <v>44695.075752314813</v>
      </c>
      <c r="Z393" s="14"/>
      <c r="AA393" s="15">
        <v>44703.075752314813</v>
      </c>
      <c r="AB393">
        <v>7</v>
      </c>
      <c r="AC393">
        <v>9</v>
      </c>
      <c r="AD393">
        <v>1</v>
      </c>
      <c r="AE393">
        <v>3</v>
      </c>
      <c r="AF393" s="21">
        <v>44747.075752314813</v>
      </c>
      <c r="AG393" s="22">
        <f>IFERROR((Raw_Data__3[[#This Row],[End of Probation Date (after 2 months)]]-Raw_Data__3[[#This Row],[Reporting date ]]),"N/A")</f>
        <v>60</v>
      </c>
      <c r="AH393">
        <v>4</v>
      </c>
      <c r="AI393">
        <v>2</v>
      </c>
      <c r="AJ393">
        <v>4</v>
      </c>
      <c r="AK393">
        <v>16</v>
      </c>
      <c r="AL393">
        <v>8</v>
      </c>
    </row>
    <row r="394" spans="1:38" x14ac:dyDescent="0.35">
      <c r="A394">
        <v>475</v>
      </c>
      <c r="B394" s="14" t="s">
        <v>108</v>
      </c>
      <c r="C394" s="14" t="s">
        <v>52</v>
      </c>
      <c r="D394" s="14" t="s">
        <v>49</v>
      </c>
      <c r="E394" s="14" t="s">
        <v>45</v>
      </c>
      <c r="F394" s="14" t="str">
        <f>TRIM(Raw_Data__3[[#This Row],[Level/Band]])</f>
        <v>Executive</v>
      </c>
      <c r="G394" s="15">
        <v>44676.075752314813</v>
      </c>
      <c r="H394" s="15">
        <v>44679.075752314813</v>
      </c>
      <c r="I394" s="15">
        <v>44680.075752314813</v>
      </c>
      <c r="J394" s="15">
        <v>44683.075752314813</v>
      </c>
      <c r="K394" s="14" t="s">
        <v>37</v>
      </c>
      <c r="L394" s="15">
        <v>44699.075752314813</v>
      </c>
      <c r="M394" s="14" t="s">
        <v>43</v>
      </c>
      <c r="N394" s="14" t="s">
        <v>55</v>
      </c>
      <c r="O394" s="1" t="s">
        <v>115</v>
      </c>
      <c r="P394" s="14"/>
      <c r="Q394" s="15"/>
      <c r="R394" s="15"/>
      <c r="S394" s="15">
        <v>44703.075752314813</v>
      </c>
      <c r="T394" s="15"/>
      <c r="U394">
        <v>0</v>
      </c>
      <c r="V394" s="15"/>
      <c r="W394" s="15"/>
      <c r="X394" s="15"/>
      <c r="Z394" s="14" t="s">
        <v>39</v>
      </c>
      <c r="AA394" s="15"/>
      <c r="AB394">
        <v>20</v>
      </c>
      <c r="AC394">
        <v>24</v>
      </c>
      <c r="AD394">
        <v>1</v>
      </c>
      <c r="AE394">
        <v>3</v>
      </c>
      <c r="AF394" s="21">
        <v>44763.075752314813</v>
      </c>
      <c r="AG394" s="22">
        <f>IFERROR((Raw_Data__3[[#This Row],[End of Probation Date (after 2 months)]]-Raw_Data__3[[#This Row],[Reporting date ]]),"N/A")</f>
        <v>60</v>
      </c>
      <c r="AI394">
        <v>4</v>
      </c>
      <c r="AJ394">
        <v>3</v>
      </c>
    </row>
    <row r="395" spans="1:38" x14ac:dyDescent="0.35">
      <c r="A395">
        <v>385</v>
      </c>
      <c r="B395" s="14" t="s">
        <v>108</v>
      </c>
      <c r="C395" s="14" t="s">
        <v>52</v>
      </c>
      <c r="D395" s="14" t="s">
        <v>49</v>
      </c>
      <c r="E395" s="14" t="s">
        <v>45</v>
      </c>
      <c r="F395" s="14" t="str">
        <f>TRIM(Raw_Data__3[[#This Row],[Level/Band]])</f>
        <v>Executive</v>
      </c>
      <c r="G395" s="15">
        <v>44869.3830787037</v>
      </c>
      <c r="H395" s="15">
        <v>44873.3830787037</v>
      </c>
      <c r="I395" s="15">
        <v>44874.3830787037</v>
      </c>
      <c r="J395" s="15">
        <v>44877.3830787037</v>
      </c>
      <c r="K395" s="14" t="s">
        <v>37</v>
      </c>
      <c r="L395" s="15">
        <v>44887.3830787037</v>
      </c>
      <c r="M395" s="14" t="s">
        <v>43</v>
      </c>
      <c r="N395" s="14" t="s">
        <v>38</v>
      </c>
      <c r="O395" s="1" t="s">
        <v>115</v>
      </c>
      <c r="P395" s="14" t="s">
        <v>41</v>
      </c>
      <c r="Q395" s="15"/>
      <c r="R395" s="15"/>
      <c r="S395" s="15">
        <v>44890.3830787037</v>
      </c>
      <c r="T395" s="15"/>
      <c r="U395">
        <v>0</v>
      </c>
      <c r="V395" s="15"/>
      <c r="W395" s="15"/>
      <c r="X395" s="15"/>
      <c r="Z395" s="14"/>
      <c r="AA395" s="15"/>
      <c r="AB395">
        <v>14</v>
      </c>
      <c r="AC395">
        <v>17</v>
      </c>
      <c r="AD395">
        <v>1</v>
      </c>
      <c r="AE395">
        <v>3</v>
      </c>
      <c r="AF395" s="21">
        <v>44950.3830787037</v>
      </c>
      <c r="AG395" s="22">
        <f>IFERROR((Raw_Data__3[[#This Row],[End of Probation Date (after 2 months)]]-Raw_Data__3[[#This Row],[Reporting date ]]),"N/A")</f>
        <v>60</v>
      </c>
      <c r="AI395">
        <v>3</v>
      </c>
      <c r="AJ395">
        <v>4</v>
      </c>
    </row>
    <row r="396" spans="1:38" x14ac:dyDescent="0.35">
      <c r="A396">
        <v>378</v>
      </c>
      <c r="B396" s="14" t="s">
        <v>108</v>
      </c>
      <c r="C396" s="14" t="s">
        <v>52</v>
      </c>
      <c r="D396" s="14" t="s">
        <v>49</v>
      </c>
      <c r="E396" s="14" t="s">
        <v>45</v>
      </c>
      <c r="F396" s="14" t="str">
        <f>TRIM(Raw_Data__3[[#This Row],[Level/Band]])</f>
        <v>Executive</v>
      </c>
      <c r="G396" s="15">
        <v>44667.356712962966</v>
      </c>
      <c r="H396" s="15">
        <v>44668.356712962966</v>
      </c>
      <c r="I396" s="15">
        <v>44669.356712962966</v>
      </c>
      <c r="J396" s="15">
        <v>44672.356712962966</v>
      </c>
      <c r="K396" s="14" t="s">
        <v>37</v>
      </c>
      <c r="L396" s="15">
        <v>44678.356712962966</v>
      </c>
      <c r="M396" s="14" t="s">
        <v>43</v>
      </c>
      <c r="N396" s="14" t="s">
        <v>38</v>
      </c>
      <c r="O396" s="1" t="s">
        <v>115</v>
      </c>
      <c r="P396" s="14"/>
      <c r="Q396" s="15"/>
      <c r="R396" s="15"/>
      <c r="S396" s="15"/>
      <c r="T396" s="15"/>
      <c r="U396">
        <v>0</v>
      </c>
      <c r="V396" s="15"/>
      <c r="W396" s="15"/>
      <c r="X396" s="15"/>
      <c r="Z396" s="14" t="s">
        <v>39</v>
      </c>
      <c r="AA396" s="15"/>
      <c r="AB396">
        <v>10</v>
      </c>
      <c r="AD396">
        <v>1</v>
      </c>
      <c r="AE396">
        <v>3</v>
      </c>
      <c r="AF396" s="21" t="s">
        <v>115</v>
      </c>
      <c r="AG396" s="22" t="str">
        <f>IFERROR((Raw_Data__3[[#This Row],[End of Probation Date (after 2 months)]]-Raw_Data__3[[#This Row],[Reporting date ]]),"N/A")</f>
        <v>N/A</v>
      </c>
      <c r="AJ396">
        <v>1</v>
      </c>
    </row>
    <row r="397" spans="1:38" x14ac:dyDescent="0.35">
      <c r="A397">
        <v>375</v>
      </c>
      <c r="B397" s="14" t="s">
        <v>108</v>
      </c>
      <c r="C397" s="14" t="s">
        <v>52</v>
      </c>
      <c r="D397" s="14" t="s">
        <v>49</v>
      </c>
      <c r="E397" s="14" t="s">
        <v>45</v>
      </c>
      <c r="F397" s="14" t="str">
        <f>TRIM(Raw_Data__3[[#This Row],[Level/Band]])</f>
        <v>Executive</v>
      </c>
      <c r="G397" s="15">
        <v>44663.356712962966</v>
      </c>
      <c r="H397" s="15">
        <v>44665.356712962966</v>
      </c>
      <c r="I397" s="15">
        <v>44666.356712962966</v>
      </c>
      <c r="J397" s="15">
        <v>44669.356712962966</v>
      </c>
      <c r="K397" s="14" t="s">
        <v>37</v>
      </c>
      <c r="L397" s="15">
        <v>44682.356712962966</v>
      </c>
      <c r="M397" s="14" t="s">
        <v>37</v>
      </c>
      <c r="N397" s="14" t="s">
        <v>115</v>
      </c>
      <c r="O397" s="1">
        <v>44687.356712962966</v>
      </c>
      <c r="P397" s="14" t="s">
        <v>48</v>
      </c>
      <c r="Q397" s="15">
        <v>44683.356712962966</v>
      </c>
      <c r="R397" s="15">
        <v>44687.356712962966</v>
      </c>
      <c r="S397" s="15">
        <v>44685.356712962966</v>
      </c>
      <c r="T397" s="15">
        <v>44691.356712962966</v>
      </c>
      <c r="U397">
        <v>1</v>
      </c>
      <c r="V397" s="15">
        <v>44692.356712962966</v>
      </c>
      <c r="W397" s="15">
        <v>44693.356712962966</v>
      </c>
      <c r="X397" s="15">
        <v>44696.356712962966</v>
      </c>
      <c r="Z397" s="14"/>
      <c r="AA397" s="15">
        <v>44703.356712962966</v>
      </c>
      <c r="AB397">
        <v>17</v>
      </c>
      <c r="AC397">
        <v>20</v>
      </c>
      <c r="AD397">
        <v>1</v>
      </c>
      <c r="AE397">
        <v>3</v>
      </c>
      <c r="AF397" s="21">
        <v>44745.356712962966</v>
      </c>
      <c r="AG397" s="22">
        <f>IFERROR((Raw_Data__3[[#This Row],[End of Probation Date (after 2 months)]]-Raw_Data__3[[#This Row],[Reporting date ]]),"N/A")</f>
        <v>60</v>
      </c>
      <c r="AH397">
        <v>2</v>
      </c>
      <c r="AI397">
        <v>3</v>
      </c>
      <c r="AJ397">
        <v>2</v>
      </c>
      <c r="AK397">
        <v>18</v>
      </c>
      <c r="AL397">
        <v>11</v>
      </c>
    </row>
    <row r="398" spans="1:38" x14ac:dyDescent="0.35">
      <c r="A398">
        <v>189</v>
      </c>
      <c r="B398" s="14" t="s">
        <v>108</v>
      </c>
      <c r="C398" s="14" t="s">
        <v>52</v>
      </c>
      <c r="D398" s="14" t="s">
        <v>49</v>
      </c>
      <c r="E398" s="14" t="s">
        <v>45</v>
      </c>
      <c r="F398" s="14" t="str">
        <f>TRIM(Raw_Data__3[[#This Row],[Level/Band]])</f>
        <v>Executive</v>
      </c>
      <c r="G398" s="15">
        <v>44830.301365740743</v>
      </c>
      <c r="H398" s="15">
        <v>44831.301365740743</v>
      </c>
      <c r="I398" s="15">
        <v>44832.301365740743</v>
      </c>
      <c r="J398" s="15">
        <v>44835.301365740743</v>
      </c>
      <c r="K398" s="14" t="s">
        <v>37</v>
      </c>
      <c r="L398" s="15">
        <v>44841.301365740743</v>
      </c>
      <c r="M398" s="14" t="s">
        <v>43</v>
      </c>
      <c r="N398" s="14" t="s">
        <v>38</v>
      </c>
      <c r="O398" s="1" t="s">
        <v>115</v>
      </c>
      <c r="P398" s="14"/>
      <c r="Q398" s="15"/>
      <c r="R398" s="15"/>
      <c r="S398" s="15"/>
      <c r="T398" s="15"/>
      <c r="U398">
        <v>0</v>
      </c>
      <c r="V398" s="15"/>
      <c r="W398" s="15"/>
      <c r="X398" s="15"/>
      <c r="Z398" s="14" t="s">
        <v>39</v>
      </c>
      <c r="AA398" s="15"/>
      <c r="AB398">
        <v>10</v>
      </c>
      <c r="AD398">
        <v>1</v>
      </c>
      <c r="AE398">
        <v>3</v>
      </c>
      <c r="AF398" s="21" t="s">
        <v>115</v>
      </c>
      <c r="AG398" s="22" t="str">
        <f>IFERROR((Raw_Data__3[[#This Row],[End of Probation Date (after 2 months)]]-Raw_Data__3[[#This Row],[Reporting date ]]),"N/A")</f>
        <v>N/A</v>
      </c>
      <c r="AJ398">
        <v>1</v>
      </c>
    </row>
    <row r="399" spans="1:38" x14ac:dyDescent="0.35">
      <c r="A399">
        <v>131</v>
      </c>
      <c r="B399" s="14" t="s">
        <v>108</v>
      </c>
      <c r="C399" s="14" t="s">
        <v>52</v>
      </c>
      <c r="D399" s="14" t="s">
        <v>49</v>
      </c>
      <c r="E399" s="14" t="s">
        <v>45</v>
      </c>
      <c r="F399" s="14" t="str">
        <f>TRIM(Raw_Data__3[[#This Row],[Level/Band]])</f>
        <v>Executive</v>
      </c>
      <c r="G399" s="15">
        <v>44760.802951388891</v>
      </c>
      <c r="H399" s="15">
        <v>44763.802951388891</v>
      </c>
      <c r="I399" s="15">
        <v>44764.802951388891</v>
      </c>
      <c r="J399" s="15">
        <v>44767.802951388891</v>
      </c>
      <c r="K399" s="14" t="s">
        <v>37</v>
      </c>
      <c r="L399" s="15">
        <v>44780.802951388891</v>
      </c>
      <c r="M399" s="14" t="s">
        <v>43</v>
      </c>
      <c r="N399" s="14" t="s">
        <v>55</v>
      </c>
      <c r="O399" s="1" t="s">
        <v>115</v>
      </c>
      <c r="P399" s="14"/>
      <c r="Q399" s="15"/>
      <c r="R399" s="15"/>
      <c r="S399" s="15"/>
      <c r="T399" s="15"/>
      <c r="U399">
        <v>0</v>
      </c>
      <c r="V399" s="15"/>
      <c r="W399" s="15"/>
      <c r="X399" s="15"/>
      <c r="Z399" s="14" t="s">
        <v>47</v>
      </c>
      <c r="AA399" s="15"/>
      <c r="AB399">
        <v>17</v>
      </c>
      <c r="AD399">
        <v>1</v>
      </c>
      <c r="AE399">
        <v>3</v>
      </c>
      <c r="AF399" s="21" t="s">
        <v>115</v>
      </c>
      <c r="AG399" s="22" t="str">
        <f>IFERROR((Raw_Data__3[[#This Row],[End of Probation Date (after 2 months)]]-Raw_Data__3[[#This Row],[Reporting date ]]),"N/A")</f>
        <v>N/A</v>
      </c>
      <c r="AJ399">
        <v>3</v>
      </c>
    </row>
    <row r="400" spans="1:38" x14ac:dyDescent="0.35">
      <c r="A400">
        <v>63</v>
      </c>
      <c r="B400" s="14" t="s">
        <v>108</v>
      </c>
      <c r="C400" s="14" t="s">
        <v>52</v>
      </c>
      <c r="D400" s="14" t="s">
        <v>44</v>
      </c>
      <c r="E400" s="14" t="s">
        <v>45</v>
      </c>
      <c r="F400" s="14" t="str">
        <f>TRIM(Raw_Data__3[[#This Row],[Level/Band]])</f>
        <v>Executive</v>
      </c>
      <c r="G400" s="15">
        <v>45164.755949074075</v>
      </c>
      <c r="H400" s="15">
        <v>45165.755949074075</v>
      </c>
      <c r="I400" s="15">
        <v>45166.755949074075</v>
      </c>
      <c r="J400" s="15">
        <v>45169.755949074075</v>
      </c>
      <c r="K400" s="14" t="s">
        <v>37</v>
      </c>
      <c r="L400" s="15">
        <v>45179.755949074075</v>
      </c>
      <c r="M400" s="14" t="s">
        <v>43</v>
      </c>
      <c r="N400" s="14" t="s">
        <v>50</v>
      </c>
      <c r="O400" s="1" t="s">
        <v>115</v>
      </c>
      <c r="P400" s="14"/>
      <c r="Q400" s="15"/>
      <c r="R400" s="15"/>
      <c r="S400" s="15">
        <v>45180.755949074075</v>
      </c>
      <c r="T400" s="15"/>
      <c r="U400">
        <v>0</v>
      </c>
      <c r="V400" s="15"/>
      <c r="W400" s="15"/>
      <c r="X400" s="15"/>
      <c r="Z400" s="14" t="s">
        <v>47</v>
      </c>
      <c r="AA400" s="15"/>
      <c r="AB400">
        <v>14</v>
      </c>
      <c r="AC400">
        <v>15</v>
      </c>
      <c r="AD400">
        <v>1</v>
      </c>
      <c r="AE400">
        <v>3</v>
      </c>
      <c r="AF400" s="21">
        <v>45240.755949074075</v>
      </c>
      <c r="AG400" s="22">
        <f>IFERROR((Raw_Data__3[[#This Row],[End of Probation Date (after 2 months)]]-Raw_Data__3[[#This Row],[Reporting date ]]),"N/A")</f>
        <v>60</v>
      </c>
      <c r="AI400">
        <v>1</v>
      </c>
      <c r="AJ400">
        <v>1</v>
      </c>
    </row>
    <row r="401" spans="1:38" x14ac:dyDescent="0.35">
      <c r="A401">
        <v>62</v>
      </c>
      <c r="B401" s="14" t="s">
        <v>108</v>
      </c>
      <c r="C401" s="14" t="s">
        <v>52</v>
      </c>
      <c r="D401" s="14" t="s">
        <v>44</v>
      </c>
      <c r="E401" s="14" t="s">
        <v>45</v>
      </c>
      <c r="F401" s="14" t="str">
        <f>TRIM(Raw_Data__3[[#This Row],[Level/Band]])</f>
        <v>Executive</v>
      </c>
      <c r="G401" s="15">
        <v>45165.755949074075</v>
      </c>
      <c r="H401" s="15">
        <v>45168.755949074075</v>
      </c>
      <c r="I401" s="15">
        <v>45169.755949074075</v>
      </c>
      <c r="J401" s="15">
        <v>45172.755949074075</v>
      </c>
      <c r="K401" s="14" t="s">
        <v>37</v>
      </c>
      <c r="L401" s="15">
        <v>45180.755949074075</v>
      </c>
      <c r="M401" s="14" t="s">
        <v>43</v>
      </c>
      <c r="N401" s="14" t="s">
        <v>50</v>
      </c>
      <c r="O401" s="1" t="s">
        <v>115</v>
      </c>
      <c r="P401" s="14"/>
      <c r="Q401" s="15"/>
      <c r="R401" s="15"/>
      <c r="S401" s="15"/>
      <c r="T401" s="15"/>
      <c r="U401">
        <v>0</v>
      </c>
      <c r="V401" s="15"/>
      <c r="W401" s="15"/>
      <c r="X401" s="15"/>
      <c r="Z401" s="14" t="s">
        <v>47</v>
      </c>
      <c r="AA401" s="15"/>
      <c r="AB401">
        <v>12</v>
      </c>
      <c r="AD401">
        <v>1</v>
      </c>
      <c r="AE401">
        <v>3</v>
      </c>
      <c r="AF401" s="21" t="s">
        <v>115</v>
      </c>
      <c r="AG401" s="22" t="str">
        <f>IFERROR((Raw_Data__3[[#This Row],[End of Probation Date (after 2 months)]]-Raw_Data__3[[#This Row],[Reporting date ]]),"N/A")</f>
        <v>N/A</v>
      </c>
      <c r="AJ401">
        <v>3</v>
      </c>
    </row>
    <row r="402" spans="1:38" x14ac:dyDescent="0.35">
      <c r="A402">
        <v>10</v>
      </c>
      <c r="B402" s="14" t="s">
        <v>108</v>
      </c>
      <c r="C402" s="14" t="s">
        <v>52</v>
      </c>
      <c r="D402" s="14" t="s">
        <v>44</v>
      </c>
      <c r="E402" s="14" t="s">
        <v>45</v>
      </c>
      <c r="F402" s="14" t="str">
        <f>TRIM(Raw_Data__3[[#This Row],[Level/Band]])</f>
        <v>Executive</v>
      </c>
      <c r="G402" s="15">
        <v>45081.372060185182</v>
      </c>
      <c r="H402" s="15">
        <v>45082.372060185182</v>
      </c>
      <c r="I402" s="15">
        <v>45083.372060185182</v>
      </c>
      <c r="J402" s="15">
        <v>45086.372060185182</v>
      </c>
      <c r="K402" s="14" t="s">
        <v>37</v>
      </c>
      <c r="L402" s="15">
        <v>45092.372060185182</v>
      </c>
      <c r="M402" s="14" t="s">
        <v>43</v>
      </c>
      <c r="N402" s="14" t="s">
        <v>55</v>
      </c>
      <c r="O402" s="1" t="s">
        <v>115</v>
      </c>
      <c r="P402" s="14"/>
      <c r="Q402" s="15"/>
      <c r="R402" s="15"/>
      <c r="S402" s="15">
        <v>45095.372060185182</v>
      </c>
      <c r="T402" s="15"/>
      <c r="U402">
        <v>0</v>
      </c>
      <c r="V402" s="15"/>
      <c r="W402" s="15"/>
      <c r="X402" s="15"/>
      <c r="Z402" s="14" t="s">
        <v>47</v>
      </c>
      <c r="AA402" s="15"/>
      <c r="AB402">
        <v>10</v>
      </c>
      <c r="AC402">
        <v>13</v>
      </c>
      <c r="AD402">
        <v>1</v>
      </c>
      <c r="AE402">
        <v>3</v>
      </c>
      <c r="AF402" s="21">
        <v>45155.372060185182</v>
      </c>
      <c r="AG402" s="22">
        <f>IFERROR((Raw_Data__3[[#This Row],[End of Probation Date (after 2 months)]]-Raw_Data__3[[#This Row],[Reporting date ]]),"N/A")</f>
        <v>60</v>
      </c>
      <c r="AI402">
        <v>3</v>
      </c>
      <c r="AJ402">
        <v>1</v>
      </c>
    </row>
    <row r="403" spans="1:38" x14ac:dyDescent="0.35">
      <c r="A403">
        <v>8</v>
      </c>
      <c r="B403" s="14" t="s">
        <v>108</v>
      </c>
      <c r="C403" s="14" t="s">
        <v>52</v>
      </c>
      <c r="D403" s="14" t="s">
        <v>44</v>
      </c>
      <c r="E403" s="14" t="s">
        <v>45</v>
      </c>
      <c r="F403" s="14" t="str">
        <f>TRIM(Raw_Data__3[[#This Row],[Level/Band]])</f>
        <v>Executive</v>
      </c>
      <c r="G403" s="15">
        <v>45079.372060185182</v>
      </c>
      <c r="H403" s="15">
        <v>45082.372060185182</v>
      </c>
      <c r="I403" s="15">
        <v>45083.372060185182</v>
      </c>
      <c r="J403" s="15">
        <v>45086.372060185182</v>
      </c>
      <c r="K403" s="14" t="s">
        <v>37</v>
      </c>
      <c r="L403" s="15">
        <v>45089.372060185182</v>
      </c>
      <c r="M403" s="14" t="s">
        <v>43</v>
      </c>
      <c r="N403" s="14" t="s">
        <v>38</v>
      </c>
      <c r="O403" s="1" t="s">
        <v>115</v>
      </c>
      <c r="P403" s="14"/>
      <c r="Q403" s="15"/>
      <c r="R403" s="15"/>
      <c r="S403" s="15"/>
      <c r="T403" s="15"/>
      <c r="U403">
        <v>0</v>
      </c>
      <c r="V403" s="15"/>
      <c r="W403" s="15"/>
      <c r="X403" s="15"/>
      <c r="Z403" s="14" t="s">
        <v>39</v>
      </c>
      <c r="AA403" s="15"/>
      <c r="AB403">
        <v>7</v>
      </c>
      <c r="AD403">
        <v>1</v>
      </c>
      <c r="AE403">
        <v>3</v>
      </c>
      <c r="AF403" s="21" t="s">
        <v>115</v>
      </c>
      <c r="AG403" s="22" t="str">
        <f>IFERROR((Raw_Data__3[[#This Row],[End of Probation Date (after 2 months)]]-Raw_Data__3[[#This Row],[Reporting date ]]),"N/A")</f>
        <v>N/A</v>
      </c>
      <c r="AJ403">
        <v>3</v>
      </c>
    </row>
    <row r="404" spans="1:38" x14ac:dyDescent="0.35">
      <c r="A404">
        <v>2974</v>
      </c>
      <c r="B404" s="14" t="s">
        <v>108</v>
      </c>
      <c r="C404" s="14" t="s">
        <v>52</v>
      </c>
      <c r="D404" s="14" t="s">
        <v>35</v>
      </c>
      <c r="E404" s="14" t="s">
        <v>40</v>
      </c>
      <c r="F404" s="14" t="str">
        <f>TRIM(Raw_Data__3[[#This Row],[Level/Band]])</f>
        <v>Associate</v>
      </c>
      <c r="G404" s="15">
        <v>44761.636782407404</v>
      </c>
      <c r="H404" s="15">
        <v>44763.636782407404</v>
      </c>
      <c r="I404" s="15">
        <v>44764.636782407404</v>
      </c>
      <c r="J404" s="15">
        <v>44767.636782407404</v>
      </c>
      <c r="K404" s="14" t="s">
        <v>37</v>
      </c>
      <c r="L404" s="15">
        <v>44777.636782407404</v>
      </c>
      <c r="M404" s="14" t="s">
        <v>37</v>
      </c>
      <c r="N404" s="14" t="s">
        <v>115</v>
      </c>
      <c r="O404" s="1">
        <v>44782.636782407404</v>
      </c>
      <c r="P404" s="14" t="s">
        <v>48</v>
      </c>
      <c r="Q404" s="15">
        <v>44779.636782407404</v>
      </c>
      <c r="R404" s="15">
        <v>44782.636782407404</v>
      </c>
      <c r="S404" s="15">
        <v>44780.636782407404</v>
      </c>
      <c r="T404" s="15">
        <v>44782.636782407404</v>
      </c>
      <c r="U404">
        <v>1</v>
      </c>
      <c r="V404" s="15">
        <v>44783.636782407404</v>
      </c>
      <c r="W404" s="15">
        <v>44786.636782407404</v>
      </c>
      <c r="X404" s="15">
        <v>44787.636782407404</v>
      </c>
      <c r="Z404" s="14"/>
      <c r="AA404" s="15">
        <v>44807.636782407404</v>
      </c>
      <c r="AB404">
        <v>14</v>
      </c>
      <c r="AC404">
        <v>17</v>
      </c>
      <c r="AD404">
        <v>1</v>
      </c>
      <c r="AE404">
        <v>3</v>
      </c>
      <c r="AF404" s="21">
        <v>44840.636782407404</v>
      </c>
      <c r="AG404" s="22">
        <f>IFERROR((Raw_Data__3[[#This Row],[End of Probation Date (after 2 months)]]-Raw_Data__3[[#This Row],[Reporting date ]]),"N/A")</f>
        <v>60</v>
      </c>
      <c r="AH404">
        <v>4</v>
      </c>
      <c r="AI404">
        <v>3</v>
      </c>
      <c r="AJ404">
        <v>2</v>
      </c>
      <c r="AK404">
        <v>27</v>
      </c>
      <c r="AL404">
        <v>7</v>
      </c>
    </row>
    <row r="405" spans="1:38" x14ac:dyDescent="0.35">
      <c r="A405">
        <v>2972</v>
      </c>
      <c r="B405" s="14" t="s">
        <v>108</v>
      </c>
      <c r="C405" s="14" t="s">
        <v>52</v>
      </c>
      <c r="D405" s="14" t="s">
        <v>35</v>
      </c>
      <c r="E405" s="14" t="s">
        <v>40</v>
      </c>
      <c r="F405" s="14" t="str">
        <f>TRIM(Raw_Data__3[[#This Row],[Level/Band]])</f>
        <v>Associate</v>
      </c>
      <c r="G405" s="15">
        <v>44761.636782407404</v>
      </c>
      <c r="H405" s="15">
        <v>44764.636782407404</v>
      </c>
      <c r="I405" s="15">
        <v>44765.636782407404</v>
      </c>
      <c r="J405" s="15">
        <v>44768.636782407404</v>
      </c>
      <c r="K405" s="14" t="s">
        <v>37</v>
      </c>
      <c r="L405" s="15">
        <v>44773.636782407404</v>
      </c>
      <c r="M405" s="14" t="s">
        <v>43</v>
      </c>
      <c r="N405" s="14" t="s">
        <v>38</v>
      </c>
      <c r="O405" s="1" t="s">
        <v>115</v>
      </c>
      <c r="P405" s="14"/>
      <c r="Q405" s="15"/>
      <c r="R405" s="15"/>
      <c r="S405" s="15"/>
      <c r="T405" s="15"/>
      <c r="U405">
        <v>0</v>
      </c>
      <c r="V405" s="15"/>
      <c r="W405" s="15"/>
      <c r="X405" s="15"/>
      <c r="Z405" s="14" t="s">
        <v>39</v>
      </c>
      <c r="AA405" s="15"/>
      <c r="AB405">
        <v>9</v>
      </c>
      <c r="AD405">
        <v>1</v>
      </c>
      <c r="AE405">
        <v>3</v>
      </c>
      <c r="AF405" s="21" t="s">
        <v>115</v>
      </c>
      <c r="AG405" s="22" t="str">
        <f>IFERROR((Raw_Data__3[[#This Row],[End of Probation Date (after 2 months)]]-Raw_Data__3[[#This Row],[Reporting date ]]),"N/A")</f>
        <v>N/A</v>
      </c>
      <c r="AJ405">
        <v>3</v>
      </c>
    </row>
    <row r="406" spans="1:38" x14ac:dyDescent="0.35">
      <c r="A406">
        <v>2885</v>
      </c>
      <c r="B406" s="14" t="s">
        <v>108</v>
      </c>
      <c r="C406" s="14" t="s">
        <v>52</v>
      </c>
      <c r="D406" s="14" t="s">
        <v>35</v>
      </c>
      <c r="E406" s="14" t="s">
        <v>40</v>
      </c>
      <c r="F406" s="14" t="str">
        <f>TRIM(Raw_Data__3[[#This Row],[Level/Band]])</f>
        <v>Associate</v>
      </c>
      <c r="G406" s="15">
        <v>44854.066979166666</v>
      </c>
      <c r="H406" s="15">
        <v>44858.066979166666</v>
      </c>
      <c r="I406" s="15">
        <v>44859.066979166666</v>
      </c>
      <c r="J406" s="15">
        <v>44862.066979166666</v>
      </c>
      <c r="K406" s="14" t="s">
        <v>37</v>
      </c>
      <c r="L406" s="15">
        <v>44880.066979166666</v>
      </c>
      <c r="M406" s="14" t="s">
        <v>37</v>
      </c>
      <c r="N406" s="14" t="s">
        <v>115</v>
      </c>
      <c r="O406" s="1">
        <v>44887.066979166666</v>
      </c>
      <c r="P406" s="14" t="s">
        <v>48</v>
      </c>
      <c r="Q406" s="15">
        <v>44881.066979166666</v>
      </c>
      <c r="R406" s="15">
        <v>44883.066979166666</v>
      </c>
      <c r="S406" s="15">
        <v>44883.066979166666</v>
      </c>
      <c r="T406" s="15">
        <v>44890.066979166666</v>
      </c>
      <c r="U406">
        <v>1</v>
      </c>
      <c r="V406" s="15">
        <v>44893.066979166666</v>
      </c>
      <c r="W406" s="15">
        <v>44896.066979166666</v>
      </c>
      <c r="X406" s="15">
        <v>44899.066979166666</v>
      </c>
      <c r="Z406" s="14"/>
      <c r="AA406" s="15">
        <v>44912.066979166666</v>
      </c>
      <c r="AB406">
        <v>22</v>
      </c>
      <c r="AC406">
        <v>25</v>
      </c>
      <c r="AD406">
        <v>1</v>
      </c>
      <c r="AE406">
        <v>3</v>
      </c>
      <c r="AF406" s="21">
        <v>44943.066979166666</v>
      </c>
      <c r="AG406" s="22">
        <f>IFERROR((Raw_Data__3[[#This Row],[End of Probation Date (after 2 months)]]-Raw_Data__3[[#This Row],[Reporting date ]]),"N/A")</f>
        <v>60</v>
      </c>
      <c r="AH406">
        <v>6</v>
      </c>
      <c r="AI406">
        <v>3</v>
      </c>
      <c r="AJ406">
        <v>4</v>
      </c>
      <c r="AK406">
        <v>29</v>
      </c>
      <c r="AL406">
        <v>16</v>
      </c>
    </row>
    <row r="407" spans="1:38" x14ac:dyDescent="0.35">
      <c r="A407">
        <v>2881</v>
      </c>
      <c r="B407" s="14" t="s">
        <v>108</v>
      </c>
      <c r="C407" s="14" t="s">
        <v>52</v>
      </c>
      <c r="D407" s="14" t="s">
        <v>35</v>
      </c>
      <c r="E407" s="14" t="s">
        <v>40</v>
      </c>
      <c r="F407" s="14" t="str">
        <f>TRIM(Raw_Data__3[[#This Row],[Level/Band]])</f>
        <v>Associate</v>
      </c>
      <c r="G407" s="15">
        <v>44854.066979166666</v>
      </c>
      <c r="H407" s="15">
        <v>44857.066979166666</v>
      </c>
      <c r="I407" s="15">
        <v>44858.066979166666</v>
      </c>
      <c r="J407" s="15">
        <v>44861.066979166666</v>
      </c>
      <c r="K407" s="14" t="s">
        <v>37</v>
      </c>
      <c r="L407" s="15">
        <v>44877.066979166666</v>
      </c>
      <c r="M407" s="14" t="s">
        <v>37</v>
      </c>
      <c r="N407" s="14" t="s">
        <v>115</v>
      </c>
      <c r="O407" s="1">
        <v>44881.066979166666</v>
      </c>
      <c r="P407" s="14" t="s">
        <v>48</v>
      </c>
      <c r="Q407" s="15">
        <v>44879.066979166666</v>
      </c>
      <c r="R407" s="15">
        <v>44881.066979166666</v>
      </c>
      <c r="S407" s="15">
        <v>44879.066979166666</v>
      </c>
      <c r="T407" s="15">
        <v>44886.066979166666</v>
      </c>
      <c r="U407">
        <v>1</v>
      </c>
      <c r="V407" s="15">
        <v>44890.066979166666</v>
      </c>
      <c r="W407" s="15">
        <v>44891.066979166666</v>
      </c>
      <c r="X407" s="15">
        <v>44893.066979166666</v>
      </c>
      <c r="Z407" s="14"/>
      <c r="AA407" s="15">
        <v>44907.066979166666</v>
      </c>
      <c r="AB407">
        <v>20</v>
      </c>
      <c r="AC407">
        <v>22</v>
      </c>
      <c r="AD407">
        <v>1</v>
      </c>
      <c r="AE407">
        <v>3</v>
      </c>
      <c r="AF407" s="21">
        <v>44939.066979166666</v>
      </c>
      <c r="AG407" s="22">
        <f>IFERROR((Raw_Data__3[[#This Row],[End of Probation Date (after 2 months)]]-Raw_Data__3[[#This Row],[Reporting date ]]),"N/A")</f>
        <v>60</v>
      </c>
      <c r="AH407">
        <v>5</v>
      </c>
      <c r="AI407">
        <v>2</v>
      </c>
      <c r="AJ407">
        <v>3</v>
      </c>
      <c r="AK407">
        <v>28</v>
      </c>
      <c r="AL407">
        <v>14</v>
      </c>
    </row>
    <row r="408" spans="1:38" x14ac:dyDescent="0.35">
      <c r="A408">
        <v>2857</v>
      </c>
      <c r="B408" s="14" t="s">
        <v>108</v>
      </c>
      <c r="C408" s="14" t="s">
        <v>52</v>
      </c>
      <c r="D408" s="14" t="s">
        <v>35</v>
      </c>
      <c r="E408" s="14" t="s">
        <v>40</v>
      </c>
      <c r="F408" s="14" t="str">
        <f>TRIM(Raw_Data__3[[#This Row],[Level/Band]])</f>
        <v>Associate</v>
      </c>
      <c r="G408" s="15">
        <v>45033.4996875</v>
      </c>
      <c r="H408" s="15">
        <v>45036.4996875</v>
      </c>
      <c r="I408" s="15">
        <v>45037.4996875</v>
      </c>
      <c r="J408" s="15">
        <v>45040.4996875</v>
      </c>
      <c r="K408" s="14" t="s">
        <v>37</v>
      </c>
      <c r="L408" s="15">
        <v>45044.4996875</v>
      </c>
      <c r="M408" s="14" t="s">
        <v>37</v>
      </c>
      <c r="N408" s="14" t="s">
        <v>115</v>
      </c>
      <c r="O408" s="1">
        <v>45049.4996875</v>
      </c>
      <c r="P408" s="14" t="s">
        <v>48</v>
      </c>
      <c r="Q408" s="15">
        <v>45046.4996875</v>
      </c>
      <c r="R408" s="15">
        <v>45050.4996875</v>
      </c>
      <c r="S408" s="15">
        <v>45048.4996875</v>
      </c>
      <c r="T408" s="15">
        <v>45050.4996875</v>
      </c>
      <c r="U408">
        <v>1</v>
      </c>
      <c r="V408" s="15">
        <v>45054.4996875</v>
      </c>
      <c r="W408" s="15">
        <v>45055.4996875</v>
      </c>
      <c r="X408" s="15">
        <v>45056.4996875</v>
      </c>
      <c r="Z408" s="14"/>
      <c r="AA408" s="15">
        <v>45066.4996875</v>
      </c>
      <c r="AB408">
        <v>8</v>
      </c>
      <c r="AC408">
        <v>12</v>
      </c>
      <c r="AD408">
        <v>1</v>
      </c>
      <c r="AE408">
        <v>3</v>
      </c>
      <c r="AF408" s="21">
        <v>45108.4996875</v>
      </c>
      <c r="AG408" s="22">
        <f>IFERROR((Raw_Data__3[[#This Row],[End of Probation Date (after 2 months)]]-Raw_Data__3[[#This Row],[Reporting date ]]),"N/A")</f>
        <v>60</v>
      </c>
      <c r="AH408">
        <v>5</v>
      </c>
      <c r="AI408">
        <v>4</v>
      </c>
      <c r="AJ408">
        <v>3</v>
      </c>
      <c r="AK408">
        <v>18</v>
      </c>
      <c r="AL408">
        <v>8</v>
      </c>
    </row>
    <row r="409" spans="1:38" x14ac:dyDescent="0.35">
      <c r="A409">
        <v>2854</v>
      </c>
      <c r="B409" s="14" t="s">
        <v>108</v>
      </c>
      <c r="C409" s="14" t="s">
        <v>52</v>
      </c>
      <c r="D409" s="14" t="s">
        <v>42</v>
      </c>
      <c r="E409" s="14" t="s">
        <v>40</v>
      </c>
      <c r="F409" s="14" t="str">
        <f>TRIM(Raw_Data__3[[#This Row],[Level/Band]])</f>
        <v>Associate</v>
      </c>
      <c r="G409" s="15">
        <v>45032.4996875</v>
      </c>
      <c r="H409" s="15">
        <v>45036.4996875</v>
      </c>
      <c r="I409" s="15">
        <v>45037.4996875</v>
      </c>
      <c r="J409" s="15">
        <v>45040.4996875</v>
      </c>
      <c r="K409" s="14" t="s">
        <v>37</v>
      </c>
      <c r="L409" s="15">
        <v>45047.4996875</v>
      </c>
      <c r="M409" s="14" t="s">
        <v>43</v>
      </c>
      <c r="N409" s="14" t="s">
        <v>38</v>
      </c>
      <c r="O409" s="1" t="s">
        <v>115</v>
      </c>
      <c r="P409" s="14"/>
      <c r="Q409" s="15"/>
      <c r="R409" s="15"/>
      <c r="S409" s="15"/>
      <c r="T409" s="15"/>
      <c r="U409">
        <v>0</v>
      </c>
      <c r="V409" s="15"/>
      <c r="W409" s="15"/>
      <c r="X409" s="15"/>
      <c r="Z409" s="14" t="s">
        <v>39</v>
      </c>
      <c r="AA409" s="15"/>
      <c r="AB409">
        <v>11</v>
      </c>
      <c r="AD409">
        <v>1</v>
      </c>
      <c r="AE409">
        <v>3</v>
      </c>
      <c r="AF409" s="21" t="s">
        <v>115</v>
      </c>
      <c r="AG409" s="22" t="str">
        <f>IFERROR((Raw_Data__3[[#This Row],[End of Probation Date (after 2 months)]]-Raw_Data__3[[#This Row],[Reporting date ]]),"N/A")</f>
        <v>N/A</v>
      </c>
      <c r="AJ409">
        <v>4</v>
      </c>
    </row>
    <row r="410" spans="1:38" x14ac:dyDescent="0.35">
      <c r="A410">
        <v>2840</v>
      </c>
      <c r="B410" s="14" t="s">
        <v>108</v>
      </c>
      <c r="C410" s="14" t="s">
        <v>52</v>
      </c>
      <c r="D410" s="14" t="s">
        <v>42</v>
      </c>
      <c r="E410" s="14" t="s">
        <v>40</v>
      </c>
      <c r="F410" s="14" t="str">
        <f>TRIM(Raw_Data__3[[#This Row],[Level/Band]])</f>
        <v>Associate</v>
      </c>
      <c r="G410" s="15">
        <v>44660.843564814815</v>
      </c>
      <c r="H410" s="15">
        <v>44662.843564814815</v>
      </c>
      <c r="I410" s="15">
        <v>44663.843564814815</v>
      </c>
      <c r="J410" s="15">
        <v>44666.843564814815</v>
      </c>
      <c r="K410" s="14" t="s">
        <v>37</v>
      </c>
      <c r="L410" s="15">
        <v>44670.843564814815</v>
      </c>
      <c r="M410" s="14" t="s">
        <v>43</v>
      </c>
      <c r="N410" s="14" t="s">
        <v>38</v>
      </c>
      <c r="O410" s="1" t="s">
        <v>115</v>
      </c>
      <c r="P410" s="14"/>
      <c r="Q410" s="15"/>
      <c r="R410" s="15"/>
      <c r="S410" s="15">
        <v>44674.843564814815</v>
      </c>
      <c r="T410" s="15"/>
      <c r="U410">
        <v>0</v>
      </c>
      <c r="V410" s="15"/>
      <c r="W410" s="15"/>
      <c r="X410" s="15"/>
      <c r="Z410" s="14" t="s">
        <v>47</v>
      </c>
      <c r="AA410" s="15"/>
      <c r="AB410">
        <v>8</v>
      </c>
      <c r="AC410">
        <v>12</v>
      </c>
      <c r="AD410">
        <v>1</v>
      </c>
      <c r="AE410">
        <v>3</v>
      </c>
      <c r="AF410" s="21">
        <v>44734.843564814815</v>
      </c>
      <c r="AG410" s="22">
        <f>IFERROR((Raw_Data__3[[#This Row],[End of Probation Date (after 2 months)]]-Raw_Data__3[[#This Row],[Reporting date ]]),"N/A")</f>
        <v>60</v>
      </c>
      <c r="AI410">
        <v>4</v>
      </c>
      <c r="AJ410">
        <v>2</v>
      </c>
    </row>
    <row r="411" spans="1:38" x14ac:dyDescent="0.35">
      <c r="A411">
        <v>2836</v>
      </c>
      <c r="B411" s="14" t="s">
        <v>108</v>
      </c>
      <c r="C411" s="14" t="s">
        <v>52</v>
      </c>
      <c r="D411" s="14" t="s">
        <v>42</v>
      </c>
      <c r="E411" s="14" t="s">
        <v>40</v>
      </c>
      <c r="F411" s="14" t="str">
        <f>TRIM(Raw_Data__3[[#This Row],[Level/Band]])</f>
        <v>Associate</v>
      </c>
      <c r="G411" s="15">
        <v>44664.843564814815</v>
      </c>
      <c r="H411" s="15">
        <v>44665.843564814815</v>
      </c>
      <c r="I411" s="15">
        <v>44666.843564814815</v>
      </c>
      <c r="J411" s="15">
        <v>44669.843564814815</v>
      </c>
      <c r="K411" s="14" t="s">
        <v>37</v>
      </c>
      <c r="L411" s="15">
        <v>44670.843564814815</v>
      </c>
      <c r="M411" s="14" t="s">
        <v>43</v>
      </c>
      <c r="N411" s="14" t="s">
        <v>46</v>
      </c>
      <c r="O411" s="1" t="s">
        <v>115</v>
      </c>
      <c r="P411" s="14"/>
      <c r="Q411" s="15"/>
      <c r="R411" s="15"/>
      <c r="S411" s="15">
        <v>44673.843564814815</v>
      </c>
      <c r="T411" s="15"/>
      <c r="U411">
        <v>0</v>
      </c>
      <c r="V411" s="15"/>
      <c r="W411" s="15"/>
      <c r="X411" s="15"/>
      <c r="Z411" s="14" t="s">
        <v>39</v>
      </c>
      <c r="AA411" s="15"/>
      <c r="AB411">
        <v>5</v>
      </c>
      <c r="AC411">
        <v>8</v>
      </c>
      <c r="AD411">
        <v>1</v>
      </c>
      <c r="AE411">
        <v>3</v>
      </c>
      <c r="AF411" s="21">
        <v>44733.843564814815</v>
      </c>
      <c r="AG411" s="22">
        <f>IFERROR((Raw_Data__3[[#This Row],[End of Probation Date (after 2 months)]]-Raw_Data__3[[#This Row],[Reporting date ]]),"N/A")</f>
        <v>60</v>
      </c>
      <c r="AI411">
        <v>3</v>
      </c>
      <c r="AJ411">
        <v>1</v>
      </c>
    </row>
    <row r="412" spans="1:38" x14ac:dyDescent="0.35">
      <c r="A412">
        <v>2833</v>
      </c>
      <c r="B412" s="14" t="s">
        <v>108</v>
      </c>
      <c r="C412" s="14" t="s">
        <v>52</v>
      </c>
      <c r="D412" s="14" t="s">
        <v>42</v>
      </c>
      <c r="E412" s="14" t="s">
        <v>40</v>
      </c>
      <c r="F412" s="14" t="str">
        <f>TRIM(Raw_Data__3[[#This Row],[Level/Band]])</f>
        <v>Associate</v>
      </c>
      <c r="G412" s="15">
        <v>44662.843564814815</v>
      </c>
      <c r="H412" s="15">
        <v>44663.843564814815</v>
      </c>
      <c r="I412" s="15">
        <v>44664.843564814815</v>
      </c>
      <c r="J412" s="15">
        <v>44667.843564814815</v>
      </c>
      <c r="K412" s="14" t="s">
        <v>37</v>
      </c>
      <c r="L412" s="15">
        <v>44678.843564814815</v>
      </c>
      <c r="M412" s="14" t="s">
        <v>43</v>
      </c>
      <c r="N412" s="14" t="s">
        <v>55</v>
      </c>
      <c r="O412" s="1" t="s">
        <v>115</v>
      </c>
      <c r="P412" s="14"/>
      <c r="Q412" s="15"/>
      <c r="R412" s="15"/>
      <c r="S412" s="15">
        <v>44682.843564814815</v>
      </c>
      <c r="T412" s="15"/>
      <c r="U412">
        <v>0</v>
      </c>
      <c r="V412" s="15"/>
      <c r="W412" s="15"/>
      <c r="X412" s="15"/>
      <c r="Z412" s="14" t="s">
        <v>39</v>
      </c>
      <c r="AA412" s="15"/>
      <c r="AB412">
        <v>15</v>
      </c>
      <c r="AC412">
        <v>19</v>
      </c>
      <c r="AD412">
        <v>1</v>
      </c>
      <c r="AE412">
        <v>3</v>
      </c>
      <c r="AF412" s="21">
        <v>44742.843564814815</v>
      </c>
      <c r="AG412" s="22">
        <f>IFERROR((Raw_Data__3[[#This Row],[End of Probation Date (after 2 months)]]-Raw_Data__3[[#This Row],[Reporting date ]]),"N/A")</f>
        <v>60</v>
      </c>
      <c r="AI412">
        <v>4</v>
      </c>
      <c r="AJ412">
        <v>1</v>
      </c>
    </row>
    <row r="413" spans="1:38" x14ac:dyDescent="0.35">
      <c r="A413">
        <v>2786</v>
      </c>
      <c r="B413" s="14" t="s">
        <v>108</v>
      </c>
      <c r="C413" s="14" t="s">
        <v>52</v>
      </c>
      <c r="D413" s="14" t="s">
        <v>42</v>
      </c>
      <c r="E413" s="14" t="s">
        <v>40</v>
      </c>
      <c r="F413" s="14" t="str">
        <f>TRIM(Raw_Data__3[[#This Row],[Level/Band]])</f>
        <v>Associate</v>
      </c>
      <c r="G413" s="15">
        <v>45105.816620370373</v>
      </c>
      <c r="H413" s="15">
        <v>45108.816620370373</v>
      </c>
      <c r="I413" s="15">
        <v>45109.816620370373</v>
      </c>
      <c r="J413" s="15">
        <v>45112.816620370373</v>
      </c>
      <c r="K413" s="14" t="s">
        <v>37</v>
      </c>
      <c r="L413" s="15">
        <v>45126.816620370373</v>
      </c>
      <c r="M413" s="14" t="s">
        <v>43</v>
      </c>
      <c r="N413" s="14" t="s">
        <v>51</v>
      </c>
      <c r="O413" s="1" t="s">
        <v>115</v>
      </c>
      <c r="P413" s="14"/>
      <c r="Q413" s="15"/>
      <c r="R413" s="15"/>
      <c r="S413" s="15"/>
      <c r="T413" s="15"/>
      <c r="U413">
        <v>0</v>
      </c>
      <c r="V413" s="15"/>
      <c r="W413" s="15"/>
      <c r="X413" s="15"/>
      <c r="Z413" s="14" t="s">
        <v>39</v>
      </c>
      <c r="AA413" s="15"/>
      <c r="AB413">
        <v>18</v>
      </c>
      <c r="AD413">
        <v>1</v>
      </c>
      <c r="AE413">
        <v>3</v>
      </c>
      <c r="AF413" s="21" t="s">
        <v>115</v>
      </c>
      <c r="AG413" s="22" t="str">
        <f>IFERROR((Raw_Data__3[[#This Row],[End of Probation Date (after 2 months)]]-Raw_Data__3[[#This Row],[Reporting date ]]),"N/A")</f>
        <v>N/A</v>
      </c>
      <c r="AJ413">
        <v>3</v>
      </c>
    </row>
    <row r="414" spans="1:38" x14ac:dyDescent="0.35">
      <c r="A414">
        <v>2783</v>
      </c>
      <c r="B414" s="14" t="s">
        <v>108</v>
      </c>
      <c r="C414" s="14" t="s">
        <v>52</v>
      </c>
      <c r="D414" s="14" t="s">
        <v>42</v>
      </c>
      <c r="E414" s="14" t="s">
        <v>40</v>
      </c>
      <c r="F414" s="14" t="str">
        <f>TRIM(Raw_Data__3[[#This Row],[Level/Band]])</f>
        <v>Associate</v>
      </c>
      <c r="G414" s="15">
        <v>45105.816620370373</v>
      </c>
      <c r="H414" s="15">
        <v>45109.816620370373</v>
      </c>
      <c r="I414" s="15">
        <v>45110.816620370373</v>
      </c>
      <c r="J414" s="15">
        <v>45113.816620370373</v>
      </c>
      <c r="K414" s="14" t="s">
        <v>37</v>
      </c>
      <c r="L414" s="15">
        <v>45117.816620370373</v>
      </c>
      <c r="M414" s="14" t="s">
        <v>37</v>
      </c>
      <c r="N414" s="14" t="s">
        <v>115</v>
      </c>
      <c r="O414" s="1">
        <v>45119.816620370373</v>
      </c>
      <c r="P414" s="14" t="s">
        <v>48</v>
      </c>
      <c r="Q414" s="15">
        <v>45119.816620370373</v>
      </c>
      <c r="R414" s="15">
        <v>45122.816620370373</v>
      </c>
      <c r="S414" s="15">
        <v>45118.816620370373</v>
      </c>
      <c r="T414" s="15">
        <v>45120.816620370373</v>
      </c>
      <c r="U414">
        <v>1</v>
      </c>
      <c r="V414" s="15">
        <v>45123.816620370373</v>
      </c>
      <c r="W414" s="15">
        <v>45124.816620370373</v>
      </c>
      <c r="X414" s="15">
        <v>45126.816620370373</v>
      </c>
      <c r="Z414" s="14"/>
      <c r="AA414" s="15">
        <v>45139.816620370373</v>
      </c>
      <c r="AB414">
        <v>8</v>
      </c>
      <c r="AC414">
        <v>9</v>
      </c>
      <c r="AD414">
        <v>1</v>
      </c>
      <c r="AE414">
        <v>3</v>
      </c>
      <c r="AF414" s="21">
        <v>45178.816620370373</v>
      </c>
      <c r="AG414" s="22">
        <f>IFERROR((Raw_Data__3[[#This Row],[End of Probation Date (after 2 months)]]-Raw_Data__3[[#This Row],[Reporting date ]]),"N/A")</f>
        <v>60</v>
      </c>
      <c r="AH414">
        <v>4</v>
      </c>
      <c r="AI414">
        <v>1</v>
      </c>
      <c r="AJ414">
        <v>4</v>
      </c>
      <c r="AK414">
        <v>21</v>
      </c>
      <c r="AL414">
        <v>8</v>
      </c>
    </row>
    <row r="415" spans="1:38" x14ac:dyDescent="0.35">
      <c r="A415">
        <v>2781</v>
      </c>
      <c r="B415" s="14" t="s">
        <v>108</v>
      </c>
      <c r="C415" s="14" t="s">
        <v>52</v>
      </c>
      <c r="D415" s="14" t="s">
        <v>35</v>
      </c>
      <c r="E415" s="14" t="s">
        <v>40</v>
      </c>
      <c r="F415" s="14" t="str">
        <f>TRIM(Raw_Data__3[[#This Row],[Level/Band]])</f>
        <v>Associate</v>
      </c>
      <c r="G415" s="15">
        <v>45104.816620370373</v>
      </c>
      <c r="H415" s="15">
        <v>45105.816620370373</v>
      </c>
      <c r="I415" s="15">
        <v>45106.816620370373</v>
      </c>
      <c r="J415" s="15">
        <v>45109.816620370373</v>
      </c>
      <c r="K415" s="14" t="s">
        <v>37</v>
      </c>
      <c r="L415" s="15">
        <v>45113.816620370373</v>
      </c>
      <c r="M415" s="14" t="s">
        <v>43</v>
      </c>
      <c r="N415" s="14" t="s">
        <v>46</v>
      </c>
      <c r="O415" s="1" t="s">
        <v>115</v>
      </c>
      <c r="P415" s="14"/>
      <c r="Q415" s="15"/>
      <c r="R415" s="15"/>
      <c r="S415" s="15"/>
      <c r="T415" s="15"/>
      <c r="U415">
        <v>0</v>
      </c>
      <c r="V415" s="15"/>
      <c r="W415" s="15"/>
      <c r="X415" s="15"/>
      <c r="Z415" s="14" t="s">
        <v>47</v>
      </c>
      <c r="AA415" s="15"/>
      <c r="AB415">
        <v>8</v>
      </c>
      <c r="AD415">
        <v>1</v>
      </c>
      <c r="AE415">
        <v>3</v>
      </c>
      <c r="AF415" s="21" t="s">
        <v>115</v>
      </c>
      <c r="AG415" s="22" t="str">
        <f>IFERROR((Raw_Data__3[[#This Row],[End of Probation Date (after 2 months)]]-Raw_Data__3[[#This Row],[Reporting date ]]),"N/A")</f>
        <v>N/A</v>
      </c>
      <c r="AJ415">
        <v>1</v>
      </c>
    </row>
    <row r="416" spans="1:38" x14ac:dyDescent="0.35">
      <c r="A416">
        <v>2736</v>
      </c>
      <c r="B416" s="14" t="s">
        <v>108</v>
      </c>
      <c r="C416" s="14" t="s">
        <v>52</v>
      </c>
      <c r="D416" s="14" t="s">
        <v>35</v>
      </c>
      <c r="E416" s="14" t="s">
        <v>40</v>
      </c>
      <c r="F416" s="14" t="str">
        <f>TRIM(Raw_Data__3[[#This Row],[Level/Band]])</f>
        <v>Associate</v>
      </c>
      <c r="G416" s="15">
        <v>44748.981076388889</v>
      </c>
      <c r="H416" s="15">
        <v>44751.981076388889</v>
      </c>
      <c r="I416" s="15">
        <v>44752.981076388889</v>
      </c>
      <c r="J416" s="15">
        <v>44755.981076388889</v>
      </c>
      <c r="K416" s="14" t="s">
        <v>37</v>
      </c>
      <c r="L416" s="15">
        <v>44763.981076388889</v>
      </c>
      <c r="M416" s="14" t="s">
        <v>37</v>
      </c>
      <c r="N416" s="14" t="s">
        <v>115</v>
      </c>
      <c r="O416" s="1">
        <v>44769.981076388889</v>
      </c>
      <c r="P416" s="14" t="s">
        <v>48</v>
      </c>
      <c r="Q416" s="15">
        <v>44764.981076388889</v>
      </c>
      <c r="R416" s="15">
        <v>44768.981076388889</v>
      </c>
      <c r="S416" s="15">
        <v>44766.981076388889</v>
      </c>
      <c r="T416" s="15">
        <v>44774.981076388889</v>
      </c>
      <c r="U416">
        <v>1</v>
      </c>
      <c r="V416" s="15">
        <v>44776.981076388889</v>
      </c>
      <c r="W416" s="15">
        <v>44777.981076388889</v>
      </c>
      <c r="X416" s="15">
        <v>44779.981076388889</v>
      </c>
      <c r="Z416" s="14"/>
      <c r="AA416" s="15">
        <v>44800.981076388889</v>
      </c>
      <c r="AB416">
        <v>12</v>
      </c>
      <c r="AC416">
        <v>15</v>
      </c>
      <c r="AD416">
        <v>1</v>
      </c>
      <c r="AE416">
        <v>3</v>
      </c>
      <c r="AF416" s="21">
        <v>44826.981076388889</v>
      </c>
      <c r="AG416" s="22">
        <f>IFERROR((Raw_Data__3[[#This Row],[End of Probation Date (after 2 months)]]-Raw_Data__3[[#This Row],[Reporting date ]]),"N/A")</f>
        <v>60</v>
      </c>
      <c r="AH416">
        <v>3</v>
      </c>
      <c r="AI416">
        <v>3</v>
      </c>
      <c r="AJ416">
        <v>3</v>
      </c>
      <c r="AK416">
        <v>34</v>
      </c>
      <c r="AL416">
        <v>13</v>
      </c>
    </row>
    <row r="417" spans="1:38" x14ac:dyDescent="0.35">
      <c r="A417">
        <v>2566</v>
      </c>
      <c r="B417" s="14" t="s">
        <v>108</v>
      </c>
      <c r="C417" s="14" t="s">
        <v>52</v>
      </c>
      <c r="D417" s="14" t="s">
        <v>35</v>
      </c>
      <c r="E417" s="14" t="s">
        <v>40</v>
      </c>
      <c r="F417" s="14" t="str">
        <f>TRIM(Raw_Data__3[[#This Row],[Level/Band]])</f>
        <v>Associate</v>
      </c>
      <c r="G417" s="15">
        <v>44888.290763888886</v>
      </c>
      <c r="H417" s="15">
        <v>44889.290763888886</v>
      </c>
      <c r="I417" s="15">
        <v>44890.290763888886</v>
      </c>
      <c r="J417" s="15">
        <v>44893.290763888886</v>
      </c>
      <c r="K417" s="14" t="s">
        <v>37</v>
      </c>
      <c r="L417" s="15">
        <v>44904.290763888886</v>
      </c>
      <c r="M417" s="14" t="s">
        <v>37</v>
      </c>
      <c r="N417" s="14" t="s">
        <v>115</v>
      </c>
      <c r="O417" s="1">
        <v>44911.290763888886</v>
      </c>
      <c r="P417" s="14" t="s">
        <v>48</v>
      </c>
      <c r="Q417" s="15">
        <v>44906.290763888886</v>
      </c>
      <c r="R417" s="15">
        <v>44909.290763888886</v>
      </c>
      <c r="S417" s="15">
        <v>44908.290763888886</v>
      </c>
      <c r="T417" s="15">
        <v>44918.290763888886</v>
      </c>
      <c r="U417">
        <v>1</v>
      </c>
      <c r="V417" s="15">
        <v>44921.290763888886</v>
      </c>
      <c r="W417" s="15">
        <v>44922.290763888886</v>
      </c>
      <c r="X417" s="15">
        <v>44923.290763888886</v>
      </c>
      <c r="Z417" s="14"/>
      <c r="AA417" s="15">
        <v>44934.290763888886</v>
      </c>
      <c r="AB417">
        <v>15</v>
      </c>
      <c r="AC417">
        <v>19</v>
      </c>
      <c r="AD417">
        <v>1</v>
      </c>
      <c r="AE417">
        <v>3</v>
      </c>
      <c r="AF417" s="21">
        <v>44968.290763888886</v>
      </c>
      <c r="AG417" s="22">
        <f>IFERROR((Raw_Data__3[[#This Row],[End of Probation Date (after 2 months)]]-Raw_Data__3[[#This Row],[Reporting date ]]),"N/A")</f>
        <v>60</v>
      </c>
      <c r="AH417">
        <v>4</v>
      </c>
      <c r="AI417">
        <v>4</v>
      </c>
      <c r="AJ417">
        <v>1</v>
      </c>
      <c r="AK417">
        <v>26</v>
      </c>
      <c r="AL417">
        <v>15</v>
      </c>
    </row>
    <row r="418" spans="1:38" x14ac:dyDescent="0.35">
      <c r="A418">
        <v>2556</v>
      </c>
      <c r="B418" s="14" t="s">
        <v>108</v>
      </c>
      <c r="C418" s="14" t="s">
        <v>52</v>
      </c>
      <c r="D418" s="14" t="s">
        <v>35</v>
      </c>
      <c r="E418" s="14" t="s">
        <v>40</v>
      </c>
      <c r="F418" s="14" t="str">
        <f>TRIM(Raw_Data__3[[#This Row],[Level/Band]])</f>
        <v>Associate</v>
      </c>
      <c r="G418" s="15">
        <v>45139.715324074074</v>
      </c>
      <c r="H418" s="15">
        <v>45142.715324074074</v>
      </c>
      <c r="I418" s="15">
        <v>45143.715324074074</v>
      </c>
      <c r="J418" s="15">
        <v>45146.715324074074</v>
      </c>
      <c r="K418" s="14" t="s">
        <v>37</v>
      </c>
      <c r="L418" s="15">
        <v>45164.715324074074</v>
      </c>
      <c r="M418" s="14" t="s">
        <v>43</v>
      </c>
      <c r="N418" s="14" t="s">
        <v>38</v>
      </c>
      <c r="O418" s="1" t="s">
        <v>115</v>
      </c>
      <c r="P418" s="14" t="s">
        <v>41</v>
      </c>
      <c r="Q418" s="15"/>
      <c r="R418" s="15"/>
      <c r="S418" s="15">
        <v>45166.715324074074</v>
      </c>
      <c r="T418" s="15"/>
      <c r="U418">
        <v>0</v>
      </c>
      <c r="V418" s="15"/>
      <c r="W418" s="15"/>
      <c r="X418" s="15"/>
      <c r="Z418" s="14"/>
      <c r="AA418" s="15"/>
      <c r="AB418">
        <v>22</v>
      </c>
      <c r="AC418">
        <v>24</v>
      </c>
      <c r="AD418">
        <v>1</v>
      </c>
      <c r="AE418">
        <v>3</v>
      </c>
      <c r="AF418" s="21">
        <v>45226.715324074074</v>
      </c>
      <c r="AG418" s="22">
        <f>IFERROR((Raw_Data__3[[#This Row],[End of Probation Date (after 2 months)]]-Raw_Data__3[[#This Row],[Reporting date ]]),"N/A")</f>
        <v>60</v>
      </c>
      <c r="AI418">
        <v>2</v>
      </c>
      <c r="AJ418">
        <v>3</v>
      </c>
    </row>
    <row r="419" spans="1:38" x14ac:dyDescent="0.35">
      <c r="A419">
        <v>2554</v>
      </c>
      <c r="B419" s="14" t="s">
        <v>108</v>
      </c>
      <c r="C419" s="14" t="s">
        <v>52</v>
      </c>
      <c r="D419" s="14" t="s">
        <v>35</v>
      </c>
      <c r="E419" s="14" t="s">
        <v>40</v>
      </c>
      <c r="F419" s="14" t="str">
        <f>TRIM(Raw_Data__3[[#This Row],[Level/Band]])</f>
        <v>Associate</v>
      </c>
      <c r="G419" s="15">
        <v>45140.715324074074</v>
      </c>
      <c r="H419" s="15">
        <v>45144.715324074074</v>
      </c>
      <c r="I419" s="15">
        <v>45145.715324074074</v>
      </c>
      <c r="J419" s="15">
        <v>45148.715324074074</v>
      </c>
      <c r="K419" s="14" t="s">
        <v>37</v>
      </c>
      <c r="L419" s="15">
        <v>45154.715324074074</v>
      </c>
      <c r="M419" s="14" t="s">
        <v>43</v>
      </c>
      <c r="N419" s="14" t="s">
        <v>55</v>
      </c>
      <c r="O419" s="1" t="s">
        <v>115</v>
      </c>
      <c r="P419" s="14"/>
      <c r="Q419" s="15"/>
      <c r="R419" s="15"/>
      <c r="S419" s="15">
        <v>45156.715324074074</v>
      </c>
      <c r="T419" s="15"/>
      <c r="U419">
        <v>0</v>
      </c>
      <c r="V419" s="15"/>
      <c r="W419" s="15"/>
      <c r="X419" s="15"/>
      <c r="Z419" s="14" t="s">
        <v>47</v>
      </c>
      <c r="AA419" s="15"/>
      <c r="AB419">
        <v>10</v>
      </c>
      <c r="AC419">
        <v>12</v>
      </c>
      <c r="AD419">
        <v>1</v>
      </c>
      <c r="AE419">
        <v>3</v>
      </c>
      <c r="AF419" s="21">
        <v>45216.715324074074</v>
      </c>
      <c r="AG419" s="22">
        <f>IFERROR((Raw_Data__3[[#This Row],[End of Probation Date (after 2 months)]]-Raw_Data__3[[#This Row],[Reporting date ]]),"N/A")</f>
        <v>60</v>
      </c>
      <c r="AI419">
        <v>2</v>
      </c>
      <c r="AJ419">
        <v>4</v>
      </c>
    </row>
    <row r="420" spans="1:38" x14ac:dyDescent="0.35">
      <c r="A420">
        <v>2538</v>
      </c>
      <c r="B420" s="14" t="s">
        <v>108</v>
      </c>
      <c r="C420" s="14" t="s">
        <v>52</v>
      </c>
      <c r="D420" s="14" t="s">
        <v>42</v>
      </c>
      <c r="E420" s="14" t="s">
        <v>40</v>
      </c>
      <c r="F420" s="14" t="str">
        <f>TRIM(Raw_Data__3[[#This Row],[Level/Band]])</f>
        <v>Associate</v>
      </c>
      <c r="G420" s="15">
        <v>44681.058252314811</v>
      </c>
      <c r="H420" s="15">
        <v>44682.058252314811</v>
      </c>
      <c r="I420" s="15">
        <v>44683.058252314811</v>
      </c>
      <c r="J420" s="15">
        <v>44686.058252314811</v>
      </c>
      <c r="K420" s="14" t="s">
        <v>37</v>
      </c>
      <c r="L420" s="15">
        <v>44696.058252314811</v>
      </c>
      <c r="M420" s="14" t="s">
        <v>43</v>
      </c>
      <c r="N420" s="14" t="s">
        <v>50</v>
      </c>
      <c r="O420" s="1" t="s">
        <v>115</v>
      </c>
      <c r="P420" s="14"/>
      <c r="Q420" s="15"/>
      <c r="R420" s="15"/>
      <c r="S420" s="15"/>
      <c r="T420" s="15"/>
      <c r="U420">
        <v>0</v>
      </c>
      <c r="V420" s="15"/>
      <c r="W420" s="15"/>
      <c r="X420" s="15"/>
      <c r="Z420" s="14" t="s">
        <v>39</v>
      </c>
      <c r="AA420" s="15"/>
      <c r="AB420">
        <v>14</v>
      </c>
      <c r="AD420">
        <v>1</v>
      </c>
      <c r="AE420">
        <v>3</v>
      </c>
      <c r="AF420" s="21" t="s">
        <v>115</v>
      </c>
      <c r="AG420" s="22" t="str">
        <f>IFERROR((Raw_Data__3[[#This Row],[End of Probation Date (after 2 months)]]-Raw_Data__3[[#This Row],[Reporting date ]]),"N/A")</f>
        <v>N/A</v>
      </c>
      <c r="AJ420">
        <v>1</v>
      </c>
    </row>
    <row r="421" spans="1:38" x14ac:dyDescent="0.35">
      <c r="A421">
        <v>2517</v>
      </c>
      <c r="B421" s="14" t="s">
        <v>108</v>
      </c>
      <c r="C421" s="14" t="s">
        <v>52</v>
      </c>
      <c r="D421" s="14" t="s">
        <v>42</v>
      </c>
      <c r="E421" s="14" t="s">
        <v>40</v>
      </c>
      <c r="F421" s="14" t="str">
        <f>TRIM(Raw_Data__3[[#This Row],[Level/Band]])</f>
        <v>Associate</v>
      </c>
      <c r="G421" s="15">
        <v>45173.133263888885</v>
      </c>
      <c r="H421" s="15">
        <v>45175.133263888885</v>
      </c>
      <c r="I421" s="15">
        <v>45176.133263888885</v>
      </c>
      <c r="J421" s="15">
        <v>45179.133263888885</v>
      </c>
      <c r="K421" s="14" t="s">
        <v>37</v>
      </c>
      <c r="L421" s="15">
        <v>45193.133263888885</v>
      </c>
      <c r="M421" s="14" t="s">
        <v>43</v>
      </c>
      <c r="N421" s="14" t="s">
        <v>38</v>
      </c>
      <c r="O421" s="1" t="s">
        <v>115</v>
      </c>
      <c r="P421" s="14" t="s">
        <v>41</v>
      </c>
      <c r="Q421" s="15"/>
      <c r="R421" s="15"/>
      <c r="S421" s="15">
        <v>45194.133263888885</v>
      </c>
      <c r="T421" s="15"/>
      <c r="U421">
        <v>0</v>
      </c>
      <c r="V421" s="15"/>
      <c r="W421" s="15"/>
      <c r="X421" s="15"/>
      <c r="Z421" s="14"/>
      <c r="AA421" s="15"/>
      <c r="AB421">
        <v>18</v>
      </c>
      <c r="AC421">
        <v>19</v>
      </c>
      <c r="AD421">
        <v>1</v>
      </c>
      <c r="AE421">
        <v>3</v>
      </c>
      <c r="AF421" s="21">
        <v>45254.133263888885</v>
      </c>
      <c r="AG421" s="22">
        <f>IFERROR((Raw_Data__3[[#This Row],[End of Probation Date (after 2 months)]]-Raw_Data__3[[#This Row],[Reporting date ]]),"N/A")</f>
        <v>60</v>
      </c>
      <c r="AI421">
        <v>1</v>
      </c>
      <c r="AJ421">
        <v>2</v>
      </c>
    </row>
    <row r="422" spans="1:38" x14ac:dyDescent="0.35">
      <c r="A422">
        <v>2513</v>
      </c>
      <c r="B422" s="14" t="s">
        <v>108</v>
      </c>
      <c r="C422" s="14" t="s">
        <v>52</v>
      </c>
      <c r="D422" s="14" t="s">
        <v>42</v>
      </c>
      <c r="E422" s="14" t="s">
        <v>40</v>
      </c>
      <c r="F422" s="14" t="str">
        <f>TRIM(Raw_Data__3[[#This Row],[Level/Band]])</f>
        <v>Associate</v>
      </c>
      <c r="G422" s="15">
        <v>45175.133263888885</v>
      </c>
      <c r="H422" s="15">
        <v>45176.133263888885</v>
      </c>
      <c r="I422" s="15">
        <v>45177.133263888885</v>
      </c>
      <c r="J422" s="15">
        <v>45180.133263888885</v>
      </c>
      <c r="K422" s="14" t="s">
        <v>37</v>
      </c>
      <c r="L422" s="15">
        <v>45188.133263888885</v>
      </c>
      <c r="M422" s="14" t="s">
        <v>43</v>
      </c>
      <c r="N422" s="14" t="s">
        <v>55</v>
      </c>
      <c r="O422" s="1" t="s">
        <v>115</v>
      </c>
      <c r="P422" s="14"/>
      <c r="Q422" s="15"/>
      <c r="R422" s="15"/>
      <c r="S422" s="15">
        <v>45192.133263888885</v>
      </c>
      <c r="T422" s="15"/>
      <c r="U422">
        <v>0</v>
      </c>
      <c r="V422" s="15"/>
      <c r="W422" s="15"/>
      <c r="X422" s="15"/>
      <c r="Z422" s="14" t="s">
        <v>39</v>
      </c>
      <c r="AA422" s="15"/>
      <c r="AB422">
        <v>12</v>
      </c>
      <c r="AC422">
        <v>16</v>
      </c>
      <c r="AD422">
        <v>1</v>
      </c>
      <c r="AE422">
        <v>3</v>
      </c>
      <c r="AF422" s="21">
        <v>45252.133263888885</v>
      </c>
      <c r="AG422" s="22">
        <f>IFERROR((Raw_Data__3[[#This Row],[End of Probation Date (after 2 months)]]-Raw_Data__3[[#This Row],[Reporting date ]]),"N/A")</f>
        <v>60</v>
      </c>
      <c r="AI422">
        <v>4</v>
      </c>
      <c r="AJ422">
        <v>1</v>
      </c>
    </row>
    <row r="423" spans="1:38" x14ac:dyDescent="0.35">
      <c r="A423">
        <v>2512</v>
      </c>
      <c r="B423" s="14" t="s">
        <v>108</v>
      </c>
      <c r="C423" s="14" t="s">
        <v>52</v>
      </c>
      <c r="D423" s="14" t="s">
        <v>42</v>
      </c>
      <c r="E423" s="14" t="s">
        <v>40</v>
      </c>
      <c r="F423" s="14" t="str">
        <f>TRIM(Raw_Data__3[[#This Row],[Level/Band]])</f>
        <v>Associate</v>
      </c>
      <c r="G423" s="15">
        <v>45173.133263888885</v>
      </c>
      <c r="H423" s="15">
        <v>45176.133263888885</v>
      </c>
      <c r="I423" s="15">
        <v>45177.133263888885</v>
      </c>
      <c r="J423" s="15">
        <v>45180.133263888885</v>
      </c>
      <c r="K423" s="14" t="s">
        <v>37</v>
      </c>
      <c r="L423" s="15">
        <v>45192.133263888885</v>
      </c>
      <c r="M423" s="14" t="s">
        <v>43</v>
      </c>
      <c r="N423" s="14" t="s">
        <v>55</v>
      </c>
      <c r="O423" s="1" t="s">
        <v>115</v>
      </c>
      <c r="P423" s="14"/>
      <c r="Q423" s="15"/>
      <c r="R423" s="15"/>
      <c r="S423" s="15"/>
      <c r="T423" s="15"/>
      <c r="U423">
        <v>0</v>
      </c>
      <c r="V423" s="15"/>
      <c r="W423" s="15"/>
      <c r="X423" s="15"/>
      <c r="Z423" s="14" t="s">
        <v>39</v>
      </c>
      <c r="AA423" s="15"/>
      <c r="AB423">
        <v>16</v>
      </c>
      <c r="AD423">
        <v>1</v>
      </c>
      <c r="AE423">
        <v>3</v>
      </c>
      <c r="AF423" s="21" t="s">
        <v>115</v>
      </c>
      <c r="AG423" s="22" t="str">
        <f>IFERROR((Raw_Data__3[[#This Row],[End of Probation Date (after 2 months)]]-Raw_Data__3[[#This Row],[Reporting date ]]),"N/A")</f>
        <v>N/A</v>
      </c>
      <c r="AJ423">
        <v>3</v>
      </c>
    </row>
    <row r="424" spans="1:38" x14ac:dyDescent="0.35">
      <c r="A424">
        <v>2459</v>
      </c>
      <c r="B424" s="14" t="s">
        <v>108</v>
      </c>
      <c r="C424" s="14" t="s">
        <v>52</v>
      </c>
      <c r="D424" s="14" t="s">
        <v>42</v>
      </c>
      <c r="E424" s="14" t="s">
        <v>40</v>
      </c>
      <c r="F424" s="14" t="str">
        <f>TRIM(Raw_Data__3[[#This Row],[Level/Band]])</f>
        <v>Associate</v>
      </c>
      <c r="G424" s="15">
        <v>45160.069826388892</v>
      </c>
      <c r="H424" s="15">
        <v>45162.069826388892</v>
      </c>
      <c r="I424" s="15">
        <v>45163.069826388892</v>
      </c>
      <c r="J424" s="15">
        <v>45166.069826388892</v>
      </c>
      <c r="K424" s="14" t="s">
        <v>37</v>
      </c>
      <c r="L424" s="15">
        <v>45183.069826388892</v>
      </c>
      <c r="M424" s="14" t="s">
        <v>43</v>
      </c>
      <c r="N424" s="14" t="s">
        <v>51</v>
      </c>
      <c r="O424" s="1" t="s">
        <v>115</v>
      </c>
      <c r="P424" s="14"/>
      <c r="Q424" s="15"/>
      <c r="R424" s="15"/>
      <c r="S424" s="15">
        <v>45186.069826388892</v>
      </c>
      <c r="T424" s="15"/>
      <c r="U424">
        <v>0</v>
      </c>
      <c r="V424" s="15"/>
      <c r="W424" s="15"/>
      <c r="X424" s="15"/>
      <c r="Z424" s="14" t="s">
        <v>47</v>
      </c>
      <c r="AA424" s="15"/>
      <c r="AB424">
        <v>21</v>
      </c>
      <c r="AC424">
        <v>24</v>
      </c>
      <c r="AD424">
        <v>1</v>
      </c>
      <c r="AE424">
        <v>3</v>
      </c>
      <c r="AF424" s="21">
        <v>45246.069826388892</v>
      </c>
      <c r="AG424" s="22">
        <f>IFERROR((Raw_Data__3[[#This Row],[End of Probation Date (after 2 months)]]-Raw_Data__3[[#This Row],[Reporting date ]]),"N/A")</f>
        <v>60</v>
      </c>
      <c r="AI424">
        <v>3</v>
      </c>
      <c r="AJ424">
        <v>2</v>
      </c>
    </row>
    <row r="425" spans="1:38" x14ac:dyDescent="0.35">
      <c r="A425">
        <v>2452</v>
      </c>
      <c r="B425" s="14" t="s">
        <v>108</v>
      </c>
      <c r="C425" s="14" t="s">
        <v>52</v>
      </c>
      <c r="D425" s="14" t="s">
        <v>42</v>
      </c>
      <c r="E425" s="14" t="s">
        <v>40</v>
      </c>
      <c r="F425" s="14" t="str">
        <f>TRIM(Raw_Data__3[[#This Row],[Level/Band]])</f>
        <v>Associate</v>
      </c>
      <c r="G425" s="15">
        <v>45161.069826388892</v>
      </c>
      <c r="H425" s="15">
        <v>45163.069826388892</v>
      </c>
      <c r="I425" s="15">
        <v>45164.069826388892</v>
      </c>
      <c r="J425" s="15">
        <v>45167.069826388892</v>
      </c>
      <c r="K425" s="14" t="s">
        <v>37</v>
      </c>
      <c r="L425" s="15">
        <v>45179.069826388892</v>
      </c>
      <c r="M425" s="14" t="s">
        <v>43</v>
      </c>
      <c r="N425" s="14" t="s">
        <v>46</v>
      </c>
      <c r="O425" s="1" t="s">
        <v>115</v>
      </c>
      <c r="P425" s="14"/>
      <c r="Q425" s="15"/>
      <c r="R425" s="15"/>
      <c r="S425" s="15">
        <v>45183.069826388892</v>
      </c>
      <c r="T425" s="15"/>
      <c r="U425">
        <v>0</v>
      </c>
      <c r="V425" s="15"/>
      <c r="W425" s="15"/>
      <c r="X425" s="15"/>
      <c r="Z425" s="14" t="s">
        <v>39</v>
      </c>
      <c r="AA425" s="15"/>
      <c r="AB425">
        <v>16</v>
      </c>
      <c r="AC425">
        <v>20</v>
      </c>
      <c r="AD425">
        <v>1</v>
      </c>
      <c r="AE425">
        <v>3</v>
      </c>
      <c r="AF425" s="21">
        <v>45243.069826388892</v>
      </c>
      <c r="AG425" s="22">
        <f>IFERROR((Raw_Data__3[[#This Row],[End of Probation Date (after 2 months)]]-Raw_Data__3[[#This Row],[Reporting date ]]),"N/A")</f>
        <v>60</v>
      </c>
      <c r="AI425">
        <v>4</v>
      </c>
      <c r="AJ425">
        <v>2</v>
      </c>
    </row>
    <row r="426" spans="1:38" x14ac:dyDescent="0.35">
      <c r="A426">
        <v>2449</v>
      </c>
      <c r="B426" s="14" t="s">
        <v>108</v>
      </c>
      <c r="C426" s="14" t="s">
        <v>52</v>
      </c>
      <c r="D426" s="14" t="s">
        <v>35</v>
      </c>
      <c r="E426" s="14" t="s">
        <v>40</v>
      </c>
      <c r="F426" s="14" t="str">
        <f>TRIM(Raw_Data__3[[#This Row],[Level/Band]])</f>
        <v>Associate</v>
      </c>
      <c r="G426" s="15">
        <v>44867.772222222222</v>
      </c>
      <c r="H426" s="15">
        <v>44868.772222222222</v>
      </c>
      <c r="I426" s="15">
        <v>44869.772222222222</v>
      </c>
      <c r="J426" s="15">
        <v>44872.772222222222</v>
      </c>
      <c r="K426" s="14" t="s">
        <v>37</v>
      </c>
      <c r="L426" s="15">
        <v>44888.772222222222</v>
      </c>
      <c r="M426" s="14" t="s">
        <v>43</v>
      </c>
      <c r="N426" s="14" t="s">
        <v>38</v>
      </c>
      <c r="O426" s="1" t="s">
        <v>115</v>
      </c>
      <c r="P426" s="14"/>
      <c r="Q426" s="15"/>
      <c r="R426" s="15"/>
      <c r="S426" s="15">
        <v>44892.772222222222</v>
      </c>
      <c r="T426" s="15"/>
      <c r="U426">
        <v>0</v>
      </c>
      <c r="V426" s="15"/>
      <c r="W426" s="15"/>
      <c r="X426" s="15"/>
      <c r="Z426" s="14" t="s">
        <v>39</v>
      </c>
      <c r="AA426" s="15"/>
      <c r="AB426">
        <v>20</v>
      </c>
      <c r="AC426">
        <v>24</v>
      </c>
      <c r="AD426">
        <v>1</v>
      </c>
      <c r="AE426">
        <v>3</v>
      </c>
      <c r="AF426" s="21">
        <v>44952.772222222222</v>
      </c>
      <c r="AG426" s="22">
        <f>IFERROR((Raw_Data__3[[#This Row],[End of Probation Date (after 2 months)]]-Raw_Data__3[[#This Row],[Reporting date ]]),"N/A")</f>
        <v>60</v>
      </c>
      <c r="AI426">
        <v>4</v>
      </c>
      <c r="AJ426">
        <v>1</v>
      </c>
    </row>
    <row r="427" spans="1:38" x14ac:dyDescent="0.35">
      <c r="A427">
        <v>2448</v>
      </c>
      <c r="B427" s="14" t="s">
        <v>108</v>
      </c>
      <c r="C427" s="14" t="s">
        <v>52</v>
      </c>
      <c r="D427" s="14" t="s">
        <v>35</v>
      </c>
      <c r="E427" s="14" t="s">
        <v>40</v>
      </c>
      <c r="F427" s="14" t="str">
        <f>TRIM(Raw_Data__3[[#This Row],[Level/Band]])</f>
        <v>Associate</v>
      </c>
      <c r="G427" s="15">
        <v>44864.772222222222</v>
      </c>
      <c r="H427" s="15">
        <v>44867.772222222222</v>
      </c>
      <c r="I427" s="15">
        <v>44868.772222222222</v>
      </c>
      <c r="J427" s="15">
        <v>44871.772222222222</v>
      </c>
      <c r="K427" s="14" t="s">
        <v>37</v>
      </c>
      <c r="L427" s="15">
        <v>44877.772222222222</v>
      </c>
      <c r="M427" s="14" t="s">
        <v>43</v>
      </c>
      <c r="N427" s="14" t="s">
        <v>55</v>
      </c>
      <c r="O427" s="1" t="s">
        <v>115</v>
      </c>
      <c r="P427" s="14"/>
      <c r="Q427" s="15"/>
      <c r="R427" s="15"/>
      <c r="S427" s="15"/>
      <c r="T427" s="15"/>
      <c r="U427">
        <v>0</v>
      </c>
      <c r="V427" s="15"/>
      <c r="W427" s="15"/>
      <c r="X427" s="15"/>
      <c r="Z427" s="14" t="s">
        <v>39</v>
      </c>
      <c r="AA427" s="15"/>
      <c r="AB427">
        <v>10</v>
      </c>
      <c r="AD427">
        <v>1</v>
      </c>
      <c r="AE427">
        <v>3</v>
      </c>
      <c r="AF427" s="21" t="s">
        <v>115</v>
      </c>
      <c r="AG427" s="22" t="str">
        <f>IFERROR((Raw_Data__3[[#This Row],[End of Probation Date (after 2 months)]]-Raw_Data__3[[#This Row],[Reporting date ]]),"N/A")</f>
        <v>N/A</v>
      </c>
      <c r="AJ427">
        <v>3</v>
      </c>
    </row>
    <row r="428" spans="1:38" x14ac:dyDescent="0.35">
      <c r="A428">
        <v>2408</v>
      </c>
      <c r="B428" s="14" t="s">
        <v>108</v>
      </c>
      <c r="C428" s="14" t="s">
        <v>52</v>
      </c>
      <c r="D428" s="14" t="s">
        <v>35</v>
      </c>
      <c r="E428" s="14" t="s">
        <v>40</v>
      </c>
      <c r="F428" s="14" t="str">
        <f>TRIM(Raw_Data__3[[#This Row],[Level/Band]])</f>
        <v>Associate</v>
      </c>
      <c r="G428" s="15">
        <v>45016.0859837963</v>
      </c>
      <c r="H428" s="15">
        <v>45019.0859837963</v>
      </c>
      <c r="I428" s="15">
        <v>45020.0859837963</v>
      </c>
      <c r="J428" s="15">
        <v>45023.0859837963</v>
      </c>
      <c r="K428" s="14" t="s">
        <v>37</v>
      </c>
      <c r="L428" s="15">
        <v>45035.0859837963</v>
      </c>
      <c r="M428" s="14" t="s">
        <v>43</v>
      </c>
      <c r="N428" s="14" t="s">
        <v>38</v>
      </c>
      <c r="O428" s="1" t="s">
        <v>115</v>
      </c>
      <c r="P428" s="14"/>
      <c r="Q428" s="15"/>
      <c r="R428" s="15"/>
      <c r="S428" s="15"/>
      <c r="T428" s="15"/>
      <c r="U428">
        <v>0</v>
      </c>
      <c r="V428" s="15"/>
      <c r="W428" s="15"/>
      <c r="X428" s="15"/>
      <c r="Z428" s="14" t="s">
        <v>39</v>
      </c>
      <c r="AA428" s="15"/>
      <c r="AB428">
        <v>16</v>
      </c>
      <c r="AD428">
        <v>1</v>
      </c>
      <c r="AE428">
        <v>3</v>
      </c>
      <c r="AF428" s="21" t="s">
        <v>115</v>
      </c>
      <c r="AG428" s="22" t="str">
        <f>IFERROR((Raw_Data__3[[#This Row],[End of Probation Date (after 2 months)]]-Raw_Data__3[[#This Row],[Reporting date ]]),"N/A")</f>
        <v>N/A</v>
      </c>
      <c r="AJ428">
        <v>3</v>
      </c>
    </row>
    <row r="429" spans="1:38" x14ac:dyDescent="0.35">
      <c r="A429">
        <v>2404</v>
      </c>
      <c r="B429" s="14" t="s">
        <v>108</v>
      </c>
      <c r="C429" s="14" t="s">
        <v>52</v>
      </c>
      <c r="D429" s="14" t="s">
        <v>35</v>
      </c>
      <c r="E429" s="14" t="s">
        <v>40</v>
      </c>
      <c r="F429" s="14" t="str">
        <f>TRIM(Raw_Data__3[[#This Row],[Level/Band]])</f>
        <v>Associate</v>
      </c>
      <c r="G429" s="15">
        <v>45015.0859837963</v>
      </c>
      <c r="H429" s="15">
        <v>45016.0859837963</v>
      </c>
      <c r="I429" s="15">
        <v>45017.0859837963</v>
      </c>
      <c r="J429" s="15">
        <v>45020.0859837963</v>
      </c>
      <c r="K429" s="14" t="s">
        <v>37</v>
      </c>
      <c r="L429" s="15">
        <v>45036.0859837963</v>
      </c>
      <c r="M429" s="14" t="s">
        <v>43</v>
      </c>
      <c r="N429" s="14" t="s">
        <v>38</v>
      </c>
      <c r="O429" s="1" t="s">
        <v>115</v>
      </c>
      <c r="P429" s="14"/>
      <c r="Q429" s="15"/>
      <c r="R429" s="15"/>
      <c r="S429" s="15">
        <v>45040.0859837963</v>
      </c>
      <c r="T429" s="15"/>
      <c r="U429">
        <v>0</v>
      </c>
      <c r="V429" s="15"/>
      <c r="W429" s="15"/>
      <c r="X429" s="15"/>
      <c r="Z429" s="14" t="s">
        <v>39</v>
      </c>
      <c r="AA429" s="15"/>
      <c r="AB429">
        <v>20</v>
      </c>
      <c r="AC429">
        <v>24</v>
      </c>
      <c r="AD429">
        <v>1</v>
      </c>
      <c r="AE429">
        <v>3</v>
      </c>
      <c r="AF429" s="21">
        <v>45100.0859837963</v>
      </c>
      <c r="AG429" s="22">
        <f>IFERROR((Raw_Data__3[[#This Row],[End of Probation Date (after 2 months)]]-Raw_Data__3[[#This Row],[Reporting date ]]),"N/A")</f>
        <v>60</v>
      </c>
      <c r="AI429">
        <v>4</v>
      </c>
      <c r="AJ429">
        <v>1</v>
      </c>
    </row>
    <row r="430" spans="1:38" x14ac:dyDescent="0.35">
      <c r="A430">
        <v>2382</v>
      </c>
      <c r="B430" s="14" t="s">
        <v>108</v>
      </c>
      <c r="C430" s="14" t="s">
        <v>52</v>
      </c>
      <c r="D430" s="14" t="s">
        <v>35</v>
      </c>
      <c r="E430" s="14" t="s">
        <v>40</v>
      </c>
      <c r="F430" s="14" t="str">
        <f>TRIM(Raw_Data__3[[#This Row],[Level/Band]])</f>
        <v>Associate</v>
      </c>
      <c r="G430" s="15">
        <v>45030.529537037037</v>
      </c>
      <c r="H430" s="15">
        <v>45034.529537037037</v>
      </c>
      <c r="I430" s="15">
        <v>45035.529537037037</v>
      </c>
      <c r="J430" s="15">
        <v>45038.529537037037</v>
      </c>
      <c r="K430" s="14" t="s">
        <v>37</v>
      </c>
      <c r="L430" s="15">
        <v>45044.529537037037</v>
      </c>
      <c r="M430" s="14" t="s">
        <v>43</v>
      </c>
      <c r="N430" s="14" t="s">
        <v>55</v>
      </c>
      <c r="O430" s="1" t="s">
        <v>115</v>
      </c>
      <c r="P430" s="14"/>
      <c r="Q430" s="15"/>
      <c r="R430" s="15"/>
      <c r="S430" s="15"/>
      <c r="T430" s="15"/>
      <c r="U430">
        <v>0</v>
      </c>
      <c r="V430" s="15"/>
      <c r="W430" s="15"/>
      <c r="X430" s="15"/>
      <c r="Z430" s="14" t="s">
        <v>47</v>
      </c>
      <c r="AA430" s="15"/>
      <c r="AB430">
        <v>10</v>
      </c>
      <c r="AD430">
        <v>1</v>
      </c>
      <c r="AE430">
        <v>3</v>
      </c>
      <c r="AF430" s="21" t="s">
        <v>115</v>
      </c>
      <c r="AG430" s="22" t="str">
        <f>IFERROR((Raw_Data__3[[#This Row],[End of Probation Date (after 2 months)]]-Raw_Data__3[[#This Row],[Reporting date ]]),"N/A")</f>
        <v>N/A</v>
      </c>
      <c r="AJ430">
        <v>4</v>
      </c>
    </row>
    <row r="431" spans="1:38" x14ac:dyDescent="0.35">
      <c r="A431">
        <v>2368</v>
      </c>
      <c r="B431" s="14" t="s">
        <v>108</v>
      </c>
      <c r="C431" s="14" t="s">
        <v>52</v>
      </c>
      <c r="D431" s="14" t="s">
        <v>35</v>
      </c>
      <c r="E431" s="14" t="s">
        <v>40</v>
      </c>
      <c r="F431" s="14" t="str">
        <f>TRIM(Raw_Data__3[[#This Row],[Level/Band]])</f>
        <v>Associate</v>
      </c>
      <c r="G431" s="15">
        <v>44975.268252314818</v>
      </c>
      <c r="H431" s="15">
        <v>44976.268252314818</v>
      </c>
      <c r="I431" s="15">
        <v>44977.268252314818</v>
      </c>
      <c r="J431" s="15">
        <v>44980.268252314818</v>
      </c>
      <c r="K431" s="14" t="s">
        <v>37</v>
      </c>
      <c r="L431" s="15">
        <v>44982.268252314818</v>
      </c>
      <c r="M431" s="14" t="s">
        <v>43</v>
      </c>
      <c r="N431" s="14" t="s">
        <v>55</v>
      </c>
      <c r="O431" s="1" t="s">
        <v>115</v>
      </c>
      <c r="P431" s="14"/>
      <c r="Q431" s="15"/>
      <c r="R431" s="15"/>
      <c r="S431" s="15"/>
      <c r="T431" s="15"/>
      <c r="U431">
        <v>0</v>
      </c>
      <c r="V431" s="15"/>
      <c r="W431" s="15"/>
      <c r="X431" s="15"/>
      <c r="Z431" s="14" t="s">
        <v>39</v>
      </c>
      <c r="AA431" s="15"/>
      <c r="AB431">
        <v>6</v>
      </c>
      <c r="AD431">
        <v>1</v>
      </c>
      <c r="AE431">
        <v>3</v>
      </c>
      <c r="AF431" s="21" t="s">
        <v>115</v>
      </c>
      <c r="AG431" s="22" t="str">
        <f>IFERROR((Raw_Data__3[[#This Row],[End of Probation Date (after 2 months)]]-Raw_Data__3[[#This Row],[Reporting date ]]),"N/A")</f>
        <v>N/A</v>
      </c>
      <c r="AJ431">
        <v>1</v>
      </c>
    </row>
    <row r="432" spans="1:38" x14ac:dyDescent="0.35">
      <c r="A432">
        <v>2363</v>
      </c>
      <c r="B432" s="14" t="s">
        <v>108</v>
      </c>
      <c r="C432" s="14" t="s">
        <v>52</v>
      </c>
      <c r="D432" s="14" t="s">
        <v>42</v>
      </c>
      <c r="E432" s="14" t="s">
        <v>40</v>
      </c>
      <c r="F432" s="14" t="str">
        <f>TRIM(Raw_Data__3[[#This Row],[Level/Band]])</f>
        <v>Associate</v>
      </c>
      <c r="G432" s="15">
        <v>44971.268252314818</v>
      </c>
      <c r="H432" s="15">
        <v>44975.268252314818</v>
      </c>
      <c r="I432" s="15">
        <v>44976.268252314818</v>
      </c>
      <c r="J432" s="15">
        <v>44979.268252314818</v>
      </c>
      <c r="K432" s="14" t="s">
        <v>37</v>
      </c>
      <c r="L432" s="15">
        <v>44996.268252314818</v>
      </c>
      <c r="M432" s="14" t="s">
        <v>58</v>
      </c>
      <c r="N432" s="14"/>
      <c r="O432" s="1">
        <v>45001.268252314818</v>
      </c>
      <c r="P432" s="14" t="s">
        <v>58</v>
      </c>
      <c r="Q432" s="15"/>
      <c r="R432" s="15"/>
      <c r="S432" s="15">
        <v>45000.268252314818</v>
      </c>
      <c r="T432" s="15"/>
      <c r="U432">
        <v>0</v>
      </c>
      <c r="V432" s="15"/>
      <c r="W432" s="15"/>
      <c r="X432" s="15"/>
      <c r="Z432" s="14"/>
      <c r="AA432" s="15"/>
      <c r="AB432">
        <v>21</v>
      </c>
      <c r="AC432">
        <v>25</v>
      </c>
      <c r="AD432">
        <v>1</v>
      </c>
      <c r="AE432">
        <v>3</v>
      </c>
      <c r="AF432" s="21">
        <v>45060.268252314818</v>
      </c>
      <c r="AG432" s="22">
        <f>IFERROR((Raw_Data__3[[#This Row],[End of Probation Date (after 2 months)]]-Raw_Data__3[[#This Row],[Reporting date ]]),"N/A")</f>
        <v>60</v>
      </c>
      <c r="AI432">
        <v>4</v>
      </c>
      <c r="AJ432">
        <v>4</v>
      </c>
    </row>
    <row r="433" spans="1:38" x14ac:dyDescent="0.35">
      <c r="A433">
        <v>2316</v>
      </c>
      <c r="B433" s="14" t="s">
        <v>108</v>
      </c>
      <c r="C433" s="14" t="s">
        <v>52</v>
      </c>
      <c r="D433" s="14" t="s">
        <v>42</v>
      </c>
      <c r="E433" s="14" t="s">
        <v>40</v>
      </c>
      <c r="F433" s="14" t="str">
        <f>TRIM(Raw_Data__3[[#This Row],[Level/Band]])</f>
        <v>Associate</v>
      </c>
      <c r="G433" s="15">
        <v>44668.037303240744</v>
      </c>
      <c r="H433" s="15">
        <v>44672.037303240744</v>
      </c>
      <c r="I433" s="15">
        <v>44673.037303240744</v>
      </c>
      <c r="J433" s="15">
        <v>44676.037303240744</v>
      </c>
      <c r="K433" s="14" t="s">
        <v>37</v>
      </c>
      <c r="L433" s="15">
        <v>44690.037303240744</v>
      </c>
      <c r="M433" s="14" t="s">
        <v>43</v>
      </c>
      <c r="N433" s="14" t="s">
        <v>38</v>
      </c>
      <c r="O433" s="1" t="s">
        <v>115</v>
      </c>
      <c r="P433" s="14"/>
      <c r="Q433" s="15"/>
      <c r="R433" s="15"/>
      <c r="S433" s="15">
        <v>44693.037303240744</v>
      </c>
      <c r="T433" s="15"/>
      <c r="U433">
        <v>0</v>
      </c>
      <c r="V433" s="15"/>
      <c r="W433" s="15"/>
      <c r="X433" s="15"/>
      <c r="Z433" s="14" t="s">
        <v>47</v>
      </c>
      <c r="AA433" s="15"/>
      <c r="AB433">
        <v>18</v>
      </c>
      <c r="AC433">
        <v>21</v>
      </c>
      <c r="AD433">
        <v>1</v>
      </c>
      <c r="AE433">
        <v>3</v>
      </c>
      <c r="AF433" s="21">
        <v>44753.037303240744</v>
      </c>
      <c r="AG433" s="22">
        <f>IFERROR((Raw_Data__3[[#This Row],[End of Probation Date (after 2 months)]]-Raw_Data__3[[#This Row],[Reporting date ]]),"N/A")</f>
        <v>60</v>
      </c>
      <c r="AI433">
        <v>3</v>
      </c>
      <c r="AJ433">
        <v>4</v>
      </c>
    </row>
    <row r="434" spans="1:38" x14ac:dyDescent="0.35">
      <c r="A434">
        <v>2246</v>
      </c>
      <c r="B434" s="14" t="s">
        <v>108</v>
      </c>
      <c r="C434" s="14" t="s">
        <v>52</v>
      </c>
      <c r="D434" s="14" t="s">
        <v>42</v>
      </c>
      <c r="E434" s="14" t="s">
        <v>40</v>
      </c>
      <c r="F434" s="14" t="str">
        <f>TRIM(Raw_Data__3[[#This Row],[Level/Band]])</f>
        <v>Associate</v>
      </c>
      <c r="G434" s="15">
        <v>44924.601747685185</v>
      </c>
      <c r="H434" s="15">
        <v>44925.601747685185</v>
      </c>
      <c r="I434" s="15">
        <v>44926.601747685185</v>
      </c>
      <c r="J434" s="15">
        <v>44929.601747685185</v>
      </c>
      <c r="K434" s="14" t="s">
        <v>37</v>
      </c>
      <c r="L434" s="15">
        <v>44943.601747685185</v>
      </c>
      <c r="M434" s="14" t="s">
        <v>43</v>
      </c>
      <c r="N434" s="14" t="s">
        <v>38</v>
      </c>
      <c r="O434" s="1" t="s">
        <v>115</v>
      </c>
      <c r="P434" s="14" t="s">
        <v>41</v>
      </c>
      <c r="Q434" s="15"/>
      <c r="R434" s="15"/>
      <c r="S434" s="15">
        <v>44947.601747685185</v>
      </c>
      <c r="T434" s="15"/>
      <c r="U434">
        <v>0</v>
      </c>
      <c r="V434" s="15"/>
      <c r="W434" s="15"/>
      <c r="X434" s="15"/>
      <c r="Z434" s="14"/>
      <c r="AA434" s="15"/>
      <c r="AB434">
        <v>18</v>
      </c>
      <c r="AC434">
        <v>22</v>
      </c>
      <c r="AD434">
        <v>1</v>
      </c>
      <c r="AE434">
        <v>3</v>
      </c>
      <c r="AF434" s="21">
        <v>45007.601747685185</v>
      </c>
      <c r="AG434" s="22">
        <f>IFERROR((Raw_Data__3[[#This Row],[End of Probation Date (after 2 months)]]-Raw_Data__3[[#This Row],[Reporting date ]]),"N/A")</f>
        <v>60</v>
      </c>
      <c r="AI434">
        <v>4</v>
      </c>
      <c r="AJ434">
        <v>1</v>
      </c>
    </row>
    <row r="435" spans="1:38" x14ac:dyDescent="0.35">
      <c r="A435">
        <v>2167</v>
      </c>
      <c r="B435" s="14" t="s">
        <v>108</v>
      </c>
      <c r="C435" s="14" t="s">
        <v>52</v>
      </c>
      <c r="D435" s="14" t="s">
        <v>42</v>
      </c>
      <c r="E435" s="14" t="s">
        <v>40</v>
      </c>
      <c r="F435" s="14" t="str">
        <f>TRIM(Raw_Data__3[[#This Row],[Level/Band]])</f>
        <v>Associate</v>
      </c>
      <c r="G435" s="15">
        <v>44795.082037037035</v>
      </c>
      <c r="H435" s="15">
        <v>44799.082037037035</v>
      </c>
      <c r="I435" s="15">
        <v>44800.082037037035</v>
      </c>
      <c r="J435" s="15">
        <v>44803.082037037035</v>
      </c>
      <c r="K435" s="14" t="s">
        <v>37</v>
      </c>
      <c r="L435" s="15">
        <v>44817.082037037035</v>
      </c>
      <c r="M435" s="14" t="s">
        <v>37</v>
      </c>
      <c r="N435" s="14" t="s">
        <v>115</v>
      </c>
      <c r="O435" s="1">
        <v>44820.082037037035</v>
      </c>
      <c r="P435" s="14" t="s">
        <v>48</v>
      </c>
      <c r="Q435" s="15">
        <v>44818.082037037035</v>
      </c>
      <c r="R435" s="15">
        <v>44822.082037037035</v>
      </c>
      <c r="S435" s="15">
        <v>44818.082037037035</v>
      </c>
      <c r="T435" s="15">
        <v>44828.082037037035</v>
      </c>
      <c r="U435">
        <v>1</v>
      </c>
      <c r="V435" s="15">
        <v>44831.082037037035</v>
      </c>
      <c r="W435" s="15">
        <v>44834.082037037035</v>
      </c>
      <c r="X435" s="15">
        <v>44836.082037037035</v>
      </c>
      <c r="Z435" s="14"/>
      <c r="AA435" s="15">
        <v>44852.082037037035</v>
      </c>
      <c r="AB435">
        <v>18</v>
      </c>
      <c r="AC435">
        <v>19</v>
      </c>
      <c r="AD435">
        <v>1</v>
      </c>
      <c r="AE435">
        <v>3</v>
      </c>
      <c r="AF435" s="21">
        <v>44878.082037037035</v>
      </c>
      <c r="AG435" s="22">
        <f>IFERROR((Raw_Data__3[[#This Row],[End of Probation Date (after 2 months)]]-Raw_Data__3[[#This Row],[Reporting date ]]),"N/A")</f>
        <v>60</v>
      </c>
      <c r="AH435">
        <v>6</v>
      </c>
      <c r="AI435">
        <v>1</v>
      </c>
      <c r="AJ435">
        <v>4</v>
      </c>
      <c r="AK435">
        <v>34</v>
      </c>
      <c r="AL435">
        <v>18</v>
      </c>
    </row>
    <row r="436" spans="1:38" x14ac:dyDescent="0.35">
      <c r="A436">
        <v>2130</v>
      </c>
      <c r="B436" s="14" t="s">
        <v>108</v>
      </c>
      <c r="C436" s="14" t="s">
        <v>52</v>
      </c>
      <c r="D436" s="14" t="s">
        <v>64</v>
      </c>
      <c r="E436" s="14" t="s">
        <v>40</v>
      </c>
      <c r="F436" s="14" t="str">
        <f>TRIM(Raw_Data__3[[#This Row],[Level/Band]])</f>
        <v>Associate</v>
      </c>
      <c r="G436" s="15">
        <v>44930.473356481481</v>
      </c>
      <c r="H436" s="15">
        <v>44933.473356481481</v>
      </c>
      <c r="I436" s="15">
        <v>44934.473356481481</v>
      </c>
      <c r="J436" s="15">
        <v>44937.473356481481</v>
      </c>
      <c r="K436" s="14" t="s">
        <v>37</v>
      </c>
      <c r="L436" s="15">
        <v>44941.473356481481</v>
      </c>
      <c r="M436" s="14" t="s">
        <v>43</v>
      </c>
      <c r="N436" s="14" t="s">
        <v>50</v>
      </c>
      <c r="O436" s="1" t="s">
        <v>115</v>
      </c>
      <c r="P436" s="14"/>
      <c r="Q436" s="15"/>
      <c r="R436" s="15"/>
      <c r="S436" s="15">
        <v>44945.473356481481</v>
      </c>
      <c r="T436" s="15"/>
      <c r="U436">
        <v>0</v>
      </c>
      <c r="V436" s="15"/>
      <c r="W436" s="15"/>
      <c r="X436" s="15"/>
      <c r="Z436" s="14" t="s">
        <v>47</v>
      </c>
      <c r="AA436" s="15"/>
      <c r="AB436">
        <v>8</v>
      </c>
      <c r="AC436">
        <v>12</v>
      </c>
      <c r="AD436">
        <v>1</v>
      </c>
      <c r="AE436">
        <v>3</v>
      </c>
      <c r="AF436" s="21">
        <v>45005.473356481481</v>
      </c>
      <c r="AG436" s="22">
        <f>IFERROR((Raw_Data__3[[#This Row],[End of Probation Date (after 2 months)]]-Raw_Data__3[[#This Row],[Reporting date ]]),"N/A")</f>
        <v>60</v>
      </c>
      <c r="AI436">
        <v>4</v>
      </c>
      <c r="AJ436">
        <v>3</v>
      </c>
    </row>
    <row r="437" spans="1:38" x14ac:dyDescent="0.35">
      <c r="A437">
        <v>2128</v>
      </c>
      <c r="B437" s="14" t="s">
        <v>108</v>
      </c>
      <c r="C437" s="14" t="s">
        <v>52</v>
      </c>
      <c r="D437" s="14" t="s">
        <v>64</v>
      </c>
      <c r="E437" s="14" t="s">
        <v>40</v>
      </c>
      <c r="F437" s="14" t="str">
        <f>TRIM(Raw_Data__3[[#This Row],[Level/Band]])</f>
        <v>Associate</v>
      </c>
      <c r="G437" s="15">
        <v>44930.473356481481</v>
      </c>
      <c r="H437" s="15">
        <v>44934.473356481481</v>
      </c>
      <c r="I437" s="15">
        <v>44935.473356481481</v>
      </c>
      <c r="J437" s="15">
        <v>44938.473356481481</v>
      </c>
      <c r="K437" s="14" t="s">
        <v>37</v>
      </c>
      <c r="L437" s="15">
        <v>44949.473356481481</v>
      </c>
      <c r="M437" s="14" t="s">
        <v>43</v>
      </c>
      <c r="N437" s="14" t="s">
        <v>50</v>
      </c>
      <c r="O437" s="1" t="s">
        <v>115</v>
      </c>
      <c r="P437" s="14"/>
      <c r="Q437" s="15"/>
      <c r="R437" s="15"/>
      <c r="S437" s="15"/>
      <c r="T437" s="15"/>
      <c r="U437">
        <v>0</v>
      </c>
      <c r="V437" s="15"/>
      <c r="W437" s="15"/>
      <c r="X437" s="15"/>
      <c r="Z437" s="14" t="s">
        <v>39</v>
      </c>
      <c r="AA437" s="15"/>
      <c r="AB437">
        <v>15</v>
      </c>
      <c r="AD437">
        <v>1</v>
      </c>
      <c r="AE437">
        <v>3</v>
      </c>
      <c r="AF437" s="21" t="s">
        <v>115</v>
      </c>
      <c r="AG437" s="22" t="str">
        <f>IFERROR((Raw_Data__3[[#This Row],[End of Probation Date (after 2 months)]]-Raw_Data__3[[#This Row],[Reporting date ]]),"N/A")</f>
        <v>N/A</v>
      </c>
      <c r="AJ437">
        <v>4</v>
      </c>
    </row>
    <row r="438" spans="1:38" x14ac:dyDescent="0.35">
      <c r="A438">
        <v>2126</v>
      </c>
      <c r="B438" s="14" t="s">
        <v>108</v>
      </c>
      <c r="C438" s="14" t="s">
        <v>52</v>
      </c>
      <c r="D438" s="14" t="s">
        <v>64</v>
      </c>
      <c r="E438" s="14" t="s">
        <v>40</v>
      </c>
      <c r="F438" s="14" t="str">
        <f>TRIM(Raw_Data__3[[#This Row],[Level/Band]])</f>
        <v>Associate</v>
      </c>
      <c r="G438" s="15">
        <v>44931.473356481481</v>
      </c>
      <c r="H438" s="15">
        <v>44933.473356481481</v>
      </c>
      <c r="I438" s="15">
        <v>44934.473356481481</v>
      </c>
      <c r="J438" s="15">
        <v>44937.473356481481</v>
      </c>
      <c r="K438" s="14" t="s">
        <v>37</v>
      </c>
      <c r="L438" s="15">
        <v>44945.473356481481</v>
      </c>
      <c r="M438" s="14" t="s">
        <v>43</v>
      </c>
      <c r="N438" s="14" t="s">
        <v>38</v>
      </c>
      <c r="O438" s="1" t="s">
        <v>115</v>
      </c>
      <c r="P438" s="14" t="s">
        <v>41</v>
      </c>
      <c r="Q438" s="15"/>
      <c r="R438" s="15"/>
      <c r="S438" s="15">
        <v>44949.473356481481</v>
      </c>
      <c r="T438" s="15"/>
      <c r="U438">
        <v>0</v>
      </c>
      <c r="V438" s="15"/>
      <c r="W438" s="15"/>
      <c r="X438" s="15"/>
      <c r="Z438" s="14"/>
      <c r="AA438" s="15"/>
      <c r="AB438">
        <v>12</v>
      </c>
      <c r="AC438">
        <v>16</v>
      </c>
      <c r="AD438">
        <v>1</v>
      </c>
      <c r="AE438">
        <v>3</v>
      </c>
      <c r="AF438" s="21">
        <v>45009.473356481481</v>
      </c>
      <c r="AG438" s="22">
        <f>IFERROR((Raw_Data__3[[#This Row],[End of Probation Date (after 2 months)]]-Raw_Data__3[[#This Row],[Reporting date ]]),"N/A")</f>
        <v>60</v>
      </c>
      <c r="AI438">
        <v>4</v>
      </c>
      <c r="AJ438">
        <v>2</v>
      </c>
    </row>
    <row r="439" spans="1:38" x14ac:dyDescent="0.35">
      <c r="A439">
        <v>2119</v>
      </c>
      <c r="B439" s="14" t="s">
        <v>108</v>
      </c>
      <c r="C439" s="14" t="s">
        <v>52</v>
      </c>
      <c r="D439" s="14" t="s">
        <v>64</v>
      </c>
      <c r="E439" s="14" t="s">
        <v>40</v>
      </c>
      <c r="F439" s="14" t="str">
        <f>TRIM(Raw_Data__3[[#This Row],[Level/Band]])</f>
        <v>Associate</v>
      </c>
      <c r="G439" s="15">
        <v>45029.055439814816</v>
      </c>
      <c r="H439" s="15">
        <v>45033.055439814816</v>
      </c>
      <c r="I439" s="15">
        <v>45034.055439814816</v>
      </c>
      <c r="J439" s="15">
        <v>45037.055439814816</v>
      </c>
      <c r="K439" s="14" t="s">
        <v>37</v>
      </c>
      <c r="L439" s="15">
        <v>45054.055439814816</v>
      </c>
      <c r="M439" s="14" t="s">
        <v>37</v>
      </c>
      <c r="N439" s="14" t="s">
        <v>115</v>
      </c>
      <c r="O439" s="1">
        <v>45060.055439814816</v>
      </c>
      <c r="P439" s="14" t="s">
        <v>48</v>
      </c>
      <c r="Q439" s="15">
        <v>45056.055439814816</v>
      </c>
      <c r="R439" s="15">
        <v>45057.055439814816</v>
      </c>
      <c r="S439" s="15">
        <v>45058.055439814816</v>
      </c>
      <c r="T439" s="15">
        <v>45061.055439814816</v>
      </c>
      <c r="U439">
        <v>1</v>
      </c>
      <c r="V439" s="15">
        <v>45065.055439814816</v>
      </c>
      <c r="W439" s="15">
        <v>45067.055439814816</v>
      </c>
      <c r="X439" s="15">
        <v>45068.055439814816</v>
      </c>
      <c r="Z439" s="14"/>
      <c r="AA439" s="15">
        <v>45091.055439814816</v>
      </c>
      <c r="AB439">
        <v>21</v>
      </c>
      <c r="AC439">
        <v>25</v>
      </c>
      <c r="AD439">
        <v>1</v>
      </c>
      <c r="AE439">
        <v>3</v>
      </c>
      <c r="AF439" s="21">
        <v>45118.055439814816</v>
      </c>
      <c r="AG439" s="22">
        <f>IFERROR((Raw_Data__3[[#This Row],[End of Probation Date (after 2 months)]]-Raw_Data__3[[#This Row],[Reporting date ]]),"N/A")</f>
        <v>60</v>
      </c>
      <c r="AH439">
        <v>6</v>
      </c>
      <c r="AI439">
        <v>4</v>
      </c>
      <c r="AJ439">
        <v>4</v>
      </c>
      <c r="AK439">
        <v>33</v>
      </c>
      <c r="AL439">
        <v>10</v>
      </c>
    </row>
    <row r="440" spans="1:38" x14ac:dyDescent="0.35">
      <c r="A440">
        <v>2064</v>
      </c>
      <c r="B440" s="14" t="s">
        <v>108</v>
      </c>
      <c r="C440" s="14" t="s">
        <v>52</v>
      </c>
      <c r="D440" s="14" t="s">
        <v>64</v>
      </c>
      <c r="E440" s="14" t="s">
        <v>40</v>
      </c>
      <c r="F440" s="14" t="str">
        <f>TRIM(Raw_Data__3[[#This Row],[Level/Band]])</f>
        <v>Associate</v>
      </c>
      <c r="G440" s="15">
        <v>44867.782581018517</v>
      </c>
      <c r="H440" s="15">
        <v>44868.782581018517</v>
      </c>
      <c r="I440" s="15">
        <v>44869.782581018517</v>
      </c>
      <c r="J440" s="15">
        <v>44872.782581018517</v>
      </c>
      <c r="K440" s="14" t="s">
        <v>37</v>
      </c>
      <c r="L440" s="15">
        <v>44882.782581018517</v>
      </c>
      <c r="M440" s="14" t="s">
        <v>43</v>
      </c>
      <c r="N440" s="14" t="s">
        <v>38</v>
      </c>
      <c r="O440" s="1" t="s">
        <v>115</v>
      </c>
      <c r="P440" s="14" t="s">
        <v>41</v>
      </c>
      <c r="Q440" s="15"/>
      <c r="R440" s="15"/>
      <c r="S440" s="15">
        <v>44886.782581018517</v>
      </c>
      <c r="T440" s="15"/>
      <c r="U440">
        <v>0</v>
      </c>
      <c r="V440" s="15"/>
      <c r="W440" s="15"/>
      <c r="X440" s="15"/>
      <c r="Z440" s="14"/>
      <c r="AA440" s="15"/>
      <c r="AB440">
        <v>14</v>
      </c>
      <c r="AC440">
        <v>18</v>
      </c>
      <c r="AD440">
        <v>1</v>
      </c>
      <c r="AE440">
        <v>3</v>
      </c>
      <c r="AF440" s="21">
        <v>44946.782581018517</v>
      </c>
      <c r="AG440" s="22">
        <f>IFERROR((Raw_Data__3[[#This Row],[End of Probation Date (after 2 months)]]-Raw_Data__3[[#This Row],[Reporting date ]]),"N/A")</f>
        <v>60</v>
      </c>
      <c r="AI440">
        <v>4</v>
      </c>
      <c r="AJ440">
        <v>1</v>
      </c>
    </row>
    <row r="441" spans="1:38" x14ac:dyDescent="0.35">
      <c r="A441">
        <v>2062</v>
      </c>
      <c r="B441" s="14" t="s">
        <v>108</v>
      </c>
      <c r="C441" s="14" t="s">
        <v>52</v>
      </c>
      <c r="D441" s="14" t="s">
        <v>64</v>
      </c>
      <c r="E441" s="14" t="s">
        <v>40</v>
      </c>
      <c r="F441" s="14" t="str">
        <f>TRIM(Raw_Data__3[[#This Row],[Level/Band]])</f>
        <v>Associate</v>
      </c>
      <c r="G441" s="15">
        <v>44869.782581018517</v>
      </c>
      <c r="H441" s="15">
        <v>44872.782581018517</v>
      </c>
      <c r="I441" s="15">
        <v>44873.782581018517</v>
      </c>
      <c r="J441" s="15">
        <v>44876.782581018517</v>
      </c>
      <c r="K441" s="14" t="s">
        <v>37</v>
      </c>
      <c r="L441" s="15">
        <v>44888.782581018517</v>
      </c>
      <c r="M441" s="14" t="s">
        <v>43</v>
      </c>
      <c r="N441" s="14" t="s">
        <v>55</v>
      </c>
      <c r="O441" s="1" t="s">
        <v>115</v>
      </c>
      <c r="P441" s="14"/>
      <c r="Q441" s="15"/>
      <c r="R441" s="15"/>
      <c r="S441" s="15"/>
      <c r="T441" s="15"/>
      <c r="U441">
        <v>0</v>
      </c>
      <c r="V441" s="15"/>
      <c r="W441" s="15"/>
      <c r="X441" s="15"/>
      <c r="Z441" s="14" t="s">
        <v>47</v>
      </c>
      <c r="AA441" s="15"/>
      <c r="AB441">
        <v>16</v>
      </c>
      <c r="AD441">
        <v>1</v>
      </c>
      <c r="AE441">
        <v>3</v>
      </c>
      <c r="AF441" s="21" t="s">
        <v>115</v>
      </c>
      <c r="AG441" s="22" t="str">
        <f>IFERROR((Raw_Data__3[[#This Row],[End of Probation Date (after 2 months)]]-Raw_Data__3[[#This Row],[Reporting date ]]),"N/A")</f>
        <v>N/A</v>
      </c>
      <c r="AJ441">
        <v>3</v>
      </c>
    </row>
    <row r="442" spans="1:38" x14ac:dyDescent="0.35">
      <c r="A442">
        <v>2008</v>
      </c>
      <c r="B442" s="14" t="s">
        <v>108</v>
      </c>
      <c r="C442" s="14" t="s">
        <v>52</v>
      </c>
      <c r="D442" s="14" t="s">
        <v>64</v>
      </c>
      <c r="E442" s="14" t="s">
        <v>40</v>
      </c>
      <c r="F442" s="14" t="str">
        <f>TRIM(Raw_Data__3[[#This Row],[Level/Band]])</f>
        <v>Associate</v>
      </c>
      <c r="G442" s="15">
        <v>44748.13113425926</v>
      </c>
      <c r="H442" s="15">
        <v>44749.13113425926</v>
      </c>
      <c r="I442" s="15">
        <v>44750.13113425926</v>
      </c>
      <c r="J442" s="15">
        <v>44753.13113425926</v>
      </c>
      <c r="K442" s="14" t="s">
        <v>37</v>
      </c>
      <c r="L442" s="15">
        <v>44765.13113425926</v>
      </c>
      <c r="M442" s="14" t="s">
        <v>43</v>
      </c>
      <c r="N442" s="14" t="s">
        <v>38</v>
      </c>
      <c r="O442" s="1" t="s">
        <v>115</v>
      </c>
      <c r="P442" s="14" t="s">
        <v>41</v>
      </c>
      <c r="Q442" s="15"/>
      <c r="R442" s="15"/>
      <c r="S442" s="15">
        <v>44767.13113425926</v>
      </c>
      <c r="T442" s="15"/>
      <c r="U442">
        <v>0</v>
      </c>
      <c r="V442" s="15"/>
      <c r="W442" s="15"/>
      <c r="X442" s="15"/>
      <c r="Z442" s="14"/>
      <c r="AA442" s="15"/>
      <c r="AB442">
        <v>16</v>
      </c>
      <c r="AC442">
        <v>18</v>
      </c>
      <c r="AD442">
        <v>1</v>
      </c>
      <c r="AE442">
        <v>3</v>
      </c>
      <c r="AF442" s="21">
        <v>44827.13113425926</v>
      </c>
      <c r="AG442" s="22">
        <f>IFERROR((Raw_Data__3[[#This Row],[End of Probation Date (after 2 months)]]-Raw_Data__3[[#This Row],[Reporting date ]]),"N/A")</f>
        <v>60</v>
      </c>
      <c r="AI442">
        <v>2</v>
      </c>
      <c r="AJ442">
        <v>1</v>
      </c>
    </row>
    <row r="443" spans="1:38" x14ac:dyDescent="0.35">
      <c r="A443">
        <v>2006</v>
      </c>
      <c r="B443" s="14" t="s">
        <v>108</v>
      </c>
      <c r="C443" s="14" t="s">
        <v>52</v>
      </c>
      <c r="D443" s="14" t="s">
        <v>64</v>
      </c>
      <c r="E443" s="14" t="s">
        <v>40</v>
      </c>
      <c r="F443" s="14" t="str">
        <f>TRIM(Raw_Data__3[[#This Row],[Level/Band]])</f>
        <v>Associate</v>
      </c>
      <c r="G443" s="15">
        <v>44747.13113425926</v>
      </c>
      <c r="H443" s="15">
        <v>44750.13113425926</v>
      </c>
      <c r="I443" s="15">
        <v>44751.13113425926</v>
      </c>
      <c r="J443" s="15">
        <v>44754.13113425926</v>
      </c>
      <c r="K443" s="14" t="s">
        <v>37</v>
      </c>
      <c r="L443" s="15">
        <v>44769.13113425926</v>
      </c>
      <c r="M443" s="14" t="s">
        <v>43</v>
      </c>
      <c r="N443" s="14" t="s">
        <v>51</v>
      </c>
      <c r="O443" s="1" t="s">
        <v>115</v>
      </c>
      <c r="P443" s="14"/>
      <c r="Q443" s="15"/>
      <c r="R443" s="15"/>
      <c r="S443" s="15">
        <v>44773.13113425926</v>
      </c>
      <c r="T443" s="15"/>
      <c r="U443">
        <v>0</v>
      </c>
      <c r="V443" s="15"/>
      <c r="W443" s="15"/>
      <c r="X443" s="15"/>
      <c r="Z443" s="14" t="s">
        <v>39</v>
      </c>
      <c r="AA443" s="15"/>
      <c r="AB443">
        <v>19</v>
      </c>
      <c r="AC443">
        <v>23</v>
      </c>
      <c r="AD443">
        <v>1</v>
      </c>
      <c r="AE443">
        <v>3</v>
      </c>
      <c r="AF443" s="21">
        <v>44833.13113425926</v>
      </c>
      <c r="AG443" s="22">
        <f>IFERROR((Raw_Data__3[[#This Row],[End of Probation Date (after 2 months)]]-Raw_Data__3[[#This Row],[Reporting date ]]),"N/A")</f>
        <v>60</v>
      </c>
      <c r="AI443">
        <v>4</v>
      </c>
      <c r="AJ443">
        <v>3</v>
      </c>
    </row>
    <row r="444" spans="1:38" x14ac:dyDescent="0.35">
      <c r="A444">
        <v>2001</v>
      </c>
      <c r="B444" s="14" t="s">
        <v>108</v>
      </c>
      <c r="C444" s="14" t="s">
        <v>52</v>
      </c>
      <c r="D444" s="14" t="s">
        <v>64</v>
      </c>
      <c r="E444" s="14" t="s">
        <v>40</v>
      </c>
      <c r="F444" s="14" t="str">
        <f>TRIM(Raw_Data__3[[#This Row],[Level/Band]])</f>
        <v>Associate</v>
      </c>
      <c r="G444" s="15">
        <v>44749.13113425926</v>
      </c>
      <c r="H444" s="15">
        <v>44752.13113425926</v>
      </c>
      <c r="I444" s="15">
        <v>44753.13113425926</v>
      </c>
      <c r="J444" s="15">
        <v>44756.13113425926</v>
      </c>
      <c r="K444" s="14" t="s">
        <v>37</v>
      </c>
      <c r="L444" s="15">
        <v>44766.13113425926</v>
      </c>
      <c r="M444" s="14" t="s">
        <v>58</v>
      </c>
      <c r="N444" s="14"/>
      <c r="O444" s="1">
        <v>44769.13113425926</v>
      </c>
      <c r="P444" s="14" t="s">
        <v>58</v>
      </c>
      <c r="Q444" s="15"/>
      <c r="R444" s="15"/>
      <c r="S444" s="15">
        <v>44768.13113425926</v>
      </c>
      <c r="T444" s="15"/>
      <c r="U444">
        <v>0</v>
      </c>
      <c r="V444" s="15"/>
      <c r="W444" s="15"/>
      <c r="X444" s="15"/>
      <c r="Z444" s="14"/>
      <c r="AA444" s="15"/>
      <c r="AB444">
        <v>14</v>
      </c>
      <c r="AC444">
        <v>16</v>
      </c>
      <c r="AD444">
        <v>1</v>
      </c>
      <c r="AE444">
        <v>3</v>
      </c>
      <c r="AF444" s="21">
        <v>44828.13113425926</v>
      </c>
      <c r="AG444" s="22">
        <f>IFERROR((Raw_Data__3[[#This Row],[End of Probation Date (after 2 months)]]-Raw_Data__3[[#This Row],[Reporting date ]]),"N/A")</f>
        <v>60</v>
      </c>
      <c r="AI444">
        <v>2</v>
      </c>
      <c r="AJ444">
        <v>3</v>
      </c>
    </row>
    <row r="445" spans="1:38" x14ac:dyDescent="0.35">
      <c r="A445">
        <v>1985</v>
      </c>
      <c r="B445" s="14" t="s">
        <v>108</v>
      </c>
      <c r="C445" s="14" t="s">
        <v>52</v>
      </c>
      <c r="D445" s="14" t="s">
        <v>64</v>
      </c>
      <c r="E445" s="14" t="s">
        <v>40</v>
      </c>
      <c r="F445" s="14" t="str">
        <f>TRIM(Raw_Data__3[[#This Row],[Level/Band]])</f>
        <v>Associate</v>
      </c>
      <c r="G445" s="15">
        <v>44595.370439814818</v>
      </c>
      <c r="H445" s="15">
        <v>44599.370439814818</v>
      </c>
      <c r="I445" s="15">
        <v>44600.370439814818</v>
      </c>
      <c r="J445" s="15">
        <v>44603.370439814818</v>
      </c>
      <c r="K445" s="14" t="s">
        <v>37</v>
      </c>
      <c r="L445" s="15">
        <v>44618.370439814818</v>
      </c>
      <c r="M445" s="14" t="s">
        <v>58</v>
      </c>
      <c r="N445" s="14"/>
      <c r="O445" s="1">
        <v>44626.370439814818</v>
      </c>
      <c r="P445" s="14" t="s">
        <v>58</v>
      </c>
      <c r="Q445" s="15"/>
      <c r="R445" s="15"/>
      <c r="S445" s="15">
        <v>44622.370439814818</v>
      </c>
      <c r="T445" s="15"/>
      <c r="U445">
        <v>0</v>
      </c>
      <c r="V445" s="15"/>
      <c r="W445" s="15"/>
      <c r="X445" s="15"/>
      <c r="Z445" s="14"/>
      <c r="AA445" s="15"/>
      <c r="AB445">
        <v>19</v>
      </c>
      <c r="AC445">
        <v>23</v>
      </c>
      <c r="AD445">
        <v>1</v>
      </c>
      <c r="AE445">
        <v>3</v>
      </c>
      <c r="AF445" s="21">
        <v>44682.370439814818</v>
      </c>
      <c r="AG445" s="22">
        <f>IFERROR((Raw_Data__3[[#This Row],[End of Probation Date (after 2 months)]]-Raw_Data__3[[#This Row],[Reporting date ]]),"N/A")</f>
        <v>60</v>
      </c>
      <c r="AI445">
        <v>4</v>
      </c>
      <c r="AJ445">
        <v>4</v>
      </c>
    </row>
    <row r="446" spans="1:38" x14ac:dyDescent="0.35">
      <c r="A446">
        <v>1972</v>
      </c>
      <c r="B446" s="14" t="s">
        <v>108</v>
      </c>
      <c r="C446" s="14" t="s">
        <v>52</v>
      </c>
      <c r="D446" s="14" t="s">
        <v>64</v>
      </c>
      <c r="E446" s="14" t="s">
        <v>40</v>
      </c>
      <c r="F446" s="14" t="str">
        <f>TRIM(Raw_Data__3[[#This Row],[Level/Band]])</f>
        <v>Associate</v>
      </c>
      <c r="G446" s="15">
        <v>44852.498391203706</v>
      </c>
      <c r="H446" s="15">
        <v>44856.498391203706</v>
      </c>
      <c r="I446" s="15">
        <v>44857.498391203706</v>
      </c>
      <c r="J446" s="15">
        <v>44860.498391203706</v>
      </c>
      <c r="K446" s="14" t="s">
        <v>37</v>
      </c>
      <c r="L446" s="15">
        <v>44873.498391203706</v>
      </c>
      <c r="M446" s="14" t="s">
        <v>43</v>
      </c>
      <c r="N446" s="14" t="s">
        <v>46</v>
      </c>
      <c r="O446" s="1" t="s">
        <v>115</v>
      </c>
      <c r="P446" s="14"/>
      <c r="Q446" s="15"/>
      <c r="R446" s="15"/>
      <c r="S446" s="15"/>
      <c r="T446" s="15"/>
      <c r="U446">
        <v>0</v>
      </c>
      <c r="V446" s="15"/>
      <c r="W446" s="15"/>
      <c r="X446" s="15"/>
      <c r="Z446" s="14" t="s">
        <v>47</v>
      </c>
      <c r="AA446" s="15"/>
      <c r="AB446">
        <v>17</v>
      </c>
      <c r="AD446">
        <v>1</v>
      </c>
      <c r="AE446">
        <v>3</v>
      </c>
      <c r="AF446" s="21" t="s">
        <v>115</v>
      </c>
      <c r="AG446" s="22" t="str">
        <f>IFERROR((Raw_Data__3[[#This Row],[End of Probation Date (after 2 months)]]-Raw_Data__3[[#This Row],[Reporting date ]]),"N/A")</f>
        <v>N/A</v>
      </c>
      <c r="AJ446">
        <v>4</v>
      </c>
    </row>
    <row r="447" spans="1:38" x14ac:dyDescent="0.35">
      <c r="A447">
        <v>1969</v>
      </c>
      <c r="B447" s="14" t="s">
        <v>108</v>
      </c>
      <c r="C447" s="14" t="s">
        <v>52</v>
      </c>
      <c r="D447" s="14" t="s">
        <v>64</v>
      </c>
      <c r="E447" s="14" t="s">
        <v>40</v>
      </c>
      <c r="F447" s="14" t="str">
        <f>TRIM(Raw_Data__3[[#This Row],[Level/Band]])</f>
        <v>Associate</v>
      </c>
      <c r="G447" s="15">
        <v>44900.432847222219</v>
      </c>
      <c r="H447" s="15">
        <v>44901.432847222219</v>
      </c>
      <c r="I447" s="15">
        <v>44902.432847222219</v>
      </c>
      <c r="J447" s="15">
        <v>44905.432847222219</v>
      </c>
      <c r="K447" s="14" t="s">
        <v>37</v>
      </c>
      <c r="L447" s="15">
        <v>44904.432847222219</v>
      </c>
      <c r="M447" s="14" t="s">
        <v>43</v>
      </c>
      <c r="N447" s="14" t="s">
        <v>50</v>
      </c>
      <c r="O447" s="1" t="s">
        <v>115</v>
      </c>
      <c r="P447" s="14"/>
      <c r="Q447" s="15"/>
      <c r="R447" s="15"/>
      <c r="S447" s="15">
        <v>44908.432847222219</v>
      </c>
      <c r="T447" s="15"/>
      <c r="U447">
        <v>0</v>
      </c>
      <c r="V447" s="15"/>
      <c r="W447" s="15"/>
      <c r="X447" s="15"/>
      <c r="Z447" s="14" t="s">
        <v>47</v>
      </c>
      <c r="AA447" s="15"/>
      <c r="AB447">
        <v>3</v>
      </c>
      <c r="AC447">
        <v>7</v>
      </c>
      <c r="AD447">
        <v>1</v>
      </c>
      <c r="AE447">
        <v>3</v>
      </c>
      <c r="AF447" s="21">
        <v>44968.432847222219</v>
      </c>
      <c r="AG447" s="22">
        <f>IFERROR((Raw_Data__3[[#This Row],[End of Probation Date (after 2 months)]]-Raw_Data__3[[#This Row],[Reporting date ]]),"N/A")</f>
        <v>60</v>
      </c>
      <c r="AI447">
        <v>4</v>
      </c>
      <c r="AJ447">
        <v>1</v>
      </c>
    </row>
    <row r="448" spans="1:38" x14ac:dyDescent="0.35">
      <c r="A448">
        <v>1964</v>
      </c>
      <c r="B448" s="14" t="s">
        <v>108</v>
      </c>
      <c r="C448" s="14" t="s">
        <v>52</v>
      </c>
      <c r="D448" s="14" t="s">
        <v>64</v>
      </c>
      <c r="E448" s="14" t="s">
        <v>40</v>
      </c>
      <c r="F448" s="14" t="str">
        <f>TRIM(Raw_Data__3[[#This Row],[Level/Band]])</f>
        <v>Associate</v>
      </c>
      <c r="G448" s="15">
        <v>44897.432847222219</v>
      </c>
      <c r="H448" s="15">
        <v>44899.432847222219</v>
      </c>
      <c r="I448" s="15">
        <v>44900.432847222219</v>
      </c>
      <c r="J448" s="15">
        <v>44903.432847222219</v>
      </c>
      <c r="K448" s="14" t="s">
        <v>37</v>
      </c>
      <c r="L448" s="15">
        <v>44906.432847222219</v>
      </c>
      <c r="M448" s="14" t="s">
        <v>43</v>
      </c>
      <c r="N448" s="14" t="s">
        <v>51</v>
      </c>
      <c r="O448" s="1" t="s">
        <v>115</v>
      </c>
      <c r="P448" s="14"/>
      <c r="Q448" s="15"/>
      <c r="R448" s="15"/>
      <c r="S448" s="15"/>
      <c r="T448" s="15"/>
      <c r="U448">
        <v>0</v>
      </c>
      <c r="V448" s="15"/>
      <c r="W448" s="15"/>
      <c r="X448" s="15"/>
      <c r="Z448" s="14" t="s">
        <v>39</v>
      </c>
      <c r="AA448" s="15"/>
      <c r="AB448">
        <v>7</v>
      </c>
      <c r="AD448">
        <v>1</v>
      </c>
      <c r="AE448">
        <v>3</v>
      </c>
      <c r="AF448" s="21" t="s">
        <v>115</v>
      </c>
      <c r="AG448" s="22" t="str">
        <f>IFERROR((Raw_Data__3[[#This Row],[End of Probation Date (after 2 months)]]-Raw_Data__3[[#This Row],[Reporting date ]]),"N/A")</f>
        <v>N/A</v>
      </c>
      <c r="AJ448">
        <v>2</v>
      </c>
    </row>
    <row r="449" spans="1:38" x14ac:dyDescent="0.35">
      <c r="A449">
        <v>1961</v>
      </c>
      <c r="B449" s="14" t="s">
        <v>108</v>
      </c>
      <c r="C449" s="14" t="s">
        <v>52</v>
      </c>
      <c r="D449" s="14" t="s">
        <v>64</v>
      </c>
      <c r="E449" s="14" t="s">
        <v>40</v>
      </c>
      <c r="F449" s="14" t="str">
        <f>TRIM(Raw_Data__3[[#This Row],[Level/Band]])</f>
        <v>Associate</v>
      </c>
      <c r="G449" s="15">
        <v>44897.432847222219</v>
      </c>
      <c r="H449" s="15">
        <v>44900.432847222219</v>
      </c>
      <c r="I449" s="15">
        <v>44901.432847222219</v>
      </c>
      <c r="J449" s="15">
        <v>44904.432847222219</v>
      </c>
      <c r="K449" s="14" t="s">
        <v>37</v>
      </c>
      <c r="L449" s="15">
        <v>44918.432847222219</v>
      </c>
      <c r="M449" s="14" t="s">
        <v>37</v>
      </c>
      <c r="N449" s="14" t="s">
        <v>115</v>
      </c>
      <c r="O449" s="1">
        <v>44924.432847222219</v>
      </c>
      <c r="P449" s="14" t="s">
        <v>48</v>
      </c>
      <c r="Q449" s="15">
        <v>44920.432847222219</v>
      </c>
      <c r="R449" s="15">
        <v>44924.432847222219</v>
      </c>
      <c r="S449" s="15">
        <v>44921.432847222219</v>
      </c>
      <c r="T449" s="15">
        <v>44927.432847222219</v>
      </c>
      <c r="U449">
        <v>1</v>
      </c>
      <c r="V449" s="15">
        <v>44928.432847222219</v>
      </c>
      <c r="W449" s="15">
        <v>44931.432847222219</v>
      </c>
      <c r="X449" s="15">
        <v>44934.432847222219</v>
      </c>
      <c r="Z449" s="14"/>
      <c r="AA449" s="15">
        <v>44943.432847222219</v>
      </c>
      <c r="AB449">
        <v>18</v>
      </c>
      <c r="AC449">
        <v>21</v>
      </c>
      <c r="AD449">
        <v>1</v>
      </c>
      <c r="AE449">
        <v>3</v>
      </c>
      <c r="AF449" s="21">
        <v>44981.432847222219</v>
      </c>
      <c r="AG449" s="22">
        <f>IFERROR((Raw_Data__3[[#This Row],[End of Probation Date (after 2 months)]]-Raw_Data__3[[#This Row],[Reporting date ]]),"N/A")</f>
        <v>60</v>
      </c>
      <c r="AH449">
        <v>4</v>
      </c>
      <c r="AI449">
        <v>3</v>
      </c>
      <c r="AJ449">
        <v>3</v>
      </c>
      <c r="AK449">
        <v>22</v>
      </c>
      <c r="AL449">
        <v>13</v>
      </c>
    </row>
    <row r="450" spans="1:38" x14ac:dyDescent="0.35">
      <c r="A450">
        <v>1817</v>
      </c>
      <c r="B450" s="14" t="s">
        <v>108</v>
      </c>
      <c r="C450" s="14" t="s">
        <v>52</v>
      </c>
      <c r="D450" s="14" t="s">
        <v>64</v>
      </c>
      <c r="E450" s="14" t="s">
        <v>40</v>
      </c>
      <c r="F450" s="14" t="str">
        <f>TRIM(Raw_Data__3[[#This Row],[Level/Band]])</f>
        <v>Associate</v>
      </c>
      <c r="G450" s="15">
        <v>44823.186388888891</v>
      </c>
      <c r="H450" s="15">
        <v>44825.186388888891</v>
      </c>
      <c r="I450" s="15">
        <v>44826.186388888891</v>
      </c>
      <c r="J450" s="15">
        <v>44829.186388888891</v>
      </c>
      <c r="K450" s="14" t="s">
        <v>37</v>
      </c>
      <c r="L450" s="15">
        <v>44837.186388888891</v>
      </c>
      <c r="M450" s="14" t="s">
        <v>37</v>
      </c>
      <c r="N450" s="14" t="s">
        <v>115</v>
      </c>
      <c r="O450" s="1">
        <v>44843.186388888891</v>
      </c>
      <c r="P450" s="14" t="s">
        <v>48</v>
      </c>
      <c r="Q450" s="15">
        <v>44838.186388888891</v>
      </c>
      <c r="R450" s="15">
        <v>44841.186388888891</v>
      </c>
      <c r="S450" s="15">
        <v>44840.186388888891</v>
      </c>
      <c r="T450" s="15">
        <v>44844.186388888891</v>
      </c>
      <c r="U450">
        <v>1</v>
      </c>
      <c r="V450" s="15">
        <v>44846.186388888891</v>
      </c>
      <c r="W450" s="15">
        <v>44847.186388888891</v>
      </c>
      <c r="X450" s="15">
        <v>44849.186388888891</v>
      </c>
      <c r="Z450" s="14"/>
      <c r="AA450" s="15">
        <v>44859.186388888891</v>
      </c>
      <c r="AB450">
        <v>12</v>
      </c>
      <c r="AC450">
        <v>15</v>
      </c>
      <c r="AD450">
        <v>1</v>
      </c>
      <c r="AE450">
        <v>3</v>
      </c>
      <c r="AF450" s="21">
        <v>44900.186388888891</v>
      </c>
      <c r="AG450" s="22">
        <f>IFERROR((Raw_Data__3[[#This Row],[End of Probation Date (after 2 months)]]-Raw_Data__3[[#This Row],[Reporting date ]]),"N/A")</f>
        <v>60</v>
      </c>
      <c r="AH450">
        <v>3</v>
      </c>
      <c r="AI450">
        <v>3</v>
      </c>
      <c r="AJ450">
        <v>2</v>
      </c>
      <c r="AK450">
        <v>19</v>
      </c>
      <c r="AL450">
        <v>9</v>
      </c>
    </row>
    <row r="451" spans="1:38" x14ac:dyDescent="0.35">
      <c r="A451">
        <v>1800</v>
      </c>
      <c r="B451" s="14" t="s">
        <v>108</v>
      </c>
      <c r="C451" s="14" t="s">
        <v>52</v>
      </c>
      <c r="D451" s="14" t="s">
        <v>64</v>
      </c>
      <c r="E451" s="14" t="s">
        <v>40</v>
      </c>
      <c r="F451" s="14" t="str">
        <f>TRIM(Raw_Data__3[[#This Row],[Level/Band]])</f>
        <v>Associate</v>
      </c>
      <c r="G451" s="15">
        <v>44832.47960648148</v>
      </c>
      <c r="H451" s="15">
        <v>44834.47960648148</v>
      </c>
      <c r="I451" s="15">
        <v>44835.47960648148</v>
      </c>
      <c r="J451" s="15">
        <v>44838.47960648148</v>
      </c>
      <c r="K451" s="14" t="s">
        <v>37</v>
      </c>
      <c r="L451" s="15">
        <v>44844.47960648148</v>
      </c>
      <c r="M451" s="14" t="s">
        <v>58</v>
      </c>
      <c r="N451" s="14"/>
      <c r="O451" s="1">
        <v>44848.47960648148</v>
      </c>
      <c r="P451" s="14" t="s">
        <v>58</v>
      </c>
      <c r="Q451" s="15"/>
      <c r="R451" s="15"/>
      <c r="S451" s="15">
        <v>44846.47960648148</v>
      </c>
      <c r="T451" s="15"/>
      <c r="U451">
        <v>0</v>
      </c>
      <c r="V451" s="15"/>
      <c r="W451" s="15"/>
      <c r="X451" s="15"/>
      <c r="Z451" s="14"/>
      <c r="AA451" s="15"/>
      <c r="AB451">
        <v>10</v>
      </c>
      <c r="AC451">
        <v>12</v>
      </c>
      <c r="AD451">
        <v>1</v>
      </c>
      <c r="AE451">
        <v>3</v>
      </c>
      <c r="AF451" s="21">
        <v>44906.47960648148</v>
      </c>
      <c r="AG451" s="22">
        <f>IFERROR((Raw_Data__3[[#This Row],[End of Probation Date (after 2 months)]]-Raw_Data__3[[#This Row],[Reporting date ]]),"N/A")</f>
        <v>60</v>
      </c>
      <c r="AI451">
        <v>2</v>
      </c>
      <c r="AJ451">
        <v>2</v>
      </c>
    </row>
    <row r="452" spans="1:38" x14ac:dyDescent="0.35">
      <c r="A452">
        <v>1690</v>
      </c>
      <c r="B452" s="14" t="s">
        <v>108</v>
      </c>
      <c r="C452" s="14" t="s">
        <v>52</v>
      </c>
      <c r="D452" s="14" t="s">
        <v>64</v>
      </c>
      <c r="E452" s="14" t="s">
        <v>40</v>
      </c>
      <c r="F452" s="14" t="str">
        <f>TRIM(Raw_Data__3[[#This Row],[Level/Band]])</f>
        <v>Associate</v>
      </c>
      <c r="G452" s="15">
        <v>44658.28056712963</v>
      </c>
      <c r="H452" s="15">
        <v>44660.28056712963</v>
      </c>
      <c r="I452" s="15">
        <v>44661.28056712963</v>
      </c>
      <c r="J452" s="15">
        <v>44664.28056712963</v>
      </c>
      <c r="K452" s="14" t="s">
        <v>37</v>
      </c>
      <c r="L452" s="15">
        <v>44671.28056712963</v>
      </c>
      <c r="M452" s="14" t="s">
        <v>37</v>
      </c>
      <c r="N452" s="14" t="s">
        <v>115</v>
      </c>
      <c r="O452" s="1">
        <v>44678.28056712963</v>
      </c>
      <c r="P452" s="14" t="s">
        <v>48</v>
      </c>
      <c r="Q452" s="15">
        <v>44672.28056712963</v>
      </c>
      <c r="R452" s="15">
        <v>44676.28056712963</v>
      </c>
      <c r="S452" s="15">
        <v>44675.28056712963</v>
      </c>
      <c r="T452" s="15">
        <v>44680.28056712963</v>
      </c>
      <c r="U452">
        <v>1</v>
      </c>
      <c r="V452" s="15">
        <v>44681.28056712963</v>
      </c>
      <c r="W452" s="15">
        <v>44682.28056712963</v>
      </c>
      <c r="X452" s="15">
        <v>44683.28056712963</v>
      </c>
      <c r="Z452" s="14"/>
      <c r="AA452" s="15">
        <v>44706.28056712963</v>
      </c>
      <c r="AB452">
        <v>11</v>
      </c>
      <c r="AC452">
        <v>15</v>
      </c>
      <c r="AD452">
        <v>1</v>
      </c>
      <c r="AE452">
        <v>3</v>
      </c>
      <c r="AF452" s="21">
        <v>44735.28056712963</v>
      </c>
      <c r="AG452" s="22">
        <f>IFERROR((Raw_Data__3[[#This Row],[End of Probation Date (after 2 months)]]-Raw_Data__3[[#This Row],[Reporting date ]]),"N/A")</f>
        <v>60</v>
      </c>
      <c r="AH452">
        <v>2</v>
      </c>
      <c r="AI452">
        <v>4</v>
      </c>
      <c r="AJ452">
        <v>2</v>
      </c>
      <c r="AK452">
        <v>31</v>
      </c>
      <c r="AL452">
        <v>8</v>
      </c>
    </row>
    <row r="453" spans="1:38" x14ac:dyDescent="0.35">
      <c r="A453">
        <v>1685</v>
      </c>
      <c r="B453" s="14" t="s">
        <v>108</v>
      </c>
      <c r="C453" s="14" t="s">
        <v>52</v>
      </c>
      <c r="D453" s="14" t="s">
        <v>64</v>
      </c>
      <c r="E453" s="14" t="s">
        <v>40</v>
      </c>
      <c r="F453" s="14" t="str">
        <f>TRIM(Raw_Data__3[[#This Row],[Level/Band]])</f>
        <v>Associate</v>
      </c>
      <c r="G453" s="15">
        <v>44664.28056712963</v>
      </c>
      <c r="H453" s="15">
        <v>44665.28056712963</v>
      </c>
      <c r="I453" s="15">
        <v>44666.28056712963</v>
      </c>
      <c r="J453" s="15">
        <v>44669.28056712963</v>
      </c>
      <c r="K453" s="14" t="s">
        <v>37</v>
      </c>
      <c r="L453" s="15">
        <v>44669.28056712963</v>
      </c>
      <c r="M453" s="14" t="s">
        <v>43</v>
      </c>
      <c r="N453" s="14" t="s">
        <v>38</v>
      </c>
      <c r="O453" s="1" t="s">
        <v>115</v>
      </c>
      <c r="P453" s="14"/>
      <c r="Q453" s="15"/>
      <c r="R453" s="15"/>
      <c r="S453" s="15"/>
      <c r="T453" s="15"/>
      <c r="U453">
        <v>0</v>
      </c>
      <c r="V453" s="15"/>
      <c r="W453" s="15"/>
      <c r="X453" s="15"/>
      <c r="Z453" s="14" t="s">
        <v>39</v>
      </c>
      <c r="AA453" s="15"/>
      <c r="AB453">
        <v>4</v>
      </c>
      <c r="AD453">
        <v>1</v>
      </c>
      <c r="AE453">
        <v>3</v>
      </c>
      <c r="AF453" s="21" t="s">
        <v>115</v>
      </c>
      <c r="AG453" s="22" t="str">
        <f>IFERROR((Raw_Data__3[[#This Row],[End of Probation Date (after 2 months)]]-Raw_Data__3[[#This Row],[Reporting date ]]),"N/A")</f>
        <v>N/A</v>
      </c>
      <c r="AJ453">
        <v>1</v>
      </c>
    </row>
    <row r="454" spans="1:38" x14ac:dyDescent="0.35">
      <c r="A454">
        <v>1668</v>
      </c>
      <c r="B454" s="14" t="s">
        <v>108</v>
      </c>
      <c r="C454" s="14" t="s">
        <v>52</v>
      </c>
      <c r="D454" s="14" t="s">
        <v>64</v>
      </c>
      <c r="E454" s="14" t="s">
        <v>40</v>
      </c>
      <c r="F454" s="14" t="str">
        <f>TRIM(Raw_Data__3[[#This Row],[Level/Band]])</f>
        <v>Associate</v>
      </c>
      <c r="G454" s="15">
        <v>44676.935347222221</v>
      </c>
      <c r="H454" s="15">
        <v>44677.935347222221</v>
      </c>
      <c r="I454" s="15">
        <v>44678.935347222221</v>
      </c>
      <c r="J454" s="15">
        <v>44681.935347222221</v>
      </c>
      <c r="K454" s="14" t="s">
        <v>37</v>
      </c>
      <c r="L454" s="15">
        <v>44681.935347222221</v>
      </c>
      <c r="M454" s="14" t="s">
        <v>43</v>
      </c>
      <c r="N454" s="14" t="s">
        <v>38</v>
      </c>
      <c r="O454" s="1" t="s">
        <v>115</v>
      </c>
      <c r="P454" s="14"/>
      <c r="Q454" s="15"/>
      <c r="R454" s="15"/>
      <c r="S454" s="15"/>
      <c r="T454" s="15"/>
      <c r="U454">
        <v>0</v>
      </c>
      <c r="V454" s="15"/>
      <c r="W454" s="15"/>
      <c r="X454" s="15"/>
      <c r="Z454" s="14" t="s">
        <v>39</v>
      </c>
      <c r="AA454" s="15"/>
      <c r="AB454">
        <v>4</v>
      </c>
      <c r="AD454">
        <v>1</v>
      </c>
      <c r="AE454">
        <v>3</v>
      </c>
      <c r="AF454" s="21" t="s">
        <v>115</v>
      </c>
      <c r="AG454" s="22" t="str">
        <f>IFERROR((Raw_Data__3[[#This Row],[End of Probation Date (after 2 months)]]-Raw_Data__3[[#This Row],[Reporting date ]]),"N/A")</f>
        <v>N/A</v>
      </c>
      <c r="AJ454">
        <v>1</v>
      </c>
    </row>
    <row r="455" spans="1:38" x14ac:dyDescent="0.35">
      <c r="A455">
        <v>1667</v>
      </c>
      <c r="B455" s="14" t="s">
        <v>108</v>
      </c>
      <c r="C455" s="14" t="s">
        <v>52</v>
      </c>
      <c r="D455" s="14" t="s">
        <v>64</v>
      </c>
      <c r="E455" s="14" t="s">
        <v>40</v>
      </c>
      <c r="F455" s="14" t="str">
        <f>TRIM(Raw_Data__3[[#This Row],[Level/Band]])</f>
        <v>Associate</v>
      </c>
      <c r="G455" s="15">
        <v>44672.935347222221</v>
      </c>
      <c r="H455" s="15">
        <v>44674.935347222221</v>
      </c>
      <c r="I455" s="15">
        <v>44675.935347222221</v>
      </c>
      <c r="J455" s="15">
        <v>44678.935347222221</v>
      </c>
      <c r="K455" s="14" t="s">
        <v>37</v>
      </c>
      <c r="L455" s="15">
        <v>44681.935347222221</v>
      </c>
      <c r="M455" s="14" t="s">
        <v>43</v>
      </c>
      <c r="N455" s="14" t="s">
        <v>50</v>
      </c>
      <c r="O455" s="1" t="s">
        <v>115</v>
      </c>
      <c r="P455" s="14"/>
      <c r="Q455" s="15"/>
      <c r="R455" s="15"/>
      <c r="S455" s="15"/>
      <c r="T455" s="15"/>
      <c r="U455">
        <v>0</v>
      </c>
      <c r="V455" s="15"/>
      <c r="W455" s="15"/>
      <c r="X455" s="15"/>
      <c r="Z455" s="14" t="s">
        <v>47</v>
      </c>
      <c r="AA455" s="15"/>
      <c r="AB455">
        <v>7</v>
      </c>
      <c r="AD455">
        <v>1</v>
      </c>
      <c r="AE455">
        <v>3</v>
      </c>
      <c r="AF455" s="21" t="s">
        <v>115</v>
      </c>
      <c r="AG455" s="22" t="str">
        <f>IFERROR((Raw_Data__3[[#This Row],[End of Probation Date (after 2 months)]]-Raw_Data__3[[#This Row],[Reporting date ]]),"N/A")</f>
        <v>N/A</v>
      </c>
      <c r="AJ455">
        <v>2</v>
      </c>
    </row>
    <row r="456" spans="1:38" x14ac:dyDescent="0.35">
      <c r="A456">
        <v>1665</v>
      </c>
      <c r="B456" s="14" t="s">
        <v>108</v>
      </c>
      <c r="C456" s="14" t="s">
        <v>52</v>
      </c>
      <c r="D456" s="14" t="s">
        <v>64</v>
      </c>
      <c r="E456" s="14" t="s">
        <v>40</v>
      </c>
      <c r="F456" s="14" t="str">
        <f>TRIM(Raw_Data__3[[#This Row],[Level/Band]])</f>
        <v>Associate</v>
      </c>
      <c r="G456" s="15">
        <v>44671.935347222221</v>
      </c>
      <c r="H456" s="15">
        <v>44672.935347222221</v>
      </c>
      <c r="I456" s="15">
        <v>44673.935347222221</v>
      </c>
      <c r="J456" s="15">
        <v>44676.935347222221</v>
      </c>
      <c r="K456" s="14" t="s">
        <v>37</v>
      </c>
      <c r="L456" s="15">
        <v>44689.935347222221</v>
      </c>
      <c r="M456" s="14" t="s">
        <v>37</v>
      </c>
      <c r="N456" s="14" t="s">
        <v>115</v>
      </c>
      <c r="O456" s="1">
        <v>44694.935347222221</v>
      </c>
      <c r="P456" s="14" t="s">
        <v>48</v>
      </c>
      <c r="Q456" s="15">
        <v>44691.935347222221</v>
      </c>
      <c r="R456" s="15">
        <v>44693.935347222221</v>
      </c>
      <c r="S456" s="15">
        <v>44692.935347222221</v>
      </c>
      <c r="T456" s="15">
        <v>44702.935347222221</v>
      </c>
      <c r="U456">
        <v>1</v>
      </c>
      <c r="V456" s="15">
        <v>44703.935347222221</v>
      </c>
      <c r="W456" s="15">
        <v>44705.935347222221</v>
      </c>
      <c r="X456" s="15">
        <v>44708.935347222221</v>
      </c>
      <c r="Z456" s="14"/>
      <c r="AA456" s="15">
        <v>44728.935347222221</v>
      </c>
      <c r="AB456">
        <v>17</v>
      </c>
      <c r="AC456">
        <v>20</v>
      </c>
      <c r="AD456">
        <v>1</v>
      </c>
      <c r="AE456">
        <v>3</v>
      </c>
      <c r="AF456" s="21">
        <v>44752.935347222221</v>
      </c>
      <c r="AG456" s="22">
        <f>IFERROR((Raw_Data__3[[#This Row],[End of Probation Date (after 2 months)]]-Raw_Data__3[[#This Row],[Reporting date ]]),"N/A")</f>
        <v>60</v>
      </c>
      <c r="AH456">
        <v>3</v>
      </c>
      <c r="AI456">
        <v>3</v>
      </c>
      <c r="AJ456">
        <v>1</v>
      </c>
      <c r="AK456">
        <v>36</v>
      </c>
      <c r="AL456">
        <v>16</v>
      </c>
    </row>
    <row r="457" spans="1:38" x14ac:dyDescent="0.35">
      <c r="A457">
        <v>1448</v>
      </c>
      <c r="B457" s="14" t="s">
        <v>108</v>
      </c>
      <c r="C457" s="14" t="s">
        <v>52</v>
      </c>
      <c r="D457" s="14" t="s">
        <v>64</v>
      </c>
      <c r="E457" s="14" t="s">
        <v>40</v>
      </c>
      <c r="F457" s="14" t="str">
        <f>TRIM(Raw_Data__3[[#This Row],[Level/Band]])</f>
        <v>Associate</v>
      </c>
      <c r="G457" s="15">
        <v>45014.427199074074</v>
      </c>
      <c r="H457" s="15">
        <v>45018.427199074074</v>
      </c>
      <c r="I457" s="15">
        <v>45019.427199074074</v>
      </c>
      <c r="J457" s="15">
        <v>45022.427199074074</v>
      </c>
      <c r="K457" s="14" t="s">
        <v>37</v>
      </c>
      <c r="L457" s="15">
        <v>45028.427199074074</v>
      </c>
      <c r="M457" s="14" t="s">
        <v>43</v>
      </c>
      <c r="N457" s="14" t="s">
        <v>55</v>
      </c>
      <c r="O457" s="1" t="s">
        <v>115</v>
      </c>
      <c r="P457" s="14"/>
      <c r="Q457" s="15"/>
      <c r="R457" s="15"/>
      <c r="S457" s="15">
        <v>45029.427199074074</v>
      </c>
      <c r="T457" s="15"/>
      <c r="U457">
        <v>0</v>
      </c>
      <c r="V457" s="15"/>
      <c r="W457" s="15"/>
      <c r="X457" s="15"/>
      <c r="Z457" s="14" t="s">
        <v>39</v>
      </c>
      <c r="AA457" s="15"/>
      <c r="AB457">
        <v>10</v>
      </c>
      <c r="AC457">
        <v>11</v>
      </c>
      <c r="AD457">
        <v>1</v>
      </c>
      <c r="AE457">
        <v>3</v>
      </c>
      <c r="AF457" s="21">
        <v>45089.427199074074</v>
      </c>
      <c r="AG457" s="22">
        <f>IFERROR((Raw_Data__3[[#This Row],[End of Probation Date (after 2 months)]]-Raw_Data__3[[#This Row],[Reporting date ]]),"N/A")</f>
        <v>60</v>
      </c>
      <c r="AI457">
        <v>1</v>
      </c>
      <c r="AJ457">
        <v>4</v>
      </c>
    </row>
    <row r="458" spans="1:38" x14ac:dyDescent="0.35">
      <c r="A458">
        <v>1443</v>
      </c>
      <c r="B458" s="14" t="s">
        <v>108</v>
      </c>
      <c r="C458" s="14" t="s">
        <v>52</v>
      </c>
      <c r="D458" s="14" t="s">
        <v>64</v>
      </c>
      <c r="E458" s="14" t="s">
        <v>40</v>
      </c>
      <c r="F458" s="14" t="str">
        <f>TRIM(Raw_Data__3[[#This Row],[Level/Band]])</f>
        <v>Associate</v>
      </c>
      <c r="G458" s="15">
        <v>45013.427199074074</v>
      </c>
      <c r="H458" s="15">
        <v>45014.427199074074</v>
      </c>
      <c r="I458" s="15">
        <v>45015.427199074074</v>
      </c>
      <c r="J458" s="15">
        <v>45018.427199074074</v>
      </c>
      <c r="K458" s="14" t="s">
        <v>37</v>
      </c>
      <c r="L458" s="15">
        <v>45032.427199074074</v>
      </c>
      <c r="M458" s="14" t="s">
        <v>43</v>
      </c>
      <c r="N458" s="14" t="s">
        <v>55</v>
      </c>
      <c r="O458" s="1" t="s">
        <v>115</v>
      </c>
      <c r="P458" s="14"/>
      <c r="Q458" s="15"/>
      <c r="R458" s="15"/>
      <c r="S458" s="15"/>
      <c r="T458" s="15"/>
      <c r="U458">
        <v>0</v>
      </c>
      <c r="V458" s="15"/>
      <c r="W458" s="15"/>
      <c r="X458" s="15"/>
      <c r="Z458" s="14" t="s">
        <v>39</v>
      </c>
      <c r="AA458" s="15"/>
      <c r="AB458">
        <v>18</v>
      </c>
      <c r="AD458">
        <v>1</v>
      </c>
      <c r="AE458">
        <v>3</v>
      </c>
      <c r="AF458" s="21" t="s">
        <v>115</v>
      </c>
      <c r="AG458" s="22" t="str">
        <f>IFERROR((Raw_Data__3[[#This Row],[End of Probation Date (after 2 months)]]-Raw_Data__3[[#This Row],[Reporting date ]]),"N/A")</f>
        <v>N/A</v>
      </c>
      <c r="AJ458">
        <v>1</v>
      </c>
    </row>
    <row r="459" spans="1:38" x14ac:dyDescent="0.35">
      <c r="A459">
        <v>1415</v>
      </c>
      <c r="B459" s="14" t="s">
        <v>108</v>
      </c>
      <c r="C459" s="14" t="s">
        <v>52</v>
      </c>
      <c r="D459" s="14" t="s">
        <v>64</v>
      </c>
      <c r="E459" s="14" t="s">
        <v>40</v>
      </c>
      <c r="F459" s="14" t="str">
        <f>TRIM(Raw_Data__3[[#This Row],[Level/Band]])</f>
        <v>Associate</v>
      </c>
      <c r="G459" s="15">
        <v>44781.789305555554</v>
      </c>
      <c r="H459" s="15">
        <v>44785.789305555554</v>
      </c>
      <c r="I459" s="15">
        <v>44786.789305555554</v>
      </c>
      <c r="J459" s="15">
        <v>44789.789305555554</v>
      </c>
      <c r="K459" s="14" t="s">
        <v>37</v>
      </c>
      <c r="L459" s="15">
        <v>44795.789305555554</v>
      </c>
      <c r="M459" s="14" t="s">
        <v>43</v>
      </c>
      <c r="N459" s="14" t="s">
        <v>38</v>
      </c>
      <c r="O459" s="1" t="s">
        <v>115</v>
      </c>
      <c r="P459" s="14" t="s">
        <v>41</v>
      </c>
      <c r="Q459" s="15"/>
      <c r="R459" s="15"/>
      <c r="S459" s="15">
        <v>44797.789305555554</v>
      </c>
      <c r="T459" s="15"/>
      <c r="U459">
        <v>0</v>
      </c>
      <c r="V459" s="15"/>
      <c r="W459" s="15"/>
      <c r="X459" s="15"/>
      <c r="Z459" s="14"/>
      <c r="AA459" s="15"/>
      <c r="AB459">
        <v>10</v>
      </c>
      <c r="AC459">
        <v>12</v>
      </c>
      <c r="AD459">
        <v>1</v>
      </c>
      <c r="AE459">
        <v>3</v>
      </c>
      <c r="AF459" s="21">
        <v>44857.789305555554</v>
      </c>
      <c r="AG459" s="22">
        <f>IFERROR((Raw_Data__3[[#This Row],[End of Probation Date (after 2 months)]]-Raw_Data__3[[#This Row],[Reporting date ]]),"N/A")</f>
        <v>60</v>
      </c>
      <c r="AI459">
        <v>2</v>
      </c>
      <c r="AJ459">
        <v>4</v>
      </c>
    </row>
    <row r="460" spans="1:38" x14ac:dyDescent="0.35">
      <c r="A460">
        <v>1413</v>
      </c>
      <c r="B460" s="14" t="s">
        <v>108</v>
      </c>
      <c r="C460" s="14" t="s">
        <v>52</v>
      </c>
      <c r="D460" s="14" t="s">
        <v>64</v>
      </c>
      <c r="E460" s="14" t="s">
        <v>40</v>
      </c>
      <c r="F460" s="14" t="str">
        <f>TRIM(Raw_Data__3[[#This Row],[Level/Band]])</f>
        <v>Associate</v>
      </c>
      <c r="G460" s="15">
        <v>44784.789305555554</v>
      </c>
      <c r="H460" s="15">
        <v>44785.789305555554</v>
      </c>
      <c r="I460" s="15">
        <v>44786.789305555554</v>
      </c>
      <c r="J460" s="15">
        <v>44789.789305555554</v>
      </c>
      <c r="K460" s="14" t="s">
        <v>37</v>
      </c>
      <c r="L460" s="15">
        <v>44798.789305555554</v>
      </c>
      <c r="M460" s="14" t="s">
        <v>43</v>
      </c>
      <c r="N460" s="14" t="s">
        <v>38</v>
      </c>
      <c r="O460" s="1" t="s">
        <v>115</v>
      </c>
      <c r="P460" s="14" t="s">
        <v>41</v>
      </c>
      <c r="Q460" s="15"/>
      <c r="R460" s="15"/>
      <c r="S460" s="15">
        <v>44799.789305555554</v>
      </c>
      <c r="T460" s="15"/>
      <c r="U460">
        <v>0</v>
      </c>
      <c r="V460" s="15"/>
      <c r="W460" s="15"/>
      <c r="X460" s="15"/>
      <c r="Z460" s="14"/>
      <c r="AA460" s="15"/>
      <c r="AB460">
        <v>13</v>
      </c>
      <c r="AC460">
        <v>14</v>
      </c>
      <c r="AD460">
        <v>1</v>
      </c>
      <c r="AE460">
        <v>3</v>
      </c>
      <c r="AF460" s="21">
        <v>44859.789305555554</v>
      </c>
      <c r="AG460" s="22">
        <f>IFERROR((Raw_Data__3[[#This Row],[End of Probation Date (after 2 months)]]-Raw_Data__3[[#This Row],[Reporting date ]]),"N/A")</f>
        <v>60</v>
      </c>
      <c r="AI460">
        <v>1</v>
      </c>
      <c r="AJ460">
        <v>1</v>
      </c>
    </row>
    <row r="461" spans="1:38" x14ac:dyDescent="0.35">
      <c r="A461">
        <v>1409</v>
      </c>
      <c r="B461" s="14" t="s">
        <v>108</v>
      </c>
      <c r="C461" s="14" t="s">
        <v>52</v>
      </c>
      <c r="D461" s="14" t="s">
        <v>64</v>
      </c>
      <c r="E461" s="14" t="s">
        <v>40</v>
      </c>
      <c r="F461" s="14" t="str">
        <f>TRIM(Raw_Data__3[[#This Row],[Level/Band]])</f>
        <v>Associate</v>
      </c>
      <c r="G461" s="15">
        <v>44614.306493055556</v>
      </c>
      <c r="H461" s="15">
        <v>44616.306493055556</v>
      </c>
      <c r="I461" s="15">
        <v>44617.306493055556</v>
      </c>
      <c r="J461" s="15">
        <v>44620.306493055556</v>
      </c>
      <c r="K461" s="14" t="s">
        <v>37</v>
      </c>
      <c r="L461" s="15">
        <v>44633.306493055556</v>
      </c>
      <c r="M461" s="14" t="s">
        <v>43</v>
      </c>
      <c r="N461" s="14" t="s">
        <v>46</v>
      </c>
      <c r="O461" s="1" t="s">
        <v>115</v>
      </c>
      <c r="P461" s="14"/>
      <c r="Q461" s="15"/>
      <c r="R461" s="15"/>
      <c r="S461" s="15">
        <v>44637.306493055556</v>
      </c>
      <c r="T461" s="15"/>
      <c r="U461">
        <v>0</v>
      </c>
      <c r="V461" s="15"/>
      <c r="W461" s="15"/>
      <c r="X461" s="15"/>
      <c r="Z461" s="14" t="s">
        <v>47</v>
      </c>
      <c r="AA461" s="15"/>
      <c r="AB461">
        <v>17</v>
      </c>
      <c r="AC461">
        <v>21</v>
      </c>
      <c r="AD461">
        <v>1</v>
      </c>
      <c r="AE461">
        <v>3</v>
      </c>
      <c r="AF461" s="21">
        <v>44697.306493055556</v>
      </c>
      <c r="AG461" s="22">
        <f>IFERROR((Raw_Data__3[[#This Row],[End of Probation Date (after 2 months)]]-Raw_Data__3[[#This Row],[Reporting date ]]),"N/A")</f>
        <v>60</v>
      </c>
      <c r="AI461">
        <v>4</v>
      </c>
      <c r="AJ461">
        <v>2</v>
      </c>
    </row>
    <row r="462" spans="1:38" x14ac:dyDescent="0.35">
      <c r="A462">
        <v>1407</v>
      </c>
      <c r="B462" s="14" t="s">
        <v>108</v>
      </c>
      <c r="C462" s="14" t="s">
        <v>52</v>
      </c>
      <c r="D462" s="14" t="s">
        <v>64</v>
      </c>
      <c r="E462" s="14" t="s">
        <v>40</v>
      </c>
      <c r="F462" s="14" t="str">
        <f>TRIM(Raw_Data__3[[#This Row],[Level/Band]])</f>
        <v>Associate</v>
      </c>
      <c r="G462" s="15">
        <v>44612.306493055556</v>
      </c>
      <c r="H462" s="15">
        <v>44614.306493055556</v>
      </c>
      <c r="I462" s="15">
        <v>44615.306493055556</v>
      </c>
      <c r="J462" s="15">
        <v>44618.306493055556</v>
      </c>
      <c r="K462" s="14" t="s">
        <v>37</v>
      </c>
      <c r="L462" s="15">
        <v>44636.306493055556</v>
      </c>
      <c r="M462" s="14" t="s">
        <v>43</v>
      </c>
      <c r="N462" s="14" t="s">
        <v>46</v>
      </c>
      <c r="O462" s="1" t="s">
        <v>115</v>
      </c>
      <c r="P462" s="14"/>
      <c r="Q462" s="15"/>
      <c r="R462" s="15"/>
      <c r="S462" s="15"/>
      <c r="T462" s="15"/>
      <c r="U462">
        <v>0</v>
      </c>
      <c r="V462" s="15"/>
      <c r="W462" s="15"/>
      <c r="X462" s="15"/>
      <c r="Z462" s="14" t="s">
        <v>47</v>
      </c>
      <c r="AA462" s="15"/>
      <c r="AB462">
        <v>22</v>
      </c>
      <c r="AD462">
        <v>1</v>
      </c>
      <c r="AE462">
        <v>3</v>
      </c>
      <c r="AF462" s="21" t="s">
        <v>115</v>
      </c>
      <c r="AG462" s="22" t="str">
        <f>IFERROR((Raw_Data__3[[#This Row],[End of Probation Date (after 2 months)]]-Raw_Data__3[[#This Row],[Reporting date ]]),"N/A")</f>
        <v>N/A</v>
      </c>
      <c r="AJ462">
        <v>2</v>
      </c>
    </row>
    <row r="463" spans="1:38" x14ac:dyDescent="0.35">
      <c r="A463">
        <v>1299</v>
      </c>
      <c r="B463" s="14" t="s">
        <v>108</v>
      </c>
      <c r="C463" s="14" t="s">
        <v>52</v>
      </c>
      <c r="D463" s="14" t="s">
        <v>64</v>
      </c>
      <c r="E463" s="14" t="s">
        <v>40</v>
      </c>
      <c r="F463" s="14" t="str">
        <f>TRIM(Raw_Data__3[[#This Row],[Level/Band]])</f>
        <v>Associate</v>
      </c>
      <c r="G463" s="15">
        <v>45091.672731481478</v>
      </c>
      <c r="H463" s="15">
        <v>45094.672731481478</v>
      </c>
      <c r="I463" s="15">
        <v>45095.672731481478</v>
      </c>
      <c r="J463" s="15">
        <v>45098.672731481478</v>
      </c>
      <c r="K463" s="14" t="s">
        <v>37</v>
      </c>
      <c r="L463" s="15">
        <v>45102.672731481478</v>
      </c>
      <c r="M463" s="14" t="s">
        <v>43</v>
      </c>
      <c r="N463" s="14" t="s">
        <v>46</v>
      </c>
      <c r="O463" s="1" t="s">
        <v>115</v>
      </c>
      <c r="P463" s="14"/>
      <c r="Q463" s="15"/>
      <c r="R463" s="15"/>
      <c r="S463" s="15">
        <v>45105.672731481478</v>
      </c>
      <c r="T463" s="15"/>
      <c r="U463">
        <v>0</v>
      </c>
      <c r="V463" s="15"/>
      <c r="W463" s="15"/>
      <c r="X463" s="15"/>
      <c r="Z463" s="14" t="s">
        <v>47</v>
      </c>
      <c r="AA463" s="15"/>
      <c r="AB463">
        <v>8</v>
      </c>
      <c r="AC463">
        <v>11</v>
      </c>
      <c r="AD463">
        <v>1</v>
      </c>
      <c r="AE463">
        <v>3</v>
      </c>
      <c r="AF463" s="21">
        <v>45165.672731481478</v>
      </c>
      <c r="AG463" s="22">
        <f>IFERROR((Raw_Data__3[[#This Row],[End of Probation Date (after 2 months)]]-Raw_Data__3[[#This Row],[Reporting date ]]),"N/A")</f>
        <v>60</v>
      </c>
      <c r="AI463">
        <v>3</v>
      </c>
      <c r="AJ463">
        <v>3</v>
      </c>
    </row>
    <row r="464" spans="1:38" x14ac:dyDescent="0.35">
      <c r="A464">
        <v>1292</v>
      </c>
      <c r="B464" s="14" t="s">
        <v>108</v>
      </c>
      <c r="C464" s="14" t="s">
        <v>52</v>
      </c>
      <c r="D464" s="14" t="s">
        <v>64</v>
      </c>
      <c r="E464" s="14" t="s">
        <v>40</v>
      </c>
      <c r="F464" s="14" t="str">
        <f>TRIM(Raw_Data__3[[#This Row],[Level/Band]])</f>
        <v>Associate</v>
      </c>
      <c r="G464" s="15">
        <v>45091.672731481478</v>
      </c>
      <c r="H464" s="15">
        <v>45094.672731481478</v>
      </c>
      <c r="I464" s="15">
        <v>45095.672731481478</v>
      </c>
      <c r="J464" s="15">
        <v>45098.672731481478</v>
      </c>
      <c r="K464" s="14" t="s">
        <v>37</v>
      </c>
      <c r="L464" s="15">
        <v>45105.672731481478</v>
      </c>
      <c r="M464" s="14" t="s">
        <v>58</v>
      </c>
      <c r="N464" s="14"/>
      <c r="O464" s="1">
        <v>45112.672731481478</v>
      </c>
      <c r="P464" s="14" t="s">
        <v>58</v>
      </c>
      <c r="Q464" s="15"/>
      <c r="R464" s="15"/>
      <c r="S464" s="15">
        <v>45109.672731481478</v>
      </c>
      <c r="T464" s="15"/>
      <c r="U464">
        <v>0</v>
      </c>
      <c r="V464" s="15"/>
      <c r="W464" s="15"/>
      <c r="X464" s="15"/>
      <c r="Z464" s="14"/>
      <c r="AA464" s="15"/>
      <c r="AB464">
        <v>11</v>
      </c>
      <c r="AC464">
        <v>15</v>
      </c>
      <c r="AD464">
        <v>1</v>
      </c>
      <c r="AE464">
        <v>3</v>
      </c>
      <c r="AF464" s="21">
        <v>45169.672731481478</v>
      </c>
      <c r="AG464" s="22">
        <f>IFERROR((Raw_Data__3[[#This Row],[End of Probation Date (after 2 months)]]-Raw_Data__3[[#This Row],[Reporting date ]]),"N/A")</f>
        <v>60</v>
      </c>
      <c r="AI464">
        <v>4</v>
      </c>
      <c r="AJ464">
        <v>3</v>
      </c>
    </row>
    <row r="465" spans="1:38" x14ac:dyDescent="0.35">
      <c r="A465">
        <v>1159</v>
      </c>
      <c r="B465" s="14" t="s">
        <v>108</v>
      </c>
      <c r="C465" s="14" t="s">
        <v>52</v>
      </c>
      <c r="D465" s="14" t="s">
        <v>64</v>
      </c>
      <c r="E465" s="14" t="s">
        <v>40</v>
      </c>
      <c r="F465" s="14" t="str">
        <f>TRIM(Raw_Data__3[[#This Row],[Level/Band]])</f>
        <v>Associate</v>
      </c>
      <c r="G465" s="15">
        <v>44638.808749999997</v>
      </c>
      <c r="H465" s="15">
        <v>44639.808749999997</v>
      </c>
      <c r="I465" s="15">
        <v>44640.808749999997</v>
      </c>
      <c r="J465" s="15">
        <v>44643.808749999997</v>
      </c>
      <c r="K465" s="14" t="s">
        <v>37</v>
      </c>
      <c r="L465" s="15">
        <v>44648.808749999997</v>
      </c>
      <c r="M465" s="14" t="s">
        <v>43</v>
      </c>
      <c r="N465" s="14" t="s">
        <v>38</v>
      </c>
      <c r="O465" s="1" t="s">
        <v>115</v>
      </c>
      <c r="P465" s="14"/>
      <c r="Q465" s="15"/>
      <c r="R465" s="15"/>
      <c r="S465" s="15"/>
      <c r="T465" s="15"/>
      <c r="U465">
        <v>0</v>
      </c>
      <c r="V465" s="15"/>
      <c r="W465" s="15"/>
      <c r="X465" s="15"/>
      <c r="Z465" s="14" t="s">
        <v>39</v>
      </c>
      <c r="AA465" s="15"/>
      <c r="AB465">
        <v>9</v>
      </c>
      <c r="AD465">
        <v>1</v>
      </c>
      <c r="AE465">
        <v>3</v>
      </c>
      <c r="AF465" s="21" t="s">
        <v>115</v>
      </c>
      <c r="AG465" s="22" t="str">
        <f>IFERROR((Raw_Data__3[[#This Row],[End of Probation Date (after 2 months)]]-Raw_Data__3[[#This Row],[Reporting date ]]),"N/A")</f>
        <v>N/A</v>
      </c>
      <c r="AJ465">
        <v>1</v>
      </c>
    </row>
    <row r="466" spans="1:38" x14ac:dyDescent="0.35">
      <c r="A466">
        <v>1158</v>
      </c>
      <c r="B466" s="14" t="s">
        <v>108</v>
      </c>
      <c r="C466" s="14" t="s">
        <v>52</v>
      </c>
      <c r="D466" s="14" t="s">
        <v>64</v>
      </c>
      <c r="E466" s="14" t="s">
        <v>40</v>
      </c>
      <c r="F466" s="14" t="str">
        <f>TRIM(Raw_Data__3[[#This Row],[Level/Band]])</f>
        <v>Associate</v>
      </c>
      <c r="G466" s="15">
        <v>44636.808749999997</v>
      </c>
      <c r="H466" s="15">
        <v>44639.808749999997</v>
      </c>
      <c r="I466" s="15">
        <v>44640.808749999997</v>
      </c>
      <c r="J466" s="15">
        <v>44643.808749999997</v>
      </c>
      <c r="K466" s="14" t="s">
        <v>37</v>
      </c>
      <c r="L466" s="15">
        <v>44650.808749999997</v>
      </c>
      <c r="M466" s="14" t="s">
        <v>37</v>
      </c>
      <c r="N466" s="14" t="s">
        <v>115</v>
      </c>
      <c r="O466" s="1">
        <v>44654.808749999997</v>
      </c>
      <c r="P466" s="14" t="s">
        <v>48</v>
      </c>
      <c r="Q466" s="15">
        <v>44651.808749999997</v>
      </c>
      <c r="R466" s="15">
        <v>44652.808749999997</v>
      </c>
      <c r="S466" s="15">
        <v>44653.808749999997</v>
      </c>
      <c r="T466" s="15">
        <v>44662.808749999997</v>
      </c>
      <c r="U466">
        <v>1</v>
      </c>
      <c r="V466" s="15">
        <v>44666.808749999997</v>
      </c>
      <c r="W466" s="15">
        <v>44668.808749999997</v>
      </c>
      <c r="X466" s="15">
        <v>44671.808749999997</v>
      </c>
      <c r="Z466" s="14"/>
      <c r="AA466" s="15">
        <v>44692.808749999997</v>
      </c>
      <c r="AB466">
        <v>11</v>
      </c>
      <c r="AC466">
        <v>14</v>
      </c>
      <c r="AD466">
        <v>1</v>
      </c>
      <c r="AE466">
        <v>3</v>
      </c>
      <c r="AF466" s="21">
        <v>44713.808749999997</v>
      </c>
      <c r="AG466" s="22">
        <f>IFERROR((Raw_Data__3[[#This Row],[End of Probation Date (after 2 months)]]-Raw_Data__3[[#This Row],[Reporting date ]]),"N/A")</f>
        <v>60</v>
      </c>
      <c r="AH466">
        <v>6</v>
      </c>
      <c r="AI466">
        <v>3</v>
      </c>
      <c r="AJ466">
        <v>3</v>
      </c>
      <c r="AK466">
        <v>39</v>
      </c>
      <c r="AL466">
        <v>18</v>
      </c>
    </row>
    <row r="467" spans="1:38" x14ac:dyDescent="0.35">
      <c r="A467">
        <v>996</v>
      </c>
      <c r="B467" s="14" t="s">
        <v>108</v>
      </c>
      <c r="C467" s="14" t="s">
        <v>52</v>
      </c>
      <c r="D467" s="14" t="s">
        <v>64</v>
      </c>
      <c r="E467" s="14" t="s">
        <v>40</v>
      </c>
      <c r="F467" s="14" t="str">
        <f>TRIM(Raw_Data__3[[#This Row],[Level/Band]])</f>
        <v>Associate</v>
      </c>
      <c r="G467" s="15">
        <v>45015.858425925922</v>
      </c>
      <c r="H467" s="15">
        <v>45018.858425925922</v>
      </c>
      <c r="I467" s="15">
        <v>45019.858425925922</v>
      </c>
      <c r="J467" s="15">
        <v>45022.858425925922</v>
      </c>
      <c r="K467" s="14" t="s">
        <v>37</v>
      </c>
      <c r="L467" s="15">
        <v>45027.858425925922</v>
      </c>
      <c r="M467" s="14" t="s">
        <v>43</v>
      </c>
      <c r="N467" s="14" t="s">
        <v>50</v>
      </c>
      <c r="O467" s="1" t="s">
        <v>115</v>
      </c>
      <c r="P467" s="14"/>
      <c r="Q467" s="15"/>
      <c r="R467" s="15"/>
      <c r="S467" s="15"/>
      <c r="T467" s="15"/>
      <c r="U467">
        <v>0</v>
      </c>
      <c r="V467" s="15"/>
      <c r="W467" s="15"/>
      <c r="X467" s="15"/>
      <c r="Z467" s="14" t="s">
        <v>39</v>
      </c>
      <c r="AA467" s="15"/>
      <c r="AB467">
        <v>9</v>
      </c>
      <c r="AD467">
        <v>1</v>
      </c>
      <c r="AE467">
        <v>3</v>
      </c>
      <c r="AF467" s="21" t="s">
        <v>115</v>
      </c>
      <c r="AG467" s="22" t="str">
        <f>IFERROR((Raw_Data__3[[#This Row],[End of Probation Date (after 2 months)]]-Raw_Data__3[[#This Row],[Reporting date ]]),"N/A")</f>
        <v>N/A</v>
      </c>
      <c r="AJ467">
        <v>3</v>
      </c>
    </row>
    <row r="468" spans="1:38" x14ac:dyDescent="0.35">
      <c r="A468">
        <v>955</v>
      </c>
      <c r="B468" s="14" t="s">
        <v>108</v>
      </c>
      <c r="C468" s="14" t="s">
        <v>52</v>
      </c>
      <c r="D468" s="14" t="s">
        <v>64</v>
      </c>
      <c r="E468" s="14" t="s">
        <v>40</v>
      </c>
      <c r="F468" s="14" t="str">
        <f>TRIM(Raw_Data__3[[#This Row],[Level/Band]])</f>
        <v>Associate</v>
      </c>
      <c r="G468" s="15">
        <v>45139.997118055559</v>
      </c>
      <c r="H468" s="15">
        <v>45143.997118055559</v>
      </c>
      <c r="I468" s="15">
        <v>45144.997118055559</v>
      </c>
      <c r="J468" s="15">
        <v>45147.997118055559</v>
      </c>
      <c r="K468" s="14" t="s">
        <v>37</v>
      </c>
      <c r="L468" s="15">
        <v>45159.997118055559</v>
      </c>
      <c r="M468" s="14" t="s">
        <v>37</v>
      </c>
      <c r="N468" s="14" t="s">
        <v>115</v>
      </c>
      <c r="O468" s="1">
        <v>45165.997118055559</v>
      </c>
      <c r="P468" s="14" t="s">
        <v>48</v>
      </c>
      <c r="Q468" s="15">
        <v>45161.997118055559</v>
      </c>
      <c r="R468" s="15">
        <v>45162.997118055559</v>
      </c>
      <c r="S468" s="15">
        <v>45162.997118055559</v>
      </c>
      <c r="T468" s="15">
        <v>45168.997118055559</v>
      </c>
      <c r="U468">
        <v>1</v>
      </c>
      <c r="V468" s="15">
        <v>45171.997118055559</v>
      </c>
      <c r="W468" s="15">
        <v>45173.997118055559</v>
      </c>
      <c r="X468" s="15">
        <v>45176.997118055559</v>
      </c>
      <c r="Z468" s="14"/>
      <c r="AA468" s="15">
        <v>45197.997118055559</v>
      </c>
      <c r="AB468">
        <v>16</v>
      </c>
      <c r="AC468">
        <v>19</v>
      </c>
      <c r="AD468">
        <v>1</v>
      </c>
      <c r="AE468">
        <v>3</v>
      </c>
      <c r="AF468" s="21">
        <v>45222.997118055559</v>
      </c>
      <c r="AG468" s="22">
        <f>IFERROR((Raw_Data__3[[#This Row],[End of Probation Date (after 2 months)]]-Raw_Data__3[[#This Row],[Reporting date ]]),"N/A")</f>
        <v>60</v>
      </c>
      <c r="AH468">
        <v>5</v>
      </c>
      <c r="AI468">
        <v>3</v>
      </c>
      <c r="AJ468">
        <v>4</v>
      </c>
      <c r="AK468">
        <v>35</v>
      </c>
      <c r="AL468">
        <v>14</v>
      </c>
    </row>
    <row r="469" spans="1:38" x14ac:dyDescent="0.35">
      <c r="A469">
        <v>954</v>
      </c>
      <c r="B469" s="14" t="s">
        <v>108</v>
      </c>
      <c r="C469" s="14" t="s">
        <v>52</v>
      </c>
      <c r="D469" s="14" t="s">
        <v>64</v>
      </c>
      <c r="E469" s="14" t="s">
        <v>40</v>
      </c>
      <c r="F469" s="14" t="str">
        <f>TRIM(Raw_Data__3[[#This Row],[Level/Band]])</f>
        <v>Associate</v>
      </c>
      <c r="G469" s="15">
        <v>45141.997118055559</v>
      </c>
      <c r="H469" s="15">
        <v>45143.997118055559</v>
      </c>
      <c r="I469" s="15">
        <v>45144.997118055559</v>
      </c>
      <c r="J469" s="15">
        <v>45147.997118055559</v>
      </c>
      <c r="K469" s="14" t="s">
        <v>37</v>
      </c>
      <c r="L469" s="15">
        <v>45163.997118055559</v>
      </c>
      <c r="M469" s="14" t="s">
        <v>37</v>
      </c>
      <c r="N469" s="14" t="s">
        <v>115</v>
      </c>
      <c r="O469" s="1">
        <v>45166.997118055559</v>
      </c>
      <c r="P469" s="14" t="s">
        <v>48</v>
      </c>
      <c r="Q469" s="15">
        <v>45164.997118055559</v>
      </c>
      <c r="R469" s="15">
        <v>45166.997118055559</v>
      </c>
      <c r="S469" s="15">
        <v>45165.997118055559</v>
      </c>
      <c r="T469" s="15">
        <v>45172.997118055559</v>
      </c>
      <c r="U469">
        <v>1</v>
      </c>
      <c r="V469" s="15">
        <v>45173.997118055559</v>
      </c>
      <c r="W469" s="15">
        <v>45176.997118055559</v>
      </c>
      <c r="X469" s="15">
        <v>45179.997118055559</v>
      </c>
      <c r="Z469" s="14"/>
      <c r="AA469" s="15">
        <v>45188.997118055559</v>
      </c>
      <c r="AB469">
        <v>20</v>
      </c>
      <c r="AC469">
        <v>22</v>
      </c>
      <c r="AD469">
        <v>1</v>
      </c>
      <c r="AE469">
        <v>3</v>
      </c>
      <c r="AF469" s="21">
        <v>45225.997118055559</v>
      </c>
      <c r="AG469" s="22">
        <f>IFERROR((Raw_Data__3[[#This Row],[End of Probation Date (after 2 months)]]-Raw_Data__3[[#This Row],[Reporting date ]]),"N/A")</f>
        <v>60</v>
      </c>
      <c r="AH469">
        <v>4</v>
      </c>
      <c r="AI469">
        <v>2</v>
      </c>
      <c r="AJ469">
        <v>2</v>
      </c>
      <c r="AK469">
        <v>23</v>
      </c>
      <c r="AL469">
        <v>14</v>
      </c>
    </row>
    <row r="470" spans="1:38" x14ac:dyDescent="0.35">
      <c r="A470">
        <v>952</v>
      </c>
      <c r="B470" s="14" t="s">
        <v>108</v>
      </c>
      <c r="C470" s="14" t="s">
        <v>52</v>
      </c>
      <c r="D470" s="14" t="s">
        <v>64</v>
      </c>
      <c r="E470" s="14" t="s">
        <v>40</v>
      </c>
      <c r="F470" s="14" t="str">
        <f>TRIM(Raw_Data__3[[#This Row],[Level/Band]])</f>
        <v>Associate</v>
      </c>
      <c r="G470" s="15">
        <v>45142.997118055559</v>
      </c>
      <c r="H470" s="15">
        <v>45143.997118055559</v>
      </c>
      <c r="I470" s="15">
        <v>45144.997118055559</v>
      </c>
      <c r="J470" s="15">
        <v>45147.997118055559</v>
      </c>
      <c r="K470" s="14" t="s">
        <v>37</v>
      </c>
      <c r="L470" s="15">
        <v>45155.997118055559</v>
      </c>
      <c r="M470" s="14" t="s">
        <v>37</v>
      </c>
      <c r="N470" s="14" t="s">
        <v>115</v>
      </c>
      <c r="O470" s="1">
        <v>45157.997118055559</v>
      </c>
      <c r="P470" s="14" t="s">
        <v>48</v>
      </c>
      <c r="Q470" s="15">
        <v>45157.997118055559</v>
      </c>
      <c r="R470" s="15">
        <v>45160.997118055559</v>
      </c>
      <c r="S470" s="15">
        <v>45156.997118055559</v>
      </c>
      <c r="T470" s="15">
        <v>45158.997118055559</v>
      </c>
      <c r="U470">
        <v>1</v>
      </c>
      <c r="V470" s="15">
        <v>45162.997118055559</v>
      </c>
      <c r="W470" s="15">
        <v>45165.997118055559</v>
      </c>
      <c r="X470" s="15">
        <v>45167.997118055559</v>
      </c>
      <c r="Z470" s="14"/>
      <c r="AA470" s="15">
        <v>45181.997118055559</v>
      </c>
      <c r="AB470">
        <v>12</v>
      </c>
      <c r="AC470">
        <v>13</v>
      </c>
      <c r="AD470">
        <v>1</v>
      </c>
      <c r="AE470">
        <v>3</v>
      </c>
      <c r="AF470" s="21">
        <v>45216.997118055559</v>
      </c>
      <c r="AG470" s="22">
        <f>IFERROR((Raw_Data__3[[#This Row],[End of Probation Date (after 2 months)]]-Raw_Data__3[[#This Row],[Reporting date ]]),"N/A")</f>
        <v>60</v>
      </c>
      <c r="AH470">
        <v>7</v>
      </c>
      <c r="AI470">
        <v>1</v>
      </c>
      <c r="AJ470">
        <v>1</v>
      </c>
      <c r="AK470">
        <v>25</v>
      </c>
      <c r="AL470">
        <v>11</v>
      </c>
    </row>
    <row r="471" spans="1:38" x14ac:dyDescent="0.35">
      <c r="A471">
        <v>951</v>
      </c>
      <c r="B471" s="14" t="s">
        <v>108</v>
      </c>
      <c r="C471" s="14" t="s">
        <v>52</v>
      </c>
      <c r="D471" s="14" t="s">
        <v>64</v>
      </c>
      <c r="E471" s="14" t="s">
        <v>40</v>
      </c>
      <c r="F471" s="14" t="str">
        <f>TRIM(Raw_Data__3[[#This Row],[Level/Band]])</f>
        <v>Associate</v>
      </c>
      <c r="G471" s="15">
        <v>45144.997118055559</v>
      </c>
      <c r="H471" s="15">
        <v>45146.997118055559</v>
      </c>
      <c r="I471" s="15">
        <v>45147.997118055559</v>
      </c>
      <c r="J471" s="15">
        <v>45150.997118055559</v>
      </c>
      <c r="K471" s="14" t="s">
        <v>37</v>
      </c>
      <c r="L471" s="15">
        <v>45161.997118055559</v>
      </c>
      <c r="M471" s="14" t="s">
        <v>43</v>
      </c>
      <c r="N471" s="14" t="s">
        <v>51</v>
      </c>
      <c r="O471" s="1" t="s">
        <v>115</v>
      </c>
      <c r="P471" s="14"/>
      <c r="Q471" s="15"/>
      <c r="R471" s="15"/>
      <c r="S471" s="15">
        <v>45165.997118055559</v>
      </c>
      <c r="T471" s="15"/>
      <c r="U471">
        <v>0</v>
      </c>
      <c r="V471" s="15"/>
      <c r="W471" s="15"/>
      <c r="X471" s="15"/>
      <c r="Z471" s="14" t="s">
        <v>47</v>
      </c>
      <c r="AA471" s="15"/>
      <c r="AB471">
        <v>15</v>
      </c>
      <c r="AC471">
        <v>19</v>
      </c>
      <c r="AD471">
        <v>1</v>
      </c>
      <c r="AE471">
        <v>3</v>
      </c>
      <c r="AF471" s="21">
        <v>45225.997118055559</v>
      </c>
      <c r="AG471" s="22">
        <f>IFERROR((Raw_Data__3[[#This Row],[End of Probation Date (after 2 months)]]-Raw_Data__3[[#This Row],[Reporting date ]]),"N/A")</f>
        <v>60</v>
      </c>
      <c r="AI471">
        <v>4</v>
      </c>
      <c r="AJ471">
        <v>2</v>
      </c>
    </row>
    <row r="472" spans="1:38" x14ac:dyDescent="0.35">
      <c r="A472">
        <v>943</v>
      </c>
      <c r="B472" s="14" t="s">
        <v>108</v>
      </c>
      <c r="C472" s="14" t="s">
        <v>52</v>
      </c>
      <c r="D472" s="14" t="s">
        <v>64</v>
      </c>
      <c r="E472" s="14" t="s">
        <v>40</v>
      </c>
      <c r="F472" s="14" t="str">
        <f>TRIM(Raw_Data__3[[#This Row],[Level/Band]])</f>
        <v>Associate</v>
      </c>
      <c r="G472" s="15">
        <v>44859.043067129627</v>
      </c>
      <c r="H472" s="15">
        <v>44862.043067129627</v>
      </c>
      <c r="I472" s="15">
        <v>44863.043067129627</v>
      </c>
      <c r="J472" s="15">
        <v>44866.043067129627</v>
      </c>
      <c r="K472" s="14" t="s">
        <v>37</v>
      </c>
      <c r="L472" s="15">
        <v>44875.043067129627</v>
      </c>
      <c r="M472" s="14" t="s">
        <v>43</v>
      </c>
      <c r="N472" s="14" t="s">
        <v>50</v>
      </c>
      <c r="O472" s="1" t="s">
        <v>115</v>
      </c>
      <c r="P472" s="14"/>
      <c r="Q472" s="15"/>
      <c r="R472" s="15"/>
      <c r="S472" s="15"/>
      <c r="T472" s="15"/>
      <c r="U472">
        <v>0</v>
      </c>
      <c r="V472" s="15"/>
      <c r="W472" s="15"/>
      <c r="X472" s="15"/>
      <c r="Z472" s="14" t="s">
        <v>39</v>
      </c>
      <c r="AA472" s="15"/>
      <c r="AB472">
        <v>13</v>
      </c>
      <c r="AD472">
        <v>1</v>
      </c>
      <c r="AE472">
        <v>3</v>
      </c>
      <c r="AF472" s="21" t="s">
        <v>115</v>
      </c>
      <c r="AG472" s="22" t="str">
        <f>IFERROR((Raw_Data__3[[#This Row],[End of Probation Date (after 2 months)]]-Raw_Data__3[[#This Row],[Reporting date ]]),"N/A")</f>
        <v>N/A</v>
      </c>
      <c r="AJ472">
        <v>3</v>
      </c>
    </row>
    <row r="473" spans="1:38" x14ac:dyDescent="0.35">
      <c r="A473">
        <v>918</v>
      </c>
      <c r="B473" s="14" t="s">
        <v>108</v>
      </c>
      <c r="C473" s="14" t="s">
        <v>52</v>
      </c>
      <c r="D473" s="14" t="s">
        <v>64</v>
      </c>
      <c r="E473" s="14" t="s">
        <v>40</v>
      </c>
      <c r="F473" s="14" t="str">
        <f>TRIM(Raw_Data__3[[#This Row],[Level/Band]])</f>
        <v>Associate</v>
      </c>
      <c r="G473" s="15">
        <v>44670.256099537037</v>
      </c>
      <c r="H473" s="15">
        <v>44674.256099537037</v>
      </c>
      <c r="I473" s="15">
        <v>44675.256099537037</v>
      </c>
      <c r="J473" s="15">
        <v>44678.256099537037</v>
      </c>
      <c r="K473" s="14" t="s">
        <v>37</v>
      </c>
      <c r="L473" s="15">
        <v>44679.256099537037</v>
      </c>
      <c r="M473" s="14" t="s">
        <v>43</v>
      </c>
      <c r="N473" s="14" t="s">
        <v>38</v>
      </c>
      <c r="O473" s="1" t="s">
        <v>115</v>
      </c>
      <c r="P473" s="14" t="s">
        <v>41</v>
      </c>
      <c r="Q473" s="15"/>
      <c r="R473" s="15"/>
      <c r="S473" s="15">
        <v>44681.256099537037</v>
      </c>
      <c r="T473" s="15"/>
      <c r="U473">
        <v>0</v>
      </c>
      <c r="V473" s="15"/>
      <c r="W473" s="15"/>
      <c r="X473" s="15"/>
      <c r="Z473" s="14"/>
      <c r="AA473" s="15"/>
      <c r="AB473">
        <v>5</v>
      </c>
      <c r="AC473">
        <v>7</v>
      </c>
      <c r="AD473">
        <v>1</v>
      </c>
      <c r="AE473">
        <v>3</v>
      </c>
      <c r="AF473" s="21">
        <v>44741.256099537037</v>
      </c>
      <c r="AG473" s="22">
        <f>IFERROR((Raw_Data__3[[#This Row],[End of Probation Date (after 2 months)]]-Raw_Data__3[[#This Row],[Reporting date ]]),"N/A")</f>
        <v>60</v>
      </c>
      <c r="AI473">
        <v>2</v>
      </c>
      <c r="AJ473">
        <v>4</v>
      </c>
    </row>
    <row r="474" spans="1:38" x14ac:dyDescent="0.35">
      <c r="A474">
        <v>909</v>
      </c>
      <c r="B474" s="14" t="s">
        <v>108</v>
      </c>
      <c r="C474" s="14" t="s">
        <v>52</v>
      </c>
      <c r="D474" s="14" t="s">
        <v>64</v>
      </c>
      <c r="E474" s="14" t="s">
        <v>40</v>
      </c>
      <c r="F474" s="14" t="str">
        <f>TRIM(Raw_Data__3[[#This Row],[Level/Band]])</f>
        <v>Associate</v>
      </c>
      <c r="G474" s="15">
        <v>45158.249560185184</v>
      </c>
      <c r="H474" s="15">
        <v>45161.249560185184</v>
      </c>
      <c r="I474" s="15">
        <v>45162.249560185184</v>
      </c>
      <c r="J474" s="15">
        <v>45165.249560185184</v>
      </c>
      <c r="K474" s="14" t="s">
        <v>37</v>
      </c>
      <c r="L474" s="15">
        <v>45180.249560185184</v>
      </c>
      <c r="M474" s="14" t="s">
        <v>37</v>
      </c>
      <c r="N474" s="14" t="s">
        <v>115</v>
      </c>
      <c r="O474" s="1">
        <v>45184.249560185184</v>
      </c>
      <c r="P474" s="14" t="s">
        <v>48</v>
      </c>
      <c r="Q474" s="15">
        <v>45182.249560185184</v>
      </c>
      <c r="R474" s="15">
        <v>45186.249560185184</v>
      </c>
      <c r="S474" s="15">
        <v>45183.249560185184</v>
      </c>
      <c r="T474" s="15">
        <v>45193.249560185184</v>
      </c>
      <c r="U474">
        <v>1</v>
      </c>
      <c r="V474" s="15">
        <v>45195.249560185184</v>
      </c>
      <c r="W474" s="15">
        <v>45197.249560185184</v>
      </c>
      <c r="X474" s="15">
        <v>45199.249560185184</v>
      </c>
      <c r="Z474" s="14"/>
      <c r="AA474" s="15">
        <v>45211.249560185184</v>
      </c>
      <c r="AB474">
        <v>19</v>
      </c>
      <c r="AC474">
        <v>22</v>
      </c>
      <c r="AD474">
        <v>1</v>
      </c>
      <c r="AE474">
        <v>3</v>
      </c>
      <c r="AF474" s="21">
        <v>45243.249560185184</v>
      </c>
      <c r="AG474" s="22">
        <f>IFERROR((Raw_Data__3[[#This Row],[End of Probation Date (after 2 months)]]-Raw_Data__3[[#This Row],[Reporting date ]]),"N/A")</f>
        <v>60</v>
      </c>
      <c r="AH474">
        <v>4</v>
      </c>
      <c r="AI474">
        <v>3</v>
      </c>
      <c r="AJ474">
        <v>3</v>
      </c>
      <c r="AK474">
        <v>28</v>
      </c>
      <c r="AL474">
        <v>16</v>
      </c>
    </row>
    <row r="475" spans="1:38" x14ac:dyDescent="0.35">
      <c r="A475">
        <v>902</v>
      </c>
      <c r="B475" s="14" t="s">
        <v>108</v>
      </c>
      <c r="C475" s="14" t="s">
        <v>52</v>
      </c>
      <c r="D475" s="14" t="s">
        <v>64</v>
      </c>
      <c r="E475" s="14" t="s">
        <v>40</v>
      </c>
      <c r="F475" s="14" t="str">
        <f>TRIM(Raw_Data__3[[#This Row],[Level/Band]])</f>
        <v>Associate</v>
      </c>
      <c r="G475" s="15">
        <v>45164.249560185184</v>
      </c>
      <c r="H475" s="15">
        <v>45165.249560185184</v>
      </c>
      <c r="I475" s="15">
        <v>45166.249560185184</v>
      </c>
      <c r="J475" s="15">
        <v>45169.249560185184</v>
      </c>
      <c r="K475" s="14" t="s">
        <v>37</v>
      </c>
      <c r="L475" s="15">
        <v>45174.249560185184</v>
      </c>
      <c r="M475" s="14" t="s">
        <v>43</v>
      </c>
      <c r="N475" s="14" t="s">
        <v>55</v>
      </c>
      <c r="O475" s="1" t="s">
        <v>115</v>
      </c>
      <c r="P475" s="14"/>
      <c r="Q475" s="15"/>
      <c r="R475" s="15"/>
      <c r="S475" s="15"/>
      <c r="T475" s="15"/>
      <c r="U475">
        <v>0</v>
      </c>
      <c r="V475" s="15"/>
      <c r="W475" s="15"/>
      <c r="X475" s="15"/>
      <c r="Z475" s="14" t="s">
        <v>39</v>
      </c>
      <c r="AA475" s="15"/>
      <c r="AB475">
        <v>9</v>
      </c>
      <c r="AD475">
        <v>1</v>
      </c>
      <c r="AE475">
        <v>3</v>
      </c>
      <c r="AF475" s="21" t="s">
        <v>115</v>
      </c>
      <c r="AG475" s="22" t="str">
        <f>IFERROR((Raw_Data__3[[#This Row],[End of Probation Date (after 2 months)]]-Raw_Data__3[[#This Row],[Reporting date ]]),"N/A")</f>
        <v>N/A</v>
      </c>
      <c r="AJ475">
        <v>1</v>
      </c>
    </row>
    <row r="476" spans="1:38" x14ac:dyDescent="0.35">
      <c r="A476">
        <v>839</v>
      </c>
      <c r="B476" s="14" t="s">
        <v>108</v>
      </c>
      <c r="C476" s="14" t="s">
        <v>52</v>
      </c>
      <c r="D476" s="14" t="s">
        <v>64</v>
      </c>
      <c r="E476" s="14" t="s">
        <v>40</v>
      </c>
      <c r="F476" s="14" t="str">
        <f>TRIM(Raw_Data__3[[#This Row],[Level/Band]])</f>
        <v>Associate</v>
      </c>
      <c r="G476" s="15">
        <v>44756.707071759258</v>
      </c>
      <c r="H476" s="15">
        <v>44759.707071759258</v>
      </c>
      <c r="I476" s="15">
        <v>44760.707071759258</v>
      </c>
      <c r="J476" s="15">
        <v>44763.707071759258</v>
      </c>
      <c r="K476" s="14" t="s">
        <v>37</v>
      </c>
      <c r="L476" s="15">
        <v>44762.707071759258</v>
      </c>
      <c r="M476" s="14" t="s">
        <v>37</v>
      </c>
      <c r="N476" s="14" t="s">
        <v>115</v>
      </c>
      <c r="O476" s="1">
        <v>44767.707071759258</v>
      </c>
      <c r="P476" s="14" t="s">
        <v>48</v>
      </c>
      <c r="Q476" s="15">
        <v>44763.707071759258</v>
      </c>
      <c r="R476" s="15">
        <v>44765.707071759258</v>
      </c>
      <c r="S476" s="15">
        <v>44764.707071759258</v>
      </c>
      <c r="T476" s="15">
        <v>44765.707071759258</v>
      </c>
      <c r="U476">
        <v>1</v>
      </c>
      <c r="V476" s="15">
        <v>44767.707071759258</v>
      </c>
      <c r="W476" s="15">
        <v>44770.707071759258</v>
      </c>
      <c r="X476" s="15">
        <v>44772.707071759258</v>
      </c>
      <c r="Z476" s="14"/>
      <c r="AA476" s="15">
        <v>44791.707071759258</v>
      </c>
      <c r="AB476">
        <v>3</v>
      </c>
      <c r="AC476">
        <v>5</v>
      </c>
      <c r="AD476">
        <v>1</v>
      </c>
      <c r="AE476">
        <v>3</v>
      </c>
      <c r="AF476" s="21">
        <v>44824.707071759258</v>
      </c>
      <c r="AG476" s="22">
        <f>IFERROR((Raw_Data__3[[#This Row],[End of Probation Date (after 2 months)]]-Raw_Data__3[[#This Row],[Reporting date ]]),"N/A")</f>
        <v>60</v>
      </c>
      <c r="AH476">
        <v>5</v>
      </c>
      <c r="AI476">
        <v>2</v>
      </c>
      <c r="AJ476">
        <v>3</v>
      </c>
      <c r="AK476">
        <v>27</v>
      </c>
      <c r="AL476">
        <v>8</v>
      </c>
    </row>
    <row r="477" spans="1:38" x14ac:dyDescent="0.35">
      <c r="A477">
        <v>832</v>
      </c>
      <c r="B477" s="14" t="s">
        <v>108</v>
      </c>
      <c r="C477" s="14" t="s">
        <v>52</v>
      </c>
      <c r="D477" s="14" t="s">
        <v>64</v>
      </c>
      <c r="E477" s="14" t="s">
        <v>40</v>
      </c>
      <c r="F477" s="14" t="str">
        <f>TRIM(Raw_Data__3[[#This Row],[Level/Band]])</f>
        <v>Associate</v>
      </c>
      <c r="G477" s="15">
        <v>44756.707071759258</v>
      </c>
      <c r="H477" s="15">
        <v>44758.707071759258</v>
      </c>
      <c r="I477" s="15">
        <v>44759.707071759258</v>
      </c>
      <c r="J477" s="15">
        <v>44762.707071759258</v>
      </c>
      <c r="K477" s="14" t="s">
        <v>37</v>
      </c>
      <c r="L477" s="15">
        <v>44767.707071759258</v>
      </c>
      <c r="M477" s="14" t="s">
        <v>43</v>
      </c>
      <c r="N477" s="14" t="s">
        <v>38</v>
      </c>
      <c r="O477" s="1" t="s">
        <v>115</v>
      </c>
      <c r="P477" s="14" t="s">
        <v>41</v>
      </c>
      <c r="Q477" s="15"/>
      <c r="R477" s="15"/>
      <c r="S477" s="15">
        <v>44771.707071759258</v>
      </c>
      <c r="T477" s="15"/>
      <c r="U477">
        <v>0</v>
      </c>
      <c r="V477" s="15"/>
      <c r="W477" s="15"/>
      <c r="X477" s="15"/>
      <c r="Z477" s="14"/>
      <c r="AA477" s="15"/>
      <c r="AB477">
        <v>9</v>
      </c>
      <c r="AC477">
        <v>13</v>
      </c>
      <c r="AD477">
        <v>1</v>
      </c>
      <c r="AE477">
        <v>3</v>
      </c>
      <c r="AF477" s="21">
        <v>44831.707071759258</v>
      </c>
      <c r="AG477" s="22">
        <f>IFERROR((Raw_Data__3[[#This Row],[End of Probation Date (after 2 months)]]-Raw_Data__3[[#This Row],[Reporting date ]]),"N/A")</f>
        <v>60</v>
      </c>
      <c r="AI477">
        <v>4</v>
      </c>
      <c r="AJ477">
        <v>2</v>
      </c>
    </row>
    <row r="478" spans="1:38" x14ac:dyDescent="0.35">
      <c r="A478">
        <v>823</v>
      </c>
      <c r="B478" s="14" t="s">
        <v>108</v>
      </c>
      <c r="C478" s="14" t="s">
        <v>52</v>
      </c>
      <c r="D478" s="14" t="s">
        <v>64</v>
      </c>
      <c r="E478" s="14" t="s">
        <v>40</v>
      </c>
      <c r="F478" s="14" t="str">
        <f>TRIM(Raw_Data__3[[#This Row],[Level/Band]])</f>
        <v>Associate</v>
      </c>
      <c r="G478" s="15">
        <v>44626.625335648147</v>
      </c>
      <c r="H478" s="15">
        <v>44627.625335648147</v>
      </c>
      <c r="I478" s="15">
        <v>44628.625335648147</v>
      </c>
      <c r="J478" s="15">
        <v>44631.625335648147</v>
      </c>
      <c r="K478" s="14" t="s">
        <v>37</v>
      </c>
      <c r="L478" s="15">
        <v>44649.625335648147</v>
      </c>
      <c r="M478" s="14" t="s">
        <v>37</v>
      </c>
      <c r="N478" s="14" t="s">
        <v>115</v>
      </c>
      <c r="O478" s="1">
        <v>44653.625335648147</v>
      </c>
      <c r="P478" s="14" t="s">
        <v>48</v>
      </c>
      <c r="Q478" s="15">
        <v>44650.625335648147</v>
      </c>
      <c r="R478" s="15">
        <v>44654.625335648147</v>
      </c>
      <c r="S478" s="15">
        <v>44651.625335648147</v>
      </c>
      <c r="T478" s="15">
        <v>44655.625335648147</v>
      </c>
      <c r="U478">
        <v>1</v>
      </c>
      <c r="V478" s="15">
        <v>44658.625335648147</v>
      </c>
      <c r="W478" s="15">
        <v>44660.625335648147</v>
      </c>
      <c r="X478" s="15">
        <v>44663.625335648147</v>
      </c>
      <c r="Z478" s="14"/>
      <c r="AA478" s="15">
        <v>44680.625335648147</v>
      </c>
      <c r="AB478">
        <v>22</v>
      </c>
      <c r="AC478">
        <v>24</v>
      </c>
      <c r="AD478">
        <v>1</v>
      </c>
      <c r="AE478">
        <v>3</v>
      </c>
      <c r="AF478" s="21">
        <v>44711.625335648147</v>
      </c>
      <c r="AG478" s="22">
        <f>IFERROR((Raw_Data__3[[#This Row],[End of Probation Date (after 2 months)]]-Raw_Data__3[[#This Row],[Reporting date ]]),"N/A")</f>
        <v>60</v>
      </c>
      <c r="AH478">
        <v>5</v>
      </c>
      <c r="AI478">
        <v>2</v>
      </c>
      <c r="AJ478">
        <v>1</v>
      </c>
      <c r="AK478">
        <v>29</v>
      </c>
      <c r="AL478">
        <v>12</v>
      </c>
    </row>
    <row r="479" spans="1:38" x14ac:dyDescent="0.35">
      <c r="A479">
        <v>770</v>
      </c>
      <c r="B479" s="14" t="s">
        <v>108</v>
      </c>
      <c r="C479" s="14" t="s">
        <v>52</v>
      </c>
      <c r="D479" s="14" t="s">
        <v>64</v>
      </c>
      <c r="E479" s="14" t="s">
        <v>40</v>
      </c>
      <c r="F479" s="14" t="str">
        <f>TRIM(Raw_Data__3[[#This Row],[Level/Band]])</f>
        <v>Associate</v>
      </c>
      <c r="G479" s="15">
        <v>44724.736145833333</v>
      </c>
      <c r="H479" s="15">
        <v>44728.736145833333</v>
      </c>
      <c r="I479" s="15">
        <v>44729.736145833333</v>
      </c>
      <c r="J479" s="15">
        <v>44732.736145833333</v>
      </c>
      <c r="K479" s="14" t="s">
        <v>37</v>
      </c>
      <c r="L479" s="15">
        <v>44746.736145833333</v>
      </c>
      <c r="M479" s="14" t="s">
        <v>43</v>
      </c>
      <c r="N479" s="14" t="s">
        <v>55</v>
      </c>
      <c r="O479" s="1" t="s">
        <v>115</v>
      </c>
      <c r="P479" s="14"/>
      <c r="Q479" s="15"/>
      <c r="R479" s="15"/>
      <c r="S479" s="15"/>
      <c r="T479" s="15"/>
      <c r="U479">
        <v>0</v>
      </c>
      <c r="V479" s="15"/>
      <c r="W479" s="15"/>
      <c r="X479" s="15"/>
      <c r="Z479" s="14" t="s">
        <v>47</v>
      </c>
      <c r="AA479" s="15"/>
      <c r="AB479">
        <v>18</v>
      </c>
      <c r="AD479">
        <v>1</v>
      </c>
      <c r="AE479">
        <v>3</v>
      </c>
      <c r="AF479" s="21" t="s">
        <v>115</v>
      </c>
      <c r="AG479" s="22" t="str">
        <f>IFERROR((Raw_Data__3[[#This Row],[End of Probation Date (after 2 months)]]-Raw_Data__3[[#This Row],[Reporting date ]]),"N/A")</f>
        <v>N/A</v>
      </c>
      <c r="AJ479">
        <v>4</v>
      </c>
    </row>
    <row r="480" spans="1:38" x14ac:dyDescent="0.35">
      <c r="A480">
        <v>717</v>
      </c>
      <c r="B480" s="14" t="s">
        <v>108</v>
      </c>
      <c r="C480" s="14" t="s">
        <v>52</v>
      </c>
      <c r="D480" s="14" t="s">
        <v>64</v>
      </c>
      <c r="E480" s="14" t="s">
        <v>40</v>
      </c>
      <c r="F480" s="14" t="str">
        <f>TRIM(Raw_Data__3[[#This Row],[Level/Band]])</f>
        <v>Associate</v>
      </c>
      <c r="G480" s="15">
        <v>44627.686331018522</v>
      </c>
      <c r="H480" s="15">
        <v>44630.686331018522</v>
      </c>
      <c r="I480" s="15">
        <v>44631.686331018522</v>
      </c>
      <c r="J480" s="15">
        <v>44634.686331018522</v>
      </c>
      <c r="K480" s="14" t="s">
        <v>37</v>
      </c>
      <c r="L480" s="15">
        <v>44640.686331018522</v>
      </c>
      <c r="M480" s="14" t="s">
        <v>37</v>
      </c>
      <c r="N480" s="14" t="s">
        <v>115</v>
      </c>
      <c r="O480" s="1">
        <v>44644.686331018522</v>
      </c>
      <c r="P480" s="14" t="s">
        <v>48</v>
      </c>
      <c r="Q480" s="15">
        <v>44642.686331018522</v>
      </c>
      <c r="R480" s="15">
        <v>44646.686331018522</v>
      </c>
      <c r="S480" s="15">
        <v>44641.686331018522</v>
      </c>
      <c r="T480" s="15">
        <v>44649.686331018522</v>
      </c>
      <c r="U480">
        <v>1</v>
      </c>
      <c r="V480" s="15">
        <v>44651.686331018522</v>
      </c>
      <c r="W480" s="15">
        <v>44654.686331018522</v>
      </c>
      <c r="X480" s="15">
        <v>44656.686331018522</v>
      </c>
      <c r="Z480" s="14"/>
      <c r="AA480" s="15">
        <v>44675.686331018522</v>
      </c>
      <c r="AB480">
        <v>10</v>
      </c>
      <c r="AC480">
        <v>11</v>
      </c>
      <c r="AD480">
        <v>1</v>
      </c>
      <c r="AE480">
        <v>3</v>
      </c>
      <c r="AF480" s="21">
        <v>44701.686331018522</v>
      </c>
      <c r="AG480" s="22">
        <f>IFERROR((Raw_Data__3[[#This Row],[End of Probation Date (after 2 months)]]-Raw_Data__3[[#This Row],[Reporting date ]]),"N/A")</f>
        <v>60</v>
      </c>
      <c r="AH480">
        <v>5</v>
      </c>
      <c r="AI480">
        <v>1</v>
      </c>
      <c r="AJ480">
        <v>3</v>
      </c>
      <c r="AK480">
        <v>34</v>
      </c>
      <c r="AL480">
        <v>15</v>
      </c>
    </row>
    <row r="481" spans="1:38" x14ac:dyDescent="0.35">
      <c r="A481">
        <v>714</v>
      </c>
      <c r="B481" s="14" t="s">
        <v>108</v>
      </c>
      <c r="C481" s="14" t="s">
        <v>52</v>
      </c>
      <c r="D481" s="14" t="s">
        <v>64</v>
      </c>
      <c r="E481" s="14" t="s">
        <v>40</v>
      </c>
      <c r="F481" s="14" t="str">
        <f>TRIM(Raw_Data__3[[#This Row],[Level/Band]])</f>
        <v>Associate</v>
      </c>
      <c r="G481" s="15">
        <v>44630.686331018522</v>
      </c>
      <c r="H481" s="15">
        <v>44631.686331018522</v>
      </c>
      <c r="I481" s="15">
        <v>44632.686331018522</v>
      </c>
      <c r="J481" s="15">
        <v>44635.686331018522</v>
      </c>
      <c r="K481" s="14" t="s">
        <v>37</v>
      </c>
      <c r="L481" s="15">
        <v>44648.686331018522</v>
      </c>
      <c r="M481" s="14" t="s">
        <v>43</v>
      </c>
      <c r="N481" s="14" t="s">
        <v>51</v>
      </c>
      <c r="O481" s="1" t="s">
        <v>115</v>
      </c>
      <c r="P481" s="14"/>
      <c r="Q481" s="15"/>
      <c r="R481" s="15"/>
      <c r="S481" s="15"/>
      <c r="T481" s="15"/>
      <c r="U481">
        <v>0</v>
      </c>
      <c r="V481" s="15"/>
      <c r="W481" s="15"/>
      <c r="X481" s="15"/>
      <c r="Z481" s="14" t="s">
        <v>47</v>
      </c>
      <c r="AA481" s="15"/>
      <c r="AB481">
        <v>17</v>
      </c>
      <c r="AD481">
        <v>1</v>
      </c>
      <c r="AE481">
        <v>3</v>
      </c>
      <c r="AF481" s="21" t="s">
        <v>115</v>
      </c>
      <c r="AG481" s="22" t="str">
        <f>IFERROR((Raw_Data__3[[#This Row],[End of Probation Date (after 2 months)]]-Raw_Data__3[[#This Row],[Reporting date ]]),"N/A")</f>
        <v>N/A</v>
      </c>
      <c r="AJ481">
        <v>1</v>
      </c>
    </row>
    <row r="482" spans="1:38" x14ac:dyDescent="0.35">
      <c r="A482">
        <v>672</v>
      </c>
      <c r="B482" s="14" t="s">
        <v>108</v>
      </c>
      <c r="C482" s="14" t="s">
        <v>52</v>
      </c>
      <c r="D482" s="14" t="s">
        <v>64</v>
      </c>
      <c r="E482" s="14" t="s">
        <v>40</v>
      </c>
      <c r="F482" s="14" t="str">
        <f>TRIM(Raw_Data__3[[#This Row],[Level/Band]])</f>
        <v>Associate</v>
      </c>
      <c r="G482" s="15">
        <v>45139.885671296295</v>
      </c>
      <c r="H482" s="15">
        <v>45142.885671296295</v>
      </c>
      <c r="I482" s="15">
        <v>45143.885671296295</v>
      </c>
      <c r="J482" s="15">
        <v>45146.885671296295</v>
      </c>
      <c r="K482" s="14" t="s">
        <v>37</v>
      </c>
      <c r="L482" s="15">
        <v>45156.885671296295</v>
      </c>
      <c r="M482" s="14" t="s">
        <v>43</v>
      </c>
      <c r="N482" s="14" t="s">
        <v>38</v>
      </c>
      <c r="O482" s="1" t="s">
        <v>115</v>
      </c>
      <c r="P482" s="14"/>
      <c r="Q482" s="15"/>
      <c r="R482" s="15"/>
      <c r="S482" s="15">
        <v>45157.885671296295</v>
      </c>
      <c r="T482" s="15"/>
      <c r="U482">
        <v>0</v>
      </c>
      <c r="V482" s="15"/>
      <c r="W482" s="15"/>
      <c r="X482" s="15"/>
      <c r="Z482" s="14" t="s">
        <v>47</v>
      </c>
      <c r="AA482" s="15"/>
      <c r="AB482">
        <v>14</v>
      </c>
      <c r="AC482">
        <v>15</v>
      </c>
      <c r="AD482">
        <v>1</v>
      </c>
      <c r="AE482">
        <v>3</v>
      </c>
      <c r="AF482" s="21">
        <v>45217.885671296295</v>
      </c>
      <c r="AG482" s="22">
        <f>IFERROR((Raw_Data__3[[#This Row],[End of Probation Date (after 2 months)]]-Raw_Data__3[[#This Row],[Reporting date ]]),"N/A")</f>
        <v>60</v>
      </c>
      <c r="AI482">
        <v>1</v>
      </c>
      <c r="AJ482">
        <v>3</v>
      </c>
    </row>
    <row r="483" spans="1:38" x14ac:dyDescent="0.35">
      <c r="A483">
        <v>660</v>
      </c>
      <c r="B483" s="14" t="s">
        <v>108</v>
      </c>
      <c r="C483" s="14" t="s">
        <v>52</v>
      </c>
      <c r="D483" s="14" t="s">
        <v>64</v>
      </c>
      <c r="E483" s="14" t="s">
        <v>40</v>
      </c>
      <c r="F483" s="14" t="str">
        <f>TRIM(Raw_Data__3[[#This Row],[Level/Band]])</f>
        <v>Associate</v>
      </c>
      <c r="G483" s="15">
        <v>44917.016504629632</v>
      </c>
      <c r="H483" s="15">
        <v>44919.016504629632</v>
      </c>
      <c r="I483" s="15">
        <v>44920.016504629632</v>
      </c>
      <c r="J483" s="15">
        <v>44923.016504629632</v>
      </c>
      <c r="K483" s="14" t="s">
        <v>37</v>
      </c>
      <c r="L483" s="15">
        <v>44927.016504629632</v>
      </c>
      <c r="M483" s="14" t="s">
        <v>43</v>
      </c>
      <c r="N483" s="14" t="s">
        <v>38</v>
      </c>
      <c r="O483" s="1" t="s">
        <v>115</v>
      </c>
      <c r="P483" s="14"/>
      <c r="Q483" s="15"/>
      <c r="R483" s="15"/>
      <c r="S483" s="15"/>
      <c r="T483" s="15"/>
      <c r="U483">
        <v>0</v>
      </c>
      <c r="V483" s="15"/>
      <c r="W483" s="15"/>
      <c r="X483" s="15"/>
      <c r="Z483" s="14" t="s">
        <v>39</v>
      </c>
      <c r="AA483" s="15"/>
      <c r="AB483">
        <v>8</v>
      </c>
      <c r="AD483">
        <v>1</v>
      </c>
      <c r="AE483">
        <v>3</v>
      </c>
      <c r="AF483" s="21" t="s">
        <v>115</v>
      </c>
      <c r="AG483" s="22" t="str">
        <f>IFERROR((Raw_Data__3[[#This Row],[End of Probation Date (after 2 months)]]-Raw_Data__3[[#This Row],[Reporting date ]]),"N/A")</f>
        <v>N/A</v>
      </c>
      <c r="AJ483">
        <v>2</v>
      </c>
    </row>
    <row r="484" spans="1:38" x14ac:dyDescent="0.35">
      <c r="A484">
        <v>637</v>
      </c>
      <c r="B484" s="14" t="s">
        <v>108</v>
      </c>
      <c r="C484" s="14" t="s">
        <v>52</v>
      </c>
      <c r="D484" s="14" t="s">
        <v>64</v>
      </c>
      <c r="E484" s="14" t="s">
        <v>40</v>
      </c>
      <c r="F484" s="14" t="str">
        <f>TRIM(Raw_Data__3[[#This Row],[Level/Band]])</f>
        <v>Associate</v>
      </c>
      <c r="G484" s="15">
        <v>44828.302743055552</v>
      </c>
      <c r="H484" s="15">
        <v>44832.302743055552</v>
      </c>
      <c r="I484" s="15">
        <v>44833.302743055552</v>
      </c>
      <c r="J484" s="15">
        <v>44836.302743055552</v>
      </c>
      <c r="K484" s="14" t="s">
        <v>37</v>
      </c>
      <c r="L484" s="15">
        <v>44848.302743055552</v>
      </c>
      <c r="M484" s="14" t="s">
        <v>37</v>
      </c>
      <c r="N484" s="14" t="s">
        <v>115</v>
      </c>
      <c r="O484" s="1">
        <v>44852.302743055552</v>
      </c>
      <c r="P484" s="14" t="s">
        <v>48</v>
      </c>
      <c r="Q484" s="15">
        <v>44849.302743055552</v>
      </c>
      <c r="R484" s="15">
        <v>44851.302743055552</v>
      </c>
      <c r="S484" s="15">
        <v>44849.302743055552</v>
      </c>
      <c r="T484" s="15">
        <v>44851.302743055552</v>
      </c>
      <c r="U484">
        <v>1</v>
      </c>
      <c r="V484" s="15">
        <v>44853.302743055552</v>
      </c>
      <c r="W484" s="15">
        <v>44855.302743055552</v>
      </c>
      <c r="X484" s="15">
        <v>44856.302743055552</v>
      </c>
      <c r="Z484" s="14"/>
      <c r="AA484" s="15">
        <v>44874.302743055552</v>
      </c>
      <c r="AB484">
        <v>16</v>
      </c>
      <c r="AC484">
        <v>17</v>
      </c>
      <c r="AD484">
        <v>1</v>
      </c>
      <c r="AE484">
        <v>3</v>
      </c>
      <c r="AF484" s="21">
        <v>44909.302743055552</v>
      </c>
      <c r="AG484" s="22">
        <f>IFERROR((Raw_Data__3[[#This Row],[End of Probation Date (after 2 months)]]-Raw_Data__3[[#This Row],[Reporting date ]]),"N/A")</f>
        <v>60</v>
      </c>
      <c r="AH484">
        <v>4</v>
      </c>
      <c r="AI484">
        <v>1</v>
      </c>
      <c r="AJ484">
        <v>4</v>
      </c>
      <c r="AK484">
        <v>25</v>
      </c>
      <c r="AL484">
        <v>7</v>
      </c>
    </row>
    <row r="485" spans="1:38" x14ac:dyDescent="0.35">
      <c r="A485">
        <v>612</v>
      </c>
      <c r="B485" s="14" t="s">
        <v>108</v>
      </c>
      <c r="C485" s="14" t="s">
        <v>52</v>
      </c>
      <c r="D485" s="14" t="s">
        <v>64</v>
      </c>
      <c r="E485" s="14" t="s">
        <v>40</v>
      </c>
      <c r="F485" s="14" t="str">
        <f>TRIM(Raw_Data__3[[#This Row],[Level/Band]])</f>
        <v>Associate</v>
      </c>
      <c r="G485" s="15">
        <v>45155.885648148149</v>
      </c>
      <c r="H485" s="15">
        <v>45156.885648148149</v>
      </c>
      <c r="I485" s="15">
        <v>45157.885648148149</v>
      </c>
      <c r="J485" s="15">
        <v>45160.885648148149</v>
      </c>
      <c r="K485" s="14" t="s">
        <v>37</v>
      </c>
      <c r="L485" s="15">
        <v>45174.885648148149</v>
      </c>
      <c r="M485" s="14" t="s">
        <v>43</v>
      </c>
      <c r="N485" s="14" t="s">
        <v>38</v>
      </c>
      <c r="O485" s="1" t="s">
        <v>115</v>
      </c>
      <c r="P485" s="14"/>
      <c r="Q485" s="15"/>
      <c r="R485" s="15"/>
      <c r="S485" s="15">
        <v>45177.885648148149</v>
      </c>
      <c r="T485" s="15"/>
      <c r="U485">
        <v>0</v>
      </c>
      <c r="V485" s="15"/>
      <c r="W485" s="15"/>
      <c r="X485" s="15"/>
      <c r="Z485" s="14" t="s">
        <v>39</v>
      </c>
      <c r="AA485" s="15"/>
      <c r="AB485">
        <v>18</v>
      </c>
      <c r="AC485">
        <v>21</v>
      </c>
      <c r="AD485">
        <v>1</v>
      </c>
      <c r="AE485">
        <v>3</v>
      </c>
      <c r="AF485" s="21">
        <v>45237.885648148149</v>
      </c>
      <c r="AG485" s="22">
        <f>IFERROR((Raw_Data__3[[#This Row],[End of Probation Date (after 2 months)]]-Raw_Data__3[[#This Row],[Reporting date ]]),"N/A")</f>
        <v>60</v>
      </c>
      <c r="AI485">
        <v>3</v>
      </c>
      <c r="AJ485">
        <v>1</v>
      </c>
    </row>
    <row r="486" spans="1:38" x14ac:dyDescent="0.35">
      <c r="A486">
        <v>571</v>
      </c>
      <c r="B486" s="14" t="s">
        <v>108</v>
      </c>
      <c r="C486" s="14" t="s">
        <v>52</v>
      </c>
      <c r="D486" s="14" t="s">
        <v>64</v>
      </c>
      <c r="E486" s="14" t="s">
        <v>40</v>
      </c>
      <c r="F486" s="14" t="str">
        <f>TRIM(Raw_Data__3[[#This Row],[Level/Band]])</f>
        <v>Associate</v>
      </c>
      <c r="G486" s="15">
        <v>44912.089930555558</v>
      </c>
      <c r="H486" s="15">
        <v>44914.089930555558</v>
      </c>
      <c r="I486" s="15">
        <v>44915.089930555558</v>
      </c>
      <c r="J486" s="15">
        <v>44918.089930555558</v>
      </c>
      <c r="K486" s="14" t="s">
        <v>37</v>
      </c>
      <c r="L486" s="15">
        <v>44931.089930555558</v>
      </c>
      <c r="M486" s="14" t="s">
        <v>43</v>
      </c>
      <c r="N486" s="14" t="s">
        <v>38</v>
      </c>
      <c r="O486" s="1" t="s">
        <v>115</v>
      </c>
      <c r="P486" s="14" t="s">
        <v>41</v>
      </c>
      <c r="Q486" s="15"/>
      <c r="R486" s="15"/>
      <c r="S486" s="15">
        <v>44935.089930555558</v>
      </c>
      <c r="T486" s="15"/>
      <c r="U486">
        <v>0</v>
      </c>
      <c r="V486" s="15"/>
      <c r="W486" s="15"/>
      <c r="X486" s="15"/>
      <c r="Z486" s="14"/>
      <c r="AA486" s="15"/>
      <c r="AB486">
        <v>17</v>
      </c>
      <c r="AC486">
        <v>21</v>
      </c>
      <c r="AD486">
        <v>1</v>
      </c>
      <c r="AE486">
        <v>3</v>
      </c>
      <c r="AF486" s="21">
        <v>44995.089930555558</v>
      </c>
      <c r="AG486" s="22">
        <f>IFERROR((Raw_Data__3[[#This Row],[End of Probation Date (after 2 months)]]-Raw_Data__3[[#This Row],[Reporting date ]]),"N/A")</f>
        <v>60</v>
      </c>
      <c r="AI486">
        <v>4</v>
      </c>
      <c r="AJ486">
        <v>2</v>
      </c>
    </row>
    <row r="487" spans="1:38" x14ac:dyDescent="0.35">
      <c r="A487">
        <v>473</v>
      </c>
      <c r="B487" s="14" t="s">
        <v>108</v>
      </c>
      <c r="C487" s="14" t="s">
        <v>52</v>
      </c>
      <c r="D487" s="14" t="s">
        <v>64</v>
      </c>
      <c r="E487" s="14" t="s">
        <v>40</v>
      </c>
      <c r="F487" s="14" t="str">
        <f>TRIM(Raw_Data__3[[#This Row],[Level/Band]])</f>
        <v>Associate</v>
      </c>
      <c r="G487" s="15">
        <v>44679.075752314813</v>
      </c>
      <c r="H487" s="15">
        <v>44681.075752314813</v>
      </c>
      <c r="I487" s="15">
        <v>44682.075752314813</v>
      </c>
      <c r="J487" s="15">
        <v>44685.075752314813</v>
      </c>
      <c r="K487" s="14" t="s">
        <v>37</v>
      </c>
      <c r="L487" s="15">
        <v>44694.075752314813</v>
      </c>
      <c r="M487" s="14" t="s">
        <v>37</v>
      </c>
      <c r="N487" s="14" t="s">
        <v>115</v>
      </c>
      <c r="O487" s="1">
        <v>44701.075752314813</v>
      </c>
      <c r="P487" s="14" t="s">
        <v>48</v>
      </c>
      <c r="Q487" s="15">
        <v>44695.075752314813</v>
      </c>
      <c r="R487" s="15">
        <v>44698.075752314813</v>
      </c>
      <c r="S487" s="15">
        <v>44698.075752314813</v>
      </c>
      <c r="T487" s="15">
        <v>44707.075752314813</v>
      </c>
      <c r="U487">
        <v>1</v>
      </c>
      <c r="V487" s="15">
        <v>44710.075752314813</v>
      </c>
      <c r="W487" s="15">
        <v>44712.075752314813</v>
      </c>
      <c r="X487" s="15">
        <v>44714.075752314813</v>
      </c>
      <c r="Z487" s="14"/>
      <c r="AA487" s="15">
        <v>44722.075752314813</v>
      </c>
      <c r="AB487">
        <v>13</v>
      </c>
      <c r="AC487">
        <v>17</v>
      </c>
      <c r="AD487">
        <v>1</v>
      </c>
      <c r="AE487">
        <v>3</v>
      </c>
      <c r="AF487" s="21">
        <v>44758.075752314813</v>
      </c>
      <c r="AG487" s="22">
        <f>IFERROR((Raw_Data__3[[#This Row],[End of Probation Date (after 2 months)]]-Raw_Data__3[[#This Row],[Reporting date ]]),"N/A")</f>
        <v>60</v>
      </c>
      <c r="AH487">
        <v>5</v>
      </c>
      <c r="AI487">
        <v>4</v>
      </c>
      <c r="AJ487">
        <v>2</v>
      </c>
      <c r="AK487">
        <v>24</v>
      </c>
      <c r="AL487">
        <v>16</v>
      </c>
    </row>
    <row r="488" spans="1:38" x14ac:dyDescent="0.35">
      <c r="A488">
        <v>383</v>
      </c>
      <c r="B488" s="14" t="s">
        <v>108</v>
      </c>
      <c r="C488" s="14" t="s">
        <v>52</v>
      </c>
      <c r="D488" s="14" t="s">
        <v>64</v>
      </c>
      <c r="E488" s="14" t="s">
        <v>40</v>
      </c>
      <c r="F488" s="14" t="str">
        <f>TRIM(Raw_Data__3[[#This Row],[Level/Band]])</f>
        <v>Associate</v>
      </c>
      <c r="G488" s="15">
        <v>44876.3830787037</v>
      </c>
      <c r="H488" s="15">
        <v>44877.3830787037</v>
      </c>
      <c r="I488" s="15">
        <v>44878.3830787037</v>
      </c>
      <c r="J488" s="15">
        <v>44881.3830787037</v>
      </c>
      <c r="K488" s="14" t="s">
        <v>37</v>
      </c>
      <c r="L488" s="15">
        <v>44888.3830787037</v>
      </c>
      <c r="M488" s="14" t="s">
        <v>43</v>
      </c>
      <c r="N488" s="14" t="s">
        <v>38</v>
      </c>
      <c r="O488" s="1" t="s">
        <v>115</v>
      </c>
      <c r="P488" s="14" t="s">
        <v>41</v>
      </c>
      <c r="Q488" s="15"/>
      <c r="R488" s="15"/>
      <c r="S488" s="15">
        <v>44890.3830787037</v>
      </c>
      <c r="T488" s="15"/>
      <c r="U488">
        <v>0</v>
      </c>
      <c r="V488" s="15"/>
      <c r="W488" s="15"/>
      <c r="X488" s="15"/>
      <c r="Z488" s="14"/>
      <c r="AA488" s="15"/>
      <c r="AB488">
        <v>11</v>
      </c>
      <c r="AC488">
        <v>13</v>
      </c>
      <c r="AD488">
        <v>1</v>
      </c>
      <c r="AE488">
        <v>3</v>
      </c>
      <c r="AF488" s="21">
        <v>44950.3830787037</v>
      </c>
      <c r="AG488" s="22">
        <f>IFERROR((Raw_Data__3[[#This Row],[End of Probation Date (after 2 months)]]-Raw_Data__3[[#This Row],[Reporting date ]]),"N/A")</f>
        <v>60</v>
      </c>
      <c r="AI488">
        <v>2</v>
      </c>
      <c r="AJ488">
        <v>1</v>
      </c>
    </row>
    <row r="489" spans="1:38" x14ac:dyDescent="0.35">
      <c r="A489">
        <v>379</v>
      </c>
      <c r="B489" s="14" t="s">
        <v>108</v>
      </c>
      <c r="C489" s="14" t="s">
        <v>52</v>
      </c>
      <c r="D489" s="14" t="s">
        <v>64</v>
      </c>
      <c r="E489" s="14" t="s">
        <v>40</v>
      </c>
      <c r="F489" s="14" t="str">
        <f>TRIM(Raw_Data__3[[#This Row],[Level/Band]])</f>
        <v>Associate</v>
      </c>
      <c r="G489" s="15">
        <v>44661.356712962966</v>
      </c>
      <c r="H489" s="15">
        <v>44664.356712962966</v>
      </c>
      <c r="I489" s="15">
        <v>44665.356712962966</v>
      </c>
      <c r="J489" s="15">
        <v>44668.356712962966</v>
      </c>
      <c r="K489" s="14" t="s">
        <v>37</v>
      </c>
      <c r="L489" s="15">
        <v>44678.356712962966</v>
      </c>
      <c r="M489" s="14" t="s">
        <v>37</v>
      </c>
      <c r="N489" s="14" t="s">
        <v>115</v>
      </c>
      <c r="O489" s="1">
        <v>44680.356712962966</v>
      </c>
      <c r="P489" s="14" t="s">
        <v>48</v>
      </c>
      <c r="Q489" s="15">
        <v>44679.356712962966</v>
      </c>
      <c r="R489" s="15">
        <v>44680.356712962966</v>
      </c>
      <c r="S489" s="15">
        <v>44679.356712962966</v>
      </c>
      <c r="T489" s="15">
        <v>44684.356712962966</v>
      </c>
      <c r="U489">
        <v>1</v>
      </c>
      <c r="V489" s="15">
        <v>44686.356712962966</v>
      </c>
      <c r="W489" s="15">
        <v>44689.356712962966</v>
      </c>
      <c r="X489" s="15">
        <v>44692.356712962966</v>
      </c>
      <c r="Z489" s="14"/>
      <c r="AA489" s="15">
        <v>44706.356712962966</v>
      </c>
      <c r="AB489">
        <v>14</v>
      </c>
      <c r="AC489">
        <v>15</v>
      </c>
      <c r="AD489">
        <v>1</v>
      </c>
      <c r="AE489">
        <v>3</v>
      </c>
      <c r="AF489" s="21">
        <v>44739.356712962966</v>
      </c>
      <c r="AG489" s="22">
        <f>IFERROR((Raw_Data__3[[#This Row],[End of Probation Date (after 2 months)]]-Raw_Data__3[[#This Row],[Reporting date ]]),"N/A")</f>
        <v>60</v>
      </c>
      <c r="AH489">
        <v>5</v>
      </c>
      <c r="AI489">
        <v>1</v>
      </c>
      <c r="AJ489">
        <v>3</v>
      </c>
      <c r="AK489">
        <v>27</v>
      </c>
      <c r="AL489">
        <v>13</v>
      </c>
    </row>
    <row r="490" spans="1:38" x14ac:dyDescent="0.35">
      <c r="A490">
        <v>373</v>
      </c>
      <c r="B490" s="14" t="s">
        <v>108</v>
      </c>
      <c r="C490" s="14" t="s">
        <v>52</v>
      </c>
      <c r="D490" s="14" t="s">
        <v>64</v>
      </c>
      <c r="E490" s="14" t="s">
        <v>40</v>
      </c>
      <c r="F490" s="14" t="str">
        <f>TRIM(Raw_Data__3[[#This Row],[Level/Band]])</f>
        <v>Associate</v>
      </c>
      <c r="G490" s="15">
        <v>44664.356712962966</v>
      </c>
      <c r="H490" s="15">
        <v>44666.356712962966</v>
      </c>
      <c r="I490" s="15">
        <v>44667.356712962966</v>
      </c>
      <c r="J490" s="15">
        <v>44670.356712962966</v>
      </c>
      <c r="K490" s="14" t="s">
        <v>37</v>
      </c>
      <c r="L490" s="15">
        <v>44683.356712962966</v>
      </c>
      <c r="M490" s="14" t="s">
        <v>58</v>
      </c>
      <c r="N490" s="14"/>
      <c r="O490" s="1">
        <v>44687.356712962966</v>
      </c>
      <c r="P490" s="14" t="s">
        <v>58</v>
      </c>
      <c r="Q490" s="15"/>
      <c r="R490" s="15"/>
      <c r="S490" s="15">
        <v>44686.356712962966</v>
      </c>
      <c r="T490" s="15"/>
      <c r="U490">
        <v>0</v>
      </c>
      <c r="V490" s="15"/>
      <c r="W490" s="15"/>
      <c r="X490" s="15"/>
      <c r="Z490" s="14"/>
      <c r="AA490" s="15"/>
      <c r="AB490">
        <v>17</v>
      </c>
      <c r="AC490">
        <v>20</v>
      </c>
      <c r="AD490">
        <v>1</v>
      </c>
      <c r="AE490">
        <v>3</v>
      </c>
      <c r="AF490" s="21">
        <v>44746.356712962966</v>
      </c>
      <c r="AG490" s="22">
        <f>IFERROR((Raw_Data__3[[#This Row],[End of Probation Date (after 2 months)]]-Raw_Data__3[[#This Row],[Reporting date ]]),"N/A")</f>
        <v>60</v>
      </c>
      <c r="AI490">
        <v>3</v>
      </c>
      <c r="AJ490">
        <v>2</v>
      </c>
    </row>
    <row r="491" spans="1:38" x14ac:dyDescent="0.35">
      <c r="A491">
        <v>313</v>
      </c>
      <c r="B491" s="14" t="s">
        <v>108</v>
      </c>
      <c r="C491" s="14" t="s">
        <v>52</v>
      </c>
      <c r="D491" s="14" t="s">
        <v>64</v>
      </c>
      <c r="E491" s="14" t="s">
        <v>40</v>
      </c>
      <c r="F491" s="14" t="str">
        <f>TRIM(Raw_Data__3[[#This Row],[Level/Band]])</f>
        <v>Associate</v>
      </c>
      <c r="G491" s="15">
        <v>44985.608946759261</v>
      </c>
      <c r="H491" s="15">
        <v>44986.608946759261</v>
      </c>
      <c r="I491" s="15">
        <v>44987.608946759261</v>
      </c>
      <c r="J491" s="15">
        <v>44990.608946759261</v>
      </c>
      <c r="K491" s="14" t="s">
        <v>37</v>
      </c>
      <c r="L491" s="15">
        <v>45005.608946759261</v>
      </c>
      <c r="M491" s="14" t="s">
        <v>43</v>
      </c>
      <c r="N491" s="14" t="s">
        <v>38</v>
      </c>
      <c r="O491" s="1" t="s">
        <v>115</v>
      </c>
      <c r="P491" s="14" t="s">
        <v>41</v>
      </c>
      <c r="Q491" s="15"/>
      <c r="R491" s="15"/>
      <c r="S491" s="15">
        <v>45006.608946759261</v>
      </c>
      <c r="T491" s="15"/>
      <c r="U491">
        <v>0</v>
      </c>
      <c r="V491" s="15"/>
      <c r="W491" s="15"/>
      <c r="X491" s="15"/>
      <c r="Z491" s="14"/>
      <c r="AA491" s="15"/>
      <c r="AB491">
        <v>19</v>
      </c>
      <c r="AC491">
        <v>20</v>
      </c>
      <c r="AD491">
        <v>1</v>
      </c>
      <c r="AE491">
        <v>3</v>
      </c>
      <c r="AF491" s="21">
        <v>45066.608946759261</v>
      </c>
      <c r="AG491" s="22">
        <f>IFERROR((Raw_Data__3[[#This Row],[End of Probation Date (after 2 months)]]-Raw_Data__3[[#This Row],[Reporting date ]]),"N/A")</f>
        <v>60</v>
      </c>
      <c r="AI491">
        <v>1</v>
      </c>
      <c r="AJ491">
        <v>1</v>
      </c>
    </row>
    <row r="492" spans="1:38" x14ac:dyDescent="0.35">
      <c r="A492">
        <v>190</v>
      </c>
      <c r="B492" s="14" t="s">
        <v>108</v>
      </c>
      <c r="C492" s="14" t="s">
        <v>52</v>
      </c>
      <c r="D492" s="14" t="s">
        <v>64</v>
      </c>
      <c r="E492" s="14" t="s">
        <v>40</v>
      </c>
      <c r="F492" s="14" t="str">
        <f>TRIM(Raw_Data__3[[#This Row],[Level/Band]])</f>
        <v>Associate</v>
      </c>
      <c r="G492" s="15">
        <v>44826.301365740743</v>
      </c>
      <c r="H492" s="15">
        <v>44829.301365740743</v>
      </c>
      <c r="I492" s="15">
        <v>44830.301365740743</v>
      </c>
      <c r="J492" s="15">
        <v>44833.301365740743</v>
      </c>
      <c r="K492" s="14" t="s">
        <v>37</v>
      </c>
      <c r="L492" s="15">
        <v>44852.301365740743</v>
      </c>
      <c r="M492" s="14" t="s">
        <v>37</v>
      </c>
      <c r="N492" s="14" t="s">
        <v>115</v>
      </c>
      <c r="O492" s="1">
        <v>44856.301365740743</v>
      </c>
      <c r="P492" s="14" t="s">
        <v>48</v>
      </c>
      <c r="Q492" s="15">
        <v>44854.301365740743</v>
      </c>
      <c r="R492" s="15">
        <v>44858.301365740743</v>
      </c>
      <c r="S492" s="15">
        <v>44855.301365740743</v>
      </c>
      <c r="T492" s="15">
        <v>44862.301365740743</v>
      </c>
      <c r="U492">
        <v>1</v>
      </c>
      <c r="V492" s="15">
        <v>44864.301365740743</v>
      </c>
      <c r="W492" s="15">
        <v>44867.301365740743</v>
      </c>
      <c r="X492" s="15">
        <v>44869.301365740743</v>
      </c>
      <c r="Z492" s="14"/>
      <c r="AA492" s="15">
        <v>44890.301365740743</v>
      </c>
      <c r="AB492">
        <v>23</v>
      </c>
      <c r="AC492">
        <v>26</v>
      </c>
      <c r="AD492">
        <v>1</v>
      </c>
      <c r="AE492">
        <v>3</v>
      </c>
      <c r="AF492" s="21">
        <v>44915.301365740743</v>
      </c>
      <c r="AG492" s="22">
        <f>IFERROR((Raw_Data__3[[#This Row],[End of Probation Date (after 2 months)]]-Raw_Data__3[[#This Row],[Reporting date ]]),"N/A")</f>
        <v>60</v>
      </c>
      <c r="AH492">
        <v>5</v>
      </c>
      <c r="AI492">
        <v>3</v>
      </c>
      <c r="AJ492">
        <v>3</v>
      </c>
      <c r="AK492">
        <v>35</v>
      </c>
      <c r="AL492">
        <v>14</v>
      </c>
    </row>
    <row r="493" spans="1:38" x14ac:dyDescent="0.35">
      <c r="A493">
        <v>186</v>
      </c>
      <c r="B493" s="14" t="s">
        <v>108</v>
      </c>
      <c r="C493" s="14" t="s">
        <v>52</v>
      </c>
      <c r="D493" s="14" t="s">
        <v>64</v>
      </c>
      <c r="E493" s="14" t="s">
        <v>40</v>
      </c>
      <c r="F493" s="14" t="str">
        <f>TRIM(Raw_Data__3[[#This Row],[Level/Band]])</f>
        <v>Associate</v>
      </c>
      <c r="G493" s="15">
        <v>44829.301365740743</v>
      </c>
      <c r="H493" s="15">
        <v>44832.301365740743</v>
      </c>
      <c r="I493" s="15">
        <v>44833.301365740743</v>
      </c>
      <c r="J493" s="15">
        <v>44836.301365740743</v>
      </c>
      <c r="K493" s="14" t="s">
        <v>37</v>
      </c>
      <c r="L493" s="15">
        <v>44851.301365740743</v>
      </c>
      <c r="M493" s="14" t="s">
        <v>43</v>
      </c>
      <c r="N493" s="14" t="s">
        <v>38</v>
      </c>
      <c r="O493" s="1" t="s">
        <v>115</v>
      </c>
      <c r="P493" s="14"/>
      <c r="Q493" s="15"/>
      <c r="R493" s="15"/>
      <c r="S493" s="15"/>
      <c r="T493" s="15"/>
      <c r="U493">
        <v>0</v>
      </c>
      <c r="V493" s="15"/>
      <c r="W493" s="15"/>
      <c r="X493" s="15"/>
      <c r="Z493" s="14" t="s">
        <v>39</v>
      </c>
      <c r="AA493" s="15"/>
      <c r="AB493">
        <v>19</v>
      </c>
      <c r="AD493">
        <v>1</v>
      </c>
      <c r="AE493">
        <v>3</v>
      </c>
      <c r="AF493" s="21" t="s">
        <v>115</v>
      </c>
      <c r="AG493" s="22" t="str">
        <f>IFERROR((Raw_Data__3[[#This Row],[End of Probation Date (after 2 months)]]-Raw_Data__3[[#This Row],[Reporting date ]]),"N/A")</f>
        <v>N/A</v>
      </c>
      <c r="AJ493">
        <v>3</v>
      </c>
    </row>
    <row r="494" spans="1:38" x14ac:dyDescent="0.35">
      <c r="A494">
        <v>69</v>
      </c>
      <c r="B494" s="14" t="s">
        <v>108</v>
      </c>
      <c r="C494" s="14" t="s">
        <v>52</v>
      </c>
      <c r="D494" s="14" t="s">
        <v>64</v>
      </c>
      <c r="E494" s="14" t="s">
        <v>40</v>
      </c>
      <c r="F494" s="14" t="str">
        <f>TRIM(Raw_Data__3[[#This Row],[Level/Band]])</f>
        <v>Associate</v>
      </c>
      <c r="G494" s="15">
        <v>45163.755949074075</v>
      </c>
      <c r="H494" s="15">
        <v>45164.755949074075</v>
      </c>
      <c r="I494" s="15">
        <v>45165.755949074075</v>
      </c>
      <c r="J494" s="15">
        <v>45168.755949074075</v>
      </c>
      <c r="K494" s="14" t="s">
        <v>37</v>
      </c>
      <c r="L494" s="15">
        <v>45178.755949074075</v>
      </c>
      <c r="M494" s="14" t="s">
        <v>43</v>
      </c>
      <c r="N494" s="14" t="s">
        <v>46</v>
      </c>
      <c r="O494" s="1" t="s">
        <v>115</v>
      </c>
      <c r="P494" s="14"/>
      <c r="Q494" s="15"/>
      <c r="R494" s="15"/>
      <c r="S494" s="15">
        <v>45181.755949074075</v>
      </c>
      <c r="T494" s="15"/>
      <c r="U494">
        <v>0</v>
      </c>
      <c r="V494" s="15"/>
      <c r="W494" s="15"/>
      <c r="X494" s="15"/>
      <c r="Z494" s="14" t="s">
        <v>39</v>
      </c>
      <c r="AA494" s="15"/>
      <c r="AB494">
        <v>14</v>
      </c>
      <c r="AC494">
        <v>17</v>
      </c>
      <c r="AD494">
        <v>1</v>
      </c>
      <c r="AE494">
        <v>3</v>
      </c>
      <c r="AF494" s="21">
        <v>45241.755949074075</v>
      </c>
      <c r="AG494" s="22">
        <f>IFERROR((Raw_Data__3[[#This Row],[End of Probation Date (after 2 months)]]-Raw_Data__3[[#This Row],[Reporting date ]]),"N/A")</f>
        <v>60</v>
      </c>
      <c r="AI494">
        <v>3</v>
      </c>
      <c r="AJ494">
        <v>1</v>
      </c>
    </row>
    <row r="495" spans="1:38" x14ac:dyDescent="0.35">
      <c r="A495">
        <v>6</v>
      </c>
      <c r="B495" s="14" t="s">
        <v>108</v>
      </c>
      <c r="C495" s="14" t="s">
        <v>52</v>
      </c>
      <c r="D495" s="14" t="s">
        <v>64</v>
      </c>
      <c r="E495" s="14" t="s">
        <v>40</v>
      </c>
      <c r="F495" s="14" t="str">
        <f>TRIM(Raw_Data__3[[#This Row],[Level/Band]])</f>
        <v>Associate</v>
      </c>
      <c r="G495" s="15">
        <v>45076.372060185182</v>
      </c>
      <c r="H495" s="15">
        <v>45078.372060185182</v>
      </c>
      <c r="I495" s="15">
        <v>45079.372060185182</v>
      </c>
      <c r="J495" s="15">
        <v>45082.372060185182</v>
      </c>
      <c r="K495" s="14" t="s">
        <v>37</v>
      </c>
      <c r="L495" s="15">
        <v>45092.372060185182</v>
      </c>
      <c r="M495" s="14" t="s">
        <v>37</v>
      </c>
      <c r="N495" s="14" t="s">
        <v>115</v>
      </c>
      <c r="O495" s="1">
        <v>45099.372060185182</v>
      </c>
      <c r="P495" s="14" t="s">
        <v>48</v>
      </c>
      <c r="Q495" s="15">
        <v>45094.372060185182</v>
      </c>
      <c r="R495" s="15">
        <v>45096.372060185182</v>
      </c>
      <c r="S495" s="15">
        <v>45095.372060185182</v>
      </c>
      <c r="T495" s="15">
        <v>45103.372060185182</v>
      </c>
      <c r="U495">
        <v>1</v>
      </c>
      <c r="V495" s="15">
        <v>45104.372060185182</v>
      </c>
      <c r="W495" s="15">
        <v>45105.372060185182</v>
      </c>
      <c r="X495" s="15">
        <v>45107.372060185182</v>
      </c>
      <c r="Z495" s="14"/>
      <c r="AA495" s="15">
        <v>45121.372060185182</v>
      </c>
      <c r="AB495">
        <v>14</v>
      </c>
      <c r="AC495">
        <v>17</v>
      </c>
      <c r="AD495">
        <v>1</v>
      </c>
      <c r="AE495">
        <v>3</v>
      </c>
      <c r="AF495" s="21">
        <v>45155.372060185182</v>
      </c>
      <c r="AG495" s="22">
        <f>IFERROR((Raw_Data__3[[#This Row],[End of Probation Date (after 2 months)]]-Raw_Data__3[[#This Row],[Reporting date ]]),"N/A")</f>
        <v>60</v>
      </c>
      <c r="AH495">
        <v>2</v>
      </c>
      <c r="AI495">
        <v>3</v>
      </c>
      <c r="AJ495">
        <v>2</v>
      </c>
      <c r="AK495">
        <v>26</v>
      </c>
      <c r="AL495">
        <v>12</v>
      </c>
    </row>
    <row r="496" spans="1:38" x14ac:dyDescent="0.35">
      <c r="A496">
        <v>1</v>
      </c>
      <c r="B496" s="14" t="s">
        <v>108</v>
      </c>
      <c r="C496" s="14" t="s">
        <v>52</v>
      </c>
      <c r="D496" s="14" t="s">
        <v>64</v>
      </c>
      <c r="E496" s="14" t="s">
        <v>40</v>
      </c>
      <c r="F496" s="14" t="str">
        <f>TRIM(Raw_Data__3[[#This Row],[Level/Band]])</f>
        <v>Associate</v>
      </c>
      <c r="G496" s="15">
        <v>45075.372060185182</v>
      </c>
      <c r="H496" s="15">
        <v>45077.372060185182</v>
      </c>
      <c r="I496" s="15">
        <v>45078.372060185182</v>
      </c>
      <c r="J496" s="15">
        <v>45081.372060185182</v>
      </c>
      <c r="K496" s="14" t="s">
        <v>37</v>
      </c>
      <c r="L496" s="15">
        <v>45088.372060185182</v>
      </c>
      <c r="M496" s="14" t="s">
        <v>43</v>
      </c>
      <c r="N496" s="14" t="s">
        <v>51</v>
      </c>
      <c r="O496" s="1" t="s">
        <v>115</v>
      </c>
      <c r="P496" s="14"/>
      <c r="Q496" s="15"/>
      <c r="R496" s="15"/>
      <c r="S496" s="15">
        <v>45091.372060185182</v>
      </c>
      <c r="T496" s="15"/>
      <c r="U496">
        <v>0</v>
      </c>
      <c r="V496" s="15"/>
      <c r="W496" s="15"/>
      <c r="X496" s="15"/>
      <c r="Z496" s="14" t="s">
        <v>47</v>
      </c>
      <c r="AA496" s="15"/>
      <c r="AB496">
        <v>11</v>
      </c>
      <c r="AC496">
        <v>14</v>
      </c>
      <c r="AD496">
        <v>1</v>
      </c>
      <c r="AE496">
        <v>3</v>
      </c>
      <c r="AF496" s="21">
        <v>45151.372060185182</v>
      </c>
      <c r="AG496" s="22">
        <f>IFERROR((Raw_Data__3[[#This Row],[End of Probation Date (after 2 months)]]-Raw_Data__3[[#This Row],[Reporting date ]]),"N/A")</f>
        <v>60</v>
      </c>
      <c r="AI496">
        <v>3</v>
      </c>
      <c r="AJ496">
        <v>2</v>
      </c>
    </row>
    <row r="497" spans="1:38" x14ac:dyDescent="0.35">
      <c r="A497">
        <v>2895</v>
      </c>
      <c r="B497" s="14" t="s">
        <v>109</v>
      </c>
      <c r="C497" s="14" t="s">
        <v>65</v>
      </c>
      <c r="D497" s="14" t="s">
        <v>66</v>
      </c>
      <c r="E497" s="14" t="s">
        <v>36</v>
      </c>
      <c r="F497" s="14" t="str">
        <f>TRIM(Raw_Data__3[[#This Row],[Level/Band]])</f>
        <v>Junior</v>
      </c>
      <c r="G497" s="15">
        <v>44962.681840277779</v>
      </c>
      <c r="H497" s="15">
        <v>44965.681840277779</v>
      </c>
      <c r="I497" s="15">
        <v>44966.681840277779</v>
      </c>
      <c r="J497" s="15">
        <v>44969.681840277779</v>
      </c>
      <c r="K497" s="14" t="s">
        <v>37</v>
      </c>
      <c r="L497" s="15">
        <v>44974.681840277779</v>
      </c>
      <c r="M497" s="14" t="s">
        <v>37</v>
      </c>
      <c r="N497" s="14" t="s">
        <v>115</v>
      </c>
      <c r="O497" s="1">
        <v>44979.681840277779</v>
      </c>
      <c r="P497" s="14" t="s">
        <v>48</v>
      </c>
      <c r="Q497" s="15">
        <v>44975.681840277779</v>
      </c>
      <c r="R497" s="15">
        <v>44977.681840277779</v>
      </c>
      <c r="S497" s="15">
        <v>44975.681840277779</v>
      </c>
      <c r="T497" s="15">
        <v>44978.681840277779</v>
      </c>
      <c r="U497">
        <v>1</v>
      </c>
      <c r="V497" s="15">
        <v>44981.681840277779</v>
      </c>
      <c r="W497" s="15">
        <v>44983.681840277779</v>
      </c>
      <c r="X497" s="15">
        <v>44985.681840277779</v>
      </c>
      <c r="Z497" s="14"/>
      <c r="AA497" s="15">
        <v>44995.681840277779</v>
      </c>
      <c r="AB497">
        <v>9</v>
      </c>
      <c r="AC497">
        <v>10</v>
      </c>
      <c r="AD497">
        <v>1</v>
      </c>
      <c r="AE497">
        <v>3</v>
      </c>
      <c r="AF497" s="21">
        <v>45035.681840277779</v>
      </c>
      <c r="AG497" s="22">
        <f>IFERROR((Raw_Data__3[[#This Row],[End of Probation Date (after 2 months)]]-Raw_Data__3[[#This Row],[Reporting date ]]),"N/A")</f>
        <v>60</v>
      </c>
      <c r="AH497">
        <v>5</v>
      </c>
      <c r="AI497">
        <v>1</v>
      </c>
      <c r="AJ497">
        <v>3</v>
      </c>
      <c r="AK497">
        <v>20</v>
      </c>
      <c r="AL497">
        <v>10</v>
      </c>
    </row>
    <row r="498" spans="1:38" x14ac:dyDescent="0.35">
      <c r="A498">
        <v>2255</v>
      </c>
      <c r="B498" s="14" t="s">
        <v>109</v>
      </c>
      <c r="C498" s="14" t="s">
        <v>65</v>
      </c>
      <c r="D498" s="14" t="s">
        <v>66</v>
      </c>
      <c r="E498" s="14" t="s">
        <v>36</v>
      </c>
      <c r="F498" s="14" t="str">
        <f>TRIM(Raw_Data__3[[#This Row],[Level/Band]])</f>
        <v>Junior</v>
      </c>
      <c r="G498" s="15">
        <v>44783.68608796296</v>
      </c>
      <c r="H498" s="15">
        <v>44786.68608796296</v>
      </c>
      <c r="I498" s="15">
        <v>44787.68608796296</v>
      </c>
      <c r="J498" s="15">
        <v>44790.68608796296</v>
      </c>
      <c r="K498" s="14" t="s">
        <v>37</v>
      </c>
      <c r="L498" s="15">
        <v>44800.68608796296</v>
      </c>
      <c r="M498" s="14" t="s">
        <v>37</v>
      </c>
      <c r="N498" s="14" t="s">
        <v>115</v>
      </c>
      <c r="O498" s="1">
        <v>44804.68608796296</v>
      </c>
      <c r="P498" s="14" t="s">
        <v>48</v>
      </c>
      <c r="Q498" s="15">
        <v>44802.68608796296</v>
      </c>
      <c r="R498" s="15">
        <v>44804.68608796296</v>
      </c>
      <c r="S498" s="15">
        <v>44801.68608796296</v>
      </c>
      <c r="T498" s="15">
        <v>44811.68608796296</v>
      </c>
      <c r="U498">
        <v>1</v>
      </c>
      <c r="V498" s="15">
        <v>44812.68608796296</v>
      </c>
      <c r="W498" s="15">
        <v>44815.68608796296</v>
      </c>
      <c r="X498" s="15">
        <v>44818.68608796296</v>
      </c>
      <c r="Z498" s="14"/>
      <c r="AA498" s="15">
        <v>44835.68608796296</v>
      </c>
      <c r="AB498">
        <v>14</v>
      </c>
      <c r="AC498">
        <v>15</v>
      </c>
      <c r="AD498">
        <v>1</v>
      </c>
      <c r="AE498">
        <v>3</v>
      </c>
      <c r="AF498" s="21">
        <v>44861.68608796296</v>
      </c>
      <c r="AG498" s="22">
        <f>IFERROR((Raw_Data__3[[#This Row],[End of Probation Date (after 2 months)]]-Raw_Data__3[[#This Row],[Reporting date ]]),"N/A")</f>
        <v>60</v>
      </c>
      <c r="AH498">
        <v>4</v>
      </c>
      <c r="AI498">
        <v>1</v>
      </c>
      <c r="AJ498">
        <v>3</v>
      </c>
      <c r="AK498">
        <v>34</v>
      </c>
      <c r="AL498">
        <v>17</v>
      </c>
    </row>
    <row r="499" spans="1:38" x14ac:dyDescent="0.35">
      <c r="A499">
        <v>1898</v>
      </c>
      <c r="B499" s="14" t="s">
        <v>109</v>
      </c>
      <c r="C499" s="14" t="s">
        <v>65</v>
      </c>
      <c r="D499" s="14" t="s">
        <v>66</v>
      </c>
      <c r="E499" s="14" t="s">
        <v>36</v>
      </c>
      <c r="F499" s="14" t="str">
        <f>TRIM(Raw_Data__3[[#This Row],[Level/Band]])</f>
        <v>Junior</v>
      </c>
      <c r="G499" s="15">
        <v>44591.278043981481</v>
      </c>
      <c r="H499" s="15">
        <v>44594.278043981481</v>
      </c>
      <c r="I499" s="15">
        <v>44595.278043981481</v>
      </c>
      <c r="J499" s="15">
        <v>44598.278043981481</v>
      </c>
      <c r="K499" s="14" t="s">
        <v>37</v>
      </c>
      <c r="L499" s="15">
        <v>44604.278043981481</v>
      </c>
      <c r="M499" s="14" t="s">
        <v>37</v>
      </c>
      <c r="N499" s="14" t="s">
        <v>115</v>
      </c>
      <c r="O499" s="1">
        <v>44611.278043981481</v>
      </c>
      <c r="P499" s="14" t="s">
        <v>48</v>
      </c>
      <c r="Q499" s="15">
        <v>44605.278043981481</v>
      </c>
      <c r="R499" s="15">
        <v>44608.278043981481</v>
      </c>
      <c r="S499" s="15">
        <v>44608.278043981481</v>
      </c>
      <c r="T499" s="15">
        <v>44613.278043981481</v>
      </c>
      <c r="U499">
        <v>1</v>
      </c>
      <c r="V499" s="15">
        <v>44615.278043981481</v>
      </c>
      <c r="W499" s="15">
        <v>44617.278043981481</v>
      </c>
      <c r="X499" s="15">
        <v>44619.278043981481</v>
      </c>
      <c r="Z499" s="14"/>
      <c r="AA499" s="15">
        <v>44640.278043981481</v>
      </c>
      <c r="AB499">
        <v>10</v>
      </c>
      <c r="AC499">
        <v>14</v>
      </c>
      <c r="AD499">
        <v>1</v>
      </c>
      <c r="AE499">
        <v>3</v>
      </c>
      <c r="AF499" s="21">
        <v>44668.278043981481</v>
      </c>
      <c r="AG499" s="22">
        <f>IFERROR((Raw_Data__3[[#This Row],[End of Probation Date (after 2 months)]]-Raw_Data__3[[#This Row],[Reporting date ]]),"N/A")</f>
        <v>60</v>
      </c>
      <c r="AH499">
        <v>4</v>
      </c>
      <c r="AI499">
        <v>4</v>
      </c>
      <c r="AJ499">
        <v>3</v>
      </c>
      <c r="AK499">
        <v>32</v>
      </c>
      <c r="AL499">
        <v>11</v>
      </c>
    </row>
    <row r="500" spans="1:38" x14ac:dyDescent="0.35">
      <c r="A500">
        <v>1646</v>
      </c>
      <c r="B500" s="14" t="s">
        <v>109</v>
      </c>
      <c r="C500" s="14" t="s">
        <v>65</v>
      </c>
      <c r="D500" s="14" t="s">
        <v>66</v>
      </c>
      <c r="E500" s="14" t="s">
        <v>36</v>
      </c>
      <c r="F500" s="14" t="str">
        <f>TRIM(Raw_Data__3[[#This Row],[Level/Band]])</f>
        <v>Junior</v>
      </c>
      <c r="G500" s="15">
        <v>44914.661261574074</v>
      </c>
      <c r="H500" s="15">
        <v>44915.661261574074</v>
      </c>
      <c r="I500" s="15">
        <v>44916.661261574074</v>
      </c>
      <c r="J500" s="15">
        <v>44919.661261574074</v>
      </c>
      <c r="K500" s="14" t="s">
        <v>37</v>
      </c>
      <c r="L500" s="15">
        <v>44925.661261574074</v>
      </c>
      <c r="M500" s="14" t="s">
        <v>37</v>
      </c>
      <c r="N500" s="14" t="s">
        <v>115</v>
      </c>
      <c r="O500" s="1">
        <v>44930.661261574074</v>
      </c>
      <c r="P500" s="14" t="s">
        <v>48</v>
      </c>
      <c r="Q500" s="15">
        <v>44927.661261574074</v>
      </c>
      <c r="R500" s="15">
        <v>44931.661261574074</v>
      </c>
      <c r="S500" s="15">
        <v>44927.661261574074</v>
      </c>
      <c r="T500" s="15">
        <v>44932.661261574074</v>
      </c>
      <c r="U500">
        <v>1</v>
      </c>
      <c r="V500" s="15">
        <v>44933.661261574074</v>
      </c>
      <c r="W500" s="15">
        <v>44935.661261574074</v>
      </c>
      <c r="X500" s="15">
        <v>44938.661261574074</v>
      </c>
      <c r="Z500" s="14"/>
      <c r="AA500" s="15">
        <v>44950.661261574074</v>
      </c>
      <c r="AB500">
        <v>10</v>
      </c>
      <c r="AC500">
        <v>12</v>
      </c>
      <c r="AD500">
        <v>1</v>
      </c>
      <c r="AE500">
        <v>3</v>
      </c>
      <c r="AF500" s="21">
        <v>44987.661261574074</v>
      </c>
      <c r="AG500" s="22">
        <f>IFERROR((Raw_Data__3[[#This Row],[End of Probation Date (after 2 months)]]-Raw_Data__3[[#This Row],[Reporting date ]]),"N/A")</f>
        <v>60</v>
      </c>
      <c r="AH500">
        <v>3</v>
      </c>
      <c r="AI500">
        <v>2</v>
      </c>
      <c r="AJ500">
        <v>1</v>
      </c>
      <c r="AK500">
        <v>23</v>
      </c>
      <c r="AL500">
        <v>11</v>
      </c>
    </row>
    <row r="501" spans="1:38" x14ac:dyDescent="0.35">
      <c r="A501">
        <v>1272</v>
      </c>
      <c r="B501" s="14" t="s">
        <v>109</v>
      </c>
      <c r="C501" s="14" t="s">
        <v>65</v>
      </c>
      <c r="D501" s="14" t="s">
        <v>66</v>
      </c>
      <c r="E501" s="14" t="s">
        <v>36</v>
      </c>
      <c r="F501" s="14" t="str">
        <f>TRIM(Raw_Data__3[[#This Row],[Level/Band]])</f>
        <v>Junior</v>
      </c>
      <c r="G501" s="15">
        <v>44712.107928240737</v>
      </c>
      <c r="H501" s="15">
        <v>44716.107928240737</v>
      </c>
      <c r="I501" s="15">
        <v>44717.107928240737</v>
      </c>
      <c r="J501" s="15">
        <v>44720.107928240737</v>
      </c>
      <c r="K501" s="14" t="s">
        <v>37</v>
      </c>
      <c r="L501" s="15">
        <v>44719.107928240737</v>
      </c>
      <c r="M501" s="14" t="s">
        <v>37</v>
      </c>
      <c r="N501" s="14" t="s">
        <v>115</v>
      </c>
      <c r="O501" s="1">
        <v>44724.107928240737</v>
      </c>
      <c r="P501" s="14" t="s">
        <v>48</v>
      </c>
      <c r="Q501" s="15">
        <v>44720.107928240737</v>
      </c>
      <c r="R501" s="15">
        <v>44722.107928240737</v>
      </c>
      <c r="S501" s="15">
        <v>44721.107928240737</v>
      </c>
      <c r="T501" s="15">
        <v>44728.107928240737</v>
      </c>
      <c r="U501">
        <v>1</v>
      </c>
      <c r="V501" s="15">
        <v>44729.107928240737</v>
      </c>
      <c r="W501" s="15">
        <v>44731.107928240737</v>
      </c>
      <c r="X501" s="15">
        <v>44733.107928240737</v>
      </c>
      <c r="Z501" s="14"/>
      <c r="AA501" s="15">
        <v>44750.107928240737</v>
      </c>
      <c r="AB501">
        <v>3</v>
      </c>
      <c r="AC501">
        <v>5</v>
      </c>
      <c r="AD501">
        <v>1</v>
      </c>
      <c r="AE501">
        <v>3</v>
      </c>
      <c r="AF501" s="21">
        <v>44781.107928240737</v>
      </c>
      <c r="AG501" s="22">
        <f>IFERROR((Raw_Data__3[[#This Row],[End of Probation Date (after 2 months)]]-Raw_Data__3[[#This Row],[Reporting date ]]),"N/A")</f>
        <v>60</v>
      </c>
      <c r="AH501">
        <v>3</v>
      </c>
      <c r="AI501">
        <v>2</v>
      </c>
      <c r="AJ501">
        <v>4</v>
      </c>
      <c r="AK501">
        <v>29</v>
      </c>
      <c r="AL501">
        <v>12</v>
      </c>
    </row>
    <row r="502" spans="1:38" x14ac:dyDescent="0.35">
      <c r="A502">
        <v>1082</v>
      </c>
      <c r="B502" s="14" t="s">
        <v>109</v>
      </c>
      <c r="C502" s="14" t="s">
        <v>65</v>
      </c>
      <c r="D502" s="14" t="s">
        <v>64</v>
      </c>
      <c r="E502" s="14" t="s">
        <v>36</v>
      </c>
      <c r="F502" s="14" t="str">
        <f>TRIM(Raw_Data__3[[#This Row],[Level/Band]])</f>
        <v>Junior</v>
      </c>
      <c r="G502" s="15">
        <v>44893.976215277777</v>
      </c>
      <c r="H502" s="15">
        <v>44894.976215277777</v>
      </c>
      <c r="I502" s="15">
        <v>44895.976215277777</v>
      </c>
      <c r="J502" s="15">
        <v>44898.976215277777</v>
      </c>
      <c r="K502" s="14" t="s">
        <v>37</v>
      </c>
      <c r="L502" s="15">
        <v>44906.976215277777</v>
      </c>
      <c r="M502" s="14" t="s">
        <v>37</v>
      </c>
      <c r="N502" s="14" t="s">
        <v>115</v>
      </c>
      <c r="O502" s="1">
        <v>44910.976215277777</v>
      </c>
      <c r="P502" s="14" t="s">
        <v>48</v>
      </c>
      <c r="Q502" s="15">
        <v>44907.976215277777</v>
      </c>
      <c r="R502" s="15">
        <v>44908.976215277777</v>
      </c>
      <c r="S502" s="15">
        <v>44909.976215277777</v>
      </c>
      <c r="T502" s="15">
        <v>44910.976215277777</v>
      </c>
      <c r="U502">
        <v>1</v>
      </c>
      <c r="V502" s="15">
        <v>44912.976215277777</v>
      </c>
      <c r="W502" s="15">
        <v>44914.976215277777</v>
      </c>
      <c r="X502" s="15">
        <v>44916.976215277777</v>
      </c>
      <c r="Z502" s="14"/>
      <c r="AA502" s="15">
        <v>44937.976215277777</v>
      </c>
      <c r="AB502">
        <v>12</v>
      </c>
      <c r="AC502">
        <v>15</v>
      </c>
      <c r="AD502">
        <v>1</v>
      </c>
      <c r="AE502">
        <v>3</v>
      </c>
      <c r="AF502" s="21">
        <v>44969.976215277777</v>
      </c>
      <c r="AG502" s="22">
        <f>IFERROR((Raw_Data__3[[#This Row],[End of Probation Date (after 2 months)]]-Raw_Data__3[[#This Row],[Reporting date ]]),"N/A")</f>
        <v>60</v>
      </c>
      <c r="AH502">
        <v>4</v>
      </c>
      <c r="AI502">
        <v>3</v>
      </c>
      <c r="AJ502">
        <v>1</v>
      </c>
      <c r="AK502">
        <v>28</v>
      </c>
      <c r="AL502">
        <v>7</v>
      </c>
    </row>
    <row r="503" spans="1:38" x14ac:dyDescent="0.35">
      <c r="A503">
        <v>940</v>
      </c>
      <c r="B503" s="14" t="s">
        <v>109</v>
      </c>
      <c r="C503" s="14" t="s">
        <v>65</v>
      </c>
      <c r="D503" s="14" t="s">
        <v>64</v>
      </c>
      <c r="E503" s="14" t="s">
        <v>36</v>
      </c>
      <c r="F503" s="14" t="str">
        <f>TRIM(Raw_Data__3[[#This Row],[Level/Band]])</f>
        <v>Junior</v>
      </c>
      <c r="G503" s="15">
        <v>44998.704907407409</v>
      </c>
      <c r="H503" s="15">
        <v>45001.704907407409</v>
      </c>
      <c r="I503" s="15">
        <v>45002.704907407409</v>
      </c>
      <c r="J503" s="15">
        <v>45005.704907407409</v>
      </c>
      <c r="K503" s="14" t="s">
        <v>37</v>
      </c>
      <c r="L503" s="15">
        <v>45017.704907407409</v>
      </c>
      <c r="M503" s="14" t="s">
        <v>43</v>
      </c>
      <c r="N503" s="14" t="s">
        <v>38</v>
      </c>
      <c r="O503" s="1" t="s">
        <v>115</v>
      </c>
      <c r="P503" s="14" t="s">
        <v>41</v>
      </c>
      <c r="Q503" s="15"/>
      <c r="R503" s="15"/>
      <c r="S503" s="15">
        <v>45019.704907407409</v>
      </c>
      <c r="T503" s="15"/>
      <c r="U503">
        <v>0</v>
      </c>
      <c r="V503" s="15"/>
      <c r="W503" s="15"/>
      <c r="X503" s="15"/>
      <c r="Z503" s="14"/>
      <c r="AA503" s="15"/>
      <c r="AB503">
        <v>16</v>
      </c>
      <c r="AC503">
        <v>18</v>
      </c>
      <c r="AD503">
        <v>1</v>
      </c>
      <c r="AE503">
        <v>3</v>
      </c>
      <c r="AF503" s="21">
        <v>45079.704907407409</v>
      </c>
      <c r="AG503" s="22">
        <f>IFERROR((Raw_Data__3[[#This Row],[End of Probation Date (after 2 months)]]-Raw_Data__3[[#This Row],[Reporting date ]]),"N/A")</f>
        <v>60</v>
      </c>
      <c r="AI503">
        <v>2</v>
      </c>
      <c r="AJ503">
        <v>3</v>
      </c>
    </row>
    <row r="504" spans="1:38" x14ac:dyDescent="0.35">
      <c r="A504">
        <v>848</v>
      </c>
      <c r="B504" s="14" t="s">
        <v>109</v>
      </c>
      <c r="C504" s="14" t="s">
        <v>65</v>
      </c>
      <c r="D504" s="14" t="s">
        <v>64</v>
      </c>
      <c r="E504" s="14" t="s">
        <v>36</v>
      </c>
      <c r="F504" s="14" t="str">
        <f>TRIM(Raw_Data__3[[#This Row],[Level/Band]])</f>
        <v>Junior</v>
      </c>
      <c r="G504" s="15">
        <v>44778.836053240739</v>
      </c>
      <c r="H504" s="15">
        <v>44780.836053240739</v>
      </c>
      <c r="I504" s="15">
        <v>44781.836053240739</v>
      </c>
      <c r="J504" s="15">
        <v>44784.836053240739</v>
      </c>
      <c r="K504" s="14" t="s">
        <v>37</v>
      </c>
      <c r="L504" s="15">
        <v>44795.836053240739</v>
      </c>
      <c r="M504" s="14" t="s">
        <v>43</v>
      </c>
      <c r="N504" s="14" t="s">
        <v>55</v>
      </c>
      <c r="O504" s="1" t="s">
        <v>115</v>
      </c>
      <c r="P504" s="14"/>
      <c r="Q504" s="15"/>
      <c r="R504" s="15"/>
      <c r="S504" s="15"/>
      <c r="T504" s="15"/>
      <c r="U504">
        <v>0</v>
      </c>
      <c r="V504" s="15"/>
      <c r="W504" s="15"/>
      <c r="X504" s="15"/>
      <c r="Z504" s="14" t="s">
        <v>47</v>
      </c>
      <c r="AA504" s="15"/>
      <c r="AB504">
        <v>15</v>
      </c>
      <c r="AD504">
        <v>1</v>
      </c>
      <c r="AE504">
        <v>3</v>
      </c>
      <c r="AF504" s="21" t="s">
        <v>115</v>
      </c>
      <c r="AG504" s="22" t="str">
        <f>IFERROR((Raw_Data__3[[#This Row],[End of Probation Date (after 2 months)]]-Raw_Data__3[[#This Row],[Reporting date ]]),"N/A")</f>
        <v>N/A</v>
      </c>
      <c r="AJ504">
        <v>2</v>
      </c>
    </row>
    <row r="505" spans="1:38" x14ac:dyDescent="0.35">
      <c r="A505">
        <v>819</v>
      </c>
      <c r="B505" s="14" t="s">
        <v>109</v>
      </c>
      <c r="C505" s="14" t="s">
        <v>65</v>
      </c>
      <c r="D505" s="14" t="s">
        <v>64</v>
      </c>
      <c r="E505" s="14" t="s">
        <v>36</v>
      </c>
      <c r="F505" s="14" t="str">
        <f>TRIM(Raw_Data__3[[#This Row],[Level/Band]])</f>
        <v>Junior</v>
      </c>
      <c r="G505" s="15">
        <v>44670.895150462966</v>
      </c>
      <c r="H505" s="15">
        <v>44674.895150462966</v>
      </c>
      <c r="I505" s="15">
        <v>44675.895150462966</v>
      </c>
      <c r="J505" s="15">
        <v>44678.895150462966</v>
      </c>
      <c r="K505" s="14" t="s">
        <v>37</v>
      </c>
      <c r="L505" s="15">
        <v>44690.895150462966</v>
      </c>
      <c r="M505" s="14" t="s">
        <v>43</v>
      </c>
      <c r="N505" s="14" t="s">
        <v>38</v>
      </c>
      <c r="O505" s="1" t="s">
        <v>115</v>
      </c>
      <c r="P505" s="14" t="s">
        <v>41</v>
      </c>
      <c r="Q505" s="15"/>
      <c r="R505" s="15"/>
      <c r="S505" s="15">
        <v>44694.895150462966</v>
      </c>
      <c r="T505" s="15"/>
      <c r="U505">
        <v>0</v>
      </c>
      <c r="V505" s="15"/>
      <c r="W505" s="15"/>
      <c r="X505" s="15"/>
      <c r="Z505" s="14"/>
      <c r="AA505" s="15"/>
      <c r="AB505">
        <v>16</v>
      </c>
      <c r="AC505">
        <v>20</v>
      </c>
      <c r="AD505">
        <v>1</v>
      </c>
      <c r="AE505">
        <v>3</v>
      </c>
      <c r="AF505" s="21">
        <v>44754.895150462966</v>
      </c>
      <c r="AG505" s="22">
        <f>IFERROR((Raw_Data__3[[#This Row],[End of Probation Date (after 2 months)]]-Raw_Data__3[[#This Row],[Reporting date ]]),"N/A")</f>
        <v>60</v>
      </c>
      <c r="AI505">
        <v>4</v>
      </c>
      <c r="AJ505">
        <v>4</v>
      </c>
    </row>
    <row r="506" spans="1:38" x14ac:dyDescent="0.35">
      <c r="A506">
        <v>814</v>
      </c>
      <c r="B506" s="14" t="s">
        <v>109</v>
      </c>
      <c r="C506" s="14" t="s">
        <v>65</v>
      </c>
      <c r="D506" s="14" t="s">
        <v>64</v>
      </c>
      <c r="E506" s="14" t="s">
        <v>36</v>
      </c>
      <c r="F506" s="14" t="str">
        <f>TRIM(Raw_Data__3[[#This Row],[Level/Band]])</f>
        <v>Junior</v>
      </c>
      <c r="G506" s="15">
        <v>44671.895150462966</v>
      </c>
      <c r="H506" s="15">
        <v>44672.895150462966</v>
      </c>
      <c r="I506" s="15">
        <v>44673.895150462966</v>
      </c>
      <c r="J506" s="15">
        <v>44676.895150462966</v>
      </c>
      <c r="K506" s="14" t="s">
        <v>37</v>
      </c>
      <c r="L506" s="15">
        <v>44686.895150462966</v>
      </c>
      <c r="M506" s="14" t="s">
        <v>43</v>
      </c>
      <c r="N506" s="14" t="s">
        <v>38</v>
      </c>
      <c r="O506" s="1" t="s">
        <v>115</v>
      </c>
      <c r="P506" s="14" t="s">
        <v>41</v>
      </c>
      <c r="Q506" s="15"/>
      <c r="R506" s="15"/>
      <c r="S506" s="15">
        <v>44690.895150462966</v>
      </c>
      <c r="T506" s="15"/>
      <c r="U506">
        <v>0</v>
      </c>
      <c r="V506" s="15"/>
      <c r="W506" s="15"/>
      <c r="X506" s="15"/>
      <c r="Z506" s="14"/>
      <c r="AA506" s="15"/>
      <c r="AB506">
        <v>14</v>
      </c>
      <c r="AC506">
        <v>18</v>
      </c>
      <c r="AD506">
        <v>1</v>
      </c>
      <c r="AE506">
        <v>3</v>
      </c>
      <c r="AF506" s="21">
        <v>44750.895150462966</v>
      </c>
      <c r="AG506" s="22">
        <f>IFERROR((Raw_Data__3[[#This Row],[End of Probation Date (after 2 months)]]-Raw_Data__3[[#This Row],[Reporting date ]]),"N/A")</f>
        <v>60</v>
      </c>
      <c r="AI506">
        <v>4</v>
      </c>
      <c r="AJ506">
        <v>1</v>
      </c>
    </row>
    <row r="507" spans="1:38" x14ac:dyDescent="0.35">
      <c r="A507">
        <v>790</v>
      </c>
      <c r="B507" s="14" t="s">
        <v>109</v>
      </c>
      <c r="C507" s="14" t="s">
        <v>65</v>
      </c>
      <c r="D507" s="14" t="s">
        <v>64</v>
      </c>
      <c r="E507" s="14" t="s">
        <v>36</v>
      </c>
      <c r="F507" s="14" t="str">
        <f>TRIM(Raw_Data__3[[#This Row],[Level/Band]])</f>
        <v>Junior</v>
      </c>
      <c r="G507" s="15">
        <v>44933.996932870374</v>
      </c>
      <c r="H507" s="15">
        <v>44935.996932870374</v>
      </c>
      <c r="I507" s="15">
        <v>44936.996932870374</v>
      </c>
      <c r="J507" s="15">
        <v>44939.996932870374</v>
      </c>
      <c r="K507" s="14" t="s">
        <v>37</v>
      </c>
      <c r="L507" s="15">
        <v>44954.996932870374</v>
      </c>
      <c r="M507" s="14" t="s">
        <v>43</v>
      </c>
      <c r="N507" s="14" t="s">
        <v>38</v>
      </c>
      <c r="O507" s="1" t="s">
        <v>115</v>
      </c>
      <c r="P507" s="14"/>
      <c r="Q507" s="15"/>
      <c r="R507" s="15"/>
      <c r="S507" s="15">
        <v>44955.996932870374</v>
      </c>
      <c r="T507" s="15"/>
      <c r="U507">
        <v>0</v>
      </c>
      <c r="V507" s="15"/>
      <c r="W507" s="15"/>
      <c r="X507" s="15"/>
      <c r="Z507" s="14" t="s">
        <v>39</v>
      </c>
      <c r="AA507" s="15"/>
      <c r="AB507">
        <v>19</v>
      </c>
      <c r="AC507">
        <v>20</v>
      </c>
      <c r="AD507">
        <v>1</v>
      </c>
      <c r="AE507">
        <v>3</v>
      </c>
      <c r="AF507" s="21">
        <v>45015.996932870374</v>
      </c>
      <c r="AG507" s="22">
        <f>IFERROR((Raw_Data__3[[#This Row],[End of Probation Date (after 2 months)]]-Raw_Data__3[[#This Row],[Reporting date ]]),"N/A")</f>
        <v>60</v>
      </c>
      <c r="AI507">
        <v>1</v>
      </c>
      <c r="AJ507">
        <v>2</v>
      </c>
    </row>
    <row r="508" spans="1:38" x14ac:dyDescent="0.35">
      <c r="A508">
        <v>733</v>
      </c>
      <c r="B508" s="14" t="s">
        <v>109</v>
      </c>
      <c r="C508" s="14" t="s">
        <v>65</v>
      </c>
      <c r="D508" s="14" t="s">
        <v>64</v>
      </c>
      <c r="E508" s="14" t="s">
        <v>36</v>
      </c>
      <c r="F508" s="14" t="str">
        <f>TRIM(Raw_Data__3[[#This Row],[Level/Band]])</f>
        <v>Junior</v>
      </c>
      <c r="G508" s="15">
        <v>45038.644548611112</v>
      </c>
      <c r="H508" s="15">
        <v>45042.644548611112</v>
      </c>
      <c r="I508" s="15">
        <v>45043.644548611112</v>
      </c>
      <c r="J508" s="15">
        <v>45046.644548611112</v>
      </c>
      <c r="K508" s="14" t="s">
        <v>37</v>
      </c>
      <c r="L508" s="15">
        <v>45060.644548611112</v>
      </c>
      <c r="M508" s="14" t="s">
        <v>37</v>
      </c>
      <c r="N508" s="14" t="s">
        <v>115</v>
      </c>
      <c r="O508" s="1">
        <v>45065.644548611112</v>
      </c>
      <c r="P508" s="14" t="s">
        <v>48</v>
      </c>
      <c r="Q508" s="15">
        <v>45061.644548611112</v>
      </c>
      <c r="R508" s="15">
        <v>45062.644548611112</v>
      </c>
      <c r="S508" s="15">
        <v>45064.644548611112</v>
      </c>
      <c r="T508" s="15">
        <v>45073.644548611112</v>
      </c>
      <c r="U508">
        <v>1</v>
      </c>
      <c r="V508" s="15">
        <v>45076.644548611112</v>
      </c>
      <c r="W508" s="15">
        <v>45077.644548611112</v>
      </c>
      <c r="X508" s="15">
        <v>45079.644548611112</v>
      </c>
      <c r="Z508" s="14"/>
      <c r="AA508" s="15">
        <v>45094.644548611112</v>
      </c>
      <c r="AB508">
        <v>18</v>
      </c>
      <c r="AC508">
        <v>22</v>
      </c>
      <c r="AD508">
        <v>1</v>
      </c>
      <c r="AE508">
        <v>3</v>
      </c>
      <c r="AF508" s="21">
        <v>45124.644548611112</v>
      </c>
      <c r="AG508" s="22">
        <f>IFERROR((Raw_Data__3[[#This Row],[End of Probation Date (after 2 months)]]-Raw_Data__3[[#This Row],[Reporting date ]]),"N/A")</f>
        <v>60</v>
      </c>
      <c r="AH508">
        <v>4</v>
      </c>
      <c r="AI508">
        <v>4</v>
      </c>
      <c r="AJ508">
        <v>4</v>
      </c>
      <c r="AK508">
        <v>30</v>
      </c>
      <c r="AL508">
        <v>15</v>
      </c>
    </row>
    <row r="509" spans="1:38" x14ac:dyDescent="0.35">
      <c r="A509">
        <v>681</v>
      </c>
      <c r="B509" s="14" t="s">
        <v>109</v>
      </c>
      <c r="C509" s="14" t="s">
        <v>65</v>
      </c>
      <c r="D509" s="14" t="s">
        <v>64</v>
      </c>
      <c r="E509" s="14" t="s">
        <v>36</v>
      </c>
      <c r="F509" s="14" t="str">
        <f>TRIM(Raw_Data__3[[#This Row],[Level/Band]])</f>
        <v>Junior</v>
      </c>
      <c r="G509" s="15">
        <v>45100.115520833337</v>
      </c>
      <c r="H509" s="15">
        <v>45102.115520833337</v>
      </c>
      <c r="I509" s="15">
        <v>45103.115520833337</v>
      </c>
      <c r="J509" s="15">
        <v>45106.115520833337</v>
      </c>
      <c r="K509" s="14" t="s">
        <v>37</v>
      </c>
      <c r="L509" s="15">
        <v>45121.115520833337</v>
      </c>
      <c r="M509" s="14" t="s">
        <v>43</v>
      </c>
      <c r="N509" s="14" t="s">
        <v>46</v>
      </c>
      <c r="O509" s="1" t="s">
        <v>115</v>
      </c>
      <c r="P509" s="14"/>
      <c r="Q509" s="15"/>
      <c r="R509" s="15"/>
      <c r="S509" s="15"/>
      <c r="T509" s="15"/>
      <c r="U509">
        <v>0</v>
      </c>
      <c r="V509" s="15"/>
      <c r="W509" s="15"/>
      <c r="X509" s="15"/>
      <c r="Z509" s="14" t="s">
        <v>39</v>
      </c>
      <c r="AA509" s="15"/>
      <c r="AB509">
        <v>19</v>
      </c>
      <c r="AD509">
        <v>1</v>
      </c>
      <c r="AE509">
        <v>3</v>
      </c>
      <c r="AF509" s="21" t="s">
        <v>115</v>
      </c>
      <c r="AG509" s="22" t="str">
        <f>IFERROR((Raw_Data__3[[#This Row],[End of Probation Date (after 2 months)]]-Raw_Data__3[[#This Row],[Reporting date ]]),"N/A")</f>
        <v>N/A</v>
      </c>
      <c r="AJ509">
        <v>2</v>
      </c>
    </row>
    <row r="510" spans="1:38" x14ac:dyDescent="0.35">
      <c r="A510">
        <v>568</v>
      </c>
      <c r="B510" s="14" t="s">
        <v>109</v>
      </c>
      <c r="C510" s="14" t="s">
        <v>65</v>
      </c>
      <c r="D510" s="14" t="s">
        <v>64</v>
      </c>
      <c r="E510" s="14" t="s">
        <v>36</v>
      </c>
      <c r="F510" s="14" t="str">
        <f>TRIM(Raw_Data__3[[#This Row],[Level/Band]])</f>
        <v>Junior</v>
      </c>
      <c r="G510" s="15">
        <v>44864.965416666666</v>
      </c>
      <c r="H510" s="15">
        <v>44867.965416666666</v>
      </c>
      <c r="I510" s="15">
        <v>44868.965416666666</v>
      </c>
      <c r="J510" s="15">
        <v>44871.965416666666</v>
      </c>
      <c r="K510" s="14" t="s">
        <v>37</v>
      </c>
      <c r="L510" s="15">
        <v>44889.965416666666</v>
      </c>
      <c r="M510" s="14" t="s">
        <v>43</v>
      </c>
      <c r="N510" s="14" t="s">
        <v>38</v>
      </c>
      <c r="O510" s="1" t="s">
        <v>115</v>
      </c>
      <c r="P510" s="14"/>
      <c r="Q510" s="15"/>
      <c r="R510" s="15"/>
      <c r="S510" s="15">
        <v>44892.965416666666</v>
      </c>
      <c r="T510" s="15"/>
      <c r="U510">
        <v>0</v>
      </c>
      <c r="V510" s="15"/>
      <c r="W510" s="15"/>
      <c r="X510" s="15"/>
      <c r="Z510" s="14" t="s">
        <v>39</v>
      </c>
      <c r="AA510" s="15"/>
      <c r="AB510">
        <v>22</v>
      </c>
      <c r="AC510">
        <v>25</v>
      </c>
      <c r="AD510">
        <v>1</v>
      </c>
      <c r="AE510">
        <v>3</v>
      </c>
      <c r="AF510" s="21">
        <v>44952.965416666666</v>
      </c>
      <c r="AG510" s="22">
        <f>IFERROR((Raw_Data__3[[#This Row],[End of Probation Date (after 2 months)]]-Raw_Data__3[[#This Row],[Reporting date ]]),"N/A")</f>
        <v>60</v>
      </c>
      <c r="AI510">
        <v>3</v>
      </c>
      <c r="AJ510">
        <v>3</v>
      </c>
    </row>
    <row r="511" spans="1:38" x14ac:dyDescent="0.35">
      <c r="A511">
        <v>565</v>
      </c>
      <c r="B511" s="14" t="s">
        <v>109</v>
      </c>
      <c r="C511" s="14" t="s">
        <v>65</v>
      </c>
      <c r="D511" s="14" t="s">
        <v>64</v>
      </c>
      <c r="E511" s="14" t="s">
        <v>36</v>
      </c>
      <c r="F511" s="14" t="str">
        <f>TRIM(Raw_Data__3[[#This Row],[Level/Band]])</f>
        <v>Junior</v>
      </c>
      <c r="G511" s="15">
        <v>44869.965416666666</v>
      </c>
      <c r="H511" s="15">
        <v>44870.965416666666</v>
      </c>
      <c r="I511" s="15">
        <v>44871.965416666666</v>
      </c>
      <c r="J511" s="15">
        <v>44874.965416666666</v>
      </c>
      <c r="K511" s="14" t="s">
        <v>37</v>
      </c>
      <c r="L511" s="15">
        <v>44882.965416666666</v>
      </c>
      <c r="M511" s="14" t="s">
        <v>37</v>
      </c>
      <c r="N511" s="14" t="s">
        <v>115</v>
      </c>
      <c r="O511" s="1">
        <v>44889.965416666666</v>
      </c>
      <c r="P511" s="14" t="s">
        <v>48</v>
      </c>
      <c r="Q511" s="15">
        <v>44883.965416666666</v>
      </c>
      <c r="R511" s="15">
        <v>44885.965416666666</v>
      </c>
      <c r="S511" s="15">
        <v>44885.965416666666</v>
      </c>
      <c r="T511" s="15">
        <v>44890.965416666666</v>
      </c>
      <c r="U511">
        <v>1</v>
      </c>
      <c r="V511" s="15">
        <v>44891.965416666666</v>
      </c>
      <c r="W511" s="15">
        <v>44892.965416666666</v>
      </c>
      <c r="X511" s="15">
        <v>44895.965416666666</v>
      </c>
      <c r="Z511" s="14"/>
      <c r="AA511" s="15">
        <v>44906.965416666666</v>
      </c>
      <c r="AB511">
        <v>12</v>
      </c>
      <c r="AC511">
        <v>15</v>
      </c>
      <c r="AD511">
        <v>1</v>
      </c>
      <c r="AE511">
        <v>3</v>
      </c>
      <c r="AF511" s="21">
        <v>44945.965416666666</v>
      </c>
      <c r="AG511" s="22">
        <f>IFERROR((Raw_Data__3[[#This Row],[End of Probation Date (after 2 months)]]-Raw_Data__3[[#This Row],[Reporting date ]]),"N/A")</f>
        <v>60</v>
      </c>
      <c r="AH511">
        <v>2</v>
      </c>
      <c r="AI511">
        <v>3</v>
      </c>
      <c r="AJ511">
        <v>1</v>
      </c>
      <c r="AK511">
        <v>21</v>
      </c>
      <c r="AL511">
        <v>10</v>
      </c>
    </row>
    <row r="512" spans="1:38" x14ac:dyDescent="0.35">
      <c r="A512">
        <v>438</v>
      </c>
      <c r="B512" s="14" t="s">
        <v>109</v>
      </c>
      <c r="C512" s="14" t="s">
        <v>65</v>
      </c>
      <c r="D512" s="14" t="s">
        <v>64</v>
      </c>
      <c r="E512" s="14" t="s">
        <v>36</v>
      </c>
      <c r="F512" s="14" t="str">
        <f>TRIM(Raw_Data__3[[#This Row],[Level/Band]])</f>
        <v>Junior</v>
      </c>
      <c r="G512" s="15">
        <v>44736.315601851849</v>
      </c>
      <c r="H512" s="15">
        <v>44740.315601851849</v>
      </c>
      <c r="I512" s="15">
        <v>44741.315601851849</v>
      </c>
      <c r="J512" s="15">
        <v>44744.315601851849</v>
      </c>
      <c r="K512" s="14" t="s">
        <v>37</v>
      </c>
      <c r="L512" s="15">
        <v>44745.315601851849</v>
      </c>
      <c r="M512" s="14" t="s">
        <v>43</v>
      </c>
      <c r="N512" s="14" t="s">
        <v>38</v>
      </c>
      <c r="O512" s="1" t="s">
        <v>115</v>
      </c>
      <c r="P512" s="14" t="s">
        <v>41</v>
      </c>
      <c r="Q512" s="15"/>
      <c r="R512" s="15"/>
      <c r="S512" s="15">
        <v>44746.315601851849</v>
      </c>
      <c r="T512" s="15"/>
      <c r="U512">
        <v>0</v>
      </c>
      <c r="V512" s="15"/>
      <c r="W512" s="15"/>
      <c r="X512" s="15"/>
      <c r="Z512" s="14"/>
      <c r="AA512" s="15"/>
      <c r="AB512">
        <v>5</v>
      </c>
      <c r="AC512">
        <v>6</v>
      </c>
      <c r="AD512">
        <v>1</v>
      </c>
      <c r="AE512">
        <v>3</v>
      </c>
      <c r="AF512" s="21">
        <v>44806.315601851849</v>
      </c>
      <c r="AG512" s="22">
        <f>IFERROR((Raw_Data__3[[#This Row],[End of Probation Date (after 2 months)]]-Raw_Data__3[[#This Row],[Reporting date ]]),"N/A")</f>
        <v>60</v>
      </c>
      <c r="AI512">
        <v>1</v>
      </c>
      <c r="AJ512">
        <v>4</v>
      </c>
    </row>
    <row r="513" spans="1:36" x14ac:dyDescent="0.35">
      <c r="A513">
        <v>435</v>
      </c>
      <c r="B513" s="14" t="s">
        <v>109</v>
      </c>
      <c r="C513" s="14" t="s">
        <v>65</v>
      </c>
      <c r="D513" s="14" t="s">
        <v>64</v>
      </c>
      <c r="E513" s="14" t="s">
        <v>36</v>
      </c>
      <c r="F513" s="14" t="str">
        <f>TRIM(Raw_Data__3[[#This Row],[Level/Band]])</f>
        <v>Junior</v>
      </c>
      <c r="G513" s="15">
        <v>44737.315601851849</v>
      </c>
      <c r="H513" s="15">
        <v>44739.315601851849</v>
      </c>
      <c r="I513" s="15">
        <v>44740.315601851849</v>
      </c>
      <c r="J513" s="15">
        <v>44743.315601851849</v>
      </c>
      <c r="K513" s="14" t="s">
        <v>37</v>
      </c>
      <c r="L513" s="15">
        <v>44745.315601851849</v>
      </c>
      <c r="M513" s="14" t="s">
        <v>43</v>
      </c>
      <c r="N513" s="14" t="s">
        <v>38</v>
      </c>
      <c r="O513" s="1" t="s">
        <v>115</v>
      </c>
      <c r="P513" s="14" t="s">
        <v>41</v>
      </c>
      <c r="Q513" s="15"/>
      <c r="R513" s="15"/>
      <c r="S513" s="15">
        <v>44748.315601851849</v>
      </c>
      <c r="T513" s="15"/>
      <c r="U513">
        <v>0</v>
      </c>
      <c r="V513" s="15"/>
      <c r="W513" s="15"/>
      <c r="X513" s="15"/>
      <c r="Z513" s="14"/>
      <c r="AA513" s="15"/>
      <c r="AB513">
        <v>6</v>
      </c>
      <c r="AC513">
        <v>9</v>
      </c>
      <c r="AD513">
        <v>1</v>
      </c>
      <c r="AE513">
        <v>3</v>
      </c>
      <c r="AF513" s="21">
        <v>44808.315601851849</v>
      </c>
      <c r="AG513" s="22">
        <f>IFERROR((Raw_Data__3[[#This Row],[End of Probation Date (after 2 months)]]-Raw_Data__3[[#This Row],[Reporting date ]]),"N/A")</f>
        <v>60</v>
      </c>
      <c r="AI513">
        <v>3</v>
      </c>
      <c r="AJ513">
        <v>2</v>
      </c>
    </row>
    <row r="514" spans="1:36" x14ac:dyDescent="0.35">
      <c r="A514">
        <v>370</v>
      </c>
      <c r="B514" s="14" t="s">
        <v>109</v>
      </c>
      <c r="C514" s="14" t="s">
        <v>65</v>
      </c>
      <c r="D514" s="14" t="s">
        <v>64</v>
      </c>
      <c r="E514" s="14" t="s">
        <v>36</v>
      </c>
      <c r="F514" s="14" t="str">
        <f>TRIM(Raw_Data__3[[#This Row],[Level/Band]])</f>
        <v>Junior</v>
      </c>
      <c r="G514" s="15">
        <v>44684.751585648148</v>
      </c>
      <c r="H514" s="15">
        <v>44686.751585648148</v>
      </c>
      <c r="I514" s="15">
        <v>44687.751585648148</v>
      </c>
      <c r="J514" s="15">
        <v>44690.751585648148</v>
      </c>
      <c r="K514" s="14" t="s">
        <v>37</v>
      </c>
      <c r="L514" s="15">
        <v>44693.751585648148</v>
      </c>
      <c r="M514" s="14" t="s">
        <v>43</v>
      </c>
      <c r="N514" s="14" t="s">
        <v>46</v>
      </c>
      <c r="O514" s="1" t="s">
        <v>115</v>
      </c>
      <c r="P514" s="14"/>
      <c r="Q514" s="15"/>
      <c r="R514" s="15"/>
      <c r="S514" s="15">
        <v>44696.751585648148</v>
      </c>
      <c r="T514" s="15"/>
      <c r="U514">
        <v>0</v>
      </c>
      <c r="V514" s="15"/>
      <c r="W514" s="15"/>
      <c r="X514" s="15"/>
      <c r="Z514" s="14" t="s">
        <v>47</v>
      </c>
      <c r="AA514" s="15"/>
      <c r="AB514">
        <v>7</v>
      </c>
      <c r="AC514">
        <v>10</v>
      </c>
      <c r="AD514">
        <v>1</v>
      </c>
      <c r="AE514">
        <v>3</v>
      </c>
      <c r="AF514" s="21">
        <v>44756.751585648148</v>
      </c>
      <c r="AG514" s="22">
        <f>IFERROR((Raw_Data__3[[#This Row],[End of Probation Date (after 2 months)]]-Raw_Data__3[[#This Row],[Reporting date ]]),"N/A")</f>
        <v>60</v>
      </c>
      <c r="AI514">
        <v>3</v>
      </c>
      <c r="AJ514">
        <v>2</v>
      </c>
    </row>
    <row r="515" spans="1:36" x14ac:dyDescent="0.35">
      <c r="A515">
        <v>359</v>
      </c>
      <c r="B515" s="14" t="s">
        <v>109</v>
      </c>
      <c r="C515" s="14" t="s">
        <v>65</v>
      </c>
      <c r="D515" s="14" t="s">
        <v>64</v>
      </c>
      <c r="E515" s="14" t="s">
        <v>36</v>
      </c>
      <c r="F515" s="14" t="str">
        <f>TRIM(Raw_Data__3[[#This Row],[Level/Band]])</f>
        <v>Junior</v>
      </c>
      <c r="G515" s="15">
        <v>44841.176585648151</v>
      </c>
      <c r="H515" s="15">
        <v>44842.176585648151</v>
      </c>
      <c r="I515" s="15">
        <v>44843.176585648151</v>
      </c>
      <c r="J515" s="15">
        <v>44846.176585648151</v>
      </c>
      <c r="K515" s="14" t="s">
        <v>37</v>
      </c>
      <c r="L515" s="15">
        <v>44852.176585648151</v>
      </c>
      <c r="M515" s="14" t="s">
        <v>43</v>
      </c>
      <c r="N515" s="14" t="s">
        <v>38</v>
      </c>
      <c r="O515" s="1" t="s">
        <v>115</v>
      </c>
      <c r="P515" s="14" t="s">
        <v>41</v>
      </c>
      <c r="Q515" s="15"/>
      <c r="R515" s="15"/>
      <c r="S515" s="15">
        <v>44853.176585648151</v>
      </c>
      <c r="T515" s="15"/>
      <c r="U515">
        <v>0</v>
      </c>
      <c r="V515" s="15"/>
      <c r="W515" s="15"/>
      <c r="X515" s="15"/>
      <c r="Z515" s="14"/>
      <c r="AA515" s="15"/>
      <c r="AB515">
        <v>10</v>
      </c>
      <c r="AC515">
        <v>11</v>
      </c>
      <c r="AD515">
        <v>1</v>
      </c>
      <c r="AE515">
        <v>3</v>
      </c>
      <c r="AF515" s="21">
        <v>44913.176585648151</v>
      </c>
      <c r="AG515" s="22">
        <f>IFERROR((Raw_Data__3[[#This Row],[End of Probation Date (after 2 months)]]-Raw_Data__3[[#This Row],[Reporting date ]]),"N/A")</f>
        <v>60</v>
      </c>
      <c r="AI515">
        <v>1</v>
      </c>
      <c r="AJ515">
        <v>1</v>
      </c>
    </row>
    <row r="516" spans="1:36" x14ac:dyDescent="0.35">
      <c r="A516">
        <v>937</v>
      </c>
      <c r="B516" s="14" t="s">
        <v>109</v>
      </c>
      <c r="C516" s="14" t="s">
        <v>65</v>
      </c>
      <c r="D516" s="14" t="s">
        <v>67</v>
      </c>
      <c r="E516" s="14" t="s">
        <v>45</v>
      </c>
      <c r="F516" s="14" t="str">
        <f>TRIM(Raw_Data__3[[#This Row],[Level/Band]])</f>
        <v>Executive</v>
      </c>
      <c r="G516" s="15">
        <v>45002.704907407409</v>
      </c>
      <c r="H516" s="15">
        <v>45004.704907407409</v>
      </c>
      <c r="I516" s="15">
        <v>45005.704907407409</v>
      </c>
      <c r="J516" s="15">
        <v>45008.704907407409</v>
      </c>
      <c r="K516" s="14" t="s">
        <v>37</v>
      </c>
      <c r="L516" s="15">
        <v>45022.704907407409</v>
      </c>
      <c r="M516" s="14" t="s">
        <v>43</v>
      </c>
      <c r="N516" s="14" t="s">
        <v>46</v>
      </c>
      <c r="O516" s="1" t="s">
        <v>115</v>
      </c>
      <c r="P516" s="14"/>
      <c r="Q516" s="15"/>
      <c r="R516" s="15"/>
      <c r="S516" s="15">
        <v>45025.704907407409</v>
      </c>
      <c r="T516" s="15"/>
      <c r="U516">
        <v>0</v>
      </c>
      <c r="V516" s="15"/>
      <c r="W516" s="15"/>
      <c r="X516" s="15"/>
      <c r="Z516" s="14" t="s">
        <v>47</v>
      </c>
      <c r="AA516" s="15"/>
      <c r="AB516">
        <v>18</v>
      </c>
      <c r="AC516">
        <v>21</v>
      </c>
      <c r="AD516">
        <v>1</v>
      </c>
      <c r="AE516">
        <v>3</v>
      </c>
      <c r="AF516" s="21">
        <v>45085.704907407409</v>
      </c>
      <c r="AG516" s="22">
        <f>IFERROR((Raw_Data__3[[#This Row],[End of Probation Date (after 2 months)]]-Raw_Data__3[[#This Row],[Reporting date ]]),"N/A")</f>
        <v>60</v>
      </c>
      <c r="AI516">
        <v>3</v>
      </c>
      <c r="AJ516">
        <v>2</v>
      </c>
    </row>
    <row r="517" spans="1:36" x14ac:dyDescent="0.35">
      <c r="A517">
        <v>935</v>
      </c>
      <c r="B517" s="14" t="s">
        <v>109</v>
      </c>
      <c r="C517" s="14" t="s">
        <v>65</v>
      </c>
      <c r="D517" s="14" t="s">
        <v>67</v>
      </c>
      <c r="E517" s="14" t="s">
        <v>45</v>
      </c>
      <c r="F517" s="14" t="str">
        <f>TRIM(Raw_Data__3[[#This Row],[Level/Band]])</f>
        <v>Executive</v>
      </c>
      <c r="G517" s="15">
        <v>44999.704907407409</v>
      </c>
      <c r="H517" s="15">
        <v>45002.704907407409</v>
      </c>
      <c r="I517" s="15">
        <v>45003.704907407409</v>
      </c>
      <c r="J517" s="15">
        <v>45006.704907407409</v>
      </c>
      <c r="K517" s="14" t="s">
        <v>37</v>
      </c>
      <c r="L517" s="15">
        <v>45018.704907407409</v>
      </c>
      <c r="M517" s="14" t="s">
        <v>43</v>
      </c>
      <c r="N517" s="14" t="s">
        <v>38</v>
      </c>
      <c r="O517" s="1" t="s">
        <v>115</v>
      </c>
      <c r="P517" s="14" t="s">
        <v>41</v>
      </c>
      <c r="Q517" s="15"/>
      <c r="R517" s="15"/>
      <c r="S517" s="15">
        <v>45021.704907407409</v>
      </c>
      <c r="T517" s="15"/>
      <c r="U517">
        <v>0</v>
      </c>
      <c r="V517" s="15"/>
      <c r="W517" s="15"/>
      <c r="X517" s="15"/>
      <c r="Z517" s="14"/>
      <c r="AA517" s="15"/>
      <c r="AB517">
        <v>16</v>
      </c>
      <c r="AC517">
        <v>19</v>
      </c>
      <c r="AD517">
        <v>1</v>
      </c>
      <c r="AE517">
        <v>3</v>
      </c>
      <c r="AF517" s="21">
        <v>45081.704907407409</v>
      </c>
      <c r="AG517" s="22">
        <f>IFERROR((Raw_Data__3[[#This Row],[End of Probation Date (after 2 months)]]-Raw_Data__3[[#This Row],[Reporting date ]]),"N/A")</f>
        <v>60</v>
      </c>
      <c r="AI517">
        <v>3</v>
      </c>
      <c r="AJ517">
        <v>3</v>
      </c>
    </row>
    <row r="518" spans="1:36" x14ac:dyDescent="0.35">
      <c r="A518">
        <v>934</v>
      </c>
      <c r="B518" s="14" t="s">
        <v>109</v>
      </c>
      <c r="C518" s="14" t="s">
        <v>65</v>
      </c>
      <c r="D518" s="14" t="s">
        <v>67</v>
      </c>
      <c r="E518" s="14" t="s">
        <v>45</v>
      </c>
      <c r="F518" s="14" t="str">
        <f>TRIM(Raw_Data__3[[#This Row],[Level/Band]])</f>
        <v>Executive</v>
      </c>
      <c r="G518" s="15">
        <v>45001.704907407409</v>
      </c>
      <c r="H518" s="15">
        <v>45003.704907407409</v>
      </c>
      <c r="I518" s="15">
        <v>45004.704907407409</v>
      </c>
      <c r="J518" s="15">
        <v>45007.704907407409</v>
      </c>
      <c r="K518" s="14" t="s">
        <v>37</v>
      </c>
      <c r="L518" s="15">
        <v>45011.704907407409</v>
      </c>
      <c r="M518" s="14" t="s">
        <v>43</v>
      </c>
      <c r="N518" s="14" t="s">
        <v>51</v>
      </c>
      <c r="O518" s="1" t="s">
        <v>115</v>
      </c>
      <c r="P518" s="14"/>
      <c r="Q518" s="15"/>
      <c r="R518" s="15"/>
      <c r="S518" s="15"/>
      <c r="T518" s="15"/>
      <c r="U518">
        <v>0</v>
      </c>
      <c r="V518" s="15"/>
      <c r="W518" s="15"/>
      <c r="X518" s="15"/>
      <c r="Z518" s="14" t="s">
        <v>39</v>
      </c>
      <c r="AA518" s="15"/>
      <c r="AB518">
        <v>8</v>
      </c>
      <c r="AD518">
        <v>1</v>
      </c>
      <c r="AE518">
        <v>3</v>
      </c>
      <c r="AF518" s="21" t="s">
        <v>115</v>
      </c>
      <c r="AG518" s="22" t="str">
        <f>IFERROR((Raw_Data__3[[#This Row],[End of Probation Date (after 2 months)]]-Raw_Data__3[[#This Row],[Reporting date ]]),"N/A")</f>
        <v>N/A</v>
      </c>
      <c r="AJ518">
        <v>2</v>
      </c>
    </row>
    <row r="519" spans="1:36" x14ac:dyDescent="0.35">
      <c r="A519">
        <v>932</v>
      </c>
      <c r="B519" s="14" t="s">
        <v>109</v>
      </c>
      <c r="C519" s="14" t="s">
        <v>65</v>
      </c>
      <c r="D519" s="14" t="s">
        <v>67</v>
      </c>
      <c r="E519" s="14" t="s">
        <v>45</v>
      </c>
      <c r="F519" s="14" t="str">
        <f>TRIM(Raw_Data__3[[#This Row],[Level/Band]])</f>
        <v>Executive</v>
      </c>
      <c r="G519" s="15">
        <v>44996.704907407409</v>
      </c>
      <c r="H519" s="15">
        <v>45000.704907407409</v>
      </c>
      <c r="I519" s="15">
        <v>45001.704907407409</v>
      </c>
      <c r="J519" s="15">
        <v>45004.704907407409</v>
      </c>
      <c r="K519" s="14" t="s">
        <v>37</v>
      </c>
      <c r="L519" s="15">
        <v>45012.704907407409</v>
      </c>
      <c r="M519" s="14" t="s">
        <v>43</v>
      </c>
      <c r="N519" s="14" t="s">
        <v>50</v>
      </c>
      <c r="O519" s="1" t="s">
        <v>115</v>
      </c>
      <c r="P519" s="14"/>
      <c r="Q519" s="15"/>
      <c r="R519" s="15"/>
      <c r="S519" s="15"/>
      <c r="T519" s="15"/>
      <c r="U519">
        <v>0</v>
      </c>
      <c r="V519" s="15"/>
      <c r="W519" s="15"/>
      <c r="X519" s="15"/>
      <c r="Z519" s="14" t="s">
        <v>39</v>
      </c>
      <c r="AA519" s="15"/>
      <c r="AB519">
        <v>12</v>
      </c>
      <c r="AD519">
        <v>1</v>
      </c>
      <c r="AE519">
        <v>3</v>
      </c>
      <c r="AF519" s="21" t="s">
        <v>115</v>
      </c>
      <c r="AG519" s="22" t="str">
        <f>IFERROR((Raw_Data__3[[#This Row],[End of Probation Date (after 2 months)]]-Raw_Data__3[[#This Row],[Reporting date ]]),"N/A")</f>
        <v>N/A</v>
      </c>
      <c r="AJ519">
        <v>4</v>
      </c>
    </row>
    <row r="520" spans="1:36" x14ac:dyDescent="0.35">
      <c r="A520">
        <v>845</v>
      </c>
      <c r="B520" s="14" t="s">
        <v>109</v>
      </c>
      <c r="C520" s="14" t="s">
        <v>65</v>
      </c>
      <c r="D520" s="14" t="s">
        <v>67</v>
      </c>
      <c r="E520" s="14" t="s">
        <v>45</v>
      </c>
      <c r="F520" s="14" t="str">
        <f>TRIM(Raw_Data__3[[#This Row],[Level/Band]])</f>
        <v>Executive</v>
      </c>
      <c r="G520" s="15">
        <v>44776.836053240739</v>
      </c>
      <c r="H520" s="15">
        <v>44778.836053240739</v>
      </c>
      <c r="I520" s="15">
        <v>44779.836053240739</v>
      </c>
      <c r="J520" s="15">
        <v>44782.836053240739</v>
      </c>
      <c r="K520" s="14" t="s">
        <v>37</v>
      </c>
      <c r="L520" s="15">
        <v>44788.836053240739</v>
      </c>
      <c r="M520" s="14" t="s">
        <v>43</v>
      </c>
      <c r="N520" s="14" t="s">
        <v>38</v>
      </c>
      <c r="O520" s="1" t="s">
        <v>115</v>
      </c>
      <c r="P520" s="14" t="s">
        <v>41</v>
      </c>
      <c r="Q520" s="15"/>
      <c r="R520" s="15"/>
      <c r="S520" s="15">
        <v>44789.836053240739</v>
      </c>
      <c r="T520" s="15"/>
      <c r="U520">
        <v>0</v>
      </c>
      <c r="V520" s="15"/>
      <c r="W520" s="15"/>
      <c r="X520" s="15"/>
      <c r="Z520" s="14"/>
      <c r="AA520" s="15"/>
      <c r="AB520">
        <v>10</v>
      </c>
      <c r="AC520">
        <v>11</v>
      </c>
      <c r="AD520">
        <v>1</v>
      </c>
      <c r="AE520">
        <v>3</v>
      </c>
      <c r="AF520" s="21">
        <v>44849.836053240739</v>
      </c>
      <c r="AG520" s="22">
        <f>IFERROR((Raw_Data__3[[#This Row],[End of Probation Date (after 2 months)]]-Raw_Data__3[[#This Row],[Reporting date ]]),"N/A")</f>
        <v>60</v>
      </c>
      <c r="AI520">
        <v>1</v>
      </c>
      <c r="AJ520">
        <v>2</v>
      </c>
    </row>
    <row r="521" spans="1:36" x14ac:dyDescent="0.35">
      <c r="A521">
        <v>844</v>
      </c>
      <c r="B521" s="14" t="s">
        <v>109</v>
      </c>
      <c r="C521" s="14" t="s">
        <v>65</v>
      </c>
      <c r="D521" s="14" t="s">
        <v>67</v>
      </c>
      <c r="E521" s="14" t="s">
        <v>45</v>
      </c>
      <c r="F521" s="14" t="str">
        <f>TRIM(Raw_Data__3[[#This Row],[Level/Band]])</f>
        <v>Executive</v>
      </c>
      <c r="G521" s="15">
        <v>44775.836053240739</v>
      </c>
      <c r="H521" s="15">
        <v>44777.836053240739</v>
      </c>
      <c r="I521" s="15">
        <v>44778.836053240739</v>
      </c>
      <c r="J521" s="15">
        <v>44781.836053240739</v>
      </c>
      <c r="K521" s="14" t="s">
        <v>37</v>
      </c>
      <c r="L521" s="15">
        <v>44793.836053240739</v>
      </c>
      <c r="M521" s="14" t="s">
        <v>43</v>
      </c>
      <c r="N521" s="14" t="s">
        <v>38</v>
      </c>
      <c r="O521" s="1" t="s">
        <v>115</v>
      </c>
      <c r="P521" s="14"/>
      <c r="Q521" s="15"/>
      <c r="R521" s="15"/>
      <c r="S521" s="15"/>
      <c r="T521" s="15"/>
      <c r="U521">
        <v>0</v>
      </c>
      <c r="V521" s="15"/>
      <c r="W521" s="15"/>
      <c r="X521" s="15"/>
      <c r="Z521" s="14" t="s">
        <v>47</v>
      </c>
      <c r="AA521" s="15"/>
      <c r="AB521">
        <v>16</v>
      </c>
      <c r="AD521">
        <v>1</v>
      </c>
      <c r="AE521">
        <v>3</v>
      </c>
      <c r="AF521" s="21" t="s">
        <v>115</v>
      </c>
      <c r="AG521" s="22" t="str">
        <f>IFERROR((Raw_Data__3[[#This Row],[End of Probation Date (after 2 months)]]-Raw_Data__3[[#This Row],[Reporting date ]]),"N/A")</f>
        <v>N/A</v>
      </c>
      <c r="AJ521">
        <v>2</v>
      </c>
    </row>
    <row r="522" spans="1:36" x14ac:dyDescent="0.35">
      <c r="A522">
        <v>842</v>
      </c>
      <c r="B522" s="14" t="s">
        <v>109</v>
      </c>
      <c r="C522" s="14" t="s">
        <v>65</v>
      </c>
      <c r="D522" s="14" t="s">
        <v>67</v>
      </c>
      <c r="E522" s="14" t="s">
        <v>45</v>
      </c>
      <c r="F522" s="14" t="str">
        <f>TRIM(Raw_Data__3[[#This Row],[Level/Band]])</f>
        <v>Executive</v>
      </c>
      <c r="G522" s="15">
        <v>44776.836053240739</v>
      </c>
      <c r="H522" s="15">
        <v>44780.836053240739</v>
      </c>
      <c r="I522" s="15">
        <v>44781.836053240739</v>
      </c>
      <c r="J522" s="15">
        <v>44784.836053240739</v>
      </c>
      <c r="K522" s="14" t="s">
        <v>37</v>
      </c>
      <c r="L522" s="15">
        <v>44789.836053240739</v>
      </c>
      <c r="M522" s="14" t="s">
        <v>43</v>
      </c>
      <c r="N522" s="14" t="s">
        <v>46</v>
      </c>
      <c r="O522" s="1" t="s">
        <v>115</v>
      </c>
      <c r="P522" s="14"/>
      <c r="Q522" s="15"/>
      <c r="R522" s="15"/>
      <c r="S522" s="15">
        <v>44793.836053240739</v>
      </c>
      <c r="T522" s="15"/>
      <c r="U522">
        <v>0</v>
      </c>
      <c r="V522" s="15"/>
      <c r="W522" s="15"/>
      <c r="X522" s="15"/>
      <c r="Z522" s="14" t="s">
        <v>47</v>
      </c>
      <c r="AA522" s="15"/>
      <c r="AB522">
        <v>9</v>
      </c>
      <c r="AC522">
        <v>13</v>
      </c>
      <c r="AD522">
        <v>1</v>
      </c>
      <c r="AE522">
        <v>3</v>
      </c>
      <c r="AF522" s="21">
        <v>44853.836053240739</v>
      </c>
      <c r="AG522" s="22">
        <f>IFERROR((Raw_Data__3[[#This Row],[End of Probation Date (after 2 months)]]-Raw_Data__3[[#This Row],[Reporting date ]]),"N/A")</f>
        <v>60</v>
      </c>
      <c r="AI522">
        <v>4</v>
      </c>
      <c r="AJ522">
        <v>4</v>
      </c>
    </row>
    <row r="523" spans="1:36" x14ac:dyDescent="0.35">
      <c r="A523">
        <v>785</v>
      </c>
      <c r="B523" s="14" t="s">
        <v>109</v>
      </c>
      <c r="C523" s="14" t="s">
        <v>65</v>
      </c>
      <c r="D523" s="14" t="s">
        <v>67</v>
      </c>
      <c r="E523" s="14" t="s">
        <v>45</v>
      </c>
      <c r="F523" s="14" t="str">
        <f>TRIM(Raw_Data__3[[#This Row],[Level/Band]])</f>
        <v>Executive</v>
      </c>
      <c r="G523" s="15">
        <v>44937.996932870374</v>
      </c>
      <c r="H523" s="15">
        <v>44940.996932870374</v>
      </c>
      <c r="I523" s="15">
        <v>44941.996932870374</v>
      </c>
      <c r="J523" s="15">
        <v>44944.996932870374</v>
      </c>
      <c r="K523" s="14" t="s">
        <v>37</v>
      </c>
      <c r="L523" s="15">
        <v>44959.996932870374</v>
      </c>
      <c r="M523" s="14" t="s">
        <v>43</v>
      </c>
      <c r="N523" s="14" t="s">
        <v>51</v>
      </c>
      <c r="O523" s="1" t="s">
        <v>115</v>
      </c>
      <c r="P523" s="14"/>
      <c r="Q523" s="15"/>
      <c r="R523" s="15"/>
      <c r="S523" s="15">
        <v>44961.996932870374</v>
      </c>
      <c r="T523" s="15"/>
      <c r="U523">
        <v>0</v>
      </c>
      <c r="V523" s="15"/>
      <c r="W523" s="15"/>
      <c r="X523" s="15"/>
      <c r="Z523" s="14" t="s">
        <v>47</v>
      </c>
      <c r="AA523" s="15"/>
      <c r="AB523">
        <v>19</v>
      </c>
      <c r="AC523">
        <v>21</v>
      </c>
      <c r="AD523">
        <v>1</v>
      </c>
      <c r="AE523">
        <v>3</v>
      </c>
      <c r="AF523" s="21">
        <v>45021.996932870374</v>
      </c>
      <c r="AG523" s="22">
        <f>IFERROR((Raw_Data__3[[#This Row],[End of Probation Date (after 2 months)]]-Raw_Data__3[[#This Row],[Reporting date ]]),"N/A")</f>
        <v>60</v>
      </c>
      <c r="AI523">
        <v>2</v>
      </c>
      <c r="AJ523">
        <v>3</v>
      </c>
    </row>
    <row r="524" spans="1:36" x14ac:dyDescent="0.35">
      <c r="A524">
        <v>686</v>
      </c>
      <c r="B524" s="14" t="s">
        <v>109</v>
      </c>
      <c r="C524" s="14" t="s">
        <v>65</v>
      </c>
      <c r="D524" s="14" t="s">
        <v>44</v>
      </c>
      <c r="E524" s="14" t="s">
        <v>45</v>
      </c>
      <c r="F524" s="14" t="str">
        <f>TRIM(Raw_Data__3[[#This Row],[Level/Band]])</f>
        <v>Executive</v>
      </c>
      <c r="G524" s="15">
        <v>45102.115520833337</v>
      </c>
      <c r="H524" s="15">
        <v>45104.115520833337</v>
      </c>
      <c r="I524" s="15">
        <v>45105.115520833337</v>
      </c>
      <c r="J524" s="15">
        <v>45108.115520833337</v>
      </c>
      <c r="K524" s="14" t="s">
        <v>37</v>
      </c>
      <c r="L524" s="15">
        <v>45110.115520833337</v>
      </c>
      <c r="M524" s="14" t="s">
        <v>43</v>
      </c>
      <c r="N524" s="14" t="s">
        <v>55</v>
      </c>
      <c r="O524" s="1" t="s">
        <v>115</v>
      </c>
      <c r="P524" s="14"/>
      <c r="Q524" s="15"/>
      <c r="R524" s="15"/>
      <c r="S524" s="15"/>
      <c r="T524" s="15"/>
      <c r="U524">
        <v>0</v>
      </c>
      <c r="V524" s="15"/>
      <c r="W524" s="15"/>
      <c r="X524" s="15"/>
      <c r="Z524" s="14" t="s">
        <v>47</v>
      </c>
      <c r="AA524" s="15"/>
      <c r="AB524">
        <v>6</v>
      </c>
      <c r="AD524">
        <v>1</v>
      </c>
      <c r="AE524">
        <v>3</v>
      </c>
      <c r="AF524" s="21" t="s">
        <v>115</v>
      </c>
      <c r="AG524" s="22" t="str">
        <f>IFERROR((Raw_Data__3[[#This Row],[End of Probation Date (after 2 months)]]-Raw_Data__3[[#This Row],[Reporting date ]]),"N/A")</f>
        <v>N/A</v>
      </c>
      <c r="AJ524">
        <v>2</v>
      </c>
    </row>
    <row r="525" spans="1:36" x14ac:dyDescent="0.35">
      <c r="A525">
        <v>562</v>
      </c>
      <c r="B525" s="14" t="s">
        <v>109</v>
      </c>
      <c r="C525" s="14" t="s">
        <v>65</v>
      </c>
      <c r="D525" s="14" t="s">
        <v>44</v>
      </c>
      <c r="E525" s="14" t="s">
        <v>45</v>
      </c>
      <c r="F525" s="14" t="str">
        <f>TRIM(Raw_Data__3[[#This Row],[Level/Band]])</f>
        <v>Executive</v>
      </c>
      <c r="G525" s="15">
        <v>44866.965416666666</v>
      </c>
      <c r="H525" s="15">
        <v>44869.965416666666</v>
      </c>
      <c r="I525" s="15">
        <v>44870.965416666666</v>
      </c>
      <c r="J525" s="15">
        <v>44873.965416666666</v>
      </c>
      <c r="K525" s="14" t="s">
        <v>37</v>
      </c>
      <c r="L525" s="15">
        <v>44886.965416666666</v>
      </c>
      <c r="M525" s="14" t="s">
        <v>43</v>
      </c>
      <c r="N525" s="14" t="s">
        <v>38</v>
      </c>
      <c r="O525" s="1" t="s">
        <v>115</v>
      </c>
      <c r="P525" s="14" t="s">
        <v>41</v>
      </c>
      <c r="Q525" s="15"/>
      <c r="R525" s="15"/>
      <c r="S525" s="15">
        <v>44889.965416666666</v>
      </c>
      <c r="T525" s="15"/>
      <c r="U525">
        <v>0</v>
      </c>
      <c r="V525" s="15"/>
      <c r="W525" s="15"/>
      <c r="X525" s="15"/>
      <c r="Z525" s="14"/>
      <c r="AA525" s="15"/>
      <c r="AB525">
        <v>17</v>
      </c>
      <c r="AC525">
        <v>20</v>
      </c>
      <c r="AD525">
        <v>1</v>
      </c>
      <c r="AE525">
        <v>3</v>
      </c>
      <c r="AF525" s="21">
        <v>44949.965416666666</v>
      </c>
      <c r="AG525" s="22">
        <f>IFERROR((Raw_Data__3[[#This Row],[End of Probation Date (after 2 months)]]-Raw_Data__3[[#This Row],[Reporting date ]]),"N/A")</f>
        <v>60</v>
      </c>
      <c r="AI525">
        <v>3</v>
      </c>
      <c r="AJ525">
        <v>3</v>
      </c>
    </row>
    <row r="526" spans="1:36" x14ac:dyDescent="0.35">
      <c r="A526">
        <v>561</v>
      </c>
      <c r="B526" s="14" t="s">
        <v>109</v>
      </c>
      <c r="C526" s="14" t="s">
        <v>65</v>
      </c>
      <c r="D526" s="14" t="s">
        <v>44</v>
      </c>
      <c r="E526" s="14" t="s">
        <v>45</v>
      </c>
      <c r="F526" s="14" t="str">
        <f>TRIM(Raw_Data__3[[#This Row],[Level/Band]])</f>
        <v>Executive</v>
      </c>
      <c r="G526" s="15">
        <v>44865.965416666666</v>
      </c>
      <c r="H526" s="15">
        <v>44869.965416666666</v>
      </c>
      <c r="I526" s="15">
        <v>44870.965416666666</v>
      </c>
      <c r="J526" s="15">
        <v>44873.965416666666</v>
      </c>
      <c r="K526" s="14" t="s">
        <v>37</v>
      </c>
      <c r="L526" s="15">
        <v>44886.965416666666</v>
      </c>
      <c r="M526" s="14" t="s">
        <v>43</v>
      </c>
      <c r="N526" s="14" t="s">
        <v>38</v>
      </c>
      <c r="O526" s="1" t="s">
        <v>115</v>
      </c>
      <c r="P526" s="14"/>
      <c r="Q526" s="15"/>
      <c r="R526" s="15"/>
      <c r="S526" s="15">
        <v>44889.965416666666</v>
      </c>
      <c r="T526" s="15"/>
      <c r="U526">
        <v>0</v>
      </c>
      <c r="V526" s="15"/>
      <c r="W526" s="15"/>
      <c r="X526" s="15"/>
      <c r="Z526" s="14" t="s">
        <v>39</v>
      </c>
      <c r="AA526" s="15"/>
      <c r="AB526">
        <v>17</v>
      </c>
      <c r="AC526">
        <v>20</v>
      </c>
      <c r="AD526">
        <v>1</v>
      </c>
      <c r="AE526">
        <v>3</v>
      </c>
      <c r="AF526" s="21">
        <v>44949.965416666666</v>
      </c>
      <c r="AG526" s="22">
        <f>IFERROR((Raw_Data__3[[#This Row],[End of Probation Date (after 2 months)]]-Raw_Data__3[[#This Row],[Reporting date ]]),"N/A")</f>
        <v>60</v>
      </c>
      <c r="AI526">
        <v>3</v>
      </c>
      <c r="AJ526">
        <v>4</v>
      </c>
    </row>
    <row r="527" spans="1:36" x14ac:dyDescent="0.35">
      <c r="A527">
        <v>328</v>
      </c>
      <c r="B527" s="14" t="s">
        <v>109</v>
      </c>
      <c r="C527" s="14" t="s">
        <v>65</v>
      </c>
      <c r="D527" s="14" t="s">
        <v>44</v>
      </c>
      <c r="E527" s="14" t="s">
        <v>45</v>
      </c>
      <c r="F527" s="14" t="str">
        <f>TRIM(Raw_Data__3[[#This Row],[Level/Band]])</f>
        <v>Executive</v>
      </c>
      <c r="G527" s="15">
        <v>44580.917696759258</v>
      </c>
      <c r="H527" s="15">
        <v>44581.917696759258</v>
      </c>
      <c r="I527" s="15">
        <v>44582.917696759258</v>
      </c>
      <c r="J527" s="15">
        <v>44585.917696759258</v>
      </c>
      <c r="K527" s="14" t="s">
        <v>37</v>
      </c>
      <c r="L527" s="15">
        <v>44592.917696759258</v>
      </c>
      <c r="M527" s="14" t="s">
        <v>43</v>
      </c>
      <c r="N527" s="14" t="s">
        <v>38</v>
      </c>
      <c r="O527" s="1" t="s">
        <v>115</v>
      </c>
      <c r="P527" s="14" t="s">
        <v>41</v>
      </c>
      <c r="Q527" s="15"/>
      <c r="R527" s="15"/>
      <c r="S527" s="15">
        <v>44596.917696759258</v>
      </c>
      <c r="T527" s="15"/>
      <c r="U527">
        <v>0</v>
      </c>
      <c r="V527" s="15"/>
      <c r="W527" s="15"/>
      <c r="X527" s="15"/>
      <c r="Z527" s="14"/>
      <c r="AA527" s="15"/>
      <c r="AB527">
        <v>11</v>
      </c>
      <c r="AC527">
        <v>15</v>
      </c>
      <c r="AD527">
        <v>1</v>
      </c>
      <c r="AE527">
        <v>3</v>
      </c>
      <c r="AF527" s="21">
        <v>44656.917696759258</v>
      </c>
      <c r="AG527" s="22">
        <f>IFERROR((Raw_Data__3[[#This Row],[End of Probation Date (after 2 months)]]-Raw_Data__3[[#This Row],[Reporting date ]]),"N/A")</f>
        <v>60</v>
      </c>
      <c r="AI527">
        <v>4</v>
      </c>
      <c r="AJ527">
        <v>1</v>
      </c>
    </row>
    <row r="528" spans="1:36" x14ac:dyDescent="0.35">
      <c r="A528">
        <v>322</v>
      </c>
      <c r="B528" s="14" t="s">
        <v>109</v>
      </c>
      <c r="C528" s="14" t="s">
        <v>65</v>
      </c>
      <c r="D528" s="14" t="s">
        <v>44</v>
      </c>
      <c r="E528" s="14" t="s">
        <v>45</v>
      </c>
      <c r="F528" s="14" t="str">
        <f>TRIM(Raw_Data__3[[#This Row],[Level/Band]])</f>
        <v>Executive</v>
      </c>
      <c r="G528" s="15">
        <v>44572.917696759258</v>
      </c>
      <c r="H528" s="15">
        <v>44576.917696759258</v>
      </c>
      <c r="I528" s="15">
        <v>44577.917696759258</v>
      </c>
      <c r="J528" s="15">
        <v>44580.917696759258</v>
      </c>
      <c r="K528" s="14" t="s">
        <v>37</v>
      </c>
      <c r="L528" s="15">
        <v>44586.917696759258</v>
      </c>
      <c r="M528" s="14" t="s">
        <v>43</v>
      </c>
      <c r="N528" s="14" t="s">
        <v>51</v>
      </c>
      <c r="O528" s="1" t="s">
        <v>115</v>
      </c>
      <c r="P528" s="14"/>
      <c r="Q528" s="15"/>
      <c r="R528" s="15"/>
      <c r="S528" s="15">
        <v>44590.917696759258</v>
      </c>
      <c r="T528" s="15"/>
      <c r="U528">
        <v>0</v>
      </c>
      <c r="V528" s="15"/>
      <c r="W528" s="15"/>
      <c r="X528" s="15"/>
      <c r="Z528" s="14" t="s">
        <v>47</v>
      </c>
      <c r="AA528" s="15"/>
      <c r="AB528">
        <v>10</v>
      </c>
      <c r="AC528">
        <v>14</v>
      </c>
      <c r="AD528">
        <v>1</v>
      </c>
      <c r="AE528">
        <v>3</v>
      </c>
      <c r="AF528" s="21">
        <v>44650.917696759258</v>
      </c>
      <c r="AG528" s="22">
        <f>IFERROR((Raw_Data__3[[#This Row],[End of Probation Date (after 2 months)]]-Raw_Data__3[[#This Row],[Reporting date ]]),"N/A")</f>
        <v>60</v>
      </c>
      <c r="AI528">
        <v>4</v>
      </c>
      <c r="AJ528">
        <v>4</v>
      </c>
    </row>
    <row r="529" spans="1:38" x14ac:dyDescent="0.35">
      <c r="A529">
        <v>291</v>
      </c>
      <c r="B529" s="14" t="s">
        <v>109</v>
      </c>
      <c r="C529" s="14" t="s">
        <v>65</v>
      </c>
      <c r="D529" s="14" t="s">
        <v>44</v>
      </c>
      <c r="E529" s="14" t="s">
        <v>45</v>
      </c>
      <c r="F529" s="14" t="str">
        <f>TRIM(Raw_Data__3[[#This Row],[Level/Band]])</f>
        <v>Executive</v>
      </c>
      <c r="G529" s="15">
        <v>45129.740011574075</v>
      </c>
      <c r="H529" s="15">
        <v>45132.740011574075</v>
      </c>
      <c r="I529" s="15">
        <v>45133.740011574075</v>
      </c>
      <c r="J529" s="15">
        <v>45136.740011574075</v>
      </c>
      <c r="K529" s="14" t="s">
        <v>37</v>
      </c>
      <c r="L529" s="15">
        <v>45142.740011574075</v>
      </c>
      <c r="M529" s="14" t="s">
        <v>37</v>
      </c>
      <c r="N529" s="14" t="s">
        <v>115</v>
      </c>
      <c r="O529" s="1">
        <v>45147.740011574075</v>
      </c>
      <c r="P529" s="14" t="s">
        <v>48</v>
      </c>
      <c r="Q529" s="15">
        <v>45144.740011574075</v>
      </c>
      <c r="R529" s="15">
        <v>45146.740011574075</v>
      </c>
      <c r="S529" s="15">
        <v>45144.740011574075</v>
      </c>
      <c r="T529" s="15">
        <v>45147.740011574075</v>
      </c>
      <c r="U529">
        <v>1</v>
      </c>
      <c r="V529" s="15">
        <v>45151.740011574075</v>
      </c>
      <c r="W529" s="15">
        <v>45152.740011574075</v>
      </c>
      <c r="X529" s="15">
        <v>45155.740011574075</v>
      </c>
      <c r="Z529" s="14"/>
      <c r="AA529" s="15">
        <v>45168.740011574075</v>
      </c>
      <c r="AB529">
        <v>10</v>
      </c>
      <c r="AC529">
        <v>12</v>
      </c>
      <c r="AD529">
        <v>1</v>
      </c>
      <c r="AE529">
        <v>3</v>
      </c>
      <c r="AF529" s="21">
        <v>45204.740011574075</v>
      </c>
      <c r="AG529" s="22">
        <f>IFERROR((Raw_Data__3[[#This Row],[End of Probation Date (after 2 months)]]-Raw_Data__3[[#This Row],[Reporting date ]]),"N/A")</f>
        <v>60</v>
      </c>
      <c r="AH529">
        <v>5</v>
      </c>
      <c r="AI529">
        <v>2</v>
      </c>
      <c r="AJ529">
        <v>3</v>
      </c>
      <c r="AK529">
        <v>24</v>
      </c>
      <c r="AL529">
        <v>11</v>
      </c>
    </row>
    <row r="530" spans="1:38" x14ac:dyDescent="0.35">
      <c r="A530">
        <v>275</v>
      </c>
      <c r="B530" s="14" t="s">
        <v>109</v>
      </c>
      <c r="C530" s="14" t="s">
        <v>65</v>
      </c>
      <c r="D530" s="14" t="s">
        <v>49</v>
      </c>
      <c r="E530" s="14" t="s">
        <v>45</v>
      </c>
      <c r="F530" s="14" t="str">
        <f>TRIM(Raw_Data__3[[#This Row],[Level/Band]])</f>
        <v>Executive</v>
      </c>
      <c r="G530" s="15">
        <v>44848.592418981483</v>
      </c>
      <c r="H530" s="15">
        <v>44851.592418981483</v>
      </c>
      <c r="I530" s="15">
        <v>44852.592418981483</v>
      </c>
      <c r="J530" s="15">
        <v>44855.592418981483</v>
      </c>
      <c r="K530" s="14" t="s">
        <v>37</v>
      </c>
      <c r="L530" s="15">
        <v>44867.592418981483</v>
      </c>
      <c r="M530" s="14" t="s">
        <v>37</v>
      </c>
      <c r="N530" s="14" t="s">
        <v>115</v>
      </c>
      <c r="O530" s="1">
        <v>44870.592418981483</v>
      </c>
      <c r="P530" s="14" t="s">
        <v>48</v>
      </c>
      <c r="Q530" s="15">
        <v>44869.592418981483</v>
      </c>
      <c r="R530" s="15">
        <v>44872.592418981483</v>
      </c>
      <c r="S530" s="15">
        <v>44868.592418981483</v>
      </c>
      <c r="T530" s="15">
        <v>44878.592418981483</v>
      </c>
      <c r="U530">
        <v>1</v>
      </c>
      <c r="V530" s="15">
        <v>44880.592418981483</v>
      </c>
      <c r="W530" s="15">
        <v>44883.592418981483</v>
      </c>
      <c r="X530" s="15">
        <v>44886.592418981483</v>
      </c>
      <c r="Z530" s="14"/>
      <c r="AA530" s="15">
        <v>44901.592418981483</v>
      </c>
      <c r="AB530">
        <v>16</v>
      </c>
      <c r="AC530">
        <v>17</v>
      </c>
      <c r="AD530">
        <v>1</v>
      </c>
      <c r="AE530">
        <v>3</v>
      </c>
      <c r="AF530" s="21">
        <v>44928.592418981483</v>
      </c>
      <c r="AG530" s="22">
        <f>IFERROR((Raw_Data__3[[#This Row],[End of Probation Date (after 2 months)]]-Raw_Data__3[[#This Row],[Reporting date ]]),"N/A")</f>
        <v>60</v>
      </c>
      <c r="AH530">
        <v>5</v>
      </c>
      <c r="AI530">
        <v>1</v>
      </c>
      <c r="AJ530">
        <v>3</v>
      </c>
      <c r="AK530">
        <v>33</v>
      </c>
      <c r="AL530">
        <v>18</v>
      </c>
    </row>
    <row r="531" spans="1:38" x14ac:dyDescent="0.35">
      <c r="A531">
        <v>250</v>
      </c>
      <c r="B531" s="14" t="s">
        <v>109</v>
      </c>
      <c r="C531" s="14" t="s">
        <v>65</v>
      </c>
      <c r="D531" s="14" t="s">
        <v>49</v>
      </c>
      <c r="E531" s="14" t="s">
        <v>45</v>
      </c>
      <c r="F531" s="14" t="str">
        <f>TRIM(Raw_Data__3[[#This Row],[Level/Band]])</f>
        <v>Executive</v>
      </c>
      <c r="G531" s="15">
        <v>44675.34851851852</v>
      </c>
      <c r="H531" s="15">
        <v>44676.34851851852</v>
      </c>
      <c r="I531" s="15">
        <v>44677.34851851852</v>
      </c>
      <c r="J531" s="15">
        <v>44680.34851851852</v>
      </c>
      <c r="K531" s="14" t="s">
        <v>37</v>
      </c>
      <c r="L531" s="15">
        <v>44695.34851851852</v>
      </c>
      <c r="M531" s="14" t="s">
        <v>43</v>
      </c>
      <c r="N531" s="14" t="s">
        <v>38</v>
      </c>
      <c r="O531" s="1" t="s">
        <v>115</v>
      </c>
      <c r="P531" s="14" t="s">
        <v>41</v>
      </c>
      <c r="Q531" s="15"/>
      <c r="R531" s="15"/>
      <c r="S531" s="15">
        <v>44699.34851851852</v>
      </c>
      <c r="T531" s="15"/>
      <c r="U531">
        <v>0</v>
      </c>
      <c r="V531" s="15"/>
      <c r="W531" s="15"/>
      <c r="X531" s="15"/>
      <c r="Z531" s="14"/>
      <c r="AA531" s="15"/>
      <c r="AB531">
        <v>19</v>
      </c>
      <c r="AC531">
        <v>23</v>
      </c>
      <c r="AD531">
        <v>1</v>
      </c>
      <c r="AE531">
        <v>3</v>
      </c>
      <c r="AF531" s="21">
        <v>44759.34851851852</v>
      </c>
      <c r="AG531" s="22">
        <f>IFERROR((Raw_Data__3[[#This Row],[End of Probation Date (after 2 months)]]-Raw_Data__3[[#This Row],[Reporting date ]]),"N/A")</f>
        <v>60</v>
      </c>
      <c r="AI531">
        <v>4</v>
      </c>
      <c r="AJ531">
        <v>1</v>
      </c>
    </row>
    <row r="532" spans="1:38" x14ac:dyDescent="0.35">
      <c r="A532">
        <v>248</v>
      </c>
      <c r="B532" s="14" t="s">
        <v>109</v>
      </c>
      <c r="C532" s="14" t="s">
        <v>65</v>
      </c>
      <c r="D532" s="14" t="s">
        <v>49</v>
      </c>
      <c r="E532" s="14" t="s">
        <v>45</v>
      </c>
      <c r="F532" s="14" t="str">
        <f>TRIM(Raw_Data__3[[#This Row],[Level/Band]])</f>
        <v>Executive</v>
      </c>
      <c r="G532" s="15">
        <v>44680.34851851852</v>
      </c>
      <c r="H532" s="15">
        <v>44681.34851851852</v>
      </c>
      <c r="I532" s="15">
        <v>44682.34851851852</v>
      </c>
      <c r="J532" s="15">
        <v>44685.34851851852</v>
      </c>
      <c r="K532" s="14" t="s">
        <v>37</v>
      </c>
      <c r="L532" s="15">
        <v>44686.34851851852</v>
      </c>
      <c r="M532" s="14" t="s">
        <v>43</v>
      </c>
      <c r="N532" s="14" t="s">
        <v>51</v>
      </c>
      <c r="O532" s="1" t="s">
        <v>115</v>
      </c>
      <c r="P532" s="14"/>
      <c r="Q532" s="15"/>
      <c r="R532" s="15"/>
      <c r="S532" s="15"/>
      <c r="T532" s="15"/>
      <c r="U532">
        <v>0</v>
      </c>
      <c r="V532" s="15"/>
      <c r="W532" s="15"/>
      <c r="X532" s="15"/>
      <c r="Z532" s="14" t="s">
        <v>47</v>
      </c>
      <c r="AA532" s="15"/>
      <c r="AB532">
        <v>5</v>
      </c>
      <c r="AD532">
        <v>1</v>
      </c>
      <c r="AE532">
        <v>3</v>
      </c>
      <c r="AF532" s="21" t="s">
        <v>115</v>
      </c>
      <c r="AG532" s="22" t="str">
        <f>IFERROR((Raw_Data__3[[#This Row],[End of Probation Date (after 2 months)]]-Raw_Data__3[[#This Row],[Reporting date ]]),"N/A")</f>
        <v>N/A</v>
      </c>
      <c r="AJ532">
        <v>1</v>
      </c>
    </row>
    <row r="533" spans="1:38" x14ac:dyDescent="0.35">
      <c r="A533">
        <v>246</v>
      </c>
      <c r="B533" s="14" t="s">
        <v>109</v>
      </c>
      <c r="C533" s="14" t="s">
        <v>65</v>
      </c>
      <c r="D533" s="14" t="s">
        <v>49</v>
      </c>
      <c r="E533" s="14" t="s">
        <v>45</v>
      </c>
      <c r="F533" s="14" t="str">
        <f>TRIM(Raw_Data__3[[#This Row],[Level/Band]])</f>
        <v>Executive</v>
      </c>
      <c r="G533" s="15">
        <v>44677.34851851852</v>
      </c>
      <c r="H533" s="15">
        <v>44679.34851851852</v>
      </c>
      <c r="I533" s="15">
        <v>44680.34851851852</v>
      </c>
      <c r="J533" s="15">
        <v>44683.34851851852</v>
      </c>
      <c r="K533" s="14" t="s">
        <v>37</v>
      </c>
      <c r="L533" s="15">
        <v>44686.34851851852</v>
      </c>
      <c r="M533" s="14" t="s">
        <v>43</v>
      </c>
      <c r="N533" s="14" t="s">
        <v>55</v>
      </c>
      <c r="O533" s="1" t="s">
        <v>115</v>
      </c>
      <c r="P533" s="14"/>
      <c r="Q533" s="15"/>
      <c r="R533" s="15"/>
      <c r="S533" s="15">
        <v>44690.34851851852</v>
      </c>
      <c r="T533" s="15"/>
      <c r="U533">
        <v>0</v>
      </c>
      <c r="V533" s="15"/>
      <c r="W533" s="15"/>
      <c r="X533" s="15"/>
      <c r="Z533" s="14" t="s">
        <v>47</v>
      </c>
      <c r="AA533" s="15"/>
      <c r="AB533">
        <v>7</v>
      </c>
      <c r="AC533">
        <v>11</v>
      </c>
      <c r="AD533">
        <v>1</v>
      </c>
      <c r="AE533">
        <v>3</v>
      </c>
      <c r="AF533" s="21">
        <v>44750.34851851852</v>
      </c>
      <c r="AG533" s="22">
        <f>IFERROR((Raw_Data__3[[#This Row],[End of Probation Date (after 2 months)]]-Raw_Data__3[[#This Row],[Reporting date ]]),"N/A")</f>
        <v>60</v>
      </c>
      <c r="AI533">
        <v>4</v>
      </c>
      <c r="AJ533">
        <v>2</v>
      </c>
    </row>
    <row r="534" spans="1:38" x14ac:dyDescent="0.35">
      <c r="A534">
        <v>243</v>
      </c>
      <c r="B534" s="14" t="s">
        <v>109</v>
      </c>
      <c r="C534" s="14" t="s">
        <v>65</v>
      </c>
      <c r="D534" s="14" t="s">
        <v>49</v>
      </c>
      <c r="E534" s="14" t="s">
        <v>45</v>
      </c>
      <c r="F534" s="14" t="str">
        <f>TRIM(Raw_Data__3[[#This Row],[Level/Band]])</f>
        <v>Executive</v>
      </c>
      <c r="G534" s="15">
        <v>44675.34851851852</v>
      </c>
      <c r="H534" s="15">
        <v>44678.34851851852</v>
      </c>
      <c r="I534" s="15">
        <v>44679.34851851852</v>
      </c>
      <c r="J534" s="15">
        <v>44682.34851851852</v>
      </c>
      <c r="K534" s="14" t="s">
        <v>37</v>
      </c>
      <c r="L534" s="15">
        <v>44691.34851851852</v>
      </c>
      <c r="M534" s="14" t="s">
        <v>43</v>
      </c>
      <c r="N534" s="14" t="s">
        <v>51</v>
      </c>
      <c r="O534" s="1" t="s">
        <v>115</v>
      </c>
      <c r="P534" s="14"/>
      <c r="Q534" s="15"/>
      <c r="R534" s="15"/>
      <c r="S534" s="15"/>
      <c r="T534" s="15"/>
      <c r="U534">
        <v>0</v>
      </c>
      <c r="V534" s="15"/>
      <c r="W534" s="15"/>
      <c r="X534" s="15"/>
      <c r="Z534" s="14" t="s">
        <v>39</v>
      </c>
      <c r="AA534" s="15"/>
      <c r="AB534">
        <v>13</v>
      </c>
      <c r="AD534">
        <v>1</v>
      </c>
      <c r="AE534">
        <v>3</v>
      </c>
      <c r="AF534" s="21" t="s">
        <v>115</v>
      </c>
      <c r="AG534" s="22" t="str">
        <f>IFERROR((Raw_Data__3[[#This Row],[End of Probation Date (after 2 months)]]-Raw_Data__3[[#This Row],[Reporting date ]]),"N/A")</f>
        <v>N/A</v>
      </c>
      <c r="AJ534">
        <v>3</v>
      </c>
    </row>
    <row r="535" spans="1:38" x14ac:dyDescent="0.35">
      <c r="A535">
        <v>198</v>
      </c>
      <c r="B535" s="14" t="s">
        <v>109</v>
      </c>
      <c r="C535" s="14" t="s">
        <v>65</v>
      </c>
      <c r="D535" s="14" t="s">
        <v>49</v>
      </c>
      <c r="E535" s="14" t="s">
        <v>45</v>
      </c>
      <c r="F535" s="14" t="str">
        <f>TRIM(Raw_Data__3[[#This Row],[Level/Band]])</f>
        <v>Executive</v>
      </c>
      <c r="G535" s="15">
        <v>44725.769965277781</v>
      </c>
      <c r="H535" s="15">
        <v>44726.769965277781</v>
      </c>
      <c r="I535" s="15">
        <v>44727.769965277781</v>
      </c>
      <c r="J535" s="15">
        <v>44730.769965277781</v>
      </c>
      <c r="K535" s="14" t="s">
        <v>37</v>
      </c>
      <c r="L535" s="15">
        <v>44734.769965277781</v>
      </c>
      <c r="M535" s="14" t="s">
        <v>43</v>
      </c>
      <c r="N535" s="14" t="s">
        <v>38</v>
      </c>
      <c r="O535" s="1" t="s">
        <v>115</v>
      </c>
      <c r="P535" s="14" t="s">
        <v>41</v>
      </c>
      <c r="Q535" s="15"/>
      <c r="R535" s="15"/>
      <c r="S535" s="15">
        <v>44737.769965277781</v>
      </c>
      <c r="T535" s="15"/>
      <c r="U535">
        <v>0</v>
      </c>
      <c r="V535" s="15"/>
      <c r="W535" s="15"/>
      <c r="X535" s="15"/>
      <c r="Z535" s="14"/>
      <c r="AA535" s="15"/>
      <c r="AB535">
        <v>8</v>
      </c>
      <c r="AC535">
        <v>11</v>
      </c>
      <c r="AD535">
        <v>1</v>
      </c>
      <c r="AE535">
        <v>3</v>
      </c>
      <c r="AF535" s="21">
        <v>44797.769965277781</v>
      </c>
      <c r="AG535" s="22">
        <f>IFERROR((Raw_Data__3[[#This Row],[End of Probation Date (after 2 months)]]-Raw_Data__3[[#This Row],[Reporting date ]]),"N/A")</f>
        <v>60</v>
      </c>
      <c r="AI535">
        <v>3</v>
      </c>
      <c r="AJ535">
        <v>1</v>
      </c>
    </row>
    <row r="536" spans="1:38" x14ac:dyDescent="0.35">
      <c r="A536">
        <v>195</v>
      </c>
      <c r="B536" s="14" t="s">
        <v>109</v>
      </c>
      <c r="C536" s="14" t="s">
        <v>65</v>
      </c>
      <c r="D536" s="14" t="s">
        <v>44</v>
      </c>
      <c r="E536" s="14" t="s">
        <v>45</v>
      </c>
      <c r="F536" s="14" t="str">
        <f>TRIM(Raw_Data__3[[#This Row],[Level/Band]])</f>
        <v>Executive</v>
      </c>
      <c r="G536" s="15">
        <v>44728.769965277781</v>
      </c>
      <c r="H536" s="15">
        <v>44729.769965277781</v>
      </c>
      <c r="I536" s="15">
        <v>44730.769965277781</v>
      </c>
      <c r="J536" s="15">
        <v>44733.769965277781</v>
      </c>
      <c r="K536" s="14" t="s">
        <v>37</v>
      </c>
      <c r="L536" s="15">
        <v>44745.769965277781</v>
      </c>
      <c r="M536" s="14" t="s">
        <v>43</v>
      </c>
      <c r="N536" s="14" t="s">
        <v>38</v>
      </c>
      <c r="O536" s="1" t="s">
        <v>115</v>
      </c>
      <c r="P536" s="14"/>
      <c r="Q536" s="15"/>
      <c r="R536" s="15"/>
      <c r="S536" s="15"/>
      <c r="T536" s="15"/>
      <c r="U536">
        <v>0</v>
      </c>
      <c r="V536" s="15"/>
      <c r="W536" s="15"/>
      <c r="X536" s="15"/>
      <c r="Z536" s="14" t="s">
        <v>47</v>
      </c>
      <c r="AA536" s="15"/>
      <c r="AB536">
        <v>16</v>
      </c>
      <c r="AD536">
        <v>1</v>
      </c>
      <c r="AE536">
        <v>3</v>
      </c>
      <c r="AF536" s="21" t="s">
        <v>115</v>
      </c>
      <c r="AG536" s="22" t="str">
        <f>IFERROR((Raw_Data__3[[#This Row],[End of Probation Date (after 2 months)]]-Raw_Data__3[[#This Row],[Reporting date ]]),"N/A")</f>
        <v>N/A</v>
      </c>
      <c r="AJ536">
        <v>1</v>
      </c>
    </row>
    <row r="537" spans="1:38" x14ac:dyDescent="0.35">
      <c r="A537">
        <v>193</v>
      </c>
      <c r="B537" s="14" t="s">
        <v>109</v>
      </c>
      <c r="C537" s="14" t="s">
        <v>65</v>
      </c>
      <c r="D537" s="14" t="s">
        <v>44</v>
      </c>
      <c r="E537" s="14" t="s">
        <v>45</v>
      </c>
      <c r="F537" s="14" t="str">
        <f>TRIM(Raw_Data__3[[#This Row],[Level/Band]])</f>
        <v>Executive</v>
      </c>
      <c r="G537" s="15">
        <v>44727.769965277781</v>
      </c>
      <c r="H537" s="15">
        <v>44730.769965277781</v>
      </c>
      <c r="I537" s="15">
        <v>44731.769965277781</v>
      </c>
      <c r="J537" s="15">
        <v>44734.769965277781</v>
      </c>
      <c r="K537" s="14" t="s">
        <v>37</v>
      </c>
      <c r="L537" s="15">
        <v>44741.769965277781</v>
      </c>
      <c r="M537" s="14" t="s">
        <v>43</v>
      </c>
      <c r="N537" s="14" t="s">
        <v>46</v>
      </c>
      <c r="O537" s="1" t="s">
        <v>115</v>
      </c>
      <c r="P537" s="14"/>
      <c r="Q537" s="15"/>
      <c r="R537" s="15"/>
      <c r="S537" s="15">
        <v>44744.769965277781</v>
      </c>
      <c r="T537" s="15"/>
      <c r="U537">
        <v>0</v>
      </c>
      <c r="V537" s="15"/>
      <c r="W537" s="15"/>
      <c r="X537" s="15"/>
      <c r="Z537" s="14" t="s">
        <v>39</v>
      </c>
      <c r="AA537" s="15"/>
      <c r="AB537">
        <v>11</v>
      </c>
      <c r="AC537">
        <v>14</v>
      </c>
      <c r="AD537">
        <v>1</v>
      </c>
      <c r="AE537">
        <v>3</v>
      </c>
      <c r="AF537" s="21">
        <v>44804.769965277781</v>
      </c>
      <c r="AG537" s="22">
        <f>IFERROR((Raw_Data__3[[#This Row],[End of Probation Date (after 2 months)]]-Raw_Data__3[[#This Row],[Reporting date ]]),"N/A")</f>
        <v>60</v>
      </c>
      <c r="AI537">
        <v>3</v>
      </c>
      <c r="AJ537">
        <v>3</v>
      </c>
    </row>
    <row r="538" spans="1:38" x14ac:dyDescent="0.35">
      <c r="A538">
        <v>161</v>
      </c>
      <c r="B538" s="14" t="s">
        <v>109</v>
      </c>
      <c r="C538" s="14" t="s">
        <v>65</v>
      </c>
      <c r="D538" s="14" t="s">
        <v>44</v>
      </c>
      <c r="E538" s="14" t="s">
        <v>45</v>
      </c>
      <c r="F538" s="14" t="str">
        <f>TRIM(Raw_Data__3[[#This Row],[Level/Band]])</f>
        <v>Executive</v>
      </c>
      <c r="G538" s="15">
        <v>44907.64775462963</v>
      </c>
      <c r="H538" s="15">
        <v>44908.64775462963</v>
      </c>
      <c r="I538" s="15">
        <v>44909.64775462963</v>
      </c>
      <c r="J538" s="15">
        <v>44912.64775462963</v>
      </c>
      <c r="K538" s="14" t="s">
        <v>37</v>
      </c>
      <c r="L538" s="15">
        <v>44914.64775462963</v>
      </c>
      <c r="M538" s="14" t="s">
        <v>37</v>
      </c>
      <c r="N538" s="14" t="s">
        <v>115</v>
      </c>
      <c r="O538" s="1">
        <v>44922.64775462963</v>
      </c>
      <c r="P538" s="14" t="s">
        <v>48</v>
      </c>
      <c r="Q538" s="15">
        <v>44915.64775462963</v>
      </c>
      <c r="R538" s="15">
        <v>44918.64775462963</v>
      </c>
      <c r="S538" s="15">
        <v>44918.64775462963</v>
      </c>
      <c r="T538" s="15">
        <v>44923.64775462963</v>
      </c>
      <c r="U538">
        <v>1</v>
      </c>
      <c r="V538" s="15">
        <v>44926.64775462963</v>
      </c>
      <c r="W538" s="15">
        <v>44929.64775462963</v>
      </c>
      <c r="X538" s="15">
        <v>44932.64775462963</v>
      </c>
      <c r="Z538" s="14"/>
      <c r="AA538" s="15">
        <v>44943.64775462963</v>
      </c>
      <c r="AB538">
        <v>6</v>
      </c>
      <c r="AC538">
        <v>10</v>
      </c>
      <c r="AD538">
        <v>1</v>
      </c>
      <c r="AE538">
        <v>3</v>
      </c>
      <c r="AF538" s="21">
        <v>44978.64775462963</v>
      </c>
      <c r="AG538" s="22">
        <f>IFERROR((Raw_Data__3[[#This Row],[End of Probation Date (after 2 months)]]-Raw_Data__3[[#This Row],[Reporting date ]]),"N/A")</f>
        <v>60</v>
      </c>
      <c r="AH538">
        <v>6</v>
      </c>
      <c r="AI538">
        <v>4</v>
      </c>
      <c r="AJ538">
        <v>1</v>
      </c>
      <c r="AK538">
        <v>25</v>
      </c>
      <c r="AL538">
        <v>14</v>
      </c>
    </row>
    <row r="539" spans="1:38" x14ac:dyDescent="0.35">
      <c r="A539">
        <v>121</v>
      </c>
      <c r="B539" s="14" t="s">
        <v>109</v>
      </c>
      <c r="C539" s="14" t="s">
        <v>65</v>
      </c>
      <c r="D539" s="14" t="s">
        <v>44</v>
      </c>
      <c r="E539" s="14" t="s">
        <v>45</v>
      </c>
      <c r="F539" s="14" t="str">
        <f>TRIM(Raw_Data__3[[#This Row],[Level/Band]])</f>
        <v>Executive</v>
      </c>
      <c r="G539" s="15">
        <v>44828.472696759258</v>
      </c>
      <c r="H539" s="15">
        <v>44832.472696759258</v>
      </c>
      <c r="I539" s="15">
        <v>44833.472696759258</v>
      </c>
      <c r="J539" s="15">
        <v>44836.472696759258</v>
      </c>
      <c r="K539" s="14" t="s">
        <v>37</v>
      </c>
      <c r="L539" s="15">
        <v>44842.472696759258</v>
      </c>
      <c r="M539" s="14" t="s">
        <v>43</v>
      </c>
      <c r="N539" s="14" t="s">
        <v>38</v>
      </c>
      <c r="O539" s="1" t="s">
        <v>115</v>
      </c>
      <c r="P539" s="14" t="s">
        <v>41</v>
      </c>
      <c r="Q539" s="15"/>
      <c r="R539" s="15"/>
      <c r="S539" s="15">
        <v>44845.472696759258</v>
      </c>
      <c r="T539" s="15"/>
      <c r="U539">
        <v>0</v>
      </c>
      <c r="V539" s="15"/>
      <c r="W539" s="15"/>
      <c r="X539" s="15"/>
      <c r="Z539" s="14"/>
      <c r="AA539" s="15"/>
      <c r="AB539">
        <v>10</v>
      </c>
      <c r="AC539">
        <v>13</v>
      </c>
      <c r="AD539">
        <v>1</v>
      </c>
      <c r="AE539">
        <v>3</v>
      </c>
      <c r="AF539" s="21">
        <v>44905.472696759258</v>
      </c>
      <c r="AG539" s="22">
        <f>IFERROR((Raw_Data__3[[#This Row],[End of Probation Date (after 2 months)]]-Raw_Data__3[[#This Row],[Reporting date ]]),"N/A")</f>
        <v>60</v>
      </c>
      <c r="AI539">
        <v>3</v>
      </c>
      <c r="AJ539">
        <v>4</v>
      </c>
    </row>
    <row r="540" spans="1:38" x14ac:dyDescent="0.35">
      <c r="A540">
        <v>46</v>
      </c>
      <c r="B540" s="14" t="s">
        <v>109</v>
      </c>
      <c r="C540" s="14" t="s">
        <v>65</v>
      </c>
      <c r="D540" s="14" t="s">
        <v>44</v>
      </c>
      <c r="E540" s="14" t="s">
        <v>45</v>
      </c>
      <c r="F540" s="14" t="str">
        <f>TRIM(Raw_Data__3[[#This Row],[Level/Band]])</f>
        <v>Executive</v>
      </c>
      <c r="G540" s="15">
        <v>44621.885358796295</v>
      </c>
      <c r="H540" s="15">
        <v>44623.885358796295</v>
      </c>
      <c r="I540" s="15">
        <v>44624.885358796295</v>
      </c>
      <c r="J540" s="15">
        <v>44627.885358796295</v>
      </c>
      <c r="K540" s="14" t="s">
        <v>37</v>
      </c>
      <c r="L540" s="15">
        <v>44645.885358796295</v>
      </c>
      <c r="M540" s="14" t="s">
        <v>43</v>
      </c>
      <c r="N540" s="14" t="s">
        <v>38</v>
      </c>
      <c r="O540" s="1" t="s">
        <v>115</v>
      </c>
      <c r="P540" s="14" t="s">
        <v>41</v>
      </c>
      <c r="Q540" s="15"/>
      <c r="R540" s="15"/>
      <c r="S540" s="15">
        <v>44649.885358796295</v>
      </c>
      <c r="T540" s="15"/>
      <c r="U540">
        <v>0</v>
      </c>
      <c r="V540" s="15"/>
      <c r="W540" s="15"/>
      <c r="X540" s="15"/>
      <c r="Z540" s="14"/>
      <c r="AA540" s="15"/>
      <c r="AB540">
        <v>22</v>
      </c>
      <c r="AC540">
        <v>26</v>
      </c>
      <c r="AD540">
        <v>1</v>
      </c>
      <c r="AE540">
        <v>3</v>
      </c>
      <c r="AF540" s="21">
        <v>44709.885358796295</v>
      </c>
      <c r="AG540" s="22">
        <f>IFERROR((Raw_Data__3[[#This Row],[End of Probation Date (after 2 months)]]-Raw_Data__3[[#This Row],[Reporting date ]]),"N/A")</f>
        <v>60</v>
      </c>
      <c r="AI540">
        <v>4</v>
      </c>
      <c r="AJ540">
        <v>2</v>
      </c>
    </row>
    <row r="541" spans="1:38" x14ac:dyDescent="0.35">
      <c r="A541">
        <v>2641</v>
      </c>
      <c r="B541" s="14" t="s">
        <v>109</v>
      </c>
      <c r="C541" s="14" t="s">
        <v>65</v>
      </c>
      <c r="D541" s="14" t="s">
        <v>44</v>
      </c>
      <c r="E541" s="14" t="s">
        <v>40</v>
      </c>
      <c r="F541" s="14" t="str">
        <f>TRIM(Raw_Data__3[[#This Row],[Level/Band]])</f>
        <v>Associate</v>
      </c>
      <c r="G541" s="15">
        <v>44585.587569444448</v>
      </c>
      <c r="H541" s="15">
        <v>44589.587569444448</v>
      </c>
      <c r="I541" s="15">
        <v>44590.587569444448</v>
      </c>
      <c r="J541" s="15">
        <v>44593.587569444448</v>
      </c>
      <c r="K541" s="14" t="s">
        <v>37</v>
      </c>
      <c r="L541" s="15">
        <v>44606.587569444448</v>
      </c>
      <c r="M541" s="14" t="s">
        <v>37</v>
      </c>
      <c r="N541" s="14" t="s">
        <v>115</v>
      </c>
      <c r="O541" s="1">
        <v>44610.587569444448</v>
      </c>
      <c r="P541" s="14" t="s">
        <v>48</v>
      </c>
      <c r="Q541" s="15">
        <v>44607.587569444448</v>
      </c>
      <c r="R541" s="15">
        <v>44610.587569444448</v>
      </c>
      <c r="S541" s="15">
        <v>44608.587569444448</v>
      </c>
      <c r="T541" s="15">
        <v>44610.587569444448</v>
      </c>
      <c r="U541">
        <v>1</v>
      </c>
      <c r="V541" s="15">
        <v>44613.587569444448</v>
      </c>
      <c r="W541" s="15">
        <v>44616.587569444448</v>
      </c>
      <c r="X541" s="15">
        <v>44618.587569444448</v>
      </c>
      <c r="Z541" s="14"/>
      <c r="AA541" s="15">
        <v>44631.587569444448</v>
      </c>
      <c r="AB541">
        <v>17</v>
      </c>
      <c r="AC541">
        <v>19</v>
      </c>
      <c r="AD541">
        <v>1</v>
      </c>
      <c r="AE541">
        <v>3</v>
      </c>
      <c r="AF541" s="21">
        <v>44668.587569444448</v>
      </c>
      <c r="AG541" s="22">
        <f>IFERROR((Raw_Data__3[[#This Row],[End of Probation Date (after 2 months)]]-Raw_Data__3[[#This Row],[Reporting date ]]),"N/A")</f>
        <v>60</v>
      </c>
      <c r="AH541">
        <v>6</v>
      </c>
      <c r="AI541">
        <v>2</v>
      </c>
      <c r="AJ541">
        <v>4</v>
      </c>
      <c r="AK541">
        <v>23</v>
      </c>
      <c r="AL541">
        <v>10</v>
      </c>
    </row>
    <row r="542" spans="1:38" x14ac:dyDescent="0.35">
      <c r="A542">
        <v>1211</v>
      </c>
      <c r="B542" s="14" t="s">
        <v>109</v>
      </c>
      <c r="C542" s="14" t="s">
        <v>65</v>
      </c>
      <c r="D542" s="14" t="s">
        <v>44</v>
      </c>
      <c r="E542" s="14" t="s">
        <v>40</v>
      </c>
      <c r="F542" s="14" t="str">
        <f>TRIM(Raw_Data__3[[#This Row],[Level/Band]])</f>
        <v>Associate</v>
      </c>
      <c r="G542" s="15">
        <v>45130.004317129627</v>
      </c>
      <c r="H542" s="15">
        <v>45134.004317129627</v>
      </c>
      <c r="I542" s="15">
        <v>45135.004317129627</v>
      </c>
      <c r="J542" s="15">
        <v>45138.004317129627</v>
      </c>
      <c r="K542" s="14" t="s">
        <v>37</v>
      </c>
      <c r="L542" s="15">
        <v>45144.004317129627</v>
      </c>
      <c r="M542" s="14" t="s">
        <v>37</v>
      </c>
      <c r="N542" s="14" t="s">
        <v>115</v>
      </c>
      <c r="O542" s="1">
        <v>45149.004317129627</v>
      </c>
      <c r="P542" s="14" t="s">
        <v>48</v>
      </c>
      <c r="Q542" s="15">
        <v>45145.004317129627</v>
      </c>
      <c r="R542" s="15">
        <v>45148.004317129627</v>
      </c>
      <c r="S542" s="15">
        <v>45145.004317129627</v>
      </c>
      <c r="T542" s="15">
        <v>45152.004317129627</v>
      </c>
      <c r="U542">
        <v>1</v>
      </c>
      <c r="V542" s="15">
        <v>45155.004317129627</v>
      </c>
      <c r="W542" s="15">
        <v>45158.004317129627</v>
      </c>
      <c r="X542" s="15">
        <v>45159.004317129627</v>
      </c>
      <c r="Z542" s="14"/>
      <c r="AA542" s="15">
        <v>45176.004317129627</v>
      </c>
      <c r="AB542">
        <v>10</v>
      </c>
      <c r="AC542">
        <v>11</v>
      </c>
      <c r="AD542">
        <v>1</v>
      </c>
      <c r="AE542">
        <v>3</v>
      </c>
      <c r="AF542" s="21">
        <v>45205.004317129627</v>
      </c>
      <c r="AG542" s="22">
        <f>IFERROR((Raw_Data__3[[#This Row],[End of Probation Date (after 2 months)]]-Raw_Data__3[[#This Row],[Reporting date ]]),"N/A")</f>
        <v>60</v>
      </c>
      <c r="AH542">
        <v>6</v>
      </c>
      <c r="AI542">
        <v>1</v>
      </c>
      <c r="AJ542">
        <v>4</v>
      </c>
      <c r="AK542">
        <v>31</v>
      </c>
      <c r="AL542">
        <v>14</v>
      </c>
    </row>
    <row r="543" spans="1:38" x14ac:dyDescent="0.35">
      <c r="A543">
        <v>936</v>
      </c>
      <c r="B543" s="14" t="s">
        <v>109</v>
      </c>
      <c r="C543" s="14" t="s">
        <v>65</v>
      </c>
      <c r="D543" s="14" t="s">
        <v>44</v>
      </c>
      <c r="E543" s="14" t="s">
        <v>40</v>
      </c>
      <c r="F543" s="14" t="str">
        <f>TRIM(Raw_Data__3[[#This Row],[Level/Band]])</f>
        <v>Associate</v>
      </c>
      <c r="G543" s="15">
        <v>44998.704907407409</v>
      </c>
      <c r="H543" s="15">
        <v>45002.704907407409</v>
      </c>
      <c r="I543" s="15">
        <v>45003.704907407409</v>
      </c>
      <c r="J543" s="15">
        <v>45006.704907407409</v>
      </c>
      <c r="K543" s="14" t="s">
        <v>37</v>
      </c>
      <c r="L543" s="15">
        <v>45019.704907407409</v>
      </c>
      <c r="M543" s="14" t="s">
        <v>43</v>
      </c>
      <c r="N543" s="14" t="s">
        <v>46</v>
      </c>
      <c r="O543" s="1" t="s">
        <v>115</v>
      </c>
      <c r="P543" s="14"/>
      <c r="Q543" s="15"/>
      <c r="R543" s="15"/>
      <c r="S543" s="15"/>
      <c r="T543" s="15"/>
      <c r="U543">
        <v>0</v>
      </c>
      <c r="V543" s="15"/>
      <c r="W543" s="15"/>
      <c r="X543" s="15"/>
      <c r="Z543" s="14" t="s">
        <v>39</v>
      </c>
      <c r="AA543" s="15"/>
      <c r="AB543">
        <v>17</v>
      </c>
      <c r="AD543">
        <v>1</v>
      </c>
      <c r="AE543">
        <v>3</v>
      </c>
      <c r="AF543" s="21" t="s">
        <v>115</v>
      </c>
      <c r="AG543" s="22" t="str">
        <f>IFERROR((Raw_Data__3[[#This Row],[End of Probation Date (after 2 months)]]-Raw_Data__3[[#This Row],[Reporting date ]]),"N/A")</f>
        <v>N/A</v>
      </c>
      <c r="AJ543">
        <v>4</v>
      </c>
    </row>
    <row r="544" spans="1:38" x14ac:dyDescent="0.35">
      <c r="A544">
        <v>850</v>
      </c>
      <c r="B544" s="14" t="s">
        <v>109</v>
      </c>
      <c r="C544" s="14" t="s">
        <v>65</v>
      </c>
      <c r="D544" s="14" t="s">
        <v>44</v>
      </c>
      <c r="E544" s="14" t="s">
        <v>40</v>
      </c>
      <c r="F544" s="14" t="str">
        <f>TRIM(Raw_Data__3[[#This Row],[Level/Band]])</f>
        <v>Associate</v>
      </c>
      <c r="G544" s="15">
        <v>44778.836053240739</v>
      </c>
      <c r="H544" s="15">
        <v>44779.836053240739</v>
      </c>
      <c r="I544" s="15">
        <v>44780.836053240739</v>
      </c>
      <c r="J544" s="15">
        <v>44783.836053240739</v>
      </c>
      <c r="K544" s="14" t="s">
        <v>37</v>
      </c>
      <c r="L544" s="15">
        <v>44790.836053240739</v>
      </c>
      <c r="M544" s="14" t="s">
        <v>43</v>
      </c>
      <c r="N544" s="14" t="s">
        <v>46</v>
      </c>
      <c r="O544" s="1" t="s">
        <v>115</v>
      </c>
      <c r="P544" s="14"/>
      <c r="Q544" s="15"/>
      <c r="R544" s="15"/>
      <c r="S544" s="15"/>
      <c r="T544" s="15"/>
      <c r="U544">
        <v>0</v>
      </c>
      <c r="V544" s="15"/>
      <c r="W544" s="15"/>
      <c r="X544" s="15"/>
      <c r="Z544" s="14" t="s">
        <v>39</v>
      </c>
      <c r="AA544" s="15"/>
      <c r="AB544">
        <v>11</v>
      </c>
      <c r="AD544">
        <v>1</v>
      </c>
      <c r="AE544">
        <v>3</v>
      </c>
      <c r="AF544" s="21" t="s">
        <v>115</v>
      </c>
      <c r="AG544" s="22" t="str">
        <f>IFERROR((Raw_Data__3[[#This Row],[End of Probation Date (after 2 months)]]-Raw_Data__3[[#This Row],[Reporting date ]]),"N/A")</f>
        <v>N/A</v>
      </c>
      <c r="AJ544">
        <v>1</v>
      </c>
    </row>
    <row r="545" spans="1:38" x14ac:dyDescent="0.35">
      <c r="A545">
        <v>818</v>
      </c>
      <c r="B545" s="14" t="s">
        <v>109</v>
      </c>
      <c r="C545" s="14" t="s">
        <v>65</v>
      </c>
      <c r="D545" s="14" t="s">
        <v>44</v>
      </c>
      <c r="E545" s="14" t="s">
        <v>40</v>
      </c>
      <c r="F545" s="14" t="str">
        <f>TRIM(Raw_Data__3[[#This Row],[Level/Band]])</f>
        <v>Associate</v>
      </c>
      <c r="G545" s="15">
        <v>44672.895150462966</v>
      </c>
      <c r="H545" s="15">
        <v>44673.895150462966</v>
      </c>
      <c r="I545" s="15">
        <v>44674.895150462966</v>
      </c>
      <c r="J545" s="15">
        <v>44677.895150462966</v>
      </c>
      <c r="K545" s="14" t="s">
        <v>37</v>
      </c>
      <c r="L545" s="15">
        <v>44684.895150462966</v>
      </c>
      <c r="M545" s="14" t="s">
        <v>43</v>
      </c>
      <c r="N545" s="14" t="s">
        <v>46</v>
      </c>
      <c r="O545" s="1" t="s">
        <v>115</v>
      </c>
      <c r="P545" s="14"/>
      <c r="Q545" s="15"/>
      <c r="R545" s="15"/>
      <c r="S545" s="15"/>
      <c r="T545" s="15"/>
      <c r="U545">
        <v>0</v>
      </c>
      <c r="V545" s="15"/>
      <c r="W545" s="15"/>
      <c r="X545" s="15"/>
      <c r="Z545" s="14" t="s">
        <v>47</v>
      </c>
      <c r="AA545" s="15"/>
      <c r="AB545">
        <v>11</v>
      </c>
      <c r="AD545">
        <v>1</v>
      </c>
      <c r="AE545">
        <v>3</v>
      </c>
      <c r="AF545" s="21" t="s">
        <v>115</v>
      </c>
      <c r="AG545" s="22" t="str">
        <f>IFERROR((Raw_Data__3[[#This Row],[End of Probation Date (after 2 months)]]-Raw_Data__3[[#This Row],[Reporting date ]]),"N/A")</f>
        <v>N/A</v>
      </c>
      <c r="AJ545">
        <v>1</v>
      </c>
    </row>
    <row r="546" spans="1:38" x14ac:dyDescent="0.35">
      <c r="A546">
        <v>817</v>
      </c>
      <c r="B546" s="14" t="s">
        <v>109</v>
      </c>
      <c r="C546" s="14" t="s">
        <v>65</v>
      </c>
      <c r="D546" s="14" t="s">
        <v>44</v>
      </c>
      <c r="E546" s="14" t="s">
        <v>40</v>
      </c>
      <c r="F546" s="14" t="str">
        <f>TRIM(Raw_Data__3[[#This Row],[Level/Band]])</f>
        <v>Associate</v>
      </c>
      <c r="G546" s="15">
        <v>44672.895150462966</v>
      </c>
      <c r="H546" s="15">
        <v>44673.895150462966</v>
      </c>
      <c r="I546" s="15">
        <v>44674.895150462966</v>
      </c>
      <c r="J546" s="15">
        <v>44677.895150462966</v>
      </c>
      <c r="K546" s="14" t="s">
        <v>37</v>
      </c>
      <c r="L546" s="15">
        <v>44682.895150462966</v>
      </c>
      <c r="M546" s="14" t="s">
        <v>43</v>
      </c>
      <c r="N546" s="14" t="s">
        <v>50</v>
      </c>
      <c r="O546" s="1" t="s">
        <v>115</v>
      </c>
      <c r="P546" s="14"/>
      <c r="Q546" s="15"/>
      <c r="R546" s="15"/>
      <c r="S546" s="15"/>
      <c r="T546" s="15"/>
      <c r="U546">
        <v>0</v>
      </c>
      <c r="V546" s="15"/>
      <c r="W546" s="15"/>
      <c r="X546" s="15"/>
      <c r="Z546" s="14" t="s">
        <v>47</v>
      </c>
      <c r="AA546" s="15"/>
      <c r="AB546">
        <v>9</v>
      </c>
      <c r="AD546">
        <v>1</v>
      </c>
      <c r="AE546">
        <v>3</v>
      </c>
      <c r="AF546" s="21" t="s">
        <v>115</v>
      </c>
      <c r="AG546" s="22" t="str">
        <f>IFERROR((Raw_Data__3[[#This Row],[End of Probation Date (after 2 months)]]-Raw_Data__3[[#This Row],[Reporting date ]]),"N/A")</f>
        <v>N/A</v>
      </c>
      <c r="AJ546">
        <v>1</v>
      </c>
    </row>
    <row r="547" spans="1:38" x14ac:dyDescent="0.35">
      <c r="A547">
        <v>813</v>
      </c>
      <c r="B547" s="14" t="s">
        <v>109</v>
      </c>
      <c r="C547" s="14" t="s">
        <v>65</v>
      </c>
      <c r="D547" s="14" t="s">
        <v>44</v>
      </c>
      <c r="E547" s="14" t="s">
        <v>40</v>
      </c>
      <c r="F547" s="14" t="str">
        <f>TRIM(Raw_Data__3[[#This Row],[Level/Band]])</f>
        <v>Associate</v>
      </c>
      <c r="G547" s="15">
        <v>44674.895150462966</v>
      </c>
      <c r="H547" s="15">
        <v>44675.895150462966</v>
      </c>
      <c r="I547" s="15">
        <v>44676.895150462966</v>
      </c>
      <c r="J547" s="15">
        <v>44679.895150462966</v>
      </c>
      <c r="K547" s="14" t="s">
        <v>37</v>
      </c>
      <c r="L547" s="15">
        <v>44682.895150462966</v>
      </c>
      <c r="M547" s="14" t="s">
        <v>43</v>
      </c>
      <c r="N547" s="14" t="s">
        <v>51</v>
      </c>
      <c r="O547" s="1" t="s">
        <v>115</v>
      </c>
      <c r="P547" s="14"/>
      <c r="Q547" s="15"/>
      <c r="R547" s="15"/>
      <c r="S547" s="15">
        <v>44684.895150462966</v>
      </c>
      <c r="T547" s="15"/>
      <c r="U547">
        <v>0</v>
      </c>
      <c r="V547" s="15"/>
      <c r="W547" s="15"/>
      <c r="X547" s="15"/>
      <c r="Z547" s="14" t="s">
        <v>47</v>
      </c>
      <c r="AA547" s="15"/>
      <c r="AB547">
        <v>7</v>
      </c>
      <c r="AC547">
        <v>9</v>
      </c>
      <c r="AD547">
        <v>1</v>
      </c>
      <c r="AE547">
        <v>3</v>
      </c>
      <c r="AF547" s="21">
        <v>44744.895150462966</v>
      </c>
      <c r="AG547" s="22">
        <f>IFERROR((Raw_Data__3[[#This Row],[End of Probation Date (after 2 months)]]-Raw_Data__3[[#This Row],[Reporting date ]]),"N/A")</f>
        <v>60</v>
      </c>
      <c r="AI547">
        <v>2</v>
      </c>
      <c r="AJ547">
        <v>1</v>
      </c>
    </row>
    <row r="548" spans="1:38" x14ac:dyDescent="0.35">
      <c r="A548">
        <v>812</v>
      </c>
      <c r="B548" s="14" t="s">
        <v>109</v>
      </c>
      <c r="C548" s="14" t="s">
        <v>65</v>
      </c>
      <c r="D548" s="14" t="s">
        <v>44</v>
      </c>
      <c r="E548" s="14" t="s">
        <v>40</v>
      </c>
      <c r="F548" s="14" t="str">
        <f>TRIM(Raw_Data__3[[#This Row],[Level/Band]])</f>
        <v>Associate</v>
      </c>
      <c r="G548" s="15">
        <v>44674.895150462966</v>
      </c>
      <c r="H548" s="15">
        <v>44675.895150462966</v>
      </c>
      <c r="I548" s="15">
        <v>44676.895150462966</v>
      </c>
      <c r="J548" s="15">
        <v>44679.895150462966</v>
      </c>
      <c r="K548" s="14" t="s">
        <v>37</v>
      </c>
      <c r="L548" s="15">
        <v>44680.895150462966</v>
      </c>
      <c r="M548" s="14" t="s">
        <v>43</v>
      </c>
      <c r="N548" s="14" t="s">
        <v>50</v>
      </c>
      <c r="O548" s="1" t="s">
        <v>115</v>
      </c>
      <c r="P548" s="14"/>
      <c r="Q548" s="15"/>
      <c r="R548" s="15"/>
      <c r="S548" s="15"/>
      <c r="T548" s="15"/>
      <c r="U548">
        <v>0</v>
      </c>
      <c r="V548" s="15"/>
      <c r="W548" s="15"/>
      <c r="X548" s="15"/>
      <c r="Z548" s="14" t="s">
        <v>47</v>
      </c>
      <c r="AA548" s="15"/>
      <c r="AB548">
        <v>5</v>
      </c>
      <c r="AD548">
        <v>1</v>
      </c>
      <c r="AE548">
        <v>3</v>
      </c>
      <c r="AF548" s="21" t="s">
        <v>115</v>
      </c>
      <c r="AG548" s="22" t="str">
        <f>IFERROR((Raw_Data__3[[#This Row],[End of Probation Date (after 2 months)]]-Raw_Data__3[[#This Row],[Reporting date ]]),"N/A")</f>
        <v>N/A</v>
      </c>
      <c r="AJ548">
        <v>1</v>
      </c>
    </row>
    <row r="549" spans="1:38" x14ac:dyDescent="0.35">
      <c r="A549">
        <v>788</v>
      </c>
      <c r="B549" s="14" t="s">
        <v>109</v>
      </c>
      <c r="C549" s="14" t="s">
        <v>65</v>
      </c>
      <c r="D549" s="14" t="s">
        <v>44</v>
      </c>
      <c r="E549" s="14" t="s">
        <v>40</v>
      </c>
      <c r="F549" s="14" t="str">
        <f>TRIM(Raw_Data__3[[#This Row],[Level/Band]])</f>
        <v>Associate</v>
      </c>
      <c r="G549" s="15">
        <v>44937.996932870374</v>
      </c>
      <c r="H549" s="15">
        <v>44939.996932870374</v>
      </c>
      <c r="I549" s="15">
        <v>44940.996932870374</v>
      </c>
      <c r="J549" s="15">
        <v>44943.996932870374</v>
      </c>
      <c r="K549" s="14" t="s">
        <v>37</v>
      </c>
      <c r="L549" s="15">
        <v>44957.996932870374</v>
      </c>
      <c r="M549" s="14" t="s">
        <v>43</v>
      </c>
      <c r="N549" s="14" t="s">
        <v>55</v>
      </c>
      <c r="O549" s="1" t="s">
        <v>115</v>
      </c>
      <c r="P549" s="14"/>
      <c r="Q549" s="15"/>
      <c r="R549" s="15"/>
      <c r="S549" s="15">
        <v>44959.996932870374</v>
      </c>
      <c r="T549" s="15"/>
      <c r="U549">
        <v>0</v>
      </c>
      <c r="V549" s="15"/>
      <c r="W549" s="15"/>
      <c r="X549" s="15"/>
      <c r="Z549" s="14" t="s">
        <v>39</v>
      </c>
      <c r="AA549" s="15"/>
      <c r="AB549">
        <v>18</v>
      </c>
      <c r="AC549">
        <v>20</v>
      </c>
      <c r="AD549">
        <v>1</v>
      </c>
      <c r="AE549">
        <v>3</v>
      </c>
      <c r="AF549" s="21">
        <v>45019.996932870374</v>
      </c>
      <c r="AG549" s="22">
        <f>IFERROR((Raw_Data__3[[#This Row],[End of Probation Date (after 2 months)]]-Raw_Data__3[[#This Row],[Reporting date ]]),"N/A")</f>
        <v>60</v>
      </c>
      <c r="AI549">
        <v>2</v>
      </c>
      <c r="AJ549">
        <v>2</v>
      </c>
    </row>
    <row r="550" spans="1:38" x14ac:dyDescent="0.35">
      <c r="A550">
        <v>783</v>
      </c>
      <c r="B550" s="14" t="s">
        <v>109</v>
      </c>
      <c r="C550" s="14" t="s">
        <v>65</v>
      </c>
      <c r="D550" s="14" t="s">
        <v>44</v>
      </c>
      <c r="E550" s="14" t="s">
        <v>40</v>
      </c>
      <c r="F550" s="14" t="str">
        <f>TRIM(Raw_Data__3[[#This Row],[Level/Band]])</f>
        <v>Associate</v>
      </c>
      <c r="G550" s="15">
        <v>44938.996932870374</v>
      </c>
      <c r="H550" s="15">
        <v>44940.996932870374</v>
      </c>
      <c r="I550" s="15">
        <v>44941.996932870374</v>
      </c>
      <c r="J550" s="15">
        <v>44944.996932870374</v>
      </c>
      <c r="K550" s="14" t="s">
        <v>37</v>
      </c>
      <c r="L550" s="15">
        <v>44948.996932870374</v>
      </c>
      <c r="M550" s="14" t="s">
        <v>43</v>
      </c>
      <c r="N550" s="14" t="s">
        <v>46</v>
      </c>
      <c r="O550" s="1" t="s">
        <v>115</v>
      </c>
      <c r="P550" s="14"/>
      <c r="Q550" s="15"/>
      <c r="R550" s="15"/>
      <c r="S550" s="15">
        <v>44949.996932870374</v>
      </c>
      <c r="T550" s="15"/>
      <c r="U550">
        <v>0</v>
      </c>
      <c r="V550" s="15"/>
      <c r="W550" s="15"/>
      <c r="X550" s="15"/>
      <c r="Z550" s="14" t="s">
        <v>39</v>
      </c>
      <c r="AA550" s="15"/>
      <c r="AB550">
        <v>8</v>
      </c>
      <c r="AC550">
        <v>9</v>
      </c>
      <c r="AD550">
        <v>1</v>
      </c>
      <c r="AE550">
        <v>3</v>
      </c>
      <c r="AF550" s="21">
        <v>45009.996932870374</v>
      </c>
      <c r="AG550" s="22">
        <f>IFERROR((Raw_Data__3[[#This Row],[End of Probation Date (after 2 months)]]-Raw_Data__3[[#This Row],[Reporting date ]]),"N/A")</f>
        <v>60</v>
      </c>
      <c r="AI550">
        <v>1</v>
      </c>
      <c r="AJ550">
        <v>2</v>
      </c>
    </row>
    <row r="551" spans="1:38" x14ac:dyDescent="0.35">
      <c r="A551">
        <v>732</v>
      </c>
      <c r="B551" s="14" t="s">
        <v>109</v>
      </c>
      <c r="C551" s="14" t="s">
        <v>65</v>
      </c>
      <c r="D551" s="14" t="s">
        <v>44</v>
      </c>
      <c r="E551" s="14" t="s">
        <v>40</v>
      </c>
      <c r="F551" s="14" t="str">
        <f>TRIM(Raw_Data__3[[#This Row],[Level/Band]])</f>
        <v>Associate</v>
      </c>
      <c r="G551" s="15">
        <v>45044.644548611112</v>
      </c>
      <c r="H551" s="15">
        <v>45046.644548611112</v>
      </c>
      <c r="I551" s="15">
        <v>45047.644548611112</v>
      </c>
      <c r="J551" s="15">
        <v>45050.644548611112</v>
      </c>
      <c r="K551" s="14" t="s">
        <v>37</v>
      </c>
      <c r="L551" s="15">
        <v>45049.644548611112</v>
      </c>
      <c r="M551" s="14" t="s">
        <v>43</v>
      </c>
      <c r="N551" s="14" t="s">
        <v>46</v>
      </c>
      <c r="O551" s="1" t="s">
        <v>115</v>
      </c>
      <c r="P551" s="14"/>
      <c r="Q551" s="15"/>
      <c r="R551" s="15"/>
      <c r="S551" s="15"/>
      <c r="T551" s="15"/>
      <c r="U551">
        <v>0</v>
      </c>
      <c r="V551" s="15"/>
      <c r="W551" s="15"/>
      <c r="X551" s="15"/>
      <c r="Z551" s="14" t="s">
        <v>47</v>
      </c>
      <c r="AA551" s="15"/>
      <c r="AB551">
        <v>3</v>
      </c>
      <c r="AD551">
        <v>1</v>
      </c>
      <c r="AE551">
        <v>3</v>
      </c>
      <c r="AF551" s="21" t="s">
        <v>115</v>
      </c>
      <c r="AG551" s="22" t="str">
        <f>IFERROR((Raw_Data__3[[#This Row],[End of Probation Date (after 2 months)]]-Raw_Data__3[[#This Row],[Reporting date ]]),"N/A")</f>
        <v>N/A</v>
      </c>
      <c r="AJ551">
        <v>2</v>
      </c>
    </row>
    <row r="552" spans="1:38" x14ac:dyDescent="0.35">
      <c r="A552">
        <v>731</v>
      </c>
      <c r="B552" s="14" t="s">
        <v>109</v>
      </c>
      <c r="C552" s="14" t="s">
        <v>65</v>
      </c>
      <c r="D552" s="14" t="s">
        <v>49</v>
      </c>
      <c r="E552" s="14" t="s">
        <v>40</v>
      </c>
      <c r="F552" s="14" t="str">
        <f>TRIM(Raw_Data__3[[#This Row],[Level/Band]])</f>
        <v>Associate</v>
      </c>
      <c r="G552" s="15">
        <v>45041.644548611112</v>
      </c>
      <c r="H552" s="15">
        <v>45044.644548611112</v>
      </c>
      <c r="I552" s="15">
        <v>45045.644548611112</v>
      </c>
      <c r="J552" s="15">
        <v>45048.644548611112</v>
      </c>
      <c r="K552" s="14" t="s">
        <v>37</v>
      </c>
      <c r="L552" s="15">
        <v>45058.644548611112</v>
      </c>
      <c r="M552" s="14" t="s">
        <v>43</v>
      </c>
      <c r="N552" s="14" t="s">
        <v>38</v>
      </c>
      <c r="O552" s="1" t="s">
        <v>115</v>
      </c>
      <c r="P552" s="14" t="s">
        <v>41</v>
      </c>
      <c r="Q552" s="15"/>
      <c r="R552" s="15"/>
      <c r="S552" s="15">
        <v>45062.644548611112</v>
      </c>
      <c r="T552" s="15"/>
      <c r="U552">
        <v>0</v>
      </c>
      <c r="V552" s="15"/>
      <c r="W552" s="15"/>
      <c r="X552" s="15"/>
      <c r="Z552" s="14"/>
      <c r="AA552" s="15"/>
      <c r="AB552">
        <v>14</v>
      </c>
      <c r="AC552">
        <v>18</v>
      </c>
      <c r="AD552">
        <v>1</v>
      </c>
      <c r="AE552">
        <v>3</v>
      </c>
      <c r="AF552" s="21">
        <v>45122.644548611112</v>
      </c>
      <c r="AG552" s="22">
        <f>IFERROR((Raw_Data__3[[#This Row],[End of Probation Date (after 2 months)]]-Raw_Data__3[[#This Row],[Reporting date ]]),"N/A")</f>
        <v>60</v>
      </c>
      <c r="AI552">
        <v>4</v>
      </c>
      <c r="AJ552">
        <v>3</v>
      </c>
    </row>
    <row r="553" spans="1:38" x14ac:dyDescent="0.35">
      <c r="A553">
        <v>690</v>
      </c>
      <c r="B553" s="14" t="s">
        <v>109</v>
      </c>
      <c r="C553" s="14" t="s">
        <v>65</v>
      </c>
      <c r="D553" s="14" t="s">
        <v>49</v>
      </c>
      <c r="E553" s="14" t="s">
        <v>40</v>
      </c>
      <c r="F553" s="14" t="str">
        <f>TRIM(Raw_Data__3[[#This Row],[Level/Band]])</f>
        <v>Associate</v>
      </c>
      <c r="G553" s="15">
        <v>45099.115520833337</v>
      </c>
      <c r="H553" s="15">
        <v>45103.115520833337</v>
      </c>
      <c r="I553" s="15">
        <v>45104.115520833337</v>
      </c>
      <c r="J553" s="15">
        <v>45107.115520833337</v>
      </c>
      <c r="K553" s="14" t="s">
        <v>37</v>
      </c>
      <c r="L553" s="15">
        <v>45113.115520833337</v>
      </c>
      <c r="M553" s="14" t="s">
        <v>43</v>
      </c>
      <c r="N553" s="14" t="s">
        <v>51</v>
      </c>
      <c r="O553" s="1" t="s">
        <v>115</v>
      </c>
      <c r="P553" s="14"/>
      <c r="Q553" s="15"/>
      <c r="R553" s="15"/>
      <c r="S553" s="15"/>
      <c r="T553" s="15"/>
      <c r="U553">
        <v>0</v>
      </c>
      <c r="V553" s="15"/>
      <c r="W553" s="15"/>
      <c r="X553" s="15"/>
      <c r="Z553" s="14" t="s">
        <v>47</v>
      </c>
      <c r="AA553" s="15"/>
      <c r="AB553">
        <v>10</v>
      </c>
      <c r="AD553">
        <v>1</v>
      </c>
      <c r="AE553">
        <v>3</v>
      </c>
      <c r="AF553" s="21" t="s">
        <v>115</v>
      </c>
      <c r="AG553" s="22" t="str">
        <f>IFERROR((Raw_Data__3[[#This Row],[End of Probation Date (after 2 months)]]-Raw_Data__3[[#This Row],[Reporting date ]]),"N/A")</f>
        <v>N/A</v>
      </c>
      <c r="AJ553">
        <v>4</v>
      </c>
    </row>
    <row r="554" spans="1:38" x14ac:dyDescent="0.35">
      <c r="A554">
        <v>683</v>
      </c>
      <c r="B554" s="14" t="s">
        <v>109</v>
      </c>
      <c r="C554" s="14" t="s">
        <v>65</v>
      </c>
      <c r="D554" s="14" t="s">
        <v>49</v>
      </c>
      <c r="E554" s="14" t="s">
        <v>40</v>
      </c>
      <c r="F554" s="14" t="str">
        <f>TRIM(Raw_Data__3[[#This Row],[Level/Band]])</f>
        <v>Associate</v>
      </c>
      <c r="G554" s="15">
        <v>45099.115520833337</v>
      </c>
      <c r="H554" s="15">
        <v>45100.115520833337</v>
      </c>
      <c r="I554" s="15">
        <v>45101.115520833337</v>
      </c>
      <c r="J554" s="15">
        <v>45104.115520833337</v>
      </c>
      <c r="K554" s="14" t="s">
        <v>37</v>
      </c>
      <c r="L554" s="15">
        <v>45114.115520833337</v>
      </c>
      <c r="M554" s="14" t="s">
        <v>43</v>
      </c>
      <c r="N554" s="14" t="s">
        <v>38</v>
      </c>
      <c r="O554" s="1" t="s">
        <v>115</v>
      </c>
      <c r="P554" s="14"/>
      <c r="Q554" s="15"/>
      <c r="R554" s="15"/>
      <c r="S554" s="15">
        <v>45118.115520833337</v>
      </c>
      <c r="T554" s="15"/>
      <c r="U554">
        <v>0</v>
      </c>
      <c r="V554" s="15"/>
      <c r="W554" s="15"/>
      <c r="X554" s="15"/>
      <c r="Z554" s="14" t="s">
        <v>47</v>
      </c>
      <c r="AA554" s="15"/>
      <c r="AB554">
        <v>14</v>
      </c>
      <c r="AC554">
        <v>18</v>
      </c>
      <c r="AD554">
        <v>1</v>
      </c>
      <c r="AE554">
        <v>3</v>
      </c>
      <c r="AF554" s="21">
        <v>45178.115520833337</v>
      </c>
      <c r="AG554" s="22">
        <f>IFERROR((Raw_Data__3[[#This Row],[End of Probation Date (after 2 months)]]-Raw_Data__3[[#This Row],[Reporting date ]]),"N/A")</f>
        <v>60</v>
      </c>
      <c r="AI554">
        <v>4</v>
      </c>
      <c r="AJ554">
        <v>1</v>
      </c>
    </row>
    <row r="555" spans="1:38" x14ac:dyDescent="0.35">
      <c r="A555">
        <v>564</v>
      </c>
      <c r="B555" s="14" t="s">
        <v>109</v>
      </c>
      <c r="C555" s="14" t="s">
        <v>65</v>
      </c>
      <c r="D555" s="14" t="s">
        <v>49</v>
      </c>
      <c r="E555" s="14" t="s">
        <v>40</v>
      </c>
      <c r="F555" s="14" t="str">
        <f>TRIM(Raw_Data__3[[#This Row],[Level/Band]])</f>
        <v>Associate</v>
      </c>
      <c r="G555" s="15">
        <v>44867.965416666666</v>
      </c>
      <c r="H555" s="15">
        <v>44868.965416666666</v>
      </c>
      <c r="I555" s="15">
        <v>44869.965416666666</v>
      </c>
      <c r="J555" s="15">
        <v>44872.965416666666</v>
      </c>
      <c r="K555" s="14" t="s">
        <v>37</v>
      </c>
      <c r="L555" s="15">
        <v>44881.965416666666</v>
      </c>
      <c r="M555" s="14" t="s">
        <v>43</v>
      </c>
      <c r="N555" s="14" t="s">
        <v>38</v>
      </c>
      <c r="O555" s="1" t="s">
        <v>115</v>
      </c>
      <c r="P555" s="14" t="s">
        <v>41</v>
      </c>
      <c r="Q555" s="15"/>
      <c r="R555" s="15"/>
      <c r="S555" s="15">
        <v>44884.965416666666</v>
      </c>
      <c r="T555" s="15"/>
      <c r="U555">
        <v>0</v>
      </c>
      <c r="V555" s="15"/>
      <c r="W555" s="15"/>
      <c r="X555" s="15"/>
      <c r="Z555" s="14"/>
      <c r="AA555" s="15"/>
      <c r="AB555">
        <v>13</v>
      </c>
      <c r="AC555">
        <v>16</v>
      </c>
      <c r="AD555">
        <v>1</v>
      </c>
      <c r="AE555">
        <v>3</v>
      </c>
      <c r="AF555" s="21">
        <v>44944.965416666666</v>
      </c>
      <c r="AG555" s="22">
        <f>IFERROR((Raw_Data__3[[#This Row],[End of Probation Date (after 2 months)]]-Raw_Data__3[[#This Row],[Reporting date ]]),"N/A")</f>
        <v>60</v>
      </c>
      <c r="AI555">
        <v>3</v>
      </c>
      <c r="AJ555">
        <v>1</v>
      </c>
    </row>
    <row r="556" spans="1:38" x14ac:dyDescent="0.35">
      <c r="A556">
        <v>436</v>
      </c>
      <c r="B556" s="14" t="s">
        <v>109</v>
      </c>
      <c r="C556" s="14" t="s">
        <v>65</v>
      </c>
      <c r="D556" s="14" t="s">
        <v>49</v>
      </c>
      <c r="E556" s="14" t="s">
        <v>40</v>
      </c>
      <c r="F556" s="14" t="str">
        <f>TRIM(Raw_Data__3[[#This Row],[Level/Band]])</f>
        <v>Associate</v>
      </c>
      <c r="G556" s="15">
        <v>44734.315601851849</v>
      </c>
      <c r="H556" s="15">
        <v>44737.315601851849</v>
      </c>
      <c r="I556" s="15">
        <v>44738.315601851849</v>
      </c>
      <c r="J556" s="15">
        <v>44741.315601851849</v>
      </c>
      <c r="K556" s="14" t="s">
        <v>37</v>
      </c>
      <c r="L556" s="15">
        <v>44756.315601851849</v>
      </c>
      <c r="M556" s="14" t="s">
        <v>43</v>
      </c>
      <c r="N556" s="14" t="s">
        <v>51</v>
      </c>
      <c r="O556" s="1" t="s">
        <v>115</v>
      </c>
      <c r="P556" s="14"/>
      <c r="Q556" s="15"/>
      <c r="R556" s="15"/>
      <c r="S556" s="15">
        <v>44759.315601851849</v>
      </c>
      <c r="T556" s="15"/>
      <c r="U556">
        <v>0</v>
      </c>
      <c r="V556" s="15"/>
      <c r="W556" s="15"/>
      <c r="X556" s="15"/>
      <c r="Z556" s="14" t="s">
        <v>39</v>
      </c>
      <c r="AA556" s="15"/>
      <c r="AB556">
        <v>19</v>
      </c>
      <c r="AC556">
        <v>22</v>
      </c>
      <c r="AD556">
        <v>1</v>
      </c>
      <c r="AE556">
        <v>3</v>
      </c>
      <c r="AF556" s="21">
        <v>44819.315601851849</v>
      </c>
      <c r="AG556" s="22">
        <f>IFERROR((Raw_Data__3[[#This Row],[End of Probation Date (after 2 months)]]-Raw_Data__3[[#This Row],[Reporting date ]]),"N/A")</f>
        <v>60</v>
      </c>
      <c r="AI556">
        <v>3</v>
      </c>
      <c r="AJ556">
        <v>3</v>
      </c>
    </row>
    <row r="557" spans="1:38" x14ac:dyDescent="0.35">
      <c r="A557">
        <v>368</v>
      </c>
      <c r="B557" s="14" t="s">
        <v>109</v>
      </c>
      <c r="C557" s="14" t="s">
        <v>65</v>
      </c>
      <c r="D557" s="14" t="s">
        <v>49</v>
      </c>
      <c r="E557" s="14" t="s">
        <v>40</v>
      </c>
      <c r="F557" s="14" t="str">
        <f>TRIM(Raw_Data__3[[#This Row],[Level/Band]])</f>
        <v>Associate</v>
      </c>
      <c r="G557" s="15">
        <v>44687.751585648148</v>
      </c>
      <c r="H557" s="15">
        <v>44688.751585648148</v>
      </c>
      <c r="I557" s="15">
        <v>44689.751585648148</v>
      </c>
      <c r="J557" s="15">
        <v>44692.751585648148</v>
      </c>
      <c r="K557" s="14" t="s">
        <v>37</v>
      </c>
      <c r="L557" s="15">
        <v>44698.751585648148</v>
      </c>
      <c r="M557" s="14" t="s">
        <v>43</v>
      </c>
      <c r="N557" s="14" t="s">
        <v>50</v>
      </c>
      <c r="O557" s="1" t="s">
        <v>115</v>
      </c>
      <c r="P557" s="14"/>
      <c r="Q557" s="15"/>
      <c r="R557" s="15"/>
      <c r="S557" s="15"/>
      <c r="T557" s="15"/>
      <c r="U557">
        <v>0</v>
      </c>
      <c r="V557" s="15"/>
      <c r="W557" s="15"/>
      <c r="X557" s="15"/>
      <c r="Z557" s="14" t="s">
        <v>39</v>
      </c>
      <c r="AA557" s="15"/>
      <c r="AB557">
        <v>10</v>
      </c>
      <c r="AD557">
        <v>1</v>
      </c>
      <c r="AE557">
        <v>3</v>
      </c>
      <c r="AF557" s="21" t="s">
        <v>115</v>
      </c>
      <c r="AG557" s="22" t="str">
        <f>IFERROR((Raw_Data__3[[#This Row],[End of Probation Date (after 2 months)]]-Raw_Data__3[[#This Row],[Reporting date ]]),"N/A")</f>
        <v>N/A</v>
      </c>
      <c r="AJ557">
        <v>1</v>
      </c>
    </row>
    <row r="558" spans="1:38" x14ac:dyDescent="0.35">
      <c r="A558">
        <v>367</v>
      </c>
      <c r="B558" s="14" t="s">
        <v>109</v>
      </c>
      <c r="C558" s="14" t="s">
        <v>65</v>
      </c>
      <c r="D558" s="14" t="s">
        <v>49</v>
      </c>
      <c r="E558" s="14" t="s">
        <v>40</v>
      </c>
      <c r="F558" s="14" t="str">
        <f>TRIM(Raw_Data__3[[#This Row],[Level/Band]])</f>
        <v>Associate</v>
      </c>
      <c r="G558" s="15">
        <v>44686.751585648148</v>
      </c>
      <c r="H558" s="15">
        <v>44688.751585648148</v>
      </c>
      <c r="I558" s="15">
        <v>44689.751585648148</v>
      </c>
      <c r="J558" s="15">
        <v>44692.751585648148</v>
      </c>
      <c r="K558" s="14" t="s">
        <v>37</v>
      </c>
      <c r="L558" s="15">
        <v>44703.751585648148</v>
      </c>
      <c r="M558" s="14" t="s">
        <v>43</v>
      </c>
      <c r="N558" s="14" t="s">
        <v>38</v>
      </c>
      <c r="O558" s="1" t="s">
        <v>115</v>
      </c>
      <c r="P558" s="14" t="s">
        <v>41</v>
      </c>
      <c r="Q558" s="15"/>
      <c r="R558" s="15"/>
      <c r="S558" s="15">
        <v>44704.751585648148</v>
      </c>
      <c r="T558" s="15"/>
      <c r="U558">
        <v>0</v>
      </c>
      <c r="V558" s="15"/>
      <c r="W558" s="15"/>
      <c r="X558" s="15"/>
      <c r="Z558" s="14"/>
      <c r="AA558" s="15"/>
      <c r="AB558">
        <v>15</v>
      </c>
      <c r="AC558">
        <v>16</v>
      </c>
      <c r="AD558">
        <v>1</v>
      </c>
      <c r="AE558">
        <v>3</v>
      </c>
      <c r="AF558" s="21">
        <v>44764.751585648148</v>
      </c>
      <c r="AG558" s="22">
        <f>IFERROR((Raw_Data__3[[#This Row],[End of Probation Date (after 2 months)]]-Raw_Data__3[[#This Row],[Reporting date ]]),"N/A")</f>
        <v>60</v>
      </c>
      <c r="AI558">
        <v>1</v>
      </c>
      <c r="AJ558">
        <v>2</v>
      </c>
    </row>
    <row r="559" spans="1:38" x14ac:dyDescent="0.35">
      <c r="A559">
        <v>362</v>
      </c>
      <c r="B559" s="14" t="s">
        <v>109</v>
      </c>
      <c r="C559" s="14" t="s">
        <v>65</v>
      </c>
      <c r="D559" s="14" t="s">
        <v>49</v>
      </c>
      <c r="E559" s="14" t="s">
        <v>40</v>
      </c>
      <c r="F559" s="14" t="str">
        <f>TRIM(Raw_Data__3[[#This Row],[Level/Band]])</f>
        <v>Associate</v>
      </c>
      <c r="G559" s="15">
        <v>44681.751585648148</v>
      </c>
      <c r="H559" s="15">
        <v>44685.751585648148</v>
      </c>
      <c r="I559" s="15">
        <v>44686.751585648148</v>
      </c>
      <c r="J559" s="15">
        <v>44689.751585648148</v>
      </c>
      <c r="K559" s="14" t="s">
        <v>37</v>
      </c>
      <c r="L559" s="15">
        <v>44695.751585648148</v>
      </c>
      <c r="M559" s="14" t="s">
        <v>43</v>
      </c>
      <c r="N559" s="14" t="s">
        <v>38</v>
      </c>
      <c r="O559" s="1" t="s">
        <v>115</v>
      </c>
      <c r="P559" s="14" t="s">
        <v>41</v>
      </c>
      <c r="Q559" s="15"/>
      <c r="R559" s="15"/>
      <c r="S559" s="15">
        <v>44699.751585648148</v>
      </c>
      <c r="T559" s="15"/>
      <c r="U559">
        <v>0</v>
      </c>
      <c r="V559" s="15"/>
      <c r="W559" s="15"/>
      <c r="X559" s="15"/>
      <c r="Z559" s="14"/>
      <c r="AA559" s="15"/>
      <c r="AB559">
        <v>10</v>
      </c>
      <c r="AC559">
        <v>14</v>
      </c>
      <c r="AD559">
        <v>1</v>
      </c>
      <c r="AE559">
        <v>3</v>
      </c>
      <c r="AF559" s="21">
        <v>44759.751585648148</v>
      </c>
      <c r="AG559" s="22">
        <f>IFERROR((Raw_Data__3[[#This Row],[End of Probation Date (after 2 months)]]-Raw_Data__3[[#This Row],[Reporting date ]]),"N/A")</f>
        <v>60</v>
      </c>
      <c r="AI559">
        <v>4</v>
      </c>
      <c r="AJ559">
        <v>4</v>
      </c>
    </row>
    <row r="560" spans="1:38" x14ac:dyDescent="0.35">
      <c r="A560">
        <v>356</v>
      </c>
      <c r="B560" s="14" t="s">
        <v>109</v>
      </c>
      <c r="C560" s="14" t="s">
        <v>65</v>
      </c>
      <c r="D560" s="14" t="s">
        <v>49</v>
      </c>
      <c r="E560" s="14" t="s">
        <v>40</v>
      </c>
      <c r="F560" s="14" t="str">
        <f>TRIM(Raw_Data__3[[#This Row],[Level/Band]])</f>
        <v>Associate</v>
      </c>
      <c r="G560" s="15">
        <v>44834.176585648151</v>
      </c>
      <c r="H560" s="15">
        <v>44838.176585648151</v>
      </c>
      <c r="I560" s="15">
        <v>44839.176585648151</v>
      </c>
      <c r="J560" s="15">
        <v>44842.176585648151</v>
      </c>
      <c r="K560" s="14" t="s">
        <v>37</v>
      </c>
      <c r="L560" s="15">
        <v>44857.176585648151</v>
      </c>
      <c r="M560" s="14" t="s">
        <v>37</v>
      </c>
      <c r="N560" s="14" t="s">
        <v>115</v>
      </c>
      <c r="O560" s="1">
        <v>44864.176585648151</v>
      </c>
      <c r="P560" s="14" t="s">
        <v>48</v>
      </c>
      <c r="Q560" s="15">
        <v>44859.176585648151</v>
      </c>
      <c r="R560" s="15">
        <v>44863.176585648151</v>
      </c>
      <c r="S560" s="15">
        <v>44861.176585648151</v>
      </c>
      <c r="T560" s="15">
        <v>44866.176585648151</v>
      </c>
      <c r="U560">
        <v>1</v>
      </c>
      <c r="V560" s="15">
        <v>44868.176585648151</v>
      </c>
      <c r="W560" s="15">
        <v>44871.176585648151</v>
      </c>
      <c r="X560" s="15">
        <v>44874.176585648151</v>
      </c>
      <c r="Z560" s="14"/>
      <c r="AA560" s="15">
        <v>44895.176585648151</v>
      </c>
      <c r="AB560">
        <v>19</v>
      </c>
      <c r="AC560">
        <v>23</v>
      </c>
      <c r="AD560">
        <v>1</v>
      </c>
      <c r="AE560">
        <v>3</v>
      </c>
      <c r="AF560" s="21">
        <v>44921.176585648151</v>
      </c>
      <c r="AG560" s="22">
        <f>IFERROR((Raw_Data__3[[#This Row],[End of Probation Date (after 2 months)]]-Raw_Data__3[[#This Row],[Reporting date ]]),"N/A")</f>
        <v>60</v>
      </c>
      <c r="AH560">
        <v>5</v>
      </c>
      <c r="AI560">
        <v>4</v>
      </c>
      <c r="AJ560">
        <v>4</v>
      </c>
      <c r="AK560">
        <v>34</v>
      </c>
      <c r="AL560">
        <v>13</v>
      </c>
    </row>
    <row r="561" spans="1:36" x14ac:dyDescent="0.35">
      <c r="A561">
        <v>351</v>
      </c>
      <c r="B561" s="14" t="s">
        <v>109</v>
      </c>
      <c r="C561" s="14" t="s">
        <v>65</v>
      </c>
      <c r="D561" s="14" t="s">
        <v>49</v>
      </c>
      <c r="E561" s="14" t="s">
        <v>40</v>
      </c>
      <c r="F561" s="14" t="str">
        <f>TRIM(Raw_Data__3[[#This Row],[Level/Band]])</f>
        <v>Associate</v>
      </c>
      <c r="G561" s="15">
        <v>44836.176585648151</v>
      </c>
      <c r="H561" s="15">
        <v>44840.176585648151</v>
      </c>
      <c r="I561" s="15">
        <v>44841.176585648151</v>
      </c>
      <c r="J561" s="15">
        <v>44844.176585648151</v>
      </c>
      <c r="K561" s="14" t="s">
        <v>37</v>
      </c>
      <c r="L561" s="15">
        <v>44848.176585648151</v>
      </c>
      <c r="M561" s="14" t="s">
        <v>43</v>
      </c>
      <c r="N561" s="14" t="s">
        <v>55</v>
      </c>
      <c r="O561" s="1" t="s">
        <v>115</v>
      </c>
      <c r="P561" s="14"/>
      <c r="Q561" s="15"/>
      <c r="R561" s="15"/>
      <c r="S561" s="15"/>
      <c r="T561" s="15"/>
      <c r="U561">
        <v>0</v>
      </c>
      <c r="V561" s="15"/>
      <c r="W561" s="15"/>
      <c r="X561" s="15"/>
      <c r="Z561" s="14" t="s">
        <v>47</v>
      </c>
      <c r="AA561" s="15"/>
      <c r="AB561">
        <v>8</v>
      </c>
      <c r="AD561">
        <v>1</v>
      </c>
      <c r="AE561">
        <v>3</v>
      </c>
      <c r="AF561" s="21" t="s">
        <v>115</v>
      </c>
      <c r="AG561" s="22" t="str">
        <f>IFERROR((Raw_Data__3[[#This Row],[End of Probation Date (after 2 months)]]-Raw_Data__3[[#This Row],[Reporting date ]]),"N/A")</f>
        <v>N/A</v>
      </c>
      <c r="AJ561">
        <v>4</v>
      </c>
    </row>
    <row r="562" spans="1:36" x14ac:dyDescent="0.35">
      <c r="A562">
        <v>325</v>
      </c>
      <c r="B562" s="14" t="s">
        <v>109</v>
      </c>
      <c r="C562" s="14" t="s">
        <v>65</v>
      </c>
      <c r="D562" s="14" t="s">
        <v>49</v>
      </c>
      <c r="E562" s="14" t="s">
        <v>40</v>
      </c>
      <c r="F562" s="14" t="str">
        <f>TRIM(Raw_Data__3[[#This Row],[Level/Band]])</f>
        <v>Associate</v>
      </c>
      <c r="G562" s="15">
        <v>44577.917696759258</v>
      </c>
      <c r="H562" s="15">
        <v>44578.917696759258</v>
      </c>
      <c r="I562" s="15">
        <v>44579.917696759258</v>
      </c>
      <c r="J562" s="15">
        <v>44582.917696759258</v>
      </c>
      <c r="K562" s="14" t="s">
        <v>37</v>
      </c>
      <c r="L562" s="15">
        <v>44584.917696759258</v>
      </c>
      <c r="M562" s="14" t="s">
        <v>43</v>
      </c>
      <c r="N562" s="14" t="s">
        <v>55</v>
      </c>
      <c r="O562" s="1" t="s">
        <v>115</v>
      </c>
      <c r="P562" s="14"/>
      <c r="Q562" s="15"/>
      <c r="R562" s="15"/>
      <c r="S562" s="15"/>
      <c r="T562" s="15"/>
      <c r="U562">
        <v>0</v>
      </c>
      <c r="V562" s="15"/>
      <c r="W562" s="15"/>
      <c r="X562" s="15"/>
      <c r="Z562" s="14" t="s">
        <v>47</v>
      </c>
      <c r="AA562" s="15"/>
      <c r="AB562">
        <v>6</v>
      </c>
      <c r="AD562">
        <v>1</v>
      </c>
      <c r="AE562">
        <v>3</v>
      </c>
      <c r="AF562" s="21" t="s">
        <v>115</v>
      </c>
      <c r="AG562" s="22" t="str">
        <f>IFERROR((Raw_Data__3[[#This Row],[End of Probation Date (after 2 months)]]-Raw_Data__3[[#This Row],[Reporting date ]]),"N/A")</f>
        <v>N/A</v>
      </c>
      <c r="AJ562">
        <v>1</v>
      </c>
    </row>
    <row r="563" spans="1:36" x14ac:dyDescent="0.35">
      <c r="A563">
        <v>300</v>
      </c>
      <c r="B563" s="14" t="s">
        <v>109</v>
      </c>
      <c r="C563" s="14" t="s">
        <v>65</v>
      </c>
      <c r="D563" s="14" t="s">
        <v>49</v>
      </c>
      <c r="E563" s="14" t="s">
        <v>40</v>
      </c>
      <c r="F563" s="14" t="str">
        <f>TRIM(Raw_Data__3[[#This Row],[Level/Band]])</f>
        <v>Associate</v>
      </c>
      <c r="G563" s="15">
        <v>45132.740011574075</v>
      </c>
      <c r="H563" s="15">
        <v>45136.740011574075</v>
      </c>
      <c r="I563" s="15">
        <v>45137.740011574075</v>
      </c>
      <c r="J563" s="15">
        <v>45140.740011574075</v>
      </c>
      <c r="K563" s="14" t="s">
        <v>37</v>
      </c>
      <c r="L563" s="15">
        <v>45145.740011574075</v>
      </c>
      <c r="M563" s="14" t="s">
        <v>43</v>
      </c>
      <c r="N563" s="14" t="s">
        <v>38</v>
      </c>
      <c r="O563" s="1" t="s">
        <v>115</v>
      </c>
      <c r="P563" s="14"/>
      <c r="Q563" s="15"/>
      <c r="R563" s="15"/>
      <c r="S563" s="15"/>
      <c r="T563" s="15"/>
      <c r="U563">
        <v>0</v>
      </c>
      <c r="V563" s="15"/>
      <c r="W563" s="15"/>
      <c r="X563" s="15"/>
      <c r="Z563" s="14" t="s">
        <v>39</v>
      </c>
      <c r="AA563" s="15"/>
      <c r="AB563">
        <v>9</v>
      </c>
      <c r="AD563">
        <v>1</v>
      </c>
      <c r="AE563">
        <v>3</v>
      </c>
      <c r="AF563" s="21" t="s">
        <v>115</v>
      </c>
      <c r="AG563" s="22" t="str">
        <f>IFERROR((Raw_Data__3[[#This Row],[End of Probation Date (after 2 months)]]-Raw_Data__3[[#This Row],[Reporting date ]]),"N/A")</f>
        <v>N/A</v>
      </c>
      <c r="AJ563">
        <v>4</v>
      </c>
    </row>
    <row r="564" spans="1:36" x14ac:dyDescent="0.35">
      <c r="A564">
        <v>299</v>
      </c>
      <c r="B564" s="14" t="s">
        <v>109</v>
      </c>
      <c r="C564" s="14" t="s">
        <v>65</v>
      </c>
      <c r="D564" s="14" t="s">
        <v>49</v>
      </c>
      <c r="E564" s="14" t="s">
        <v>40</v>
      </c>
      <c r="F564" s="14" t="str">
        <f>TRIM(Raw_Data__3[[#This Row],[Level/Band]])</f>
        <v>Associate</v>
      </c>
      <c r="G564" s="15">
        <v>45133.740011574075</v>
      </c>
      <c r="H564" s="15">
        <v>45137.740011574075</v>
      </c>
      <c r="I564" s="15">
        <v>45138.740011574075</v>
      </c>
      <c r="J564" s="15">
        <v>45141.740011574075</v>
      </c>
      <c r="K564" s="14" t="s">
        <v>37</v>
      </c>
      <c r="L564" s="15">
        <v>45142.740011574075</v>
      </c>
      <c r="M564" s="14" t="s">
        <v>58</v>
      </c>
      <c r="N564" s="14"/>
      <c r="O564" s="1">
        <v>45145.740011574075</v>
      </c>
      <c r="P564" s="14" t="s">
        <v>58</v>
      </c>
      <c r="Q564" s="15"/>
      <c r="R564" s="15"/>
      <c r="S564" s="15">
        <v>45144.740011574075</v>
      </c>
      <c r="T564" s="15"/>
      <c r="U564">
        <v>0</v>
      </c>
      <c r="V564" s="15"/>
      <c r="W564" s="15"/>
      <c r="X564" s="15"/>
      <c r="Z564" s="14"/>
      <c r="AA564" s="15"/>
      <c r="AB564">
        <v>5</v>
      </c>
      <c r="AC564">
        <v>7</v>
      </c>
      <c r="AD564">
        <v>1</v>
      </c>
      <c r="AE564">
        <v>3</v>
      </c>
      <c r="AF564" s="21">
        <v>45204.740011574075</v>
      </c>
      <c r="AG564" s="22">
        <f>IFERROR((Raw_Data__3[[#This Row],[End of Probation Date (after 2 months)]]-Raw_Data__3[[#This Row],[Reporting date ]]),"N/A")</f>
        <v>60</v>
      </c>
      <c r="AI564">
        <v>2</v>
      </c>
      <c r="AJ564">
        <v>4</v>
      </c>
    </row>
    <row r="565" spans="1:36" x14ac:dyDescent="0.35">
      <c r="A565">
        <v>292</v>
      </c>
      <c r="B565" s="14" t="s">
        <v>109</v>
      </c>
      <c r="C565" s="14" t="s">
        <v>65</v>
      </c>
      <c r="D565" s="14" t="s">
        <v>44</v>
      </c>
      <c r="E565" s="14" t="s">
        <v>40</v>
      </c>
      <c r="F565" s="14" t="str">
        <f>TRIM(Raw_Data__3[[#This Row],[Level/Band]])</f>
        <v>Associate</v>
      </c>
      <c r="G565" s="15">
        <v>45134.740011574075</v>
      </c>
      <c r="H565" s="15">
        <v>45136.740011574075</v>
      </c>
      <c r="I565" s="15">
        <v>45137.740011574075</v>
      </c>
      <c r="J565" s="15">
        <v>45140.740011574075</v>
      </c>
      <c r="K565" s="14" t="s">
        <v>37</v>
      </c>
      <c r="L565" s="15">
        <v>45156.740011574075</v>
      </c>
      <c r="M565" s="14" t="s">
        <v>43</v>
      </c>
      <c r="N565" s="14" t="s">
        <v>50</v>
      </c>
      <c r="O565" s="1" t="s">
        <v>115</v>
      </c>
      <c r="P565" s="14"/>
      <c r="Q565" s="15"/>
      <c r="R565" s="15"/>
      <c r="S565" s="15"/>
      <c r="T565" s="15"/>
      <c r="U565">
        <v>0</v>
      </c>
      <c r="V565" s="15"/>
      <c r="W565" s="15"/>
      <c r="X565" s="15"/>
      <c r="Z565" s="14" t="s">
        <v>39</v>
      </c>
      <c r="AA565" s="15"/>
      <c r="AB565">
        <v>20</v>
      </c>
      <c r="AD565">
        <v>1</v>
      </c>
      <c r="AE565">
        <v>3</v>
      </c>
      <c r="AF565" s="21" t="s">
        <v>115</v>
      </c>
      <c r="AG565" s="22" t="str">
        <f>IFERROR((Raw_Data__3[[#This Row],[End of Probation Date (after 2 months)]]-Raw_Data__3[[#This Row],[Reporting date ]]),"N/A")</f>
        <v>N/A</v>
      </c>
      <c r="AJ565">
        <v>2</v>
      </c>
    </row>
    <row r="566" spans="1:36" x14ac:dyDescent="0.35">
      <c r="A566">
        <v>200</v>
      </c>
      <c r="B566" s="14" t="s">
        <v>109</v>
      </c>
      <c r="C566" s="14" t="s">
        <v>65</v>
      </c>
      <c r="D566" s="14" t="s">
        <v>44</v>
      </c>
      <c r="E566" s="14" t="s">
        <v>40</v>
      </c>
      <c r="F566" s="14" t="str">
        <f>TRIM(Raw_Data__3[[#This Row],[Level/Band]])</f>
        <v>Associate</v>
      </c>
      <c r="G566" s="15">
        <v>44726.769965277781</v>
      </c>
      <c r="H566" s="15">
        <v>44730.769965277781</v>
      </c>
      <c r="I566" s="15">
        <v>44731.769965277781</v>
      </c>
      <c r="J566" s="15">
        <v>44734.769965277781</v>
      </c>
      <c r="K566" s="14" t="s">
        <v>37</v>
      </c>
      <c r="L566" s="15">
        <v>44738.769965277781</v>
      </c>
      <c r="M566" s="14" t="s">
        <v>43</v>
      </c>
      <c r="N566" s="14" t="s">
        <v>38</v>
      </c>
      <c r="O566" s="1" t="s">
        <v>115</v>
      </c>
      <c r="P566" s="14" t="s">
        <v>41</v>
      </c>
      <c r="Q566" s="15"/>
      <c r="R566" s="15"/>
      <c r="S566" s="15">
        <v>44740.769965277781</v>
      </c>
      <c r="T566" s="15"/>
      <c r="U566">
        <v>0</v>
      </c>
      <c r="V566" s="15"/>
      <c r="W566" s="15"/>
      <c r="X566" s="15"/>
      <c r="Z566" s="14"/>
      <c r="AA566" s="15"/>
      <c r="AB566">
        <v>8</v>
      </c>
      <c r="AC566">
        <v>10</v>
      </c>
      <c r="AD566">
        <v>1</v>
      </c>
      <c r="AE566">
        <v>3</v>
      </c>
      <c r="AF566" s="21">
        <v>44800.769965277781</v>
      </c>
      <c r="AG566" s="22">
        <f>IFERROR((Raw_Data__3[[#This Row],[End of Probation Date (after 2 months)]]-Raw_Data__3[[#This Row],[Reporting date ]]),"N/A")</f>
        <v>60</v>
      </c>
      <c r="AI566">
        <v>2</v>
      </c>
      <c r="AJ566">
        <v>4</v>
      </c>
    </row>
    <row r="567" spans="1:36" x14ac:dyDescent="0.35">
      <c r="A567">
        <v>191</v>
      </c>
      <c r="B567" s="14" t="s">
        <v>109</v>
      </c>
      <c r="C567" s="14" t="s">
        <v>65</v>
      </c>
      <c r="D567" s="14" t="s">
        <v>44</v>
      </c>
      <c r="E567" s="14" t="s">
        <v>40</v>
      </c>
      <c r="F567" s="14" t="str">
        <f>TRIM(Raw_Data__3[[#This Row],[Level/Band]])</f>
        <v>Associate</v>
      </c>
      <c r="G567" s="15">
        <v>44725.769965277781</v>
      </c>
      <c r="H567" s="15">
        <v>44727.769965277781</v>
      </c>
      <c r="I567" s="15">
        <v>44728.769965277781</v>
      </c>
      <c r="J567" s="15">
        <v>44731.769965277781</v>
      </c>
      <c r="K567" s="14" t="s">
        <v>37</v>
      </c>
      <c r="L567" s="15">
        <v>44745.769965277781</v>
      </c>
      <c r="M567" s="14" t="s">
        <v>43</v>
      </c>
      <c r="N567" s="14" t="s">
        <v>46</v>
      </c>
      <c r="O567" s="1" t="s">
        <v>115</v>
      </c>
      <c r="P567" s="14"/>
      <c r="Q567" s="15"/>
      <c r="R567" s="15"/>
      <c r="S567" s="15">
        <v>44746.769965277781</v>
      </c>
      <c r="T567" s="15"/>
      <c r="U567">
        <v>0</v>
      </c>
      <c r="V567" s="15"/>
      <c r="W567" s="15"/>
      <c r="X567" s="15"/>
      <c r="Z567" s="14" t="s">
        <v>47</v>
      </c>
      <c r="AA567" s="15"/>
      <c r="AB567">
        <v>18</v>
      </c>
      <c r="AC567">
        <v>19</v>
      </c>
      <c r="AD567">
        <v>1</v>
      </c>
      <c r="AE567">
        <v>3</v>
      </c>
      <c r="AF567" s="21">
        <v>44806.769965277781</v>
      </c>
      <c r="AG567" s="22">
        <f>IFERROR((Raw_Data__3[[#This Row],[End of Probation Date (after 2 months)]]-Raw_Data__3[[#This Row],[Reporting date ]]),"N/A")</f>
        <v>60</v>
      </c>
      <c r="AI567">
        <v>1</v>
      </c>
      <c r="AJ567">
        <v>2</v>
      </c>
    </row>
    <row r="568" spans="1:36" x14ac:dyDescent="0.35">
      <c r="A568">
        <v>164</v>
      </c>
      <c r="B568" s="14" t="s">
        <v>109</v>
      </c>
      <c r="C568" s="14" t="s">
        <v>65</v>
      </c>
      <c r="D568" s="14" t="s">
        <v>67</v>
      </c>
      <c r="E568" s="14" t="s">
        <v>40</v>
      </c>
      <c r="F568" s="14" t="str">
        <f>TRIM(Raw_Data__3[[#This Row],[Level/Band]])</f>
        <v>Associate</v>
      </c>
      <c r="G568" s="15">
        <v>44906.64775462963</v>
      </c>
      <c r="H568" s="15">
        <v>44909.64775462963</v>
      </c>
      <c r="I568" s="15">
        <v>44910.64775462963</v>
      </c>
      <c r="J568" s="15">
        <v>44913.64775462963</v>
      </c>
      <c r="K568" s="14" t="s">
        <v>37</v>
      </c>
      <c r="L568" s="15">
        <v>44917.64775462963</v>
      </c>
      <c r="M568" s="14" t="s">
        <v>43</v>
      </c>
      <c r="N568" s="14" t="s">
        <v>51</v>
      </c>
      <c r="O568" s="1" t="s">
        <v>115</v>
      </c>
      <c r="P568" s="14"/>
      <c r="Q568" s="15"/>
      <c r="R568" s="15"/>
      <c r="S568" s="15"/>
      <c r="T568" s="15"/>
      <c r="U568">
        <v>0</v>
      </c>
      <c r="V568" s="15"/>
      <c r="W568" s="15"/>
      <c r="X568" s="15"/>
      <c r="Z568" s="14" t="s">
        <v>39</v>
      </c>
      <c r="AA568" s="15"/>
      <c r="AB568">
        <v>8</v>
      </c>
      <c r="AD568">
        <v>1</v>
      </c>
      <c r="AE568">
        <v>3</v>
      </c>
      <c r="AF568" s="21" t="s">
        <v>115</v>
      </c>
      <c r="AG568" s="22" t="str">
        <f>IFERROR((Raw_Data__3[[#This Row],[End of Probation Date (after 2 months)]]-Raw_Data__3[[#This Row],[Reporting date ]]),"N/A")</f>
        <v>N/A</v>
      </c>
      <c r="AJ568">
        <v>3</v>
      </c>
    </row>
    <row r="569" spans="1:36" x14ac:dyDescent="0.35">
      <c r="A569">
        <v>162</v>
      </c>
      <c r="B569" s="14" t="s">
        <v>109</v>
      </c>
      <c r="C569" s="14" t="s">
        <v>65</v>
      </c>
      <c r="D569" s="14" t="s">
        <v>67</v>
      </c>
      <c r="E569" s="14" t="s">
        <v>40</v>
      </c>
      <c r="F569" s="14" t="str">
        <f>TRIM(Raw_Data__3[[#This Row],[Level/Band]])</f>
        <v>Associate</v>
      </c>
      <c r="G569" s="15">
        <v>44904.64775462963</v>
      </c>
      <c r="H569" s="15">
        <v>44907.64775462963</v>
      </c>
      <c r="I569" s="15">
        <v>44908.64775462963</v>
      </c>
      <c r="J569" s="15">
        <v>44911.64775462963</v>
      </c>
      <c r="K569" s="14" t="s">
        <v>37</v>
      </c>
      <c r="L569" s="15">
        <v>44923.64775462963</v>
      </c>
      <c r="M569" s="14" t="s">
        <v>43</v>
      </c>
      <c r="N569" s="14" t="s">
        <v>51</v>
      </c>
      <c r="O569" s="1" t="s">
        <v>115</v>
      </c>
      <c r="P569" s="14"/>
      <c r="Q569" s="15"/>
      <c r="R569" s="15"/>
      <c r="S569" s="15"/>
      <c r="T569" s="15"/>
      <c r="U569">
        <v>0</v>
      </c>
      <c r="V569" s="15"/>
      <c r="W569" s="15"/>
      <c r="X569" s="15"/>
      <c r="Z569" s="14" t="s">
        <v>47</v>
      </c>
      <c r="AA569" s="15"/>
      <c r="AB569">
        <v>16</v>
      </c>
      <c r="AD569">
        <v>1</v>
      </c>
      <c r="AE569">
        <v>3</v>
      </c>
      <c r="AF569" s="21" t="s">
        <v>115</v>
      </c>
      <c r="AG569" s="22" t="str">
        <f>IFERROR((Raw_Data__3[[#This Row],[End of Probation Date (after 2 months)]]-Raw_Data__3[[#This Row],[Reporting date ]]),"N/A")</f>
        <v>N/A</v>
      </c>
      <c r="AJ569">
        <v>3</v>
      </c>
    </row>
    <row r="570" spans="1:36" x14ac:dyDescent="0.35">
      <c r="A570">
        <v>89</v>
      </c>
      <c r="B570" s="14" t="s">
        <v>109</v>
      </c>
      <c r="C570" s="14" t="s">
        <v>65</v>
      </c>
      <c r="D570" s="14" t="s">
        <v>67</v>
      </c>
      <c r="E570" s="14" t="s">
        <v>40</v>
      </c>
      <c r="F570" s="14" t="str">
        <f>TRIM(Raw_Data__3[[#This Row],[Level/Band]])</f>
        <v>Associate</v>
      </c>
      <c r="G570" s="15">
        <v>44727.092650462961</v>
      </c>
      <c r="H570" s="15">
        <v>44730.092650462961</v>
      </c>
      <c r="I570" s="15">
        <v>44731.092650462961</v>
      </c>
      <c r="J570" s="15">
        <v>44734.092650462961</v>
      </c>
      <c r="K570" s="14" t="s">
        <v>37</v>
      </c>
      <c r="L570" s="15">
        <v>44736.092650462961</v>
      </c>
      <c r="M570" s="14" t="s">
        <v>43</v>
      </c>
      <c r="N570" s="14" t="s">
        <v>46</v>
      </c>
      <c r="O570" s="1" t="s">
        <v>115</v>
      </c>
      <c r="P570" s="14"/>
      <c r="Q570" s="15"/>
      <c r="R570" s="15"/>
      <c r="S570" s="15">
        <v>44737.092650462961</v>
      </c>
      <c r="T570" s="15"/>
      <c r="U570">
        <v>0</v>
      </c>
      <c r="V570" s="15"/>
      <c r="W570" s="15"/>
      <c r="X570" s="15"/>
      <c r="Z570" s="14" t="s">
        <v>47</v>
      </c>
      <c r="AA570" s="15"/>
      <c r="AB570">
        <v>6</v>
      </c>
      <c r="AC570">
        <v>7</v>
      </c>
      <c r="AD570">
        <v>1</v>
      </c>
      <c r="AE570">
        <v>3</v>
      </c>
      <c r="AF570" s="21">
        <v>44797.092650462961</v>
      </c>
      <c r="AG570" s="22">
        <f>IFERROR((Raw_Data__3[[#This Row],[End of Probation Date (after 2 months)]]-Raw_Data__3[[#This Row],[Reporting date ]]),"N/A")</f>
        <v>60</v>
      </c>
      <c r="AI570">
        <v>1</v>
      </c>
      <c r="AJ570">
        <v>3</v>
      </c>
    </row>
    <row r="571" spans="1:36" x14ac:dyDescent="0.35">
      <c r="A571">
        <v>83</v>
      </c>
      <c r="B571" s="14" t="s">
        <v>109</v>
      </c>
      <c r="C571" s="14" t="s">
        <v>65</v>
      </c>
      <c r="D571" s="14" t="s">
        <v>67</v>
      </c>
      <c r="E571" s="14" t="s">
        <v>40</v>
      </c>
      <c r="F571" s="14" t="str">
        <f>TRIM(Raw_Data__3[[#This Row],[Level/Band]])</f>
        <v>Associate</v>
      </c>
      <c r="G571" s="15">
        <v>44722.092650462961</v>
      </c>
      <c r="H571" s="15">
        <v>44725.092650462961</v>
      </c>
      <c r="I571" s="15">
        <v>44726.092650462961</v>
      </c>
      <c r="J571" s="15">
        <v>44729.092650462961</v>
      </c>
      <c r="K571" s="14" t="s">
        <v>37</v>
      </c>
      <c r="L571" s="15">
        <v>44744.092650462961</v>
      </c>
      <c r="M571" s="14" t="s">
        <v>43</v>
      </c>
      <c r="N571" s="14" t="s">
        <v>38</v>
      </c>
      <c r="O571" s="1" t="s">
        <v>115</v>
      </c>
      <c r="P571" s="14" t="s">
        <v>41</v>
      </c>
      <c r="Q571" s="15"/>
      <c r="R571" s="15"/>
      <c r="S571" s="15">
        <v>44746.092650462961</v>
      </c>
      <c r="T571" s="15"/>
      <c r="U571">
        <v>0</v>
      </c>
      <c r="V571" s="15"/>
      <c r="W571" s="15"/>
      <c r="X571" s="15"/>
      <c r="Z571" s="14"/>
      <c r="AA571" s="15"/>
      <c r="AB571">
        <v>19</v>
      </c>
      <c r="AC571">
        <v>21</v>
      </c>
      <c r="AD571">
        <v>1</v>
      </c>
      <c r="AE571">
        <v>3</v>
      </c>
      <c r="AF571" s="21">
        <v>44806.092650462961</v>
      </c>
      <c r="AG571" s="22">
        <f>IFERROR((Raw_Data__3[[#This Row],[End of Probation Date (after 2 months)]]-Raw_Data__3[[#This Row],[Reporting date ]]),"N/A")</f>
        <v>60</v>
      </c>
      <c r="AI571">
        <v>2</v>
      </c>
      <c r="AJ571">
        <v>3</v>
      </c>
    </row>
    <row r="572" spans="1:36" x14ac:dyDescent="0.35">
      <c r="A572">
        <v>82</v>
      </c>
      <c r="B572" s="14" t="s">
        <v>109</v>
      </c>
      <c r="C572" s="14" t="s">
        <v>65</v>
      </c>
      <c r="D572" s="14" t="s">
        <v>67</v>
      </c>
      <c r="E572" s="14" t="s">
        <v>40</v>
      </c>
      <c r="F572" s="14" t="str">
        <f>TRIM(Raw_Data__3[[#This Row],[Level/Band]])</f>
        <v>Associate</v>
      </c>
      <c r="G572" s="15">
        <v>44729.092650462961</v>
      </c>
      <c r="H572" s="15">
        <v>44730.092650462961</v>
      </c>
      <c r="I572" s="15">
        <v>44731.092650462961</v>
      </c>
      <c r="J572" s="15">
        <v>44734.092650462961</v>
      </c>
      <c r="K572" s="14" t="s">
        <v>37</v>
      </c>
      <c r="L572" s="15">
        <v>44738.092650462961</v>
      </c>
      <c r="M572" s="14" t="s">
        <v>43</v>
      </c>
      <c r="N572" s="14" t="s">
        <v>50</v>
      </c>
      <c r="O572" s="1" t="s">
        <v>115</v>
      </c>
      <c r="P572" s="14"/>
      <c r="Q572" s="15"/>
      <c r="R572" s="15"/>
      <c r="S572" s="15"/>
      <c r="T572" s="15"/>
      <c r="U572">
        <v>0</v>
      </c>
      <c r="V572" s="15"/>
      <c r="W572" s="15"/>
      <c r="X572" s="15"/>
      <c r="Z572" s="14" t="s">
        <v>47</v>
      </c>
      <c r="AA572" s="15"/>
      <c r="AB572">
        <v>8</v>
      </c>
      <c r="AD572">
        <v>1</v>
      </c>
      <c r="AE572">
        <v>3</v>
      </c>
      <c r="AF572" s="21" t="s">
        <v>115</v>
      </c>
      <c r="AG572" s="22" t="str">
        <f>IFERROR((Raw_Data__3[[#This Row],[End of Probation Date (after 2 months)]]-Raw_Data__3[[#This Row],[Reporting date ]]),"N/A")</f>
        <v>N/A</v>
      </c>
      <c r="AJ572">
        <v>1</v>
      </c>
    </row>
    <row r="573" spans="1:36" x14ac:dyDescent="0.35">
      <c r="A573">
        <v>2988</v>
      </c>
      <c r="B573" s="14" t="s">
        <v>110</v>
      </c>
      <c r="C573" s="14" t="s">
        <v>68</v>
      </c>
      <c r="D573" s="14" t="s">
        <v>67</v>
      </c>
      <c r="E573" s="14" t="s">
        <v>54</v>
      </c>
      <c r="F573" s="14" t="str">
        <f>TRIM(Raw_Data__3[[#This Row],[Level/Band]])</f>
        <v>Senior Management</v>
      </c>
      <c r="G573" s="15">
        <v>44923.987974537034</v>
      </c>
      <c r="H573" s="15">
        <v>44927.987974537034</v>
      </c>
      <c r="I573" s="15">
        <v>44928.987974537034</v>
      </c>
      <c r="J573" s="15">
        <v>44931.987974537034</v>
      </c>
      <c r="K573" s="14" t="s">
        <v>37</v>
      </c>
      <c r="L573" s="15">
        <v>44933.987974537034</v>
      </c>
      <c r="M573" s="14" t="s">
        <v>43</v>
      </c>
      <c r="N573" s="14" t="s">
        <v>50</v>
      </c>
      <c r="O573" s="1" t="s">
        <v>115</v>
      </c>
      <c r="P573" s="14"/>
      <c r="Q573" s="15"/>
      <c r="R573" s="15"/>
      <c r="S573" s="15"/>
      <c r="T573" s="15"/>
      <c r="U573">
        <v>0</v>
      </c>
      <c r="V573" s="15"/>
      <c r="W573" s="15"/>
      <c r="X573" s="15"/>
      <c r="Z573" s="14" t="s">
        <v>39</v>
      </c>
      <c r="AA573" s="15"/>
      <c r="AB573">
        <v>6</v>
      </c>
      <c r="AD573">
        <v>1</v>
      </c>
      <c r="AE573">
        <v>3</v>
      </c>
      <c r="AF573" s="21" t="s">
        <v>115</v>
      </c>
      <c r="AG573" s="22" t="str">
        <f>IFERROR((Raw_Data__3[[#This Row],[End of Probation Date (after 2 months)]]-Raw_Data__3[[#This Row],[Reporting date ]]),"N/A")</f>
        <v>N/A</v>
      </c>
      <c r="AJ573">
        <v>4</v>
      </c>
    </row>
    <row r="574" spans="1:36" x14ac:dyDescent="0.35">
      <c r="A574">
        <v>2981</v>
      </c>
      <c r="B574" s="14" t="s">
        <v>110</v>
      </c>
      <c r="C574" s="14" t="s">
        <v>68</v>
      </c>
      <c r="D574" s="14" t="s">
        <v>67</v>
      </c>
      <c r="E574" s="14" t="s">
        <v>54</v>
      </c>
      <c r="F574" s="14" t="str">
        <f>TRIM(Raw_Data__3[[#This Row],[Level/Band]])</f>
        <v>Senior Management</v>
      </c>
      <c r="G574" s="15">
        <v>44924.987974537034</v>
      </c>
      <c r="H574" s="15">
        <v>44926.987974537034</v>
      </c>
      <c r="I574" s="15">
        <v>44927.987974537034</v>
      </c>
      <c r="J574" s="15">
        <v>44930.987974537034</v>
      </c>
      <c r="K574" s="14" t="s">
        <v>37</v>
      </c>
      <c r="L574" s="15">
        <v>44946.987974537034</v>
      </c>
      <c r="M574" s="14" t="s">
        <v>43</v>
      </c>
      <c r="N574" s="14" t="s">
        <v>46</v>
      </c>
      <c r="O574" s="1" t="s">
        <v>115</v>
      </c>
      <c r="P574" s="14"/>
      <c r="Q574" s="15"/>
      <c r="R574" s="15"/>
      <c r="S574" s="15"/>
      <c r="T574" s="15"/>
      <c r="U574">
        <v>0</v>
      </c>
      <c r="V574" s="15"/>
      <c r="W574" s="15"/>
      <c r="X574" s="15"/>
      <c r="Z574" s="14" t="s">
        <v>39</v>
      </c>
      <c r="AA574" s="15"/>
      <c r="AB574">
        <v>20</v>
      </c>
      <c r="AD574">
        <v>1</v>
      </c>
      <c r="AE574">
        <v>3</v>
      </c>
      <c r="AF574" s="21" t="s">
        <v>115</v>
      </c>
      <c r="AG574" s="22" t="str">
        <f>IFERROR((Raw_Data__3[[#This Row],[End of Probation Date (after 2 months)]]-Raw_Data__3[[#This Row],[Reporting date ]]),"N/A")</f>
        <v>N/A</v>
      </c>
      <c r="AJ574">
        <v>2</v>
      </c>
    </row>
    <row r="575" spans="1:36" x14ac:dyDescent="0.35">
      <c r="A575">
        <v>2902</v>
      </c>
      <c r="B575" s="14" t="s">
        <v>110</v>
      </c>
      <c r="C575" s="14" t="s">
        <v>68</v>
      </c>
      <c r="D575" s="14" t="s">
        <v>67</v>
      </c>
      <c r="E575" s="14" t="s">
        <v>54</v>
      </c>
      <c r="F575" s="14" t="str">
        <f>TRIM(Raw_Data__3[[#This Row],[Level/Band]])</f>
        <v>Senior Management</v>
      </c>
      <c r="G575" s="15">
        <v>44619.299814814818</v>
      </c>
      <c r="H575" s="15">
        <v>44620.299814814818</v>
      </c>
      <c r="I575" s="15">
        <v>44621.299814814818</v>
      </c>
      <c r="J575" s="15">
        <v>44624.299814814818</v>
      </c>
      <c r="K575" s="14" t="s">
        <v>37</v>
      </c>
      <c r="L575" s="15">
        <v>44629.299814814818</v>
      </c>
      <c r="M575" s="14" t="s">
        <v>43</v>
      </c>
      <c r="N575" s="14" t="s">
        <v>50</v>
      </c>
      <c r="O575" s="1" t="s">
        <v>115</v>
      </c>
      <c r="P575" s="14"/>
      <c r="Q575" s="15"/>
      <c r="R575" s="15"/>
      <c r="S575" s="15"/>
      <c r="T575" s="15"/>
      <c r="U575">
        <v>0</v>
      </c>
      <c r="V575" s="15"/>
      <c r="W575" s="15"/>
      <c r="X575" s="15"/>
      <c r="Z575" s="14" t="s">
        <v>39</v>
      </c>
      <c r="AA575" s="15"/>
      <c r="AB575">
        <v>9</v>
      </c>
      <c r="AD575">
        <v>1</v>
      </c>
      <c r="AE575">
        <v>3</v>
      </c>
      <c r="AF575" s="21" t="s">
        <v>115</v>
      </c>
      <c r="AG575" s="22" t="str">
        <f>IFERROR((Raw_Data__3[[#This Row],[End of Probation Date (after 2 months)]]-Raw_Data__3[[#This Row],[Reporting date ]]),"N/A")</f>
        <v>N/A</v>
      </c>
      <c r="AJ575">
        <v>1</v>
      </c>
    </row>
    <row r="576" spans="1:36" x14ac:dyDescent="0.35">
      <c r="A576">
        <v>2901</v>
      </c>
      <c r="B576" s="14" t="s">
        <v>110</v>
      </c>
      <c r="C576" s="14" t="s">
        <v>68</v>
      </c>
      <c r="D576" s="14" t="s">
        <v>67</v>
      </c>
      <c r="E576" s="14" t="s">
        <v>54</v>
      </c>
      <c r="F576" s="14" t="str">
        <f>TRIM(Raw_Data__3[[#This Row],[Level/Band]])</f>
        <v>Senior Management</v>
      </c>
      <c r="G576" s="15">
        <v>44620.299814814818</v>
      </c>
      <c r="H576" s="15">
        <v>44621.299814814818</v>
      </c>
      <c r="I576" s="15">
        <v>44622.299814814818</v>
      </c>
      <c r="J576" s="15">
        <v>44625.299814814818</v>
      </c>
      <c r="K576" s="14" t="s">
        <v>37</v>
      </c>
      <c r="L576" s="15">
        <v>44637.299814814818</v>
      </c>
      <c r="M576" s="14" t="s">
        <v>43</v>
      </c>
      <c r="N576" s="14" t="s">
        <v>38</v>
      </c>
      <c r="O576" s="1" t="s">
        <v>115</v>
      </c>
      <c r="P576" s="14"/>
      <c r="Q576" s="15"/>
      <c r="R576" s="15"/>
      <c r="S576" s="15"/>
      <c r="T576" s="15"/>
      <c r="U576">
        <v>0</v>
      </c>
      <c r="V576" s="15"/>
      <c r="W576" s="15"/>
      <c r="X576" s="15"/>
      <c r="Z576" s="14" t="s">
        <v>39</v>
      </c>
      <c r="AA576" s="15"/>
      <c r="AB576">
        <v>16</v>
      </c>
      <c r="AD576">
        <v>1</v>
      </c>
      <c r="AE576">
        <v>3</v>
      </c>
      <c r="AF576" s="21" t="s">
        <v>115</v>
      </c>
      <c r="AG576" s="22" t="str">
        <f>IFERROR((Raw_Data__3[[#This Row],[End of Probation Date (after 2 months)]]-Raw_Data__3[[#This Row],[Reporting date ]]),"N/A")</f>
        <v>N/A</v>
      </c>
      <c r="AJ576">
        <v>1</v>
      </c>
    </row>
    <row r="577" spans="1:38" x14ac:dyDescent="0.35">
      <c r="A577">
        <v>2817</v>
      </c>
      <c r="B577" s="14" t="s">
        <v>110</v>
      </c>
      <c r="C577" s="14" t="s">
        <v>68</v>
      </c>
      <c r="D577" s="14" t="s">
        <v>67</v>
      </c>
      <c r="E577" s="14" t="s">
        <v>54</v>
      </c>
      <c r="F577" s="14" t="str">
        <f>TRIM(Raw_Data__3[[#This Row],[Level/Band]])</f>
        <v>Senior Management</v>
      </c>
      <c r="G577" s="15">
        <v>44895.862592592595</v>
      </c>
      <c r="H577" s="15">
        <v>44896.862592592595</v>
      </c>
      <c r="I577" s="15">
        <v>44897.862592592595</v>
      </c>
      <c r="J577" s="15">
        <v>44900.862592592595</v>
      </c>
      <c r="K577" s="14" t="s">
        <v>37</v>
      </c>
      <c r="L577" s="15">
        <v>44907.862592592595</v>
      </c>
      <c r="M577" s="14" t="s">
        <v>43</v>
      </c>
      <c r="N577" s="14" t="s">
        <v>55</v>
      </c>
      <c r="O577" s="1" t="s">
        <v>115</v>
      </c>
      <c r="P577" s="14"/>
      <c r="Q577" s="15"/>
      <c r="R577" s="15"/>
      <c r="S577" s="15">
        <v>44911.862592592595</v>
      </c>
      <c r="T577" s="15"/>
      <c r="U577">
        <v>0</v>
      </c>
      <c r="V577" s="15"/>
      <c r="W577" s="15"/>
      <c r="X577" s="15"/>
      <c r="Z577" s="14" t="s">
        <v>47</v>
      </c>
      <c r="AA577" s="15"/>
      <c r="AB577">
        <v>11</v>
      </c>
      <c r="AC577">
        <v>15</v>
      </c>
      <c r="AD577">
        <v>1</v>
      </c>
      <c r="AE577">
        <v>3</v>
      </c>
      <c r="AF577" s="21">
        <v>44971.862592592595</v>
      </c>
      <c r="AG577" s="22">
        <f>IFERROR((Raw_Data__3[[#This Row],[End of Probation Date (after 2 months)]]-Raw_Data__3[[#This Row],[Reporting date ]]),"N/A")</f>
        <v>60</v>
      </c>
      <c r="AI577">
        <v>4</v>
      </c>
      <c r="AJ577">
        <v>1</v>
      </c>
    </row>
    <row r="578" spans="1:38" x14ac:dyDescent="0.35">
      <c r="A578">
        <v>2696</v>
      </c>
      <c r="B578" s="14" t="s">
        <v>110</v>
      </c>
      <c r="C578" s="14" t="s">
        <v>68</v>
      </c>
      <c r="D578" s="14" t="s">
        <v>67</v>
      </c>
      <c r="E578" s="14" t="s">
        <v>54</v>
      </c>
      <c r="F578" s="14" t="str">
        <f>TRIM(Raw_Data__3[[#This Row],[Level/Band]])</f>
        <v>Senior Management</v>
      </c>
      <c r="G578" s="15">
        <v>45017.99291666667</v>
      </c>
      <c r="H578" s="15">
        <v>45021.99291666667</v>
      </c>
      <c r="I578" s="15">
        <v>45022.99291666667</v>
      </c>
      <c r="J578" s="15">
        <v>45025.99291666667</v>
      </c>
      <c r="K578" s="14" t="s">
        <v>37</v>
      </c>
      <c r="L578" s="15">
        <v>45034.99291666667</v>
      </c>
      <c r="M578" s="14" t="s">
        <v>43</v>
      </c>
      <c r="N578" s="14" t="s">
        <v>46</v>
      </c>
      <c r="O578" s="1" t="s">
        <v>115</v>
      </c>
      <c r="P578" s="14"/>
      <c r="Q578" s="15"/>
      <c r="R578" s="15"/>
      <c r="S578" s="15"/>
      <c r="T578" s="15"/>
      <c r="U578">
        <v>0</v>
      </c>
      <c r="V578" s="15"/>
      <c r="W578" s="15"/>
      <c r="X578" s="15"/>
      <c r="Z578" s="14" t="s">
        <v>39</v>
      </c>
      <c r="AA578" s="15"/>
      <c r="AB578">
        <v>13</v>
      </c>
      <c r="AD578">
        <v>1</v>
      </c>
      <c r="AE578">
        <v>3</v>
      </c>
      <c r="AF578" s="21" t="s">
        <v>115</v>
      </c>
      <c r="AG578" s="22" t="str">
        <f>IFERROR((Raw_Data__3[[#This Row],[End of Probation Date (after 2 months)]]-Raw_Data__3[[#This Row],[Reporting date ]]),"N/A")</f>
        <v>N/A</v>
      </c>
      <c r="AJ578">
        <v>4</v>
      </c>
    </row>
    <row r="579" spans="1:38" x14ac:dyDescent="0.35">
      <c r="A579">
        <v>2347</v>
      </c>
      <c r="B579" s="14" t="s">
        <v>110</v>
      </c>
      <c r="C579" s="14" t="s">
        <v>68</v>
      </c>
      <c r="D579" s="14" t="s">
        <v>67</v>
      </c>
      <c r="E579" s="14" t="s">
        <v>54</v>
      </c>
      <c r="F579" s="14" t="str">
        <f>TRIM(Raw_Data__3[[#This Row],[Level/Band]])</f>
        <v>Senior Management</v>
      </c>
      <c r="G579" s="15">
        <v>45055.364525462966</v>
      </c>
      <c r="H579" s="15">
        <v>45057.364525462966</v>
      </c>
      <c r="I579" s="15">
        <v>45058.364525462966</v>
      </c>
      <c r="J579" s="15">
        <v>45061.364525462966</v>
      </c>
      <c r="K579" s="14" t="s">
        <v>37</v>
      </c>
      <c r="L579" s="15">
        <v>45068.364525462966</v>
      </c>
      <c r="M579" s="14" t="s">
        <v>43</v>
      </c>
      <c r="N579" s="14" t="s">
        <v>55</v>
      </c>
      <c r="O579" s="1" t="s">
        <v>115</v>
      </c>
      <c r="P579" s="14"/>
      <c r="Q579" s="15"/>
      <c r="R579" s="15"/>
      <c r="S579" s="15"/>
      <c r="T579" s="15"/>
      <c r="U579">
        <v>0</v>
      </c>
      <c r="V579" s="15"/>
      <c r="W579" s="15"/>
      <c r="X579" s="15"/>
      <c r="Z579" s="14" t="s">
        <v>47</v>
      </c>
      <c r="AA579" s="15"/>
      <c r="AB579">
        <v>11</v>
      </c>
      <c r="AD579">
        <v>1</v>
      </c>
      <c r="AE579">
        <v>3</v>
      </c>
      <c r="AF579" s="21" t="s">
        <v>115</v>
      </c>
      <c r="AG579" s="22" t="str">
        <f>IFERROR((Raw_Data__3[[#This Row],[End of Probation Date (after 2 months)]]-Raw_Data__3[[#This Row],[Reporting date ]]),"N/A")</f>
        <v>N/A</v>
      </c>
      <c r="AJ579">
        <v>2</v>
      </c>
    </row>
    <row r="580" spans="1:38" x14ac:dyDescent="0.35">
      <c r="A580">
        <v>2298</v>
      </c>
      <c r="B580" s="14" t="s">
        <v>110</v>
      </c>
      <c r="C580" s="14" t="s">
        <v>68</v>
      </c>
      <c r="D580" s="14" t="s">
        <v>67</v>
      </c>
      <c r="E580" s="14" t="s">
        <v>54</v>
      </c>
      <c r="F580" s="14" t="str">
        <f>TRIM(Raw_Data__3[[#This Row],[Level/Band]])</f>
        <v>Senior Management</v>
      </c>
      <c r="G580" s="15">
        <v>45109.656666666669</v>
      </c>
      <c r="H580" s="15">
        <v>45112.656666666669</v>
      </c>
      <c r="I580" s="15">
        <v>45113.656666666669</v>
      </c>
      <c r="J580" s="15">
        <v>45116.656666666669</v>
      </c>
      <c r="K580" s="14" t="s">
        <v>37</v>
      </c>
      <c r="L580" s="15">
        <v>45127.656666666669</v>
      </c>
      <c r="M580" s="14" t="s">
        <v>43</v>
      </c>
      <c r="N580" s="14" t="s">
        <v>46</v>
      </c>
      <c r="O580" s="1" t="s">
        <v>115</v>
      </c>
      <c r="P580" s="14"/>
      <c r="Q580" s="15"/>
      <c r="R580" s="15"/>
      <c r="S580" s="15">
        <v>45129.656666666669</v>
      </c>
      <c r="T580" s="15"/>
      <c r="U580">
        <v>0</v>
      </c>
      <c r="V580" s="15"/>
      <c r="W580" s="15"/>
      <c r="X580" s="15"/>
      <c r="Z580" s="14" t="s">
        <v>39</v>
      </c>
      <c r="AA580" s="15"/>
      <c r="AB580">
        <v>15</v>
      </c>
      <c r="AC580">
        <v>17</v>
      </c>
      <c r="AD580">
        <v>1</v>
      </c>
      <c r="AE580">
        <v>3</v>
      </c>
      <c r="AF580" s="21">
        <v>45189.656666666669</v>
      </c>
      <c r="AG580" s="22">
        <f>IFERROR((Raw_Data__3[[#This Row],[End of Probation Date (after 2 months)]]-Raw_Data__3[[#This Row],[Reporting date ]]),"N/A")</f>
        <v>60</v>
      </c>
      <c r="AI580">
        <v>2</v>
      </c>
      <c r="AJ580">
        <v>3</v>
      </c>
    </row>
    <row r="581" spans="1:38" x14ac:dyDescent="0.35">
      <c r="A581">
        <v>2048</v>
      </c>
      <c r="B581" s="14" t="s">
        <v>110</v>
      </c>
      <c r="C581" s="14" t="s">
        <v>68</v>
      </c>
      <c r="D581" s="14" t="s">
        <v>67</v>
      </c>
      <c r="E581" s="14" t="s">
        <v>54</v>
      </c>
      <c r="F581" s="14" t="str">
        <f>TRIM(Raw_Data__3[[#This Row],[Level/Band]])</f>
        <v>Senior Management</v>
      </c>
      <c r="G581" s="15">
        <v>44755.200532407405</v>
      </c>
      <c r="H581" s="15">
        <v>44759.200532407405</v>
      </c>
      <c r="I581" s="15">
        <v>44760.200532407405</v>
      </c>
      <c r="J581" s="15">
        <v>44763.200532407405</v>
      </c>
      <c r="K581" s="14" t="s">
        <v>37</v>
      </c>
      <c r="L581" s="15">
        <v>44775.200532407405</v>
      </c>
      <c r="M581" s="14" t="s">
        <v>43</v>
      </c>
      <c r="N581" s="14" t="s">
        <v>50</v>
      </c>
      <c r="O581" s="1" t="s">
        <v>115</v>
      </c>
      <c r="P581" s="14"/>
      <c r="Q581" s="15"/>
      <c r="R581" s="15"/>
      <c r="S581" s="15"/>
      <c r="T581" s="15"/>
      <c r="U581">
        <v>0</v>
      </c>
      <c r="V581" s="15"/>
      <c r="W581" s="15"/>
      <c r="X581" s="15"/>
      <c r="Z581" s="14" t="s">
        <v>39</v>
      </c>
      <c r="AA581" s="15"/>
      <c r="AB581">
        <v>16</v>
      </c>
      <c r="AD581">
        <v>1</v>
      </c>
      <c r="AE581">
        <v>3</v>
      </c>
      <c r="AF581" s="21" t="s">
        <v>115</v>
      </c>
      <c r="AG581" s="22" t="str">
        <f>IFERROR((Raw_Data__3[[#This Row],[End of Probation Date (after 2 months)]]-Raw_Data__3[[#This Row],[Reporting date ]]),"N/A")</f>
        <v>N/A</v>
      </c>
      <c r="AJ581">
        <v>4</v>
      </c>
    </row>
    <row r="582" spans="1:38" x14ac:dyDescent="0.35">
      <c r="A582">
        <v>2019</v>
      </c>
      <c r="B582" s="14" t="s">
        <v>110</v>
      </c>
      <c r="C582" s="14" t="s">
        <v>68</v>
      </c>
      <c r="D582" s="14" t="s">
        <v>67</v>
      </c>
      <c r="E582" s="14" t="s">
        <v>54</v>
      </c>
      <c r="F582" s="14" t="str">
        <f>TRIM(Raw_Data__3[[#This Row],[Level/Band]])</f>
        <v>Senior Management</v>
      </c>
      <c r="G582" s="15">
        <v>45082.58390046296</v>
      </c>
      <c r="H582" s="15">
        <v>45085.58390046296</v>
      </c>
      <c r="I582" s="15">
        <v>45086.58390046296</v>
      </c>
      <c r="J582" s="15">
        <v>45089.58390046296</v>
      </c>
      <c r="K582" s="14" t="s">
        <v>37</v>
      </c>
      <c r="L582" s="15">
        <v>45091.58390046296</v>
      </c>
      <c r="M582" s="14" t="s">
        <v>43</v>
      </c>
      <c r="N582" s="14" t="s">
        <v>46</v>
      </c>
      <c r="O582" s="1" t="s">
        <v>115</v>
      </c>
      <c r="P582" s="14"/>
      <c r="Q582" s="15"/>
      <c r="R582" s="15"/>
      <c r="S582" s="15">
        <v>45094.58390046296</v>
      </c>
      <c r="T582" s="15"/>
      <c r="U582">
        <v>0</v>
      </c>
      <c r="V582" s="15"/>
      <c r="W582" s="15"/>
      <c r="X582" s="15"/>
      <c r="Z582" s="14" t="s">
        <v>39</v>
      </c>
      <c r="AA582" s="15"/>
      <c r="AB582">
        <v>6</v>
      </c>
      <c r="AC582">
        <v>9</v>
      </c>
      <c r="AD582">
        <v>1</v>
      </c>
      <c r="AE582">
        <v>3</v>
      </c>
      <c r="AF582" s="21">
        <v>45154.58390046296</v>
      </c>
      <c r="AG582" s="22">
        <f>IFERROR((Raw_Data__3[[#This Row],[End of Probation Date (after 2 months)]]-Raw_Data__3[[#This Row],[Reporting date ]]),"N/A")</f>
        <v>60</v>
      </c>
      <c r="AI582">
        <v>3</v>
      </c>
      <c r="AJ582">
        <v>3</v>
      </c>
    </row>
    <row r="583" spans="1:38" x14ac:dyDescent="0.35">
      <c r="A583">
        <v>1948</v>
      </c>
      <c r="B583" s="14" t="s">
        <v>110</v>
      </c>
      <c r="C583" s="14" t="s">
        <v>68</v>
      </c>
      <c r="D583" s="14" t="s">
        <v>53</v>
      </c>
      <c r="E583" s="14" t="s">
        <v>54</v>
      </c>
      <c r="F583" s="14" t="str">
        <f>TRIM(Raw_Data__3[[#This Row],[Level/Band]])</f>
        <v>Senior Management</v>
      </c>
      <c r="G583" s="15">
        <v>44981.264120370368</v>
      </c>
      <c r="H583" s="15">
        <v>44984.264120370368</v>
      </c>
      <c r="I583" s="15">
        <v>44985.264120370368</v>
      </c>
      <c r="J583" s="15">
        <v>44988.264120370368</v>
      </c>
      <c r="K583" s="14" t="s">
        <v>37</v>
      </c>
      <c r="L583" s="15">
        <v>45005.264120370368</v>
      </c>
      <c r="M583" s="14" t="s">
        <v>43</v>
      </c>
      <c r="N583" s="14" t="s">
        <v>46</v>
      </c>
      <c r="O583" s="1" t="s">
        <v>115</v>
      </c>
      <c r="P583" s="14"/>
      <c r="Q583" s="15"/>
      <c r="R583" s="15"/>
      <c r="S583" s="15"/>
      <c r="T583" s="15"/>
      <c r="U583">
        <v>0</v>
      </c>
      <c r="V583" s="15"/>
      <c r="W583" s="15"/>
      <c r="X583" s="15"/>
      <c r="Z583" s="14" t="s">
        <v>39</v>
      </c>
      <c r="AA583" s="15"/>
      <c r="AB583">
        <v>21</v>
      </c>
      <c r="AD583">
        <v>1</v>
      </c>
      <c r="AE583">
        <v>3</v>
      </c>
      <c r="AF583" s="21" t="s">
        <v>115</v>
      </c>
      <c r="AG583" s="22" t="str">
        <f>IFERROR((Raw_Data__3[[#This Row],[End of Probation Date (after 2 months)]]-Raw_Data__3[[#This Row],[Reporting date ]]),"N/A")</f>
        <v>N/A</v>
      </c>
      <c r="AJ583">
        <v>3</v>
      </c>
    </row>
    <row r="584" spans="1:38" x14ac:dyDescent="0.35">
      <c r="A584">
        <v>1840</v>
      </c>
      <c r="B584" s="14" t="s">
        <v>110</v>
      </c>
      <c r="C584" s="14" t="s">
        <v>68</v>
      </c>
      <c r="D584" s="14" t="s">
        <v>53</v>
      </c>
      <c r="E584" s="14" t="s">
        <v>54</v>
      </c>
      <c r="F584" s="14" t="str">
        <f>TRIM(Raw_Data__3[[#This Row],[Level/Band]])</f>
        <v>Senior Management</v>
      </c>
      <c r="G584" s="15">
        <v>45037.367280092592</v>
      </c>
      <c r="H584" s="15">
        <v>45039.367280092592</v>
      </c>
      <c r="I584" s="15">
        <v>45040.367280092592</v>
      </c>
      <c r="J584" s="15">
        <v>45043.367280092592</v>
      </c>
      <c r="K584" s="14" t="s">
        <v>37</v>
      </c>
      <c r="L584" s="15">
        <v>45047.367280092592</v>
      </c>
      <c r="M584" s="14" t="s">
        <v>43</v>
      </c>
      <c r="N584" s="14" t="s">
        <v>50</v>
      </c>
      <c r="O584" s="1" t="s">
        <v>115</v>
      </c>
      <c r="P584" s="14"/>
      <c r="Q584" s="15"/>
      <c r="R584" s="15"/>
      <c r="S584" s="15"/>
      <c r="T584" s="15"/>
      <c r="U584">
        <v>0</v>
      </c>
      <c r="V584" s="15"/>
      <c r="W584" s="15"/>
      <c r="X584" s="15"/>
      <c r="Z584" s="14" t="s">
        <v>39</v>
      </c>
      <c r="AA584" s="15"/>
      <c r="AB584">
        <v>8</v>
      </c>
      <c r="AD584">
        <v>1</v>
      </c>
      <c r="AE584">
        <v>3</v>
      </c>
      <c r="AF584" s="21" t="s">
        <v>115</v>
      </c>
      <c r="AG584" s="22" t="str">
        <f>IFERROR((Raw_Data__3[[#This Row],[End of Probation Date (after 2 months)]]-Raw_Data__3[[#This Row],[Reporting date ]]),"N/A")</f>
        <v>N/A</v>
      </c>
      <c r="AJ584">
        <v>2</v>
      </c>
    </row>
    <row r="585" spans="1:38" x14ac:dyDescent="0.35">
      <c r="A585">
        <v>1781</v>
      </c>
      <c r="B585" s="14" t="s">
        <v>110</v>
      </c>
      <c r="C585" s="14" t="s">
        <v>68</v>
      </c>
      <c r="D585" s="14" t="s">
        <v>53</v>
      </c>
      <c r="E585" s="14" t="s">
        <v>54</v>
      </c>
      <c r="F585" s="14" t="str">
        <f>TRIM(Raw_Data__3[[#This Row],[Level/Band]])</f>
        <v>Senior Management</v>
      </c>
      <c r="G585" s="15">
        <v>44658.356493055559</v>
      </c>
      <c r="H585" s="15">
        <v>44659.356493055559</v>
      </c>
      <c r="I585" s="15">
        <v>44660.356493055559</v>
      </c>
      <c r="J585" s="15">
        <v>44663.356493055559</v>
      </c>
      <c r="K585" s="14" t="s">
        <v>37</v>
      </c>
      <c r="L585" s="15">
        <v>44673.356493055559</v>
      </c>
      <c r="M585" s="14" t="s">
        <v>43</v>
      </c>
      <c r="N585" s="14" t="s">
        <v>55</v>
      </c>
      <c r="O585" s="1" t="s">
        <v>115</v>
      </c>
      <c r="P585" s="14"/>
      <c r="Q585" s="15"/>
      <c r="R585" s="15"/>
      <c r="S585" s="15"/>
      <c r="T585" s="15"/>
      <c r="U585">
        <v>0</v>
      </c>
      <c r="V585" s="15"/>
      <c r="W585" s="15"/>
      <c r="X585" s="15"/>
      <c r="Z585" s="14" t="s">
        <v>39</v>
      </c>
      <c r="AA585" s="15"/>
      <c r="AB585">
        <v>14</v>
      </c>
      <c r="AD585">
        <v>1</v>
      </c>
      <c r="AE585">
        <v>3</v>
      </c>
      <c r="AF585" s="21" t="s">
        <v>115</v>
      </c>
      <c r="AG585" s="22" t="str">
        <f>IFERROR((Raw_Data__3[[#This Row],[End of Probation Date (after 2 months)]]-Raw_Data__3[[#This Row],[Reporting date ]]),"N/A")</f>
        <v>N/A</v>
      </c>
      <c r="AJ585">
        <v>1</v>
      </c>
    </row>
    <row r="586" spans="1:38" x14ac:dyDescent="0.35">
      <c r="A586">
        <v>1728</v>
      </c>
      <c r="B586" s="14" t="s">
        <v>110</v>
      </c>
      <c r="C586" s="14" t="s">
        <v>68</v>
      </c>
      <c r="D586" s="14" t="s">
        <v>53</v>
      </c>
      <c r="E586" s="14" t="s">
        <v>54</v>
      </c>
      <c r="F586" s="14" t="str">
        <f>TRIM(Raw_Data__3[[#This Row],[Level/Band]])</f>
        <v>Senior Management</v>
      </c>
      <c r="G586" s="15">
        <v>44860.500428240739</v>
      </c>
      <c r="H586" s="15">
        <v>44864.500428240739</v>
      </c>
      <c r="I586" s="15">
        <v>44865.500428240739</v>
      </c>
      <c r="J586" s="15">
        <v>44868.500428240739</v>
      </c>
      <c r="K586" s="14" t="s">
        <v>37</v>
      </c>
      <c r="L586" s="15">
        <v>44876.500428240739</v>
      </c>
      <c r="M586" s="14" t="s">
        <v>43</v>
      </c>
      <c r="N586" s="14" t="s">
        <v>55</v>
      </c>
      <c r="O586" s="1" t="s">
        <v>115</v>
      </c>
      <c r="P586" s="14"/>
      <c r="Q586" s="15"/>
      <c r="R586" s="15"/>
      <c r="S586" s="15">
        <v>44878.500428240739</v>
      </c>
      <c r="T586" s="15"/>
      <c r="U586">
        <v>0</v>
      </c>
      <c r="V586" s="15"/>
      <c r="W586" s="15"/>
      <c r="X586" s="15"/>
      <c r="Z586" s="14" t="s">
        <v>39</v>
      </c>
      <c r="AA586" s="15"/>
      <c r="AB586">
        <v>12</v>
      </c>
      <c r="AC586">
        <v>14</v>
      </c>
      <c r="AD586">
        <v>1</v>
      </c>
      <c r="AE586">
        <v>3</v>
      </c>
      <c r="AF586" s="21">
        <v>44938.500428240739</v>
      </c>
      <c r="AG586" s="22">
        <f>IFERROR((Raw_Data__3[[#This Row],[End of Probation Date (after 2 months)]]-Raw_Data__3[[#This Row],[Reporting date ]]),"N/A")</f>
        <v>60</v>
      </c>
      <c r="AI586">
        <v>2</v>
      </c>
      <c r="AJ586">
        <v>4</v>
      </c>
    </row>
    <row r="587" spans="1:38" x14ac:dyDescent="0.35">
      <c r="A587">
        <v>1371</v>
      </c>
      <c r="B587" s="14" t="s">
        <v>110</v>
      </c>
      <c r="C587" s="14" t="s">
        <v>68</v>
      </c>
      <c r="D587" s="14" t="s">
        <v>53</v>
      </c>
      <c r="E587" s="14" t="s">
        <v>54</v>
      </c>
      <c r="F587" s="14" t="str">
        <f>TRIM(Raw_Data__3[[#This Row],[Level/Band]])</f>
        <v>Senior Management</v>
      </c>
      <c r="G587" s="15">
        <v>44865.130648148152</v>
      </c>
      <c r="H587" s="15">
        <v>44868.130648148152</v>
      </c>
      <c r="I587" s="15">
        <v>44869.130648148152</v>
      </c>
      <c r="J587" s="15">
        <v>44872.130648148152</v>
      </c>
      <c r="K587" s="14" t="s">
        <v>37</v>
      </c>
      <c r="L587" s="15">
        <v>44886.130648148152</v>
      </c>
      <c r="M587" s="14" t="s">
        <v>43</v>
      </c>
      <c r="N587" s="14" t="s">
        <v>46</v>
      </c>
      <c r="O587" s="1" t="s">
        <v>115</v>
      </c>
      <c r="P587" s="14"/>
      <c r="Q587" s="15"/>
      <c r="R587" s="15"/>
      <c r="S587" s="15">
        <v>44890.130648148152</v>
      </c>
      <c r="T587" s="15"/>
      <c r="U587">
        <v>0</v>
      </c>
      <c r="V587" s="15"/>
      <c r="W587" s="15"/>
      <c r="X587" s="15"/>
      <c r="Z587" s="14" t="s">
        <v>39</v>
      </c>
      <c r="AA587" s="15"/>
      <c r="AB587">
        <v>18</v>
      </c>
      <c r="AC587">
        <v>22</v>
      </c>
      <c r="AD587">
        <v>1</v>
      </c>
      <c r="AE587">
        <v>3</v>
      </c>
      <c r="AF587" s="21">
        <v>44950.130648148152</v>
      </c>
      <c r="AG587" s="22">
        <f>IFERROR((Raw_Data__3[[#This Row],[End of Probation Date (after 2 months)]]-Raw_Data__3[[#This Row],[Reporting date ]]),"N/A")</f>
        <v>60</v>
      </c>
      <c r="AI587">
        <v>4</v>
      </c>
      <c r="AJ587">
        <v>3</v>
      </c>
    </row>
    <row r="588" spans="1:38" x14ac:dyDescent="0.35">
      <c r="A588">
        <v>1058</v>
      </c>
      <c r="B588" s="14" t="s">
        <v>110</v>
      </c>
      <c r="C588" s="14" t="s">
        <v>68</v>
      </c>
      <c r="D588" s="14" t="s">
        <v>53</v>
      </c>
      <c r="E588" s="14" t="s">
        <v>54</v>
      </c>
      <c r="F588" s="14" t="str">
        <f>TRIM(Raw_Data__3[[#This Row],[Level/Band]])</f>
        <v>Senior Management</v>
      </c>
      <c r="G588" s="15">
        <v>45153.180486111109</v>
      </c>
      <c r="H588" s="15">
        <v>45157.180486111109</v>
      </c>
      <c r="I588" s="15">
        <v>45158.180486111109</v>
      </c>
      <c r="J588" s="15">
        <v>45161.180486111109</v>
      </c>
      <c r="K588" s="14" t="s">
        <v>37</v>
      </c>
      <c r="L588" s="15">
        <v>45174.180486111109</v>
      </c>
      <c r="M588" s="14" t="s">
        <v>43</v>
      </c>
      <c r="N588" s="14" t="s">
        <v>50</v>
      </c>
      <c r="O588" s="1" t="s">
        <v>115</v>
      </c>
      <c r="P588" s="14"/>
      <c r="Q588" s="15"/>
      <c r="R588" s="15"/>
      <c r="S588" s="15"/>
      <c r="T588" s="15"/>
      <c r="U588">
        <v>0</v>
      </c>
      <c r="V588" s="15"/>
      <c r="W588" s="15"/>
      <c r="X588" s="15"/>
      <c r="Z588" s="14" t="s">
        <v>47</v>
      </c>
      <c r="AA588" s="15"/>
      <c r="AB588">
        <v>17</v>
      </c>
      <c r="AD588">
        <v>1</v>
      </c>
      <c r="AE588">
        <v>3</v>
      </c>
      <c r="AF588" s="21" t="s">
        <v>115</v>
      </c>
      <c r="AG588" s="22" t="str">
        <f>IFERROR((Raw_Data__3[[#This Row],[End of Probation Date (after 2 months)]]-Raw_Data__3[[#This Row],[Reporting date ]]),"N/A")</f>
        <v>N/A</v>
      </c>
      <c r="AJ588">
        <v>4</v>
      </c>
    </row>
    <row r="589" spans="1:38" x14ac:dyDescent="0.35">
      <c r="A589">
        <v>2986</v>
      </c>
      <c r="B589" s="14" t="s">
        <v>110</v>
      </c>
      <c r="C589" s="14" t="s">
        <v>68</v>
      </c>
      <c r="D589" s="14" t="s">
        <v>69</v>
      </c>
      <c r="E589" s="14" t="s">
        <v>57</v>
      </c>
      <c r="F589" s="14" t="str">
        <f>TRIM(Raw_Data__3[[#This Row],[Level/Band]])</f>
        <v>Senior</v>
      </c>
      <c r="G589" s="15">
        <v>44926.987974537034</v>
      </c>
      <c r="H589" s="15">
        <v>44929.987974537034</v>
      </c>
      <c r="I589" s="15">
        <v>44930.987974537034</v>
      </c>
      <c r="J589" s="15">
        <v>44933.987974537034</v>
      </c>
      <c r="K589" s="14" t="s">
        <v>37</v>
      </c>
      <c r="L589" s="15">
        <v>44935.987974537034</v>
      </c>
      <c r="M589" s="14" t="s">
        <v>37</v>
      </c>
      <c r="N589" s="14" t="s">
        <v>115</v>
      </c>
      <c r="O589" s="1">
        <v>44940.987974537034</v>
      </c>
      <c r="P589" s="14" t="s">
        <v>48</v>
      </c>
      <c r="Q589" s="15">
        <v>44936.987974537034</v>
      </c>
      <c r="R589" s="15">
        <v>44940.987974537034</v>
      </c>
      <c r="S589" s="15">
        <v>44937.987974537034</v>
      </c>
      <c r="T589" s="15">
        <v>44942.987974537034</v>
      </c>
      <c r="U589">
        <v>1</v>
      </c>
      <c r="V589" s="15">
        <v>44944.987974537034</v>
      </c>
      <c r="W589" s="15">
        <v>44947.987974537034</v>
      </c>
      <c r="X589" s="15">
        <v>44949.987974537034</v>
      </c>
      <c r="Z589" s="14"/>
      <c r="AA589" s="15">
        <v>44959.987974537034</v>
      </c>
      <c r="AB589">
        <v>6</v>
      </c>
      <c r="AC589">
        <v>8</v>
      </c>
      <c r="AD589">
        <v>1</v>
      </c>
      <c r="AE589">
        <v>3</v>
      </c>
      <c r="AF589" s="21">
        <v>44997.987974537034</v>
      </c>
      <c r="AG589" s="22">
        <f>IFERROR((Raw_Data__3[[#This Row],[End of Probation Date (after 2 months)]]-Raw_Data__3[[#This Row],[Reporting date ]]),"N/A")</f>
        <v>60</v>
      </c>
      <c r="AH589">
        <v>5</v>
      </c>
      <c r="AI589">
        <v>2</v>
      </c>
      <c r="AJ589">
        <v>3</v>
      </c>
      <c r="AK589">
        <v>22</v>
      </c>
      <c r="AL589">
        <v>12</v>
      </c>
    </row>
    <row r="590" spans="1:38" x14ac:dyDescent="0.35">
      <c r="A590">
        <v>2903</v>
      </c>
      <c r="B590" s="14" t="s">
        <v>110</v>
      </c>
      <c r="C590" s="14" t="s">
        <v>68</v>
      </c>
      <c r="D590" s="14" t="s">
        <v>69</v>
      </c>
      <c r="E590" s="14" t="s">
        <v>57</v>
      </c>
      <c r="F590" s="14" t="str">
        <f>TRIM(Raw_Data__3[[#This Row],[Level/Band]])</f>
        <v>Senior</v>
      </c>
      <c r="G590" s="15">
        <v>44615.299814814818</v>
      </c>
      <c r="H590" s="15">
        <v>44618.299814814818</v>
      </c>
      <c r="I590" s="15">
        <v>44619.299814814818</v>
      </c>
      <c r="J590" s="15">
        <v>44622.299814814818</v>
      </c>
      <c r="K590" s="14" t="s">
        <v>37</v>
      </c>
      <c r="L590" s="15">
        <v>44635.299814814818</v>
      </c>
      <c r="M590" s="14" t="s">
        <v>43</v>
      </c>
      <c r="N590" s="14" t="s">
        <v>50</v>
      </c>
      <c r="O590" s="1" t="s">
        <v>115</v>
      </c>
      <c r="P590" s="14"/>
      <c r="Q590" s="15"/>
      <c r="R590" s="15"/>
      <c r="S590" s="15">
        <v>44638.299814814818</v>
      </c>
      <c r="T590" s="15"/>
      <c r="U590">
        <v>0</v>
      </c>
      <c r="V590" s="15"/>
      <c r="W590" s="15"/>
      <c r="X590" s="15"/>
      <c r="Z590" s="14" t="s">
        <v>39</v>
      </c>
      <c r="AA590" s="15"/>
      <c r="AB590">
        <v>17</v>
      </c>
      <c r="AC590">
        <v>20</v>
      </c>
      <c r="AD590">
        <v>1</v>
      </c>
      <c r="AE590">
        <v>3</v>
      </c>
      <c r="AF590" s="21">
        <v>44698.299814814818</v>
      </c>
      <c r="AG590" s="22">
        <f>IFERROR((Raw_Data__3[[#This Row],[End of Probation Date (after 2 months)]]-Raw_Data__3[[#This Row],[Reporting date ]]),"N/A")</f>
        <v>60</v>
      </c>
      <c r="AI590">
        <v>3</v>
      </c>
      <c r="AJ590">
        <v>3</v>
      </c>
    </row>
    <row r="591" spans="1:38" x14ac:dyDescent="0.35">
      <c r="A591">
        <v>2873</v>
      </c>
      <c r="B591" s="14" t="s">
        <v>110</v>
      </c>
      <c r="C591" s="14" t="s">
        <v>68</v>
      </c>
      <c r="D591" s="14" t="s">
        <v>69</v>
      </c>
      <c r="E591" s="14" t="s">
        <v>57</v>
      </c>
      <c r="F591" s="14" t="str">
        <f>TRIM(Raw_Data__3[[#This Row],[Level/Band]])</f>
        <v>Senior</v>
      </c>
      <c r="G591" s="15">
        <v>45111.164652777778</v>
      </c>
      <c r="H591" s="15">
        <v>45115.164652777778</v>
      </c>
      <c r="I591" s="15">
        <v>45116.164652777778</v>
      </c>
      <c r="J591" s="15">
        <v>45119.164652777778</v>
      </c>
      <c r="K591" s="14" t="s">
        <v>37</v>
      </c>
      <c r="L591" s="15">
        <v>45123.164652777778</v>
      </c>
      <c r="M591" s="14" t="s">
        <v>43</v>
      </c>
      <c r="N591" s="14" t="s">
        <v>51</v>
      </c>
      <c r="O591" s="1" t="s">
        <v>115</v>
      </c>
      <c r="P591" s="14"/>
      <c r="Q591" s="15"/>
      <c r="R591" s="15"/>
      <c r="S591" s="15">
        <v>45127.164652777778</v>
      </c>
      <c r="T591" s="15"/>
      <c r="U591">
        <v>0</v>
      </c>
      <c r="V591" s="15"/>
      <c r="W591" s="15"/>
      <c r="X591" s="15"/>
      <c r="Z591" s="14" t="s">
        <v>39</v>
      </c>
      <c r="AA591" s="15"/>
      <c r="AB591">
        <v>8</v>
      </c>
      <c r="AC591">
        <v>12</v>
      </c>
      <c r="AD591">
        <v>1</v>
      </c>
      <c r="AE591">
        <v>3</v>
      </c>
      <c r="AF591" s="21">
        <v>45187.164652777778</v>
      </c>
      <c r="AG591" s="22">
        <f>IFERROR((Raw_Data__3[[#This Row],[End of Probation Date (after 2 months)]]-Raw_Data__3[[#This Row],[Reporting date ]]),"N/A")</f>
        <v>60</v>
      </c>
      <c r="AI591">
        <v>4</v>
      </c>
      <c r="AJ591">
        <v>4</v>
      </c>
    </row>
    <row r="592" spans="1:38" x14ac:dyDescent="0.35">
      <c r="A592">
        <v>2872</v>
      </c>
      <c r="B592" s="14" t="s">
        <v>110</v>
      </c>
      <c r="C592" s="14" t="s">
        <v>68</v>
      </c>
      <c r="D592" s="14" t="s">
        <v>69</v>
      </c>
      <c r="E592" s="14" t="s">
        <v>57</v>
      </c>
      <c r="F592" s="14" t="str">
        <f>TRIM(Raw_Data__3[[#This Row],[Level/Band]])</f>
        <v>Senior</v>
      </c>
      <c r="G592" s="15">
        <v>45117.164652777778</v>
      </c>
      <c r="H592" s="15">
        <v>45118.164652777778</v>
      </c>
      <c r="I592" s="15">
        <v>45119.164652777778</v>
      </c>
      <c r="J592" s="15">
        <v>45122.164652777778</v>
      </c>
      <c r="K592" s="14" t="s">
        <v>37</v>
      </c>
      <c r="L592" s="15">
        <v>45129.164652777778</v>
      </c>
      <c r="M592" s="14" t="s">
        <v>43</v>
      </c>
      <c r="N592" s="14" t="s">
        <v>38</v>
      </c>
      <c r="O592" s="1" t="s">
        <v>115</v>
      </c>
      <c r="P592" s="14"/>
      <c r="Q592" s="15"/>
      <c r="R592" s="15"/>
      <c r="S592" s="15"/>
      <c r="T592" s="15"/>
      <c r="U592">
        <v>0</v>
      </c>
      <c r="V592" s="15"/>
      <c r="W592" s="15"/>
      <c r="X592" s="15"/>
      <c r="Z592" s="14" t="s">
        <v>47</v>
      </c>
      <c r="AA592" s="15"/>
      <c r="AB592">
        <v>11</v>
      </c>
      <c r="AD592">
        <v>1</v>
      </c>
      <c r="AE592">
        <v>3</v>
      </c>
      <c r="AF592" s="21" t="s">
        <v>115</v>
      </c>
      <c r="AG592" s="22" t="str">
        <f>IFERROR((Raw_Data__3[[#This Row],[End of Probation Date (after 2 months)]]-Raw_Data__3[[#This Row],[Reporting date ]]),"N/A")</f>
        <v>N/A</v>
      </c>
      <c r="AJ592">
        <v>1</v>
      </c>
    </row>
    <row r="593" spans="1:38" x14ac:dyDescent="0.35">
      <c r="A593">
        <v>2820</v>
      </c>
      <c r="B593" s="14" t="s">
        <v>110</v>
      </c>
      <c r="C593" s="14" t="s">
        <v>68</v>
      </c>
      <c r="D593" s="14" t="s">
        <v>69</v>
      </c>
      <c r="E593" s="14" t="s">
        <v>57</v>
      </c>
      <c r="F593" s="14" t="str">
        <f>TRIM(Raw_Data__3[[#This Row],[Level/Band]])</f>
        <v>Senior</v>
      </c>
      <c r="G593" s="15">
        <v>44895.862592592595</v>
      </c>
      <c r="H593" s="15">
        <v>44896.862592592595</v>
      </c>
      <c r="I593" s="15">
        <v>44897.862592592595</v>
      </c>
      <c r="J593" s="15">
        <v>44900.862592592595</v>
      </c>
      <c r="K593" s="14" t="s">
        <v>37</v>
      </c>
      <c r="L593" s="15">
        <v>44913.862592592595</v>
      </c>
      <c r="M593" s="14" t="s">
        <v>43</v>
      </c>
      <c r="N593" s="14" t="s">
        <v>46</v>
      </c>
      <c r="O593" s="1" t="s">
        <v>115</v>
      </c>
      <c r="P593" s="14"/>
      <c r="Q593" s="15"/>
      <c r="R593" s="15"/>
      <c r="S593" s="15"/>
      <c r="T593" s="15"/>
      <c r="U593">
        <v>0</v>
      </c>
      <c r="V593" s="15"/>
      <c r="W593" s="15"/>
      <c r="X593" s="15"/>
      <c r="Z593" s="14" t="s">
        <v>39</v>
      </c>
      <c r="AA593" s="15"/>
      <c r="AB593">
        <v>17</v>
      </c>
      <c r="AD593">
        <v>1</v>
      </c>
      <c r="AE593">
        <v>3</v>
      </c>
      <c r="AF593" s="21" t="s">
        <v>115</v>
      </c>
      <c r="AG593" s="22" t="str">
        <f>IFERROR((Raw_Data__3[[#This Row],[End of Probation Date (after 2 months)]]-Raw_Data__3[[#This Row],[Reporting date ]]),"N/A")</f>
        <v>N/A</v>
      </c>
      <c r="AJ593">
        <v>1</v>
      </c>
    </row>
    <row r="594" spans="1:38" x14ac:dyDescent="0.35">
      <c r="A594">
        <v>2715</v>
      </c>
      <c r="B594" s="14" t="s">
        <v>110</v>
      </c>
      <c r="C594" s="14" t="s">
        <v>68</v>
      </c>
      <c r="D594" s="14" t="s">
        <v>69</v>
      </c>
      <c r="E594" s="14" t="s">
        <v>57</v>
      </c>
      <c r="F594" s="14" t="str">
        <f>TRIM(Raw_Data__3[[#This Row],[Level/Band]])</f>
        <v>Senior</v>
      </c>
      <c r="G594" s="15">
        <v>44954.0546412037</v>
      </c>
      <c r="H594" s="15">
        <v>44957.0546412037</v>
      </c>
      <c r="I594" s="15">
        <v>44958.0546412037</v>
      </c>
      <c r="J594" s="15">
        <v>44961.0546412037</v>
      </c>
      <c r="K594" s="14" t="s">
        <v>37</v>
      </c>
      <c r="L594" s="15">
        <v>44963.0546412037</v>
      </c>
      <c r="M594" s="14" t="s">
        <v>43</v>
      </c>
      <c r="N594" s="14" t="s">
        <v>38</v>
      </c>
      <c r="O594" s="1" t="s">
        <v>115</v>
      </c>
      <c r="P594" s="14" t="s">
        <v>41</v>
      </c>
      <c r="Q594" s="15"/>
      <c r="R594" s="15"/>
      <c r="S594" s="15">
        <v>44964.0546412037</v>
      </c>
      <c r="T594" s="15"/>
      <c r="U594">
        <v>0</v>
      </c>
      <c r="V594" s="15"/>
      <c r="W594" s="15"/>
      <c r="X594" s="15"/>
      <c r="Z594" s="14"/>
      <c r="AA594" s="15"/>
      <c r="AB594">
        <v>6</v>
      </c>
      <c r="AC594">
        <v>7</v>
      </c>
      <c r="AD594">
        <v>1</v>
      </c>
      <c r="AE594">
        <v>3</v>
      </c>
      <c r="AF594" s="21">
        <v>45024.0546412037</v>
      </c>
      <c r="AG594" s="22">
        <f>IFERROR((Raw_Data__3[[#This Row],[End of Probation Date (after 2 months)]]-Raw_Data__3[[#This Row],[Reporting date ]]),"N/A")</f>
        <v>60</v>
      </c>
      <c r="AI594">
        <v>1</v>
      </c>
      <c r="AJ594">
        <v>3</v>
      </c>
    </row>
    <row r="595" spans="1:38" x14ac:dyDescent="0.35">
      <c r="A595">
        <v>2712</v>
      </c>
      <c r="B595" s="14" t="s">
        <v>110</v>
      </c>
      <c r="C595" s="14" t="s">
        <v>68</v>
      </c>
      <c r="D595" s="14" t="s">
        <v>69</v>
      </c>
      <c r="E595" s="14" t="s">
        <v>57</v>
      </c>
      <c r="F595" s="14" t="str">
        <f>TRIM(Raw_Data__3[[#This Row],[Level/Band]])</f>
        <v>Senior</v>
      </c>
      <c r="G595" s="15">
        <v>44952.0546412037</v>
      </c>
      <c r="H595" s="15">
        <v>44953.0546412037</v>
      </c>
      <c r="I595" s="15">
        <v>44954.0546412037</v>
      </c>
      <c r="J595" s="15">
        <v>44957.0546412037</v>
      </c>
      <c r="K595" s="14" t="s">
        <v>37</v>
      </c>
      <c r="L595" s="15">
        <v>44971.0546412037</v>
      </c>
      <c r="M595" s="14" t="s">
        <v>43</v>
      </c>
      <c r="N595" s="14" t="s">
        <v>51</v>
      </c>
      <c r="O595" s="1" t="s">
        <v>115</v>
      </c>
      <c r="P595" s="14"/>
      <c r="Q595" s="15"/>
      <c r="R595" s="15"/>
      <c r="S595" s="15">
        <v>44975.0546412037</v>
      </c>
      <c r="T595" s="15"/>
      <c r="U595">
        <v>0</v>
      </c>
      <c r="V595" s="15"/>
      <c r="W595" s="15"/>
      <c r="X595" s="15"/>
      <c r="Z595" s="14" t="s">
        <v>47</v>
      </c>
      <c r="AA595" s="15"/>
      <c r="AB595">
        <v>18</v>
      </c>
      <c r="AC595">
        <v>22</v>
      </c>
      <c r="AD595">
        <v>1</v>
      </c>
      <c r="AE595">
        <v>3</v>
      </c>
      <c r="AF595" s="21">
        <v>45035.0546412037</v>
      </c>
      <c r="AG595" s="22">
        <f>IFERROR((Raw_Data__3[[#This Row],[End of Probation Date (after 2 months)]]-Raw_Data__3[[#This Row],[Reporting date ]]),"N/A")</f>
        <v>60</v>
      </c>
      <c r="AI595">
        <v>4</v>
      </c>
      <c r="AJ595">
        <v>1</v>
      </c>
    </row>
    <row r="596" spans="1:38" x14ac:dyDescent="0.35">
      <c r="A596">
        <v>2711</v>
      </c>
      <c r="B596" s="14" t="s">
        <v>110</v>
      </c>
      <c r="C596" s="14" t="s">
        <v>68</v>
      </c>
      <c r="D596" s="14" t="s">
        <v>69</v>
      </c>
      <c r="E596" s="14" t="s">
        <v>57</v>
      </c>
      <c r="F596" s="14" t="str">
        <f>TRIM(Raw_Data__3[[#This Row],[Level/Band]])</f>
        <v>Senior</v>
      </c>
      <c r="G596" s="15">
        <v>44953.0546412037</v>
      </c>
      <c r="H596" s="15">
        <v>44955.0546412037</v>
      </c>
      <c r="I596" s="15">
        <v>44956.0546412037</v>
      </c>
      <c r="J596" s="15">
        <v>44959.0546412037</v>
      </c>
      <c r="K596" s="14" t="s">
        <v>37</v>
      </c>
      <c r="L596" s="15">
        <v>44965.0546412037</v>
      </c>
      <c r="M596" s="14" t="s">
        <v>43</v>
      </c>
      <c r="N596" s="14" t="s">
        <v>38</v>
      </c>
      <c r="O596" s="1" t="s">
        <v>115</v>
      </c>
      <c r="P596" s="14"/>
      <c r="Q596" s="15"/>
      <c r="R596" s="15"/>
      <c r="S596" s="15"/>
      <c r="T596" s="15"/>
      <c r="U596">
        <v>0</v>
      </c>
      <c r="V596" s="15"/>
      <c r="W596" s="15"/>
      <c r="X596" s="15"/>
      <c r="Z596" s="14" t="s">
        <v>47</v>
      </c>
      <c r="AA596" s="15"/>
      <c r="AB596">
        <v>10</v>
      </c>
      <c r="AD596">
        <v>1</v>
      </c>
      <c r="AE596">
        <v>3</v>
      </c>
      <c r="AF596" s="21" t="s">
        <v>115</v>
      </c>
      <c r="AG596" s="22" t="str">
        <f>IFERROR((Raw_Data__3[[#This Row],[End of Probation Date (after 2 months)]]-Raw_Data__3[[#This Row],[Reporting date ]]),"N/A")</f>
        <v>N/A</v>
      </c>
      <c r="AJ596">
        <v>2</v>
      </c>
    </row>
    <row r="597" spans="1:38" x14ac:dyDescent="0.35">
      <c r="A597">
        <v>2700</v>
      </c>
      <c r="B597" s="14" t="s">
        <v>110</v>
      </c>
      <c r="C597" s="14" t="s">
        <v>68</v>
      </c>
      <c r="D597" s="14" t="s">
        <v>69</v>
      </c>
      <c r="E597" s="14" t="s">
        <v>57</v>
      </c>
      <c r="F597" s="14" t="str">
        <f>TRIM(Raw_Data__3[[#This Row],[Level/Band]])</f>
        <v>Senior</v>
      </c>
      <c r="G597" s="15">
        <v>45016.99291666667</v>
      </c>
      <c r="H597" s="15">
        <v>45019.99291666667</v>
      </c>
      <c r="I597" s="15">
        <v>45020.99291666667</v>
      </c>
      <c r="J597" s="15">
        <v>45023.99291666667</v>
      </c>
      <c r="K597" s="14" t="s">
        <v>37</v>
      </c>
      <c r="L597" s="15">
        <v>45028.99291666667</v>
      </c>
      <c r="M597" s="14" t="s">
        <v>37</v>
      </c>
      <c r="N597" s="14" t="s">
        <v>115</v>
      </c>
      <c r="O597" s="1">
        <v>45035.99291666667</v>
      </c>
      <c r="P597" s="14" t="s">
        <v>48</v>
      </c>
      <c r="Q597" s="15">
        <v>45029.99291666667</v>
      </c>
      <c r="R597" s="15">
        <v>45031.99291666667</v>
      </c>
      <c r="S597" s="15">
        <v>45032.99291666667</v>
      </c>
      <c r="T597" s="15">
        <v>45036.99291666667</v>
      </c>
      <c r="U597">
        <v>1</v>
      </c>
      <c r="V597" s="15">
        <v>45038.99291666667</v>
      </c>
      <c r="W597" s="15">
        <v>45041.99291666667</v>
      </c>
      <c r="X597" s="15">
        <v>45042.99291666667</v>
      </c>
      <c r="Z597" s="14"/>
      <c r="AA597" s="15">
        <v>45052.99291666667</v>
      </c>
      <c r="AB597">
        <v>9</v>
      </c>
      <c r="AC597">
        <v>13</v>
      </c>
      <c r="AD597">
        <v>1</v>
      </c>
      <c r="AE597">
        <v>3</v>
      </c>
      <c r="AF597" s="21">
        <v>45092.99291666667</v>
      </c>
      <c r="AG597" s="22">
        <f>IFERROR((Raw_Data__3[[#This Row],[End of Probation Date (after 2 months)]]-Raw_Data__3[[#This Row],[Reporting date ]]),"N/A")</f>
        <v>60</v>
      </c>
      <c r="AH597">
        <v>5</v>
      </c>
      <c r="AI597">
        <v>4</v>
      </c>
      <c r="AJ597">
        <v>3</v>
      </c>
      <c r="AK597">
        <v>20</v>
      </c>
      <c r="AL597">
        <v>10</v>
      </c>
    </row>
    <row r="598" spans="1:38" x14ac:dyDescent="0.35">
      <c r="A598">
        <v>2697</v>
      </c>
      <c r="B598" s="14" t="s">
        <v>110</v>
      </c>
      <c r="C598" s="14" t="s">
        <v>68</v>
      </c>
      <c r="D598" s="14" t="s">
        <v>69</v>
      </c>
      <c r="E598" s="14" t="s">
        <v>57</v>
      </c>
      <c r="F598" s="14" t="str">
        <f>TRIM(Raw_Data__3[[#This Row],[Level/Band]])</f>
        <v>Senior</v>
      </c>
      <c r="G598" s="15">
        <v>45020.99291666667</v>
      </c>
      <c r="H598" s="15">
        <v>45022.99291666667</v>
      </c>
      <c r="I598" s="15">
        <v>45023.99291666667</v>
      </c>
      <c r="J598" s="15">
        <v>45026.99291666667</v>
      </c>
      <c r="K598" s="14" t="s">
        <v>37</v>
      </c>
      <c r="L598" s="15">
        <v>45029.99291666667</v>
      </c>
      <c r="M598" s="14" t="s">
        <v>43</v>
      </c>
      <c r="N598" s="14" t="s">
        <v>51</v>
      </c>
      <c r="O598" s="1" t="s">
        <v>115</v>
      </c>
      <c r="P598" s="14"/>
      <c r="Q598" s="15"/>
      <c r="R598" s="15"/>
      <c r="S598" s="15"/>
      <c r="T598" s="15"/>
      <c r="U598">
        <v>0</v>
      </c>
      <c r="V598" s="15"/>
      <c r="W598" s="15"/>
      <c r="X598" s="15"/>
      <c r="Z598" s="14" t="s">
        <v>39</v>
      </c>
      <c r="AA598" s="15"/>
      <c r="AB598">
        <v>7</v>
      </c>
      <c r="AD598">
        <v>1</v>
      </c>
      <c r="AE598">
        <v>3</v>
      </c>
      <c r="AF598" s="21" t="s">
        <v>115</v>
      </c>
      <c r="AG598" s="22" t="str">
        <f>IFERROR((Raw_Data__3[[#This Row],[End of Probation Date (after 2 months)]]-Raw_Data__3[[#This Row],[Reporting date ]]),"N/A")</f>
        <v>N/A</v>
      </c>
      <c r="AJ598">
        <v>2</v>
      </c>
    </row>
    <row r="599" spans="1:38" x14ac:dyDescent="0.35">
      <c r="A599">
        <v>2654</v>
      </c>
      <c r="B599" s="14" t="s">
        <v>110</v>
      </c>
      <c r="C599" s="14" t="s">
        <v>68</v>
      </c>
      <c r="D599" s="14" t="s">
        <v>69</v>
      </c>
      <c r="E599" s="14" t="s">
        <v>57</v>
      </c>
      <c r="F599" s="14" t="str">
        <f>TRIM(Raw_Data__3[[#This Row],[Level/Band]])</f>
        <v>Senior</v>
      </c>
      <c r="G599" s="15">
        <v>44597.417025462964</v>
      </c>
      <c r="H599" s="15">
        <v>44600.417025462964</v>
      </c>
      <c r="I599" s="15">
        <v>44601.417025462964</v>
      </c>
      <c r="J599" s="15">
        <v>44604.417025462964</v>
      </c>
      <c r="K599" s="14" t="s">
        <v>37</v>
      </c>
      <c r="L599" s="15">
        <v>44609.417025462964</v>
      </c>
      <c r="M599" s="14" t="s">
        <v>43</v>
      </c>
      <c r="N599" s="14" t="s">
        <v>38</v>
      </c>
      <c r="O599" s="1" t="s">
        <v>115</v>
      </c>
      <c r="P599" s="14" t="s">
        <v>41</v>
      </c>
      <c r="Q599" s="15"/>
      <c r="R599" s="15"/>
      <c r="S599" s="15">
        <v>44611.417025462964</v>
      </c>
      <c r="T599" s="15"/>
      <c r="U599">
        <v>0</v>
      </c>
      <c r="V599" s="15"/>
      <c r="W599" s="15"/>
      <c r="X599" s="15"/>
      <c r="Z599" s="14"/>
      <c r="AA599" s="15"/>
      <c r="AB599">
        <v>9</v>
      </c>
      <c r="AC599">
        <v>11</v>
      </c>
      <c r="AD599">
        <v>1</v>
      </c>
      <c r="AE599">
        <v>3</v>
      </c>
      <c r="AF599" s="21">
        <v>44671.417025462964</v>
      </c>
      <c r="AG599" s="22">
        <f>IFERROR((Raw_Data__3[[#This Row],[End of Probation Date (after 2 months)]]-Raw_Data__3[[#This Row],[Reporting date ]]),"N/A")</f>
        <v>60</v>
      </c>
      <c r="AI599">
        <v>2</v>
      </c>
      <c r="AJ599">
        <v>3</v>
      </c>
    </row>
    <row r="600" spans="1:38" x14ac:dyDescent="0.35">
      <c r="A600">
        <v>2651</v>
      </c>
      <c r="B600" s="14" t="s">
        <v>110</v>
      </c>
      <c r="C600" s="14" t="s">
        <v>68</v>
      </c>
      <c r="D600" s="14" t="s">
        <v>69</v>
      </c>
      <c r="E600" s="14" t="s">
        <v>57</v>
      </c>
      <c r="F600" s="14" t="str">
        <f>TRIM(Raw_Data__3[[#This Row],[Level/Band]])</f>
        <v>Senior</v>
      </c>
      <c r="G600" s="15">
        <v>44596.417025462964</v>
      </c>
      <c r="H600" s="15">
        <v>44599.417025462964</v>
      </c>
      <c r="I600" s="15">
        <v>44600.417025462964</v>
      </c>
      <c r="J600" s="15">
        <v>44603.417025462964</v>
      </c>
      <c r="K600" s="14" t="s">
        <v>37</v>
      </c>
      <c r="L600" s="15">
        <v>44619.417025462964</v>
      </c>
      <c r="M600" s="14" t="s">
        <v>43</v>
      </c>
      <c r="N600" s="14" t="s">
        <v>51</v>
      </c>
      <c r="O600" s="1" t="s">
        <v>115</v>
      </c>
      <c r="P600" s="14"/>
      <c r="Q600" s="15"/>
      <c r="R600" s="15"/>
      <c r="S600" s="15">
        <v>44623.417025462964</v>
      </c>
      <c r="T600" s="15"/>
      <c r="U600">
        <v>0</v>
      </c>
      <c r="V600" s="15"/>
      <c r="W600" s="15"/>
      <c r="X600" s="15"/>
      <c r="Z600" s="14" t="s">
        <v>39</v>
      </c>
      <c r="AA600" s="15"/>
      <c r="AB600">
        <v>20</v>
      </c>
      <c r="AC600">
        <v>24</v>
      </c>
      <c r="AD600">
        <v>1</v>
      </c>
      <c r="AE600">
        <v>3</v>
      </c>
      <c r="AF600" s="21">
        <v>44683.417025462964</v>
      </c>
      <c r="AG600" s="22">
        <f>IFERROR((Raw_Data__3[[#This Row],[End of Probation Date (after 2 months)]]-Raw_Data__3[[#This Row],[Reporting date ]]),"N/A")</f>
        <v>60</v>
      </c>
      <c r="AI600">
        <v>4</v>
      </c>
      <c r="AJ600">
        <v>3</v>
      </c>
    </row>
    <row r="601" spans="1:38" x14ac:dyDescent="0.35">
      <c r="A601">
        <v>2499</v>
      </c>
      <c r="B601" s="14" t="s">
        <v>110</v>
      </c>
      <c r="C601" s="14" t="s">
        <v>68</v>
      </c>
      <c r="D601" s="14" t="s">
        <v>69</v>
      </c>
      <c r="E601" s="14" t="s">
        <v>57</v>
      </c>
      <c r="F601" s="14" t="str">
        <f>TRIM(Raw_Data__3[[#This Row],[Level/Band]])</f>
        <v>Senior</v>
      </c>
      <c r="G601" s="15">
        <v>44590.546469907407</v>
      </c>
      <c r="H601" s="15">
        <v>44593.546469907407</v>
      </c>
      <c r="I601" s="15">
        <v>44594.546469907407</v>
      </c>
      <c r="J601" s="15">
        <v>44597.546469907407</v>
      </c>
      <c r="K601" s="14" t="s">
        <v>37</v>
      </c>
      <c r="L601" s="15">
        <v>44609.546469907407</v>
      </c>
      <c r="M601" s="14" t="s">
        <v>37</v>
      </c>
      <c r="N601" s="14" t="s">
        <v>115</v>
      </c>
      <c r="O601" s="1">
        <v>44613.546469907407</v>
      </c>
      <c r="P601" s="14" t="s">
        <v>48</v>
      </c>
      <c r="Q601" s="15">
        <v>44611.546469907407</v>
      </c>
      <c r="R601" s="15">
        <v>44613.546469907407</v>
      </c>
      <c r="S601" s="15">
        <v>44610.546469907407</v>
      </c>
      <c r="T601" s="15">
        <v>44611.546469907407</v>
      </c>
      <c r="U601">
        <v>1</v>
      </c>
      <c r="V601" s="15">
        <v>44612.546469907407</v>
      </c>
      <c r="W601" s="15">
        <v>44613.546469907407</v>
      </c>
      <c r="X601" s="15">
        <v>44614.546469907407</v>
      </c>
      <c r="Z601" s="14"/>
      <c r="AA601" s="15">
        <v>44634.546469907407</v>
      </c>
      <c r="AB601">
        <v>16</v>
      </c>
      <c r="AC601">
        <v>17</v>
      </c>
      <c r="AD601">
        <v>1</v>
      </c>
      <c r="AE601">
        <v>3</v>
      </c>
      <c r="AF601" s="21">
        <v>44670.546469907407</v>
      </c>
      <c r="AG601" s="22">
        <f>IFERROR((Raw_Data__3[[#This Row],[End of Probation Date (after 2 months)]]-Raw_Data__3[[#This Row],[Reporting date ]]),"N/A")</f>
        <v>60</v>
      </c>
      <c r="AH601">
        <v>2</v>
      </c>
      <c r="AI601">
        <v>1</v>
      </c>
      <c r="AJ601">
        <v>3</v>
      </c>
      <c r="AK601">
        <v>24</v>
      </c>
      <c r="AL601">
        <v>4</v>
      </c>
    </row>
    <row r="602" spans="1:38" x14ac:dyDescent="0.35">
      <c r="A602">
        <v>2498</v>
      </c>
      <c r="B602" s="14" t="s">
        <v>110</v>
      </c>
      <c r="C602" s="14" t="s">
        <v>68</v>
      </c>
      <c r="D602" s="14" t="s">
        <v>69</v>
      </c>
      <c r="E602" s="14" t="s">
        <v>57</v>
      </c>
      <c r="F602" s="14" t="str">
        <f>TRIM(Raw_Data__3[[#This Row],[Level/Band]])</f>
        <v>Senior</v>
      </c>
      <c r="G602" s="15">
        <v>44592.546469907407</v>
      </c>
      <c r="H602" s="15">
        <v>44593.546469907407</v>
      </c>
      <c r="I602" s="15">
        <v>44594.546469907407</v>
      </c>
      <c r="J602" s="15">
        <v>44597.546469907407</v>
      </c>
      <c r="K602" s="14" t="s">
        <v>37</v>
      </c>
      <c r="L602" s="15">
        <v>44599.546469907407</v>
      </c>
      <c r="M602" s="14" t="s">
        <v>43</v>
      </c>
      <c r="N602" s="14" t="s">
        <v>51</v>
      </c>
      <c r="O602" s="1" t="s">
        <v>115</v>
      </c>
      <c r="P602" s="14"/>
      <c r="Q602" s="15"/>
      <c r="R602" s="15"/>
      <c r="S602" s="15"/>
      <c r="T602" s="15"/>
      <c r="U602">
        <v>0</v>
      </c>
      <c r="V602" s="15"/>
      <c r="W602" s="15"/>
      <c r="X602" s="15"/>
      <c r="Z602" s="14" t="s">
        <v>47</v>
      </c>
      <c r="AA602" s="15"/>
      <c r="AB602">
        <v>6</v>
      </c>
      <c r="AD602">
        <v>1</v>
      </c>
      <c r="AE602">
        <v>3</v>
      </c>
      <c r="AF602" s="21" t="s">
        <v>115</v>
      </c>
      <c r="AG602" s="22" t="str">
        <f>IFERROR((Raw_Data__3[[#This Row],[End of Probation Date (after 2 months)]]-Raw_Data__3[[#This Row],[Reporting date ]]),"N/A")</f>
        <v>N/A</v>
      </c>
      <c r="AJ602">
        <v>1</v>
      </c>
    </row>
    <row r="603" spans="1:38" x14ac:dyDescent="0.35">
      <c r="A603">
        <v>2207</v>
      </c>
      <c r="B603" s="14" t="s">
        <v>110</v>
      </c>
      <c r="C603" s="14" t="s">
        <v>68</v>
      </c>
      <c r="D603" s="14" t="s">
        <v>69</v>
      </c>
      <c r="E603" s="14" t="s">
        <v>57</v>
      </c>
      <c r="F603" s="14" t="str">
        <f>TRIM(Raw_Data__3[[#This Row],[Level/Band]])</f>
        <v>Senior</v>
      </c>
      <c r="G603" s="15">
        <v>45091.202615740738</v>
      </c>
      <c r="H603" s="15">
        <v>45094.202615740738</v>
      </c>
      <c r="I603" s="15">
        <v>45095.202615740738</v>
      </c>
      <c r="J603" s="15">
        <v>45098.202615740738</v>
      </c>
      <c r="K603" s="14" t="s">
        <v>37</v>
      </c>
      <c r="L603" s="15">
        <v>45104.202615740738</v>
      </c>
      <c r="M603" s="14" t="s">
        <v>43</v>
      </c>
      <c r="N603" s="14" t="s">
        <v>50</v>
      </c>
      <c r="O603" s="1" t="s">
        <v>115</v>
      </c>
      <c r="P603" s="14"/>
      <c r="Q603" s="15"/>
      <c r="R603" s="15"/>
      <c r="S603" s="15">
        <v>45106.202615740738</v>
      </c>
      <c r="T603" s="15"/>
      <c r="U603">
        <v>0</v>
      </c>
      <c r="V603" s="15"/>
      <c r="W603" s="15"/>
      <c r="X603" s="15"/>
      <c r="Z603" s="14" t="s">
        <v>39</v>
      </c>
      <c r="AA603" s="15"/>
      <c r="AB603">
        <v>10</v>
      </c>
      <c r="AC603">
        <v>12</v>
      </c>
      <c r="AD603">
        <v>1</v>
      </c>
      <c r="AE603">
        <v>3</v>
      </c>
      <c r="AF603" s="21">
        <v>45166.202615740738</v>
      </c>
      <c r="AG603" s="22">
        <f>IFERROR((Raw_Data__3[[#This Row],[End of Probation Date (after 2 months)]]-Raw_Data__3[[#This Row],[Reporting date ]]),"N/A")</f>
        <v>60</v>
      </c>
      <c r="AI603">
        <v>2</v>
      </c>
      <c r="AJ603">
        <v>3</v>
      </c>
    </row>
    <row r="604" spans="1:38" x14ac:dyDescent="0.35">
      <c r="A604">
        <v>2205</v>
      </c>
      <c r="B604" s="14" t="s">
        <v>110</v>
      </c>
      <c r="C604" s="14" t="s">
        <v>68</v>
      </c>
      <c r="D604" s="14" t="s">
        <v>69</v>
      </c>
      <c r="E604" s="14" t="s">
        <v>57</v>
      </c>
      <c r="F604" s="14" t="str">
        <f>TRIM(Raw_Data__3[[#This Row],[Level/Band]])</f>
        <v>Senior</v>
      </c>
      <c r="G604" s="15">
        <v>45094.202615740738</v>
      </c>
      <c r="H604" s="15">
        <v>45095.202615740738</v>
      </c>
      <c r="I604" s="15">
        <v>45096.202615740738</v>
      </c>
      <c r="J604" s="15">
        <v>45099.202615740738</v>
      </c>
      <c r="K604" s="14" t="s">
        <v>37</v>
      </c>
      <c r="L604" s="15">
        <v>45105.202615740738</v>
      </c>
      <c r="M604" s="14" t="s">
        <v>37</v>
      </c>
      <c r="N604" s="14" t="s">
        <v>115</v>
      </c>
      <c r="O604" s="1">
        <v>45108.202615740738</v>
      </c>
      <c r="P604" s="14" t="s">
        <v>48</v>
      </c>
      <c r="Q604" s="15">
        <v>45107.202615740738</v>
      </c>
      <c r="R604" s="15">
        <v>45111.202615740738</v>
      </c>
      <c r="S604" s="15">
        <v>45107.202615740738</v>
      </c>
      <c r="T604" s="15">
        <v>45109.202615740738</v>
      </c>
      <c r="U604">
        <v>1</v>
      </c>
      <c r="V604" s="15">
        <v>45113.202615740738</v>
      </c>
      <c r="W604" s="15">
        <v>45116.202615740738</v>
      </c>
      <c r="X604" s="15">
        <v>45119.202615740738</v>
      </c>
      <c r="Z604" s="14"/>
      <c r="AA604" s="15">
        <v>45134.202615740738</v>
      </c>
      <c r="AB604">
        <v>10</v>
      </c>
      <c r="AC604">
        <v>12</v>
      </c>
      <c r="AD604">
        <v>1</v>
      </c>
      <c r="AE604">
        <v>3</v>
      </c>
      <c r="AF604" s="21">
        <v>45167.202615740738</v>
      </c>
      <c r="AG604" s="22">
        <f>IFERROR((Raw_Data__3[[#This Row],[End of Probation Date (after 2 months)]]-Raw_Data__3[[#This Row],[Reporting date ]]),"N/A")</f>
        <v>60</v>
      </c>
      <c r="AH604">
        <v>7</v>
      </c>
      <c r="AI604">
        <v>2</v>
      </c>
      <c r="AJ604">
        <v>1</v>
      </c>
      <c r="AK604">
        <v>27</v>
      </c>
      <c r="AL604">
        <v>12</v>
      </c>
    </row>
    <row r="605" spans="1:38" x14ac:dyDescent="0.35">
      <c r="A605">
        <v>2184</v>
      </c>
      <c r="B605" s="14" t="s">
        <v>110</v>
      </c>
      <c r="C605" s="14" t="s">
        <v>68</v>
      </c>
      <c r="D605" s="14" t="s">
        <v>69</v>
      </c>
      <c r="E605" s="14" t="s">
        <v>57</v>
      </c>
      <c r="F605" s="14" t="str">
        <f>TRIM(Raw_Data__3[[#This Row],[Level/Band]])</f>
        <v>Senior</v>
      </c>
      <c r="G605" s="15">
        <v>44992.531736111108</v>
      </c>
      <c r="H605" s="15">
        <v>44994.531736111108</v>
      </c>
      <c r="I605" s="15">
        <v>44995.531736111108</v>
      </c>
      <c r="J605" s="15">
        <v>44998.531736111108</v>
      </c>
      <c r="K605" s="14" t="s">
        <v>37</v>
      </c>
      <c r="L605" s="15">
        <v>45015.531736111108</v>
      </c>
      <c r="M605" s="14" t="s">
        <v>43</v>
      </c>
      <c r="N605" s="14" t="s">
        <v>38</v>
      </c>
      <c r="O605" s="1" t="s">
        <v>115</v>
      </c>
      <c r="P605" s="14" t="s">
        <v>41</v>
      </c>
      <c r="Q605" s="15"/>
      <c r="R605" s="15"/>
      <c r="S605" s="15">
        <v>45018.531736111108</v>
      </c>
      <c r="T605" s="15"/>
      <c r="U605">
        <v>0</v>
      </c>
      <c r="V605" s="15"/>
      <c r="W605" s="15"/>
      <c r="X605" s="15"/>
      <c r="Z605" s="14"/>
      <c r="AA605" s="15"/>
      <c r="AB605">
        <v>21</v>
      </c>
      <c r="AC605">
        <v>24</v>
      </c>
      <c r="AD605">
        <v>1</v>
      </c>
      <c r="AE605">
        <v>3</v>
      </c>
      <c r="AF605" s="21">
        <v>45078.531736111108</v>
      </c>
      <c r="AG605" s="22">
        <f>IFERROR((Raw_Data__3[[#This Row],[End of Probation Date (after 2 months)]]-Raw_Data__3[[#This Row],[Reporting date ]]),"N/A")</f>
        <v>60</v>
      </c>
      <c r="AI605">
        <v>3</v>
      </c>
      <c r="AJ605">
        <v>2</v>
      </c>
    </row>
    <row r="606" spans="1:38" x14ac:dyDescent="0.35">
      <c r="A606">
        <v>2183</v>
      </c>
      <c r="B606" s="14" t="s">
        <v>110</v>
      </c>
      <c r="C606" s="14" t="s">
        <v>68</v>
      </c>
      <c r="D606" s="14" t="s">
        <v>69</v>
      </c>
      <c r="E606" s="14" t="s">
        <v>57</v>
      </c>
      <c r="F606" s="14" t="str">
        <f>TRIM(Raw_Data__3[[#This Row],[Level/Band]])</f>
        <v>Senior</v>
      </c>
      <c r="G606" s="15">
        <v>44996.531736111108</v>
      </c>
      <c r="H606" s="15">
        <v>44999.531736111108</v>
      </c>
      <c r="I606" s="15">
        <v>45000.531736111108</v>
      </c>
      <c r="J606" s="15">
        <v>45003.531736111108</v>
      </c>
      <c r="K606" s="14" t="s">
        <v>37</v>
      </c>
      <c r="L606" s="15">
        <v>45008.531736111108</v>
      </c>
      <c r="M606" s="14" t="s">
        <v>43</v>
      </c>
      <c r="N606" s="14" t="s">
        <v>55</v>
      </c>
      <c r="O606" s="1" t="s">
        <v>115</v>
      </c>
      <c r="P606" s="14"/>
      <c r="Q606" s="15"/>
      <c r="R606" s="15"/>
      <c r="S606" s="15">
        <v>45009.531736111108</v>
      </c>
      <c r="T606" s="15"/>
      <c r="U606">
        <v>0</v>
      </c>
      <c r="V606" s="15"/>
      <c r="W606" s="15"/>
      <c r="X606" s="15"/>
      <c r="Z606" s="14" t="s">
        <v>47</v>
      </c>
      <c r="AA606" s="15"/>
      <c r="AB606">
        <v>9</v>
      </c>
      <c r="AC606">
        <v>10</v>
      </c>
      <c r="AD606">
        <v>1</v>
      </c>
      <c r="AE606">
        <v>3</v>
      </c>
      <c r="AF606" s="21">
        <v>45069.531736111108</v>
      </c>
      <c r="AG606" s="22">
        <f>IFERROR((Raw_Data__3[[#This Row],[End of Probation Date (after 2 months)]]-Raw_Data__3[[#This Row],[Reporting date ]]),"N/A")</f>
        <v>60</v>
      </c>
      <c r="AI606">
        <v>1</v>
      </c>
      <c r="AJ606">
        <v>3</v>
      </c>
    </row>
    <row r="607" spans="1:38" x14ac:dyDescent="0.35">
      <c r="A607">
        <v>2080</v>
      </c>
      <c r="B607" s="14" t="s">
        <v>110</v>
      </c>
      <c r="C607" s="14" t="s">
        <v>68</v>
      </c>
      <c r="D607" s="14" t="s">
        <v>69</v>
      </c>
      <c r="E607" s="14" t="s">
        <v>57</v>
      </c>
      <c r="F607" s="14" t="str">
        <f>TRIM(Raw_Data__3[[#This Row],[Level/Band]])</f>
        <v>Senior</v>
      </c>
      <c r="G607" s="15">
        <v>44916.441053240742</v>
      </c>
      <c r="H607" s="15">
        <v>44919.441053240742</v>
      </c>
      <c r="I607" s="15">
        <v>44920.441053240742</v>
      </c>
      <c r="J607" s="15">
        <v>44923.441053240742</v>
      </c>
      <c r="K607" s="14" t="s">
        <v>37</v>
      </c>
      <c r="L607" s="15">
        <v>44937.441053240742</v>
      </c>
      <c r="M607" s="14" t="s">
        <v>37</v>
      </c>
      <c r="N607" s="14" t="s">
        <v>115</v>
      </c>
      <c r="O607" s="1">
        <v>44943.441053240742</v>
      </c>
      <c r="P607" s="14" t="s">
        <v>48</v>
      </c>
      <c r="Q607" s="15">
        <v>44938.441053240742</v>
      </c>
      <c r="R607" s="15">
        <v>44939.441053240742</v>
      </c>
      <c r="S607" s="15">
        <v>44940.441053240742</v>
      </c>
      <c r="T607" s="15">
        <v>44944.441053240742</v>
      </c>
      <c r="U607">
        <v>1</v>
      </c>
      <c r="V607" s="15">
        <v>44948.441053240742</v>
      </c>
      <c r="W607" s="15">
        <v>44949.441053240742</v>
      </c>
      <c r="X607" s="15">
        <v>44952.441053240742</v>
      </c>
      <c r="Z607" s="14"/>
      <c r="AA607" s="15">
        <v>44964.441053240742</v>
      </c>
      <c r="AB607">
        <v>18</v>
      </c>
      <c r="AC607">
        <v>21</v>
      </c>
      <c r="AD607">
        <v>1</v>
      </c>
      <c r="AE607">
        <v>3</v>
      </c>
      <c r="AF607" s="21">
        <v>45000.441053240742</v>
      </c>
      <c r="AG607" s="22">
        <f>IFERROR((Raw_Data__3[[#This Row],[End of Probation Date (after 2 months)]]-Raw_Data__3[[#This Row],[Reporting date ]]),"N/A")</f>
        <v>60</v>
      </c>
      <c r="AH607">
        <v>5</v>
      </c>
      <c r="AI607">
        <v>3</v>
      </c>
      <c r="AJ607">
        <v>3</v>
      </c>
      <c r="AK607">
        <v>24</v>
      </c>
      <c r="AL607">
        <v>12</v>
      </c>
    </row>
    <row r="608" spans="1:38" x14ac:dyDescent="0.35">
      <c r="A608">
        <v>2075</v>
      </c>
      <c r="B608" s="14" t="s">
        <v>110</v>
      </c>
      <c r="C608" s="14" t="s">
        <v>68</v>
      </c>
      <c r="D608" s="14" t="s">
        <v>69</v>
      </c>
      <c r="E608" s="14" t="s">
        <v>57</v>
      </c>
      <c r="F608" s="14" t="str">
        <f>TRIM(Raw_Data__3[[#This Row],[Level/Band]])</f>
        <v>Senior</v>
      </c>
      <c r="G608" s="15">
        <v>44921.441053240742</v>
      </c>
      <c r="H608" s="15">
        <v>44922.441053240742</v>
      </c>
      <c r="I608" s="15">
        <v>44923.441053240742</v>
      </c>
      <c r="J608" s="15">
        <v>44926.441053240742</v>
      </c>
      <c r="K608" s="14" t="s">
        <v>37</v>
      </c>
      <c r="L608" s="15">
        <v>44931.441053240742</v>
      </c>
      <c r="M608" s="14" t="s">
        <v>43</v>
      </c>
      <c r="N608" s="14" t="s">
        <v>50</v>
      </c>
      <c r="O608" s="1" t="s">
        <v>115</v>
      </c>
      <c r="P608" s="14"/>
      <c r="Q608" s="15"/>
      <c r="R608" s="15"/>
      <c r="S608" s="15"/>
      <c r="T608" s="15"/>
      <c r="U608">
        <v>0</v>
      </c>
      <c r="V608" s="15"/>
      <c r="W608" s="15"/>
      <c r="X608" s="15"/>
      <c r="Z608" s="14" t="s">
        <v>47</v>
      </c>
      <c r="AA608" s="15"/>
      <c r="AB608">
        <v>9</v>
      </c>
      <c r="AD608">
        <v>1</v>
      </c>
      <c r="AE608">
        <v>3</v>
      </c>
      <c r="AF608" s="21" t="s">
        <v>115</v>
      </c>
      <c r="AG608" s="22" t="str">
        <f>IFERROR((Raw_Data__3[[#This Row],[End of Probation Date (after 2 months)]]-Raw_Data__3[[#This Row],[Reporting date ]]),"N/A")</f>
        <v>N/A</v>
      </c>
      <c r="AJ608">
        <v>1</v>
      </c>
    </row>
    <row r="609" spans="1:38" x14ac:dyDescent="0.35">
      <c r="A609">
        <v>2074</v>
      </c>
      <c r="B609" s="14" t="s">
        <v>110</v>
      </c>
      <c r="C609" s="14" t="s">
        <v>68</v>
      </c>
      <c r="D609" s="14" t="s">
        <v>69</v>
      </c>
      <c r="E609" s="14" t="s">
        <v>57</v>
      </c>
      <c r="F609" s="14" t="str">
        <f>TRIM(Raw_Data__3[[#This Row],[Level/Band]])</f>
        <v>Senior</v>
      </c>
      <c r="G609" s="15">
        <v>44916.441053240742</v>
      </c>
      <c r="H609" s="15">
        <v>44919.441053240742</v>
      </c>
      <c r="I609" s="15">
        <v>44920.441053240742</v>
      </c>
      <c r="J609" s="15">
        <v>44923.441053240742</v>
      </c>
      <c r="K609" s="14" t="s">
        <v>37</v>
      </c>
      <c r="L609" s="15">
        <v>44941.441053240742</v>
      </c>
      <c r="M609" s="14" t="s">
        <v>43</v>
      </c>
      <c r="N609" s="14" t="s">
        <v>55</v>
      </c>
      <c r="O609" s="1" t="s">
        <v>115</v>
      </c>
      <c r="P609" s="14"/>
      <c r="Q609" s="15"/>
      <c r="R609" s="15"/>
      <c r="S609" s="15"/>
      <c r="T609" s="15"/>
      <c r="U609">
        <v>0</v>
      </c>
      <c r="V609" s="15"/>
      <c r="W609" s="15"/>
      <c r="X609" s="15"/>
      <c r="Z609" s="14" t="s">
        <v>47</v>
      </c>
      <c r="AA609" s="15"/>
      <c r="AB609">
        <v>22</v>
      </c>
      <c r="AD609">
        <v>1</v>
      </c>
      <c r="AE609">
        <v>3</v>
      </c>
      <c r="AF609" s="21" t="s">
        <v>115</v>
      </c>
      <c r="AG609" s="22" t="str">
        <f>IFERROR((Raw_Data__3[[#This Row],[End of Probation Date (after 2 months)]]-Raw_Data__3[[#This Row],[Reporting date ]]),"N/A")</f>
        <v>N/A</v>
      </c>
      <c r="AJ609">
        <v>3</v>
      </c>
    </row>
    <row r="610" spans="1:38" x14ac:dyDescent="0.35">
      <c r="A610">
        <v>2041</v>
      </c>
      <c r="B610" s="14" t="s">
        <v>110</v>
      </c>
      <c r="C610" s="14" t="s">
        <v>68</v>
      </c>
      <c r="D610" s="14" t="s">
        <v>69</v>
      </c>
      <c r="E610" s="14" t="s">
        <v>57</v>
      </c>
      <c r="F610" s="14" t="str">
        <f>TRIM(Raw_Data__3[[#This Row],[Level/Band]])</f>
        <v>Senior</v>
      </c>
      <c r="G610" s="15">
        <v>44762.200532407405</v>
      </c>
      <c r="H610" s="15">
        <v>44763.200532407405</v>
      </c>
      <c r="I610" s="15">
        <v>44764.200532407405</v>
      </c>
      <c r="J610" s="15">
        <v>44767.200532407405</v>
      </c>
      <c r="K610" s="14" t="s">
        <v>37</v>
      </c>
      <c r="L610" s="15">
        <v>44777.200532407405</v>
      </c>
      <c r="M610" s="14" t="s">
        <v>43</v>
      </c>
      <c r="N610" s="14" t="s">
        <v>51</v>
      </c>
      <c r="O610" s="1" t="s">
        <v>115</v>
      </c>
      <c r="P610" s="14"/>
      <c r="Q610" s="15"/>
      <c r="R610" s="15"/>
      <c r="S610" s="15"/>
      <c r="T610" s="15"/>
      <c r="U610">
        <v>0</v>
      </c>
      <c r="V610" s="15"/>
      <c r="W610" s="15"/>
      <c r="X610" s="15"/>
      <c r="Z610" s="14" t="s">
        <v>39</v>
      </c>
      <c r="AA610" s="15"/>
      <c r="AB610">
        <v>14</v>
      </c>
      <c r="AD610">
        <v>1</v>
      </c>
      <c r="AE610">
        <v>3</v>
      </c>
      <c r="AF610" s="21" t="s">
        <v>115</v>
      </c>
      <c r="AG610" s="22" t="str">
        <f>IFERROR((Raw_Data__3[[#This Row],[End of Probation Date (after 2 months)]]-Raw_Data__3[[#This Row],[Reporting date ]]),"N/A")</f>
        <v>N/A</v>
      </c>
      <c r="AJ610">
        <v>1</v>
      </c>
    </row>
    <row r="611" spans="1:38" x14ac:dyDescent="0.35">
      <c r="A611">
        <v>2017</v>
      </c>
      <c r="B611" s="14" t="s">
        <v>110</v>
      </c>
      <c r="C611" s="14" t="s">
        <v>68</v>
      </c>
      <c r="D611" s="14" t="s">
        <v>64</v>
      </c>
      <c r="E611" s="14" t="s">
        <v>57</v>
      </c>
      <c r="F611" s="14" t="str">
        <f>TRIM(Raw_Data__3[[#This Row],[Level/Band]])</f>
        <v>Senior</v>
      </c>
      <c r="G611" s="15">
        <v>45080.58390046296</v>
      </c>
      <c r="H611" s="15">
        <v>45083.58390046296</v>
      </c>
      <c r="I611" s="15">
        <v>45084.58390046296</v>
      </c>
      <c r="J611" s="15">
        <v>45087.58390046296</v>
      </c>
      <c r="K611" s="14" t="s">
        <v>37</v>
      </c>
      <c r="L611" s="15">
        <v>45097.58390046296</v>
      </c>
      <c r="M611" s="14" t="s">
        <v>43</v>
      </c>
      <c r="N611" s="14" t="s">
        <v>51</v>
      </c>
      <c r="O611" s="1" t="s">
        <v>115</v>
      </c>
      <c r="P611" s="14"/>
      <c r="Q611" s="15"/>
      <c r="R611" s="15"/>
      <c r="S611" s="15"/>
      <c r="T611" s="15"/>
      <c r="U611">
        <v>0</v>
      </c>
      <c r="V611" s="15"/>
      <c r="W611" s="15"/>
      <c r="X611" s="15"/>
      <c r="Z611" s="14" t="s">
        <v>39</v>
      </c>
      <c r="AA611" s="15"/>
      <c r="AB611">
        <v>14</v>
      </c>
      <c r="AD611">
        <v>1</v>
      </c>
      <c r="AE611">
        <v>3</v>
      </c>
      <c r="AF611" s="21" t="s">
        <v>115</v>
      </c>
      <c r="AG611" s="22" t="str">
        <f>IFERROR((Raw_Data__3[[#This Row],[End of Probation Date (after 2 months)]]-Raw_Data__3[[#This Row],[Reporting date ]]),"N/A")</f>
        <v>N/A</v>
      </c>
      <c r="AJ611">
        <v>3</v>
      </c>
    </row>
    <row r="612" spans="1:38" x14ac:dyDescent="0.35">
      <c r="A612">
        <v>2014</v>
      </c>
      <c r="B612" s="14" t="s">
        <v>110</v>
      </c>
      <c r="C612" s="14" t="s">
        <v>68</v>
      </c>
      <c r="D612" s="14" t="s">
        <v>64</v>
      </c>
      <c r="E612" s="14" t="s">
        <v>57</v>
      </c>
      <c r="F612" s="14" t="str">
        <f>TRIM(Raw_Data__3[[#This Row],[Level/Band]])</f>
        <v>Senior</v>
      </c>
      <c r="G612" s="15">
        <v>45080.58390046296</v>
      </c>
      <c r="H612" s="15">
        <v>45081.58390046296</v>
      </c>
      <c r="I612" s="15">
        <v>45082.58390046296</v>
      </c>
      <c r="J612" s="15">
        <v>45085.58390046296</v>
      </c>
      <c r="K612" s="14" t="s">
        <v>37</v>
      </c>
      <c r="L612" s="15">
        <v>45100.58390046296</v>
      </c>
      <c r="M612" s="14" t="s">
        <v>43</v>
      </c>
      <c r="N612" s="14" t="s">
        <v>38</v>
      </c>
      <c r="O612" s="1" t="s">
        <v>115</v>
      </c>
      <c r="P612" s="14"/>
      <c r="Q612" s="15"/>
      <c r="R612" s="15"/>
      <c r="S612" s="15"/>
      <c r="T612" s="15"/>
      <c r="U612">
        <v>0</v>
      </c>
      <c r="V612" s="15"/>
      <c r="W612" s="15"/>
      <c r="X612" s="15"/>
      <c r="Z612" s="14" t="s">
        <v>39</v>
      </c>
      <c r="AA612" s="15"/>
      <c r="AB612">
        <v>19</v>
      </c>
      <c r="AD612">
        <v>1</v>
      </c>
      <c r="AE612">
        <v>3</v>
      </c>
      <c r="AF612" s="21" t="s">
        <v>115</v>
      </c>
      <c r="AG612" s="22" t="str">
        <f>IFERROR((Raw_Data__3[[#This Row],[End of Probation Date (after 2 months)]]-Raw_Data__3[[#This Row],[Reporting date ]]),"N/A")</f>
        <v>N/A</v>
      </c>
      <c r="AJ612">
        <v>1</v>
      </c>
    </row>
    <row r="613" spans="1:38" x14ac:dyDescent="0.35">
      <c r="A613">
        <v>2011</v>
      </c>
      <c r="B613" s="14" t="s">
        <v>110</v>
      </c>
      <c r="C613" s="14" t="s">
        <v>68</v>
      </c>
      <c r="D613" s="14" t="s">
        <v>64</v>
      </c>
      <c r="E613" s="14" t="s">
        <v>57</v>
      </c>
      <c r="F613" s="14" t="str">
        <f>TRIM(Raw_Data__3[[#This Row],[Level/Band]])</f>
        <v>Senior</v>
      </c>
      <c r="G613" s="15">
        <v>45081.58390046296</v>
      </c>
      <c r="H613" s="15">
        <v>45085.58390046296</v>
      </c>
      <c r="I613" s="15">
        <v>45086.58390046296</v>
      </c>
      <c r="J613" s="15">
        <v>45089.58390046296</v>
      </c>
      <c r="K613" s="14" t="s">
        <v>37</v>
      </c>
      <c r="L613" s="15">
        <v>45102.58390046296</v>
      </c>
      <c r="M613" s="14" t="s">
        <v>58</v>
      </c>
      <c r="N613" s="14"/>
      <c r="O613" s="1">
        <v>45107.58390046296</v>
      </c>
      <c r="P613" s="14" t="s">
        <v>58</v>
      </c>
      <c r="Q613" s="15"/>
      <c r="R613" s="15"/>
      <c r="S613" s="15">
        <v>45104.58390046296</v>
      </c>
      <c r="T613" s="15"/>
      <c r="U613">
        <v>0</v>
      </c>
      <c r="V613" s="15"/>
      <c r="W613" s="15"/>
      <c r="X613" s="15"/>
      <c r="Z613" s="14"/>
      <c r="AA613" s="15"/>
      <c r="AB613">
        <v>17</v>
      </c>
      <c r="AC613">
        <v>19</v>
      </c>
      <c r="AD613">
        <v>1</v>
      </c>
      <c r="AE613">
        <v>3</v>
      </c>
      <c r="AF613" s="21">
        <v>45164.58390046296</v>
      </c>
      <c r="AG613" s="22">
        <f>IFERROR((Raw_Data__3[[#This Row],[End of Probation Date (after 2 months)]]-Raw_Data__3[[#This Row],[Reporting date ]]),"N/A")</f>
        <v>60</v>
      </c>
      <c r="AI613">
        <v>2</v>
      </c>
      <c r="AJ613">
        <v>4</v>
      </c>
    </row>
    <row r="614" spans="1:38" x14ac:dyDescent="0.35">
      <c r="A614">
        <v>1949</v>
      </c>
      <c r="B614" s="14" t="s">
        <v>110</v>
      </c>
      <c r="C614" s="14" t="s">
        <v>68</v>
      </c>
      <c r="D614" s="14" t="s">
        <v>64</v>
      </c>
      <c r="E614" s="14" t="s">
        <v>57</v>
      </c>
      <c r="F614" s="14" t="str">
        <f>TRIM(Raw_Data__3[[#This Row],[Level/Band]])</f>
        <v>Senior</v>
      </c>
      <c r="G614" s="15">
        <v>44984.264120370368</v>
      </c>
      <c r="H614" s="15">
        <v>44987.264120370368</v>
      </c>
      <c r="I614" s="15">
        <v>44988.264120370368</v>
      </c>
      <c r="J614" s="15">
        <v>44991.264120370368</v>
      </c>
      <c r="K614" s="14" t="s">
        <v>37</v>
      </c>
      <c r="L614" s="15">
        <v>44993.264120370368</v>
      </c>
      <c r="M614" s="14" t="s">
        <v>58</v>
      </c>
      <c r="N614" s="14"/>
      <c r="O614" s="1">
        <v>44997.264120370368</v>
      </c>
      <c r="P614" s="14" t="s">
        <v>58</v>
      </c>
      <c r="Q614" s="15"/>
      <c r="R614" s="15"/>
      <c r="S614" s="15">
        <v>44995.264120370368</v>
      </c>
      <c r="T614" s="15"/>
      <c r="U614">
        <v>0</v>
      </c>
      <c r="V614" s="15"/>
      <c r="W614" s="15"/>
      <c r="X614" s="15"/>
      <c r="Z614" s="14"/>
      <c r="AA614" s="15"/>
      <c r="AB614">
        <v>6</v>
      </c>
      <c r="AC614">
        <v>8</v>
      </c>
      <c r="AD614">
        <v>1</v>
      </c>
      <c r="AE614">
        <v>3</v>
      </c>
      <c r="AF614" s="21">
        <v>45055.264120370368</v>
      </c>
      <c r="AG614" s="22">
        <f>IFERROR((Raw_Data__3[[#This Row],[End of Probation Date (after 2 months)]]-Raw_Data__3[[#This Row],[Reporting date ]]),"N/A")</f>
        <v>60</v>
      </c>
      <c r="AI614">
        <v>2</v>
      </c>
      <c r="AJ614">
        <v>3</v>
      </c>
    </row>
    <row r="615" spans="1:38" x14ac:dyDescent="0.35">
      <c r="A615">
        <v>1946</v>
      </c>
      <c r="B615" s="14" t="s">
        <v>110</v>
      </c>
      <c r="C615" s="14" t="s">
        <v>68</v>
      </c>
      <c r="D615" s="14" t="s">
        <v>64</v>
      </c>
      <c r="E615" s="14" t="s">
        <v>57</v>
      </c>
      <c r="F615" s="14" t="str">
        <f>TRIM(Raw_Data__3[[#This Row],[Level/Band]])</f>
        <v>Senior</v>
      </c>
      <c r="G615" s="15">
        <v>44985.264120370368</v>
      </c>
      <c r="H615" s="15">
        <v>44987.264120370368</v>
      </c>
      <c r="I615" s="15">
        <v>44988.264120370368</v>
      </c>
      <c r="J615" s="15">
        <v>44991.264120370368</v>
      </c>
      <c r="K615" s="14" t="s">
        <v>37</v>
      </c>
      <c r="L615" s="15">
        <v>44996.264120370368</v>
      </c>
      <c r="M615" s="14" t="s">
        <v>37</v>
      </c>
      <c r="N615" s="14" t="s">
        <v>115</v>
      </c>
      <c r="O615" s="1">
        <v>44998.264120370368</v>
      </c>
      <c r="P615" s="14" t="s">
        <v>48</v>
      </c>
      <c r="Q615" s="15">
        <v>44998.264120370368</v>
      </c>
      <c r="R615" s="15">
        <v>45000.264120370368</v>
      </c>
      <c r="S615" s="15">
        <v>44997.264120370368</v>
      </c>
      <c r="T615" s="15">
        <v>45002.264120370368</v>
      </c>
      <c r="U615">
        <v>1</v>
      </c>
      <c r="V615" s="15">
        <v>45005.264120370368</v>
      </c>
      <c r="W615" s="15">
        <v>45006.264120370368</v>
      </c>
      <c r="X615" s="15">
        <v>45007.264120370368</v>
      </c>
      <c r="Z615" s="14"/>
      <c r="AA615" s="15">
        <v>45021.264120370368</v>
      </c>
      <c r="AB615">
        <v>9</v>
      </c>
      <c r="AC615">
        <v>10</v>
      </c>
      <c r="AD615">
        <v>1</v>
      </c>
      <c r="AE615">
        <v>3</v>
      </c>
      <c r="AF615" s="21">
        <v>45057.264120370368</v>
      </c>
      <c r="AG615" s="22">
        <f>IFERROR((Raw_Data__3[[#This Row],[End of Probation Date (after 2 months)]]-Raw_Data__3[[#This Row],[Reporting date ]]),"N/A")</f>
        <v>60</v>
      </c>
      <c r="AH615">
        <v>4</v>
      </c>
      <c r="AI615">
        <v>1</v>
      </c>
      <c r="AJ615">
        <v>2</v>
      </c>
      <c r="AK615">
        <v>24</v>
      </c>
      <c r="AL615">
        <v>10</v>
      </c>
    </row>
    <row r="616" spans="1:38" x14ac:dyDescent="0.35">
      <c r="A616">
        <v>1836</v>
      </c>
      <c r="B616" s="14" t="s">
        <v>110</v>
      </c>
      <c r="C616" s="14" t="s">
        <v>68</v>
      </c>
      <c r="D616" s="14" t="s">
        <v>64</v>
      </c>
      <c r="E616" s="14" t="s">
        <v>57</v>
      </c>
      <c r="F616" s="14" t="str">
        <f>TRIM(Raw_Data__3[[#This Row],[Level/Band]])</f>
        <v>Senior</v>
      </c>
      <c r="G616" s="15">
        <v>45034.367280092592</v>
      </c>
      <c r="H616" s="15">
        <v>45038.367280092592</v>
      </c>
      <c r="I616" s="15">
        <v>45039.367280092592</v>
      </c>
      <c r="J616" s="15">
        <v>45042.367280092592</v>
      </c>
      <c r="K616" s="14" t="s">
        <v>37</v>
      </c>
      <c r="L616" s="15">
        <v>45054.367280092592</v>
      </c>
      <c r="M616" s="14" t="s">
        <v>43</v>
      </c>
      <c r="N616" s="14" t="s">
        <v>38</v>
      </c>
      <c r="O616" s="1" t="s">
        <v>115</v>
      </c>
      <c r="P616" s="14"/>
      <c r="Q616" s="15"/>
      <c r="R616" s="15"/>
      <c r="S616" s="15"/>
      <c r="T616" s="15"/>
      <c r="U616">
        <v>0</v>
      </c>
      <c r="V616" s="15"/>
      <c r="W616" s="15"/>
      <c r="X616" s="15"/>
      <c r="Z616" s="14" t="s">
        <v>47</v>
      </c>
      <c r="AA616" s="15"/>
      <c r="AB616">
        <v>16</v>
      </c>
      <c r="AD616">
        <v>1</v>
      </c>
      <c r="AE616">
        <v>3</v>
      </c>
      <c r="AF616" s="21" t="s">
        <v>115</v>
      </c>
      <c r="AG616" s="22" t="str">
        <f>IFERROR((Raw_Data__3[[#This Row],[End of Probation Date (after 2 months)]]-Raw_Data__3[[#This Row],[Reporting date ]]),"N/A")</f>
        <v>N/A</v>
      </c>
      <c r="AJ616">
        <v>4</v>
      </c>
    </row>
    <row r="617" spans="1:38" x14ac:dyDescent="0.35">
      <c r="A617">
        <v>1788</v>
      </c>
      <c r="B617" s="14" t="s">
        <v>110</v>
      </c>
      <c r="C617" s="14" t="s">
        <v>68</v>
      </c>
      <c r="D617" s="14" t="s">
        <v>64</v>
      </c>
      <c r="E617" s="14" t="s">
        <v>57</v>
      </c>
      <c r="F617" s="14" t="str">
        <f>TRIM(Raw_Data__3[[#This Row],[Level/Band]])</f>
        <v>Senior</v>
      </c>
      <c r="G617" s="15">
        <v>44659.356493055559</v>
      </c>
      <c r="H617" s="15">
        <v>44660.356493055559</v>
      </c>
      <c r="I617" s="15">
        <v>44661.356493055559</v>
      </c>
      <c r="J617" s="15">
        <v>44664.356493055559</v>
      </c>
      <c r="K617" s="14" t="s">
        <v>37</v>
      </c>
      <c r="L617" s="15">
        <v>44668.356493055559</v>
      </c>
      <c r="M617" s="14" t="s">
        <v>37</v>
      </c>
      <c r="N617" s="14" t="s">
        <v>115</v>
      </c>
      <c r="O617" s="1">
        <v>44676.356493055559</v>
      </c>
      <c r="P617" s="14" t="s">
        <v>48</v>
      </c>
      <c r="Q617" s="15">
        <v>44670.356493055559</v>
      </c>
      <c r="R617" s="15">
        <v>44672.356493055559</v>
      </c>
      <c r="S617" s="15">
        <v>44672.356493055559</v>
      </c>
      <c r="T617" s="15">
        <v>44679.356493055559</v>
      </c>
      <c r="U617">
        <v>1</v>
      </c>
      <c r="V617" s="15">
        <v>44683.356493055559</v>
      </c>
      <c r="W617" s="15">
        <v>44686.356493055559</v>
      </c>
      <c r="X617" s="15">
        <v>44689.356493055559</v>
      </c>
      <c r="Z617" s="14"/>
      <c r="AA617" s="15">
        <v>44698.356493055559</v>
      </c>
      <c r="AB617">
        <v>8</v>
      </c>
      <c r="AC617">
        <v>12</v>
      </c>
      <c r="AD617">
        <v>1</v>
      </c>
      <c r="AE617">
        <v>3</v>
      </c>
      <c r="AF617" s="21">
        <v>44732.356493055559</v>
      </c>
      <c r="AG617" s="22">
        <f>IFERROR((Raw_Data__3[[#This Row],[End of Probation Date (after 2 months)]]-Raw_Data__3[[#This Row],[Reporting date ]]),"N/A")</f>
        <v>60</v>
      </c>
      <c r="AH617">
        <v>7</v>
      </c>
      <c r="AI617">
        <v>4</v>
      </c>
      <c r="AJ617">
        <v>1</v>
      </c>
      <c r="AK617">
        <v>26</v>
      </c>
      <c r="AL617">
        <v>17</v>
      </c>
    </row>
    <row r="618" spans="1:38" x14ac:dyDescent="0.35">
      <c r="A618">
        <v>1784</v>
      </c>
      <c r="B618" s="14" t="s">
        <v>110</v>
      </c>
      <c r="C618" s="14" t="s">
        <v>68</v>
      </c>
      <c r="D618" s="14" t="s">
        <v>64</v>
      </c>
      <c r="E618" s="14" t="s">
        <v>57</v>
      </c>
      <c r="F618" s="14" t="str">
        <f>TRIM(Raw_Data__3[[#This Row],[Level/Band]])</f>
        <v>Senior</v>
      </c>
      <c r="G618" s="15">
        <v>44657.356493055559</v>
      </c>
      <c r="H618" s="15">
        <v>44661.356493055559</v>
      </c>
      <c r="I618" s="15">
        <v>44662.356493055559</v>
      </c>
      <c r="J618" s="15">
        <v>44665.356493055559</v>
      </c>
      <c r="K618" s="14" t="s">
        <v>37</v>
      </c>
      <c r="L618" s="15">
        <v>44671.356493055559</v>
      </c>
      <c r="M618" s="14" t="s">
        <v>37</v>
      </c>
      <c r="N618" s="14" t="s">
        <v>115</v>
      </c>
      <c r="O618" s="1">
        <v>44679.356493055559</v>
      </c>
      <c r="P618" s="14" t="s">
        <v>48</v>
      </c>
      <c r="Q618" s="15">
        <v>44672.356493055559</v>
      </c>
      <c r="R618" s="15">
        <v>44673.356493055559</v>
      </c>
      <c r="S618" s="15">
        <v>44675.356493055559</v>
      </c>
      <c r="T618" s="15">
        <v>44682.356493055559</v>
      </c>
      <c r="U618">
        <v>1</v>
      </c>
      <c r="V618" s="15">
        <v>44685.356493055559</v>
      </c>
      <c r="W618" s="15">
        <v>44687.356493055559</v>
      </c>
      <c r="X618" s="15">
        <v>44689.356493055559</v>
      </c>
      <c r="Z618" s="14"/>
      <c r="AA618" s="15">
        <v>44704.356493055559</v>
      </c>
      <c r="AB618">
        <v>10</v>
      </c>
      <c r="AC618">
        <v>14</v>
      </c>
      <c r="AD618">
        <v>1</v>
      </c>
      <c r="AE618">
        <v>3</v>
      </c>
      <c r="AF618" s="21">
        <v>44735.356493055559</v>
      </c>
      <c r="AG618" s="22">
        <f>IFERROR((Raw_Data__3[[#This Row],[End of Probation Date (after 2 months)]]-Raw_Data__3[[#This Row],[Reporting date ]]),"N/A")</f>
        <v>60</v>
      </c>
      <c r="AH618">
        <v>5</v>
      </c>
      <c r="AI618">
        <v>4</v>
      </c>
      <c r="AJ618">
        <v>4</v>
      </c>
      <c r="AK618">
        <v>29</v>
      </c>
      <c r="AL618">
        <v>14</v>
      </c>
    </row>
    <row r="619" spans="1:38" x14ac:dyDescent="0.35">
      <c r="A619">
        <v>1767</v>
      </c>
      <c r="B619" s="14" t="s">
        <v>110</v>
      </c>
      <c r="C619" s="14" t="s">
        <v>68</v>
      </c>
      <c r="D619" s="14" t="s">
        <v>64</v>
      </c>
      <c r="E619" s="14" t="s">
        <v>57</v>
      </c>
      <c r="F619" s="14" t="str">
        <f>TRIM(Raw_Data__3[[#This Row],[Level/Band]])</f>
        <v>Senior</v>
      </c>
      <c r="G619" s="15">
        <v>45096.652581018519</v>
      </c>
      <c r="H619" s="15">
        <v>45100.652581018519</v>
      </c>
      <c r="I619" s="15">
        <v>45101.652581018519</v>
      </c>
      <c r="J619" s="15">
        <v>45104.652581018519</v>
      </c>
      <c r="K619" s="14" t="s">
        <v>37</v>
      </c>
      <c r="L619" s="15">
        <v>45112.652581018519</v>
      </c>
      <c r="M619" s="14" t="s">
        <v>43</v>
      </c>
      <c r="N619" s="14" t="s">
        <v>38</v>
      </c>
      <c r="O619" s="1" t="s">
        <v>115</v>
      </c>
      <c r="P619" s="14" t="s">
        <v>41</v>
      </c>
      <c r="Q619" s="15"/>
      <c r="R619" s="15"/>
      <c r="S619" s="15">
        <v>45116.652581018519</v>
      </c>
      <c r="T619" s="15"/>
      <c r="U619">
        <v>0</v>
      </c>
      <c r="V619" s="15"/>
      <c r="W619" s="15"/>
      <c r="X619" s="15"/>
      <c r="Z619" s="14"/>
      <c r="AA619" s="15"/>
      <c r="AB619">
        <v>12</v>
      </c>
      <c r="AC619">
        <v>16</v>
      </c>
      <c r="AD619">
        <v>1</v>
      </c>
      <c r="AE619">
        <v>3</v>
      </c>
      <c r="AF619" s="21">
        <v>45176.652581018519</v>
      </c>
      <c r="AG619" s="22">
        <f>IFERROR((Raw_Data__3[[#This Row],[End of Probation Date (after 2 months)]]-Raw_Data__3[[#This Row],[Reporting date ]]),"N/A")</f>
        <v>60</v>
      </c>
      <c r="AI619">
        <v>4</v>
      </c>
      <c r="AJ619">
        <v>4</v>
      </c>
    </row>
    <row r="620" spans="1:38" x14ac:dyDescent="0.35">
      <c r="A620">
        <v>1766</v>
      </c>
      <c r="B620" s="14" t="s">
        <v>110</v>
      </c>
      <c r="C620" s="14" t="s">
        <v>68</v>
      </c>
      <c r="D620" s="14" t="s">
        <v>64</v>
      </c>
      <c r="E620" s="14" t="s">
        <v>57</v>
      </c>
      <c r="F620" s="14" t="str">
        <f>TRIM(Raw_Data__3[[#This Row],[Level/Band]])</f>
        <v>Senior</v>
      </c>
      <c r="G620" s="15">
        <v>45099.652581018519</v>
      </c>
      <c r="H620" s="15">
        <v>45101.652581018519</v>
      </c>
      <c r="I620" s="15">
        <v>45102.652581018519</v>
      </c>
      <c r="J620" s="15">
        <v>45105.652581018519</v>
      </c>
      <c r="K620" s="14" t="s">
        <v>37</v>
      </c>
      <c r="L620" s="15">
        <v>45121.652581018519</v>
      </c>
      <c r="M620" s="14" t="s">
        <v>43</v>
      </c>
      <c r="N620" s="14" t="s">
        <v>38</v>
      </c>
      <c r="O620" s="1" t="s">
        <v>115</v>
      </c>
      <c r="P620" s="14"/>
      <c r="Q620" s="15"/>
      <c r="R620" s="15"/>
      <c r="S620" s="15">
        <v>45125.652581018519</v>
      </c>
      <c r="T620" s="15"/>
      <c r="U620">
        <v>0</v>
      </c>
      <c r="V620" s="15"/>
      <c r="W620" s="15"/>
      <c r="X620" s="15"/>
      <c r="Z620" s="14" t="s">
        <v>47</v>
      </c>
      <c r="AA620" s="15"/>
      <c r="AB620">
        <v>20</v>
      </c>
      <c r="AC620">
        <v>24</v>
      </c>
      <c r="AD620">
        <v>1</v>
      </c>
      <c r="AE620">
        <v>3</v>
      </c>
      <c r="AF620" s="21">
        <v>45185.652581018519</v>
      </c>
      <c r="AG620" s="22">
        <f>IFERROR((Raw_Data__3[[#This Row],[End of Probation Date (after 2 months)]]-Raw_Data__3[[#This Row],[Reporting date ]]),"N/A")</f>
        <v>60</v>
      </c>
      <c r="AI620">
        <v>4</v>
      </c>
      <c r="AJ620">
        <v>2</v>
      </c>
    </row>
    <row r="621" spans="1:38" x14ac:dyDescent="0.35">
      <c r="A621">
        <v>1763</v>
      </c>
      <c r="B621" s="14" t="s">
        <v>110</v>
      </c>
      <c r="C621" s="14" t="s">
        <v>68</v>
      </c>
      <c r="D621" s="14" t="s">
        <v>64</v>
      </c>
      <c r="E621" s="14" t="s">
        <v>57</v>
      </c>
      <c r="F621" s="14" t="str">
        <f>TRIM(Raw_Data__3[[#This Row],[Level/Band]])</f>
        <v>Senior</v>
      </c>
      <c r="G621" s="15">
        <v>45098.652581018519</v>
      </c>
      <c r="H621" s="15">
        <v>45099.652581018519</v>
      </c>
      <c r="I621" s="15">
        <v>45100.652581018519</v>
      </c>
      <c r="J621" s="15">
        <v>45103.652581018519</v>
      </c>
      <c r="K621" s="14" t="s">
        <v>37</v>
      </c>
      <c r="L621" s="15">
        <v>45109.652581018519</v>
      </c>
      <c r="M621" s="14" t="s">
        <v>43</v>
      </c>
      <c r="N621" s="14" t="s">
        <v>50</v>
      </c>
      <c r="O621" s="1" t="s">
        <v>115</v>
      </c>
      <c r="P621" s="14"/>
      <c r="Q621" s="15"/>
      <c r="R621" s="15"/>
      <c r="S621" s="15"/>
      <c r="T621" s="15"/>
      <c r="U621">
        <v>0</v>
      </c>
      <c r="V621" s="15"/>
      <c r="W621" s="15"/>
      <c r="X621" s="15"/>
      <c r="Z621" s="14" t="s">
        <v>47</v>
      </c>
      <c r="AA621" s="15"/>
      <c r="AB621">
        <v>10</v>
      </c>
      <c r="AD621">
        <v>1</v>
      </c>
      <c r="AE621">
        <v>3</v>
      </c>
      <c r="AF621" s="21" t="s">
        <v>115</v>
      </c>
      <c r="AG621" s="22" t="str">
        <f>IFERROR((Raw_Data__3[[#This Row],[End of Probation Date (after 2 months)]]-Raw_Data__3[[#This Row],[Reporting date ]]),"N/A")</f>
        <v>N/A</v>
      </c>
      <c r="AJ621">
        <v>1</v>
      </c>
    </row>
    <row r="622" spans="1:38" x14ac:dyDescent="0.35">
      <c r="A622">
        <v>1655</v>
      </c>
      <c r="B622" s="14" t="s">
        <v>110</v>
      </c>
      <c r="C622" s="14" t="s">
        <v>68</v>
      </c>
      <c r="D622" s="14" t="s">
        <v>64</v>
      </c>
      <c r="E622" s="14" t="s">
        <v>57</v>
      </c>
      <c r="F622" s="14" t="str">
        <f>TRIM(Raw_Data__3[[#This Row],[Level/Band]])</f>
        <v>Senior</v>
      </c>
      <c r="G622" s="15">
        <v>44880.194988425923</v>
      </c>
      <c r="H622" s="15">
        <v>44881.194988425923</v>
      </c>
      <c r="I622" s="15">
        <v>44882.194988425923</v>
      </c>
      <c r="J622" s="15">
        <v>44885.194988425923</v>
      </c>
      <c r="K622" s="14" t="s">
        <v>37</v>
      </c>
      <c r="L622" s="15">
        <v>44895.194988425923</v>
      </c>
      <c r="M622" s="14" t="s">
        <v>37</v>
      </c>
      <c r="N622" s="14" t="s">
        <v>115</v>
      </c>
      <c r="O622" s="1">
        <v>44900.194988425923</v>
      </c>
      <c r="P622" s="14" t="s">
        <v>48</v>
      </c>
      <c r="Q622" s="15">
        <v>44896.194988425923</v>
      </c>
      <c r="R622" s="15">
        <v>44900.194988425923</v>
      </c>
      <c r="S622" s="15">
        <v>44897.194988425923</v>
      </c>
      <c r="T622" s="15">
        <v>44904.194988425923</v>
      </c>
      <c r="U622">
        <v>1</v>
      </c>
      <c r="V622" s="15">
        <v>44906.194988425923</v>
      </c>
      <c r="W622" s="15">
        <v>44909.194988425923</v>
      </c>
      <c r="X622" s="15">
        <v>44911.194988425923</v>
      </c>
      <c r="Z622" s="14"/>
      <c r="AA622" s="15">
        <v>44927.194988425923</v>
      </c>
      <c r="AB622">
        <v>14</v>
      </c>
      <c r="AC622">
        <v>16</v>
      </c>
      <c r="AD622">
        <v>1</v>
      </c>
      <c r="AE622">
        <v>3</v>
      </c>
      <c r="AF622" s="21">
        <v>44957.194988425923</v>
      </c>
      <c r="AG622" s="22">
        <f>IFERROR((Raw_Data__3[[#This Row],[End of Probation Date (after 2 months)]]-Raw_Data__3[[#This Row],[Reporting date ]]),"N/A")</f>
        <v>60</v>
      </c>
      <c r="AH622">
        <v>5</v>
      </c>
      <c r="AI622">
        <v>2</v>
      </c>
      <c r="AJ622">
        <v>1</v>
      </c>
      <c r="AK622">
        <v>30</v>
      </c>
      <c r="AL622">
        <v>14</v>
      </c>
    </row>
    <row r="623" spans="1:38" x14ac:dyDescent="0.35">
      <c r="A623">
        <v>1630</v>
      </c>
      <c r="B623" s="14" t="s">
        <v>110</v>
      </c>
      <c r="C623" s="14" t="s">
        <v>68</v>
      </c>
      <c r="D623" s="14" t="s">
        <v>64</v>
      </c>
      <c r="E623" s="14" t="s">
        <v>57</v>
      </c>
      <c r="F623" s="14" t="str">
        <f>TRIM(Raw_Data__3[[#This Row],[Level/Band]])</f>
        <v>Senior</v>
      </c>
      <c r="G623" s="15">
        <v>44637.297905092593</v>
      </c>
      <c r="H623" s="15">
        <v>44640.297905092593</v>
      </c>
      <c r="I623" s="15">
        <v>44641.297905092593</v>
      </c>
      <c r="J623" s="15">
        <v>44644.297905092593</v>
      </c>
      <c r="K623" s="14" t="s">
        <v>37</v>
      </c>
      <c r="L623" s="15">
        <v>44655.297905092593</v>
      </c>
      <c r="M623" s="14" t="s">
        <v>43</v>
      </c>
      <c r="N623" s="14" t="s">
        <v>38</v>
      </c>
      <c r="O623" s="1" t="s">
        <v>115</v>
      </c>
      <c r="P623" s="14"/>
      <c r="Q623" s="15"/>
      <c r="R623" s="15"/>
      <c r="S623" s="15"/>
      <c r="T623" s="15"/>
      <c r="U623">
        <v>0</v>
      </c>
      <c r="V623" s="15"/>
      <c r="W623" s="15"/>
      <c r="X623" s="15"/>
      <c r="Z623" s="14" t="s">
        <v>47</v>
      </c>
      <c r="AA623" s="15"/>
      <c r="AB623">
        <v>15</v>
      </c>
      <c r="AD623">
        <v>1</v>
      </c>
      <c r="AE623">
        <v>3</v>
      </c>
      <c r="AF623" s="21" t="s">
        <v>115</v>
      </c>
      <c r="AG623" s="22" t="str">
        <f>IFERROR((Raw_Data__3[[#This Row],[End of Probation Date (after 2 months)]]-Raw_Data__3[[#This Row],[Reporting date ]]),"N/A")</f>
        <v>N/A</v>
      </c>
      <c r="AJ623">
        <v>3</v>
      </c>
    </row>
    <row r="624" spans="1:38" x14ac:dyDescent="0.35">
      <c r="A624">
        <v>1627</v>
      </c>
      <c r="B624" s="14" t="s">
        <v>110</v>
      </c>
      <c r="C624" s="14" t="s">
        <v>68</v>
      </c>
      <c r="D624" s="14" t="s">
        <v>64</v>
      </c>
      <c r="E624" s="14" t="s">
        <v>57</v>
      </c>
      <c r="F624" s="14" t="str">
        <f>TRIM(Raw_Data__3[[#This Row],[Level/Band]])</f>
        <v>Senior</v>
      </c>
      <c r="G624" s="15">
        <v>44638.297905092593</v>
      </c>
      <c r="H624" s="15">
        <v>44640.297905092593</v>
      </c>
      <c r="I624" s="15">
        <v>44641.297905092593</v>
      </c>
      <c r="J624" s="15">
        <v>44644.297905092593</v>
      </c>
      <c r="K624" s="14" t="s">
        <v>37</v>
      </c>
      <c r="L624" s="15">
        <v>44661.297905092593</v>
      </c>
      <c r="M624" s="14" t="s">
        <v>43</v>
      </c>
      <c r="N624" s="14" t="s">
        <v>50</v>
      </c>
      <c r="O624" s="1" t="s">
        <v>115</v>
      </c>
      <c r="P624" s="14"/>
      <c r="Q624" s="15"/>
      <c r="R624" s="15"/>
      <c r="S624" s="15">
        <v>44664.297905092593</v>
      </c>
      <c r="T624" s="15"/>
      <c r="U624">
        <v>0</v>
      </c>
      <c r="V624" s="15"/>
      <c r="W624" s="15"/>
      <c r="X624" s="15"/>
      <c r="Z624" s="14" t="s">
        <v>47</v>
      </c>
      <c r="AA624" s="15"/>
      <c r="AB624">
        <v>21</v>
      </c>
      <c r="AC624">
        <v>24</v>
      </c>
      <c r="AD624">
        <v>1</v>
      </c>
      <c r="AE624">
        <v>3</v>
      </c>
      <c r="AF624" s="21">
        <v>44724.297905092593</v>
      </c>
      <c r="AG624" s="22">
        <f>IFERROR((Raw_Data__3[[#This Row],[End of Probation Date (after 2 months)]]-Raw_Data__3[[#This Row],[Reporting date ]]),"N/A")</f>
        <v>60</v>
      </c>
      <c r="AI624">
        <v>3</v>
      </c>
      <c r="AJ624">
        <v>2</v>
      </c>
    </row>
    <row r="625" spans="1:38" x14ac:dyDescent="0.35">
      <c r="A625">
        <v>1480</v>
      </c>
      <c r="B625" s="14" t="s">
        <v>110</v>
      </c>
      <c r="C625" s="14" t="s">
        <v>68</v>
      </c>
      <c r="D625" s="14" t="s">
        <v>64</v>
      </c>
      <c r="E625" s="14" t="s">
        <v>57</v>
      </c>
      <c r="F625" s="14" t="str">
        <f>TRIM(Raw_Data__3[[#This Row],[Level/Band]])</f>
        <v>Senior</v>
      </c>
      <c r="G625" s="15">
        <v>44945.278946759259</v>
      </c>
      <c r="H625" s="15">
        <v>44948.278946759259</v>
      </c>
      <c r="I625" s="15">
        <v>44949.278946759259</v>
      </c>
      <c r="J625" s="15">
        <v>44952.278946759259</v>
      </c>
      <c r="K625" s="14" t="s">
        <v>37</v>
      </c>
      <c r="L625" s="15">
        <v>44959.278946759259</v>
      </c>
      <c r="M625" s="14" t="s">
        <v>43</v>
      </c>
      <c r="N625" s="14" t="s">
        <v>51</v>
      </c>
      <c r="O625" s="1" t="s">
        <v>115</v>
      </c>
      <c r="P625" s="14"/>
      <c r="Q625" s="15"/>
      <c r="R625" s="15"/>
      <c r="S625" s="15">
        <v>44960.278946759259</v>
      </c>
      <c r="T625" s="15"/>
      <c r="U625">
        <v>0</v>
      </c>
      <c r="V625" s="15"/>
      <c r="W625" s="15"/>
      <c r="X625" s="15"/>
      <c r="Z625" s="14" t="s">
        <v>47</v>
      </c>
      <c r="AA625" s="15"/>
      <c r="AB625">
        <v>11</v>
      </c>
      <c r="AC625">
        <v>12</v>
      </c>
      <c r="AD625">
        <v>1</v>
      </c>
      <c r="AE625">
        <v>3</v>
      </c>
      <c r="AF625" s="21">
        <v>45020.278946759259</v>
      </c>
      <c r="AG625" s="22">
        <f>IFERROR((Raw_Data__3[[#This Row],[End of Probation Date (after 2 months)]]-Raw_Data__3[[#This Row],[Reporting date ]]),"N/A")</f>
        <v>60</v>
      </c>
      <c r="AI625">
        <v>1</v>
      </c>
      <c r="AJ625">
        <v>3</v>
      </c>
    </row>
    <row r="626" spans="1:38" x14ac:dyDescent="0.35">
      <c r="A626">
        <v>1476</v>
      </c>
      <c r="B626" s="14" t="s">
        <v>110</v>
      </c>
      <c r="C626" s="14" t="s">
        <v>68</v>
      </c>
      <c r="D626" s="14" t="s">
        <v>64</v>
      </c>
      <c r="E626" s="14" t="s">
        <v>57</v>
      </c>
      <c r="F626" s="14" t="str">
        <f>TRIM(Raw_Data__3[[#This Row],[Level/Band]])</f>
        <v>Senior</v>
      </c>
      <c r="G626" s="15">
        <v>44948.278946759259</v>
      </c>
      <c r="H626" s="15">
        <v>44952.278946759259</v>
      </c>
      <c r="I626" s="15">
        <v>44953.278946759259</v>
      </c>
      <c r="J626" s="15">
        <v>44956.278946759259</v>
      </c>
      <c r="K626" s="14" t="s">
        <v>37</v>
      </c>
      <c r="L626" s="15">
        <v>44956.278946759259</v>
      </c>
      <c r="M626" s="14" t="s">
        <v>43</v>
      </c>
      <c r="N626" s="14" t="s">
        <v>38</v>
      </c>
      <c r="O626" s="1" t="s">
        <v>115</v>
      </c>
      <c r="P626" s="14" t="s">
        <v>41</v>
      </c>
      <c r="Q626" s="15"/>
      <c r="R626" s="15"/>
      <c r="S626" s="15">
        <v>44960.278946759259</v>
      </c>
      <c r="T626" s="15"/>
      <c r="U626">
        <v>0</v>
      </c>
      <c r="V626" s="15"/>
      <c r="W626" s="15"/>
      <c r="X626" s="15"/>
      <c r="Z626" s="14"/>
      <c r="AA626" s="15"/>
      <c r="AB626">
        <v>4</v>
      </c>
      <c r="AC626">
        <v>8</v>
      </c>
      <c r="AD626">
        <v>1</v>
      </c>
      <c r="AE626">
        <v>3</v>
      </c>
      <c r="AF626" s="21">
        <v>45020.278946759259</v>
      </c>
      <c r="AG626" s="22">
        <f>IFERROR((Raw_Data__3[[#This Row],[End of Probation Date (after 2 months)]]-Raw_Data__3[[#This Row],[Reporting date ]]),"N/A")</f>
        <v>60</v>
      </c>
      <c r="AI626">
        <v>4</v>
      </c>
      <c r="AJ626">
        <v>4</v>
      </c>
    </row>
    <row r="627" spans="1:38" x14ac:dyDescent="0.35">
      <c r="A627">
        <v>1474</v>
      </c>
      <c r="B627" s="14" t="s">
        <v>110</v>
      </c>
      <c r="C627" s="14" t="s">
        <v>68</v>
      </c>
      <c r="D627" s="14" t="s">
        <v>64</v>
      </c>
      <c r="E627" s="14" t="s">
        <v>57</v>
      </c>
      <c r="F627" s="14" t="str">
        <f>TRIM(Raw_Data__3[[#This Row],[Level/Band]])</f>
        <v>Senior</v>
      </c>
      <c r="G627" s="15">
        <v>44949.278946759259</v>
      </c>
      <c r="H627" s="15">
        <v>44952.278946759259</v>
      </c>
      <c r="I627" s="15">
        <v>44953.278946759259</v>
      </c>
      <c r="J627" s="15">
        <v>44956.278946759259</v>
      </c>
      <c r="K627" s="14" t="s">
        <v>37</v>
      </c>
      <c r="L627" s="15">
        <v>44967.278946759259</v>
      </c>
      <c r="M627" s="14" t="s">
        <v>43</v>
      </c>
      <c r="N627" s="14" t="s">
        <v>38</v>
      </c>
      <c r="O627" s="1" t="s">
        <v>115</v>
      </c>
      <c r="P627" s="14"/>
      <c r="Q627" s="15"/>
      <c r="R627" s="15"/>
      <c r="S627" s="15">
        <v>44971.278946759259</v>
      </c>
      <c r="T627" s="15"/>
      <c r="U627">
        <v>0</v>
      </c>
      <c r="V627" s="15"/>
      <c r="W627" s="15"/>
      <c r="X627" s="15"/>
      <c r="Z627" s="14" t="s">
        <v>39</v>
      </c>
      <c r="AA627" s="15"/>
      <c r="AB627">
        <v>15</v>
      </c>
      <c r="AC627">
        <v>19</v>
      </c>
      <c r="AD627">
        <v>1</v>
      </c>
      <c r="AE627">
        <v>3</v>
      </c>
      <c r="AF627" s="21">
        <v>45031.278946759259</v>
      </c>
      <c r="AG627" s="22">
        <f>IFERROR((Raw_Data__3[[#This Row],[End of Probation Date (after 2 months)]]-Raw_Data__3[[#This Row],[Reporting date ]]),"N/A")</f>
        <v>60</v>
      </c>
      <c r="AI627">
        <v>4</v>
      </c>
      <c r="AJ627">
        <v>3</v>
      </c>
    </row>
    <row r="628" spans="1:38" x14ac:dyDescent="0.35">
      <c r="A628">
        <v>1472</v>
      </c>
      <c r="B628" s="14" t="s">
        <v>110</v>
      </c>
      <c r="C628" s="14" t="s">
        <v>68</v>
      </c>
      <c r="D628" s="14" t="s">
        <v>64</v>
      </c>
      <c r="E628" s="14" t="s">
        <v>57</v>
      </c>
      <c r="F628" s="14" t="str">
        <f>TRIM(Raw_Data__3[[#This Row],[Level/Band]])</f>
        <v>Senior</v>
      </c>
      <c r="G628" s="15">
        <v>44948.278946759259</v>
      </c>
      <c r="H628" s="15">
        <v>44950.278946759259</v>
      </c>
      <c r="I628" s="15">
        <v>44951.278946759259</v>
      </c>
      <c r="J628" s="15">
        <v>44954.278946759259</v>
      </c>
      <c r="K628" s="14" t="s">
        <v>37</v>
      </c>
      <c r="L628" s="15">
        <v>44967.278946759259</v>
      </c>
      <c r="M628" s="14" t="s">
        <v>58</v>
      </c>
      <c r="N628" s="14"/>
      <c r="O628" s="1">
        <v>44975.278946759259</v>
      </c>
      <c r="P628" s="14" t="s">
        <v>58</v>
      </c>
      <c r="Q628" s="15"/>
      <c r="R628" s="15"/>
      <c r="S628" s="15">
        <v>44971.278946759259</v>
      </c>
      <c r="T628" s="15"/>
      <c r="U628">
        <v>0</v>
      </c>
      <c r="V628" s="15"/>
      <c r="W628" s="15"/>
      <c r="X628" s="15"/>
      <c r="Z628" s="14"/>
      <c r="AA628" s="15"/>
      <c r="AB628">
        <v>17</v>
      </c>
      <c r="AC628">
        <v>21</v>
      </c>
      <c r="AD628">
        <v>1</v>
      </c>
      <c r="AE628">
        <v>3</v>
      </c>
      <c r="AF628" s="21">
        <v>45031.278946759259</v>
      </c>
      <c r="AG628" s="22">
        <f>IFERROR((Raw_Data__3[[#This Row],[End of Probation Date (after 2 months)]]-Raw_Data__3[[#This Row],[Reporting date ]]),"N/A")</f>
        <v>60</v>
      </c>
      <c r="AI628">
        <v>4</v>
      </c>
      <c r="AJ628">
        <v>2</v>
      </c>
    </row>
    <row r="629" spans="1:38" x14ac:dyDescent="0.35">
      <c r="A629">
        <v>1471</v>
      </c>
      <c r="B629" s="14" t="s">
        <v>110</v>
      </c>
      <c r="C629" s="14" t="s">
        <v>68</v>
      </c>
      <c r="D629" s="14" t="s">
        <v>64</v>
      </c>
      <c r="E629" s="14" t="s">
        <v>57</v>
      </c>
      <c r="F629" s="14" t="str">
        <f>TRIM(Raw_Data__3[[#This Row],[Level/Band]])</f>
        <v>Senior</v>
      </c>
      <c r="G629" s="15">
        <v>44944.278946759259</v>
      </c>
      <c r="H629" s="15">
        <v>44948.278946759259</v>
      </c>
      <c r="I629" s="15">
        <v>44949.278946759259</v>
      </c>
      <c r="J629" s="15">
        <v>44952.278946759259</v>
      </c>
      <c r="K629" s="14" t="s">
        <v>37</v>
      </c>
      <c r="L629" s="15">
        <v>44969.278946759259</v>
      </c>
      <c r="M629" s="14" t="s">
        <v>43</v>
      </c>
      <c r="N629" s="14" t="s">
        <v>38</v>
      </c>
      <c r="O629" s="1" t="s">
        <v>115</v>
      </c>
      <c r="P629" s="14" t="s">
        <v>41</v>
      </c>
      <c r="Q629" s="15"/>
      <c r="R629" s="15"/>
      <c r="S629" s="15">
        <v>44971.278946759259</v>
      </c>
      <c r="T629" s="15"/>
      <c r="U629">
        <v>0</v>
      </c>
      <c r="V629" s="15"/>
      <c r="W629" s="15"/>
      <c r="X629" s="15"/>
      <c r="Z629" s="14"/>
      <c r="AA629" s="15"/>
      <c r="AB629">
        <v>21</v>
      </c>
      <c r="AC629">
        <v>23</v>
      </c>
      <c r="AD629">
        <v>1</v>
      </c>
      <c r="AE629">
        <v>3</v>
      </c>
      <c r="AF629" s="21">
        <v>45031.278946759259</v>
      </c>
      <c r="AG629" s="22">
        <f>IFERROR((Raw_Data__3[[#This Row],[End of Probation Date (after 2 months)]]-Raw_Data__3[[#This Row],[Reporting date ]]),"N/A")</f>
        <v>60</v>
      </c>
      <c r="AI629">
        <v>2</v>
      </c>
      <c r="AJ629">
        <v>4</v>
      </c>
    </row>
    <row r="630" spans="1:38" x14ac:dyDescent="0.35">
      <c r="A630">
        <v>1380</v>
      </c>
      <c r="B630" s="14" t="s">
        <v>110</v>
      </c>
      <c r="C630" s="14" t="s">
        <v>68</v>
      </c>
      <c r="D630" s="14" t="s">
        <v>35</v>
      </c>
      <c r="E630" s="14" t="s">
        <v>57</v>
      </c>
      <c r="F630" s="14" t="str">
        <f>TRIM(Raw_Data__3[[#This Row],[Level/Band]])</f>
        <v>Senior</v>
      </c>
      <c r="G630" s="15">
        <v>44861.130648148152</v>
      </c>
      <c r="H630" s="15">
        <v>44865.130648148152</v>
      </c>
      <c r="I630" s="15">
        <v>44866.130648148152</v>
      </c>
      <c r="J630" s="15">
        <v>44869.130648148152</v>
      </c>
      <c r="K630" s="14" t="s">
        <v>37</v>
      </c>
      <c r="L630" s="15">
        <v>44870.130648148152</v>
      </c>
      <c r="M630" s="14" t="s">
        <v>43</v>
      </c>
      <c r="N630" s="14" t="s">
        <v>51</v>
      </c>
      <c r="O630" s="1" t="s">
        <v>115</v>
      </c>
      <c r="P630" s="14"/>
      <c r="Q630" s="15"/>
      <c r="R630" s="15"/>
      <c r="S630" s="15"/>
      <c r="T630" s="15"/>
      <c r="U630">
        <v>0</v>
      </c>
      <c r="V630" s="15"/>
      <c r="W630" s="15"/>
      <c r="X630" s="15"/>
      <c r="Z630" s="14" t="s">
        <v>39</v>
      </c>
      <c r="AA630" s="15"/>
      <c r="AB630">
        <v>5</v>
      </c>
      <c r="AD630">
        <v>1</v>
      </c>
      <c r="AE630">
        <v>3</v>
      </c>
      <c r="AF630" s="21" t="s">
        <v>115</v>
      </c>
      <c r="AG630" s="22" t="str">
        <f>IFERROR((Raw_Data__3[[#This Row],[End of Probation Date (after 2 months)]]-Raw_Data__3[[#This Row],[Reporting date ]]),"N/A")</f>
        <v>N/A</v>
      </c>
      <c r="AJ630">
        <v>4</v>
      </c>
    </row>
    <row r="631" spans="1:38" x14ac:dyDescent="0.35">
      <c r="A631">
        <v>1375</v>
      </c>
      <c r="B631" s="14" t="s">
        <v>110</v>
      </c>
      <c r="C631" s="14" t="s">
        <v>68</v>
      </c>
      <c r="D631" s="14" t="s">
        <v>35</v>
      </c>
      <c r="E631" s="14" t="s">
        <v>57</v>
      </c>
      <c r="F631" s="14" t="str">
        <f>TRIM(Raw_Data__3[[#This Row],[Level/Band]])</f>
        <v>Senior</v>
      </c>
      <c r="G631" s="15">
        <v>44859.130648148152</v>
      </c>
      <c r="H631" s="15">
        <v>44863.130648148152</v>
      </c>
      <c r="I631" s="15">
        <v>44864.130648148152</v>
      </c>
      <c r="J631" s="15">
        <v>44867.130648148152</v>
      </c>
      <c r="K631" s="14" t="s">
        <v>37</v>
      </c>
      <c r="L631" s="15">
        <v>44881.130648148152</v>
      </c>
      <c r="M631" s="14" t="s">
        <v>43</v>
      </c>
      <c r="N631" s="14" t="s">
        <v>38</v>
      </c>
      <c r="O631" s="1" t="s">
        <v>115</v>
      </c>
      <c r="P631" s="14"/>
      <c r="Q631" s="15"/>
      <c r="R631" s="15"/>
      <c r="S631" s="15">
        <v>44882.130648148152</v>
      </c>
      <c r="T631" s="15"/>
      <c r="U631">
        <v>0</v>
      </c>
      <c r="V631" s="15"/>
      <c r="W631" s="15"/>
      <c r="X631" s="15"/>
      <c r="Z631" s="14" t="s">
        <v>47</v>
      </c>
      <c r="AA631" s="15"/>
      <c r="AB631">
        <v>18</v>
      </c>
      <c r="AC631">
        <v>19</v>
      </c>
      <c r="AD631">
        <v>1</v>
      </c>
      <c r="AE631">
        <v>3</v>
      </c>
      <c r="AF631" s="21">
        <v>44942.130648148152</v>
      </c>
      <c r="AG631" s="22">
        <f>IFERROR((Raw_Data__3[[#This Row],[End of Probation Date (after 2 months)]]-Raw_Data__3[[#This Row],[Reporting date ]]),"N/A")</f>
        <v>60</v>
      </c>
      <c r="AI631">
        <v>1</v>
      </c>
      <c r="AJ631">
        <v>4</v>
      </c>
    </row>
    <row r="632" spans="1:38" x14ac:dyDescent="0.35">
      <c r="A632">
        <v>1349</v>
      </c>
      <c r="B632" s="14" t="s">
        <v>110</v>
      </c>
      <c r="C632" s="14" t="s">
        <v>68</v>
      </c>
      <c r="D632" s="14" t="s">
        <v>35</v>
      </c>
      <c r="E632" s="14" t="s">
        <v>57</v>
      </c>
      <c r="F632" s="14" t="str">
        <f>TRIM(Raw_Data__3[[#This Row],[Level/Band]])</f>
        <v>Senior</v>
      </c>
      <c r="G632" s="15">
        <v>45092.039097222223</v>
      </c>
      <c r="H632" s="15">
        <v>45095.039097222223</v>
      </c>
      <c r="I632" s="15">
        <v>45096.039097222223</v>
      </c>
      <c r="J632" s="15">
        <v>45099.039097222223</v>
      </c>
      <c r="K632" s="14" t="s">
        <v>37</v>
      </c>
      <c r="L632" s="15">
        <v>45107.039097222223</v>
      </c>
      <c r="M632" s="14" t="s">
        <v>43</v>
      </c>
      <c r="N632" s="14" t="s">
        <v>46</v>
      </c>
      <c r="O632" s="1" t="s">
        <v>115</v>
      </c>
      <c r="P632" s="14"/>
      <c r="Q632" s="15"/>
      <c r="R632" s="15"/>
      <c r="S632" s="15"/>
      <c r="T632" s="15"/>
      <c r="U632">
        <v>0</v>
      </c>
      <c r="V632" s="15"/>
      <c r="W632" s="15"/>
      <c r="X632" s="15"/>
      <c r="Z632" s="14" t="s">
        <v>47</v>
      </c>
      <c r="AA632" s="15"/>
      <c r="AB632">
        <v>12</v>
      </c>
      <c r="AD632">
        <v>1</v>
      </c>
      <c r="AE632">
        <v>3</v>
      </c>
      <c r="AF632" s="21" t="s">
        <v>115</v>
      </c>
      <c r="AG632" s="22" t="str">
        <f>IFERROR((Raw_Data__3[[#This Row],[End of Probation Date (after 2 months)]]-Raw_Data__3[[#This Row],[Reporting date ]]),"N/A")</f>
        <v>N/A</v>
      </c>
      <c r="AJ632">
        <v>3</v>
      </c>
    </row>
    <row r="633" spans="1:38" x14ac:dyDescent="0.35">
      <c r="A633">
        <v>1344</v>
      </c>
      <c r="B633" s="14" t="s">
        <v>110</v>
      </c>
      <c r="C633" s="14" t="s">
        <v>68</v>
      </c>
      <c r="D633" s="14" t="s">
        <v>35</v>
      </c>
      <c r="E633" s="14" t="s">
        <v>57</v>
      </c>
      <c r="F633" s="14" t="str">
        <f>TRIM(Raw_Data__3[[#This Row],[Level/Band]])</f>
        <v>Senior</v>
      </c>
      <c r="G633" s="15">
        <v>45091.039097222223</v>
      </c>
      <c r="H633" s="15">
        <v>45095.039097222223</v>
      </c>
      <c r="I633" s="15">
        <v>45096.039097222223</v>
      </c>
      <c r="J633" s="15">
        <v>45099.039097222223</v>
      </c>
      <c r="K633" s="14" t="s">
        <v>37</v>
      </c>
      <c r="L633" s="15">
        <v>45105.039097222223</v>
      </c>
      <c r="M633" s="14" t="s">
        <v>43</v>
      </c>
      <c r="N633" s="14" t="s">
        <v>38</v>
      </c>
      <c r="O633" s="1" t="s">
        <v>115</v>
      </c>
      <c r="P633" s="14" t="s">
        <v>41</v>
      </c>
      <c r="Q633" s="15"/>
      <c r="R633" s="15"/>
      <c r="S633" s="15">
        <v>45107.039097222223</v>
      </c>
      <c r="T633" s="15"/>
      <c r="U633">
        <v>0</v>
      </c>
      <c r="V633" s="15"/>
      <c r="W633" s="15"/>
      <c r="X633" s="15"/>
      <c r="Z633" s="14"/>
      <c r="AA633" s="15"/>
      <c r="AB633">
        <v>10</v>
      </c>
      <c r="AC633">
        <v>12</v>
      </c>
      <c r="AD633">
        <v>1</v>
      </c>
      <c r="AE633">
        <v>3</v>
      </c>
      <c r="AF633" s="21">
        <v>45167.039097222223</v>
      </c>
      <c r="AG633" s="22">
        <f>IFERROR((Raw_Data__3[[#This Row],[End of Probation Date (after 2 months)]]-Raw_Data__3[[#This Row],[Reporting date ]]),"N/A")</f>
        <v>60</v>
      </c>
      <c r="AI633">
        <v>2</v>
      </c>
      <c r="AJ633">
        <v>4</v>
      </c>
    </row>
    <row r="634" spans="1:38" x14ac:dyDescent="0.35">
      <c r="A634">
        <v>1092</v>
      </c>
      <c r="B634" s="14" t="s">
        <v>110</v>
      </c>
      <c r="C634" s="14" t="s">
        <v>68</v>
      </c>
      <c r="D634" s="14" t="s">
        <v>35</v>
      </c>
      <c r="E634" s="14" t="s">
        <v>57</v>
      </c>
      <c r="F634" s="14" t="str">
        <f>TRIM(Raw_Data__3[[#This Row],[Level/Band]])</f>
        <v>Senior</v>
      </c>
      <c r="G634" s="15">
        <v>45041.26462962963</v>
      </c>
      <c r="H634" s="15">
        <v>45045.26462962963</v>
      </c>
      <c r="I634" s="15">
        <v>45046.26462962963</v>
      </c>
      <c r="J634" s="15">
        <v>45049.26462962963</v>
      </c>
      <c r="K634" s="14" t="s">
        <v>37</v>
      </c>
      <c r="L634" s="15">
        <v>45050.26462962963</v>
      </c>
      <c r="M634" s="14" t="s">
        <v>37</v>
      </c>
      <c r="N634" s="14" t="s">
        <v>115</v>
      </c>
      <c r="O634" s="1">
        <v>45055.26462962963</v>
      </c>
      <c r="P634" s="14" t="s">
        <v>48</v>
      </c>
      <c r="Q634" s="15">
        <v>45052.26462962963</v>
      </c>
      <c r="R634" s="15">
        <v>45055.26462962963</v>
      </c>
      <c r="S634" s="15">
        <v>45052.26462962963</v>
      </c>
      <c r="T634" s="15">
        <v>45062.26462962963</v>
      </c>
      <c r="U634">
        <v>1</v>
      </c>
      <c r="V634" s="15">
        <v>45063.26462962963</v>
      </c>
      <c r="W634" s="15">
        <v>45064.26462962963</v>
      </c>
      <c r="X634" s="15">
        <v>45065.26462962963</v>
      </c>
      <c r="Z634" s="14"/>
      <c r="AA634" s="15">
        <v>45083.26462962963</v>
      </c>
      <c r="AB634">
        <v>5</v>
      </c>
      <c r="AC634">
        <v>7</v>
      </c>
      <c r="AD634">
        <v>1</v>
      </c>
      <c r="AE634">
        <v>3</v>
      </c>
      <c r="AF634" s="21">
        <v>45112.26462962963</v>
      </c>
      <c r="AG634" s="22">
        <f>IFERROR((Raw_Data__3[[#This Row],[End of Probation Date (after 2 months)]]-Raw_Data__3[[#This Row],[Reporting date ]]),"N/A")</f>
        <v>60</v>
      </c>
      <c r="AH634">
        <v>2</v>
      </c>
      <c r="AI634">
        <v>2</v>
      </c>
      <c r="AJ634">
        <v>4</v>
      </c>
      <c r="AK634">
        <v>31</v>
      </c>
      <c r="AL634">
        <v>13</v>
      </c>
    </row>
    <row r="635" spans="1:38" x14ac:dyDescent="0.35">
      <c r="A635">
        <v>1052</v>
      </c>
      <c r="B635" s="14" t="s">
        <v>110</v>
      </c>
      <c r="C635" s="14" t="s">
        <v>68</v>
      </c>
      <c r="D635" s="14" t="s">
        <v>35</v>
      </c>
      <c r="E635" s="14" t="s">
        <v>57</v>
      </c>
      <c r="F635" s="14" t="str">
        <f>TRIM(Raw_Data__3[[#This Row],[Level/Band]])</f>
        <v>Senior</v>
      </c>
      <c r="G635" s="15">
        <v>45158.180486111109</v>
      </c>
      <c r="H635" s="15">
        <v>45162.180486111109</v>
      </c>
      <c r="I635" s="15">
        <v>45163.180486111109</v>
      </c>
      <c r="J635" s="15">
        <v>45166.180486111109</v>
      </c>
      <c r="K635" s="14" t="s">
        <v>37</v>
      </c>
      <c r="L635" s="15">
        <v>45169.180486111109</v>
      </c>
      <c r="M635" s="14" t="s">
        <v>43</v>
      </c>
      <c r="N635" s="14" t="s">
        <v>38</v>
      </c>
      <c r="O635" s="1" t="s">
        <v>115</v>
      </c>
      <c r="P635" s="14"/>
      <c r="Q635" s="15"/>
      <c r="R635" s="15"/>
      <c r="S635" s="15">
        <v>45170.180486111109</v>
      </c>
      <c r="T635" s="15"/>
      <c r="U635">
        <v>0</v>
      </c>
      <c r="V635" s="15"/>
      <c r="W635" s="15"/>
      <c r="X635" s="15"/>
      <c r="Z635" s="14" t="s">
        <v>47</v>
      </c>
      <c r="AA635" s="15"/>
      <c r="AB635">
        <v>7</v>
      </c>
      <c r="AC635">
        <v>8</v>
      </c>
      <c r="AD635">
        <v>1</v>
      </c>
      <c r="AE635">
        <v>3</v>
      </c>
      <c r="AF635" s="21">
        <v>45230.180486111109</v>
      </c>
      <c r="AG635" s="22">
        <f>IFERROR((Raw_Data__3[[#This Row],[End of Probation Date (after 2 months)]]-Raw_Data__3[[#This Row],[Reporting date ]]),"N/A")</f>
        <v>60</v>
      </c>
      <c r="AI635">
        <v>1</v>
      </c>
      <c r="AJ635">
        <v>4</v>
      </c>
    </row>
    <row r="636" spans="1:38" x14ac:dyDescent="0.35">
      <c r="A636">
        <v>1006</v>
      </c>
      <c r="B636" s="14" t="s">
        <v>110</v>
      </c>
      <c r="C636" s="14" t="s">
        <v>68</v>
      </c>
      <c r="D636" s="14" t="s">
        <v>35</v>
      </c>
      <c r="E636" s="14" t="s">
        <v>57</v>
      </c>
      <c r="F636" s="14" t="str">
        <f>TRIM(Raw_Data__3[[#This Row],[Level/Band]])</f>
        <v>Senior</v>
      </c>
      <c r="G636" s="15">
        <v>44918.68855324074</v>
      </c>
      <c r="H636" s="15">
        <v>44922.68855324074</v>
      </c>
      <c r="I636" s="15">
        <v>44923.68855324074</v>
      </c>
      <c r="J636" s="15">
        <v>44926.68855324074</v>
      </c>
      <c r="K636" s="14" t="s">
        <v>37</v>
      </c>
      <c r="L636" s="15">
        <v>44936.68855324074</v>
      </c>
      <c r="M636" s="14" t="s">
        <v>43</v>
      </c>
      <c r="N636" s="14" t="s">
        <v>38</v>
      </c>
      <c r="O636" s="1" t="s">
        <v>115</v>
      </c>
      <c r="P636" s="14"/>
      <c r="Q636" s="15"/>
      <c r="R636" s="15"/>
      <c r="S636" s="15">
        <v>44940.68855324074</v>
      </c>
      <c r="T636" s="15"/>
      <c r="U636">
        <v>0</v>
      </c>
      <c r="V636" s="15"/>
      <c r="W636" s="15"/>
      <c r="X636" s="15"/>
      <c r="Z636" s="14" t="s">
        <v>39</v>
      </c>
      <c r="AA636" s="15"/>
      <c r="AB636">
        <v>14</v>
      </c>
      <c r="AC636">
        <v>18</v>
      </c>
      <c r="AD636">
        <v>1</v>
      </c>
      <c r="AE636">
        <v>3</v>
      </c>
      <c r="AF636" s="21">
        <v>45000.68855324074</v>
      </c>
      <c r="AG636" s="22">
        <f>IFERROR((Raw_Data__3[[#This Row],[End of Probation Date (after 2 months)]]-Raw_Data__3[[#This Row],[Reporting date ]]),"N/A")</f>
        <v>60</v>
      </c>
      <c r="AI636">
        <v>4</v>
      </c>
      <c r="AJ636">
        <v>4</v>
      </c>
    </row>
    <row r="637" spans="1:38" x14ac:dyDescent="0.35">
      <c r="A637">
        <v>1003</v>
      </c>
      <c r="B637" s="14" t="s">
        <v>110</v>
      </c>
      <c r="C637" s="14" t="s">
        <v>68</v>
      </c>
      <c r="D637" s="14" t="s">
        <v>35</v>
      </c>
      <c r="E637" s="14" t="s">
        <v>57</v>
      </c>
      <c r="F637" s="14" t="str">
        <f>TRIM(Raw_Data__3[[#This Row],[Level/Band]])</f>
        <v>Senior</v>
      </c>
      <c r="G637" s="15">
        <v>44913.68855324074</v>
      </c>
      <c r="H637" s="15">
        <v>44917.68855324074</v>
      </c>
      <c r="I637" s="15">
        <v>44918.68855324074</v>
      </c>
      <c r="J637" s="15">
        <v>44921.68855324074</v>
      </c>
      <c r="K637" s="14" t="s">
        <v>37</v>
      </c>
      <c r="L637" s="15">
        <v>44937.68855324074</v>
      </c>
      <c r="M637" s="14" t="s">
        <v>37</v>
      </c>
      <c r="N637" s="14" t="s">
        <v>115</v>
      </c>
      <c r="O637" s="1">
        <v>44941.68855324074</v>
      </c>
      <c r="P637" s="14" t="s">
        <v>48</v>
      </c>
      <c r="Q637" s="15">
        <v>44939.68855324074</v>
      </c>
      <c r="R637" s="15">
        <v>44940.68855324074</v>
      </c>
      <c r="S637" s="15">
        <v>44938.68855324074</v>
      </c>
      <c r="T637" s="15">
        <v>44948.68855324074</v>
      </c>
      <c r="U637">
        <v>1</v>
      </c>
      <c r="V637" s="15">
        <v>44951.68855324074</v>
      </c>
      <c r="W637" s="15">
        <v>44954.68855324074</v>
      </c>
      <c r="X637" s="15">
        <v>44957.68855324074</v>
      </c>
      <c r="Z637" s="14"/>
      <c r="AA637" s="15">
        <v>44973.68855324074</v>
      </c>
      <c r="AB637">
        <v>20</v>
      </c>
      <c r="AC637">
        <v>21</v>
      </c>
      <c r="AD637">
        <v>1</v>
      </c>
      <c r="AE637">
        <v>3</v>
      </c>
      <c r="AF637" s="21">
        <v>44998.68855324074</v>
      </c>
      <c r="AG637" s="22">
        <f>IFERROR((Raw_Data__3[[#This Row],[End of Probation Date (after 2 months)]]-Raw_Data__3[[#This Row],[Reporting date ]]),"N/A")</f>
        <v>60</v>
      </c>
      <c r="AH637">
        <v>6</v>
      </c>
      <c r="AI637">
        <v>1</v>
      </c>
      <c r="AJ637">
        <v>4</v>
      </c>
      <c r="AK637">
        <v>35</v>
      </c>
      <c r="AL637">
        <v>19</v>
      </c>
    </row>
    <row r="638" spans="1:38" x14ac:dyDescent="0.35">
      <c r="A638">
        <v>990</v>
      </c>
      <c r="B638" s="14" t="s">
        <v>110</v>
      </c>
      <c r="C638" s="14" t="s">
        <v>68</v>
      </c>
      <c r="D638" s="14" t="s">
        <v>35</v>
      </c>
      <c r="E638" s="14" t="s">
        <v>57</v>
      </c>
      <c r="F638" s="14" t="str">
        <f>TRIM(Raw_Data__3[[#This Row],[Level/Band]])</f>
        <v>Senior</v>
      </c>
      <c r="G638" s="15">
        <v>44796.241203703707</v>
      </c>
      <c r="H638" s="15">
        <v>44799.241203703707</v>
      </c>
      <c r="I638" s="15">
        <v>44800.241203703707</v>
      </c>
      <c r="J638" s="15">
        <v>44803.241203703707</v>
      </c>
      <c r="K638" s="14" t="s">
        <v>37</v>
      </c>
      <c r="L638" s="15">
        <v>44808.241203703707</v>
      </c>
      <c r="M638" s="14" t="s">
        <v>37</v>
      </c>
      <c r="N638" s="14" t="s">
        <v>115</v>
      </c>
      <c r="O638" s="1">
        <v>44811.241203703707</v>
      </c>
      <c r="P638" s="14" t="s">
        <v>48</v>
      </c>
      <c r="Q638" s="15">
        <v>44810.241203703707</v>
      </c>
      <c r="R638" s="15">
        <v>44811.241203703707</v>
      </c>
      <c r="S638" s="15">
        <v>44809.241203703707</v>
      </c>
      <c r="T638" s="15">
        <v>44812.241203703707</v>
      </c>
      <c r="U638">
        <v>1</v>
      </c>
      <c r="V638" s="15">
        <v>44815.241203703707</v>
      </c>
      <c r="W638" s="15">
        <v>44818.241203703707</v>
      </c>
      <c r="X638" s="15">
        <v>44819.241203703707</v>
      </c>
      <c r="Z638" s="14"/>
      <c r="AA638" s="15">
        <v>44842.241203703707</v>
      </c>
      <c r="AB638">
        <v>9</v>
      </c>
      <c r="AC638">
        <v>10</v>
      </c>
      <c r="AD638">
        <v>1</v>
      </c>
      <c r="AE638">
        <v>3</v>
      </c>
      <c r="AF638" s="21">
        <v>44869.241203703707</v>
      </c>
      <c r="AG638" s="22">
        <f>IFERROR((Raw_Data__3[[#This Row],[End of Probation Date (after 2 months)]]-Raw_Data__3[[#This Row],[Reporting date ]]),"N/A")</f>
        <v>60</v>
      </c>
      <c r="AH638">
        <v>6</v>
      </c>
      <c r="AI638">
        <v>1</v>
      </c>
      <c r="AJ638">
        <v>3</v>
      </c>
      <c r="AK638">
        <v>33</v>
      </c>
      <c r="AL638">
        <v>10</v>
      </c>
    </row>
    <row r="639" spans="1:38" x14ac:dyDescent="0.35">
      <c r="A639">
        <v>989</v>
      </c>
      <c r="B639" s="14" t="s">
        <v>110</v>
      </c>
      <c r="C639" s="14" t="s">
        <v>68</v>
      </c>
      <c r="D639" s="14" t="s">
        <v>35</v>
      </c>
      <c r="E639" s="14" t="s">
        <v>57</v>
      </c>
      <c r="F639" s="14" t="str">
        <f>TRIM(Raw_Data__3[[#This Row],[Level/Band]])</f>
        <v>Senior</v>
      </c>
      <c r="G639" s="15">
        <v>44801.241203703707</v>
      </c>
      <c r="H639" s="15">
        <v>44802.241203703707</v>
      </c>
      <c r="I639" s="15">
        <v>44803.241203703707</v>
      </c>
      <c r="J639" s="15">
        <v>44806.241203703707</v>
      </c>
      <c r="K639" s="14" t="s">
        <v>37</v>
      </c>
      <c r="L639" s="15">
        <v>44820.241203703707</v>
      </c>
      <c r="M639" s="14" t="s">
        <v>43</v>
      </c>
      <c r="N639" s="14" t="s">
        <v>38</v>
      </c>
      <c r="O639" s="1" t="s">
        <v>115</v>
      </c>
      <c r="P639" s="14" t="s">
        <v>41</v>
      </c>
      <c r="Q639" s="15"/>
      <c r="R639" s="15"/>
      <c r="S639" s="15">
        <v>44821.241203703707</v>
      </c>
      <c r="T639" s="15"/>
      <c r="U639">
        <v>0</v>
      </c>
      <c r="V639" s="15"/>
      <c r="W639" s="15"/>
      <c r="X639" s="15"/>
      <c r="Z639" s="14"/>
      <c r="AA639" s="15"/>
      <c r="AB639">
        <v>18</v>
      </c>
      <c r="AC639">
        <v>19</v>
      </c>
      <c r="AD639">
        <v>1</v>
      </c>
      <c r="AE639">
        <v>3</v>
      </c>
      <c r="AF639" s="21">
        <v>44881.241203703707</v>
      </c>
      <c r="AG639" s="22">
        <f>IFERROR((Raw_Data__3[[#This Row],[End of Probation Date (after 2 months)]]-Raw_Data__3[[#This Row],[Reporting date ]]),"N/A")</f>
        <v>60</v>
      </c>
      <c r="AI639">
        <v>1</v>
      </c>
      <c r="AJ639">
        <v>1</v>
      </c>
    </row>
    <row r="640" spans="1:38" x14ac:dyDescent="0.35">
      <c r="A640">
        <v>986</v>
      </c>
      <c r="B640" s="14" t="s">
        <v>110</v>
      </c>
      <c r="C640" s="14" t="s">
        <v>68</v>
      </c>
      <c r="D640" s="14" t="s">
        <v>35</v>
      </c>
      <c r="E640" s="14" t="s">
        <v>57</v>
      </c>
      <c r="F640" s="14" t="str">
        <f>TRIM(Raw_Data__3[[#This Row],[Level/Band]])</f>
        <v>Senior</v>
      </c>
      <c r="G640" s="15">
        <v>44798.241203703707</v>
      </c>
      <c r="H640" s="15">
        <v>44799.241203703707</v>
      </c>
      <c r="I640" s="15">
        <v>44800.241203703707</v>
      </c>
      <c r="J640" s="15">
        <v>44803.241203703707</v>
      </c>
      <c r="K640" s="14" t="s">
        <v>37</v>
      </c>
      <c r="L640" s="15">
        <v>44816.241203703707</v>
      </c>
      <c r="M640" s="14" t="s">
        <v>43</v>
      </c>
      <c r="N640" s="14" t="s">
        <v>38</v>
      </c>
      <c r="O640" s="1" t="s">
        <v>115</v>
      </c>
      <c r="P640" s="14" t="s">
        <v>41</v>
      </c>
      <c r="Q640" s="15"/>
      <c r="R640" s="15"/>
      <c r="S640" s="15">
        <v>44817.241203703707</v>
      </c>
      <c r="T640" s="15"/>
      <c r="U640">
        <v>0</v>
      </c>
      <c r="V640" s="15"/>
      <c r="W640" s="15"/>
      <c r="X640" s="15"/>
      <c r="Z640" s="14"/>
      <c r="AA640" s="15"/>
      <c r="AB640">
        <v>17</v>
      </c>
      <c r="AC640">
        <v>18</v>
      </c>
      <c r="AD640">
        <v>1</v>
      </c>
      <c r="AE640">
        <v>3</v>
      </c>
      <c r="AF640" s="21">
        <v>44877.241203703707</v>
      </c>
      <c r="AG640" s="22">
        <f>IFERROR((Raw_Data__3[[#This Row],[End of Probation Date (after 2 months)]]-Raw_Data__3[[#This Row],[Reporting date ]]),"N/A")</f>
        <v>60</v>
      </c>
      <c r="AI640">
        <v>1</v>
      </c>
      <c r="AJ640">
        <v>1</v>
      </c>
    </row>
    <row r="641" spans="1:38" x14ac:dyDescent="0.35">
      <c r="A641">
        <v>985</v>
      </c>
      <c r="B641" s="14" t="s">
        <v>110</v>
      </c>
      <c r="C641" s="14" t="s">
        <v>68</v>
      </c>
      <c r="D641" s="14" t="s">
        <v>35</v>
      </c>
      <c r="E641" s="14" t="s">
        <v>57</v>
      </c>
      <c r="F641" s="14" t="str">
        <f>TRIM(Raw_Data__3[[#This Row],[Level/Band]])</f>
        <v>Senior</v>
      </c>
      <c r="G641" s="15">
        <v>44796.241203703707</v>
      </c>
      <c r="H641" s="15">
        <v>44798.241203703707</v>
      </c>
      <c r="I641" s="15">
        <v>44799.241203703707</v>
      </c>
      <c r="J641" s="15">
        <v>44802.241203703707</v>
      </c>
      <c r="K641" s="14" t="s">
        <v>37</v>
      </c>
      <c r="L641" s="15">
        <v>44807.241203703707</v>
      </c>
      <c r="M641" s="14" t="s">
        <v>43</v>
      </c>
      <c r="N641" s="14" t="s">
        <v>55</v>
      </c>
      <c r="O641" s="1" t="s">
        <v>115</v>
      </c>
      <c r="P641" s="14"/>
      <c r="Q641" s="15"/>
      <c r="R641" s="15"/>
      <c r="S641" s="15"/>
      <c r="T641" s="15"/>
      <c r="U641">
        <v>0</v>
      </c>
      <c r="V641" s="15"/>
      <c r="W641" s="15"/>
      <c r="X641" s="15"/>
      <c r="Z641" s="14" t="s">
        <v>47</v>
      </c>
      <c r="AA641" s="15"/>
      <c r="AB641">
        <v>9</v>
      </c>
      <c r="AD641">
        <v>1</v>
      </c>
      <c r="AE641">
        <v>3</v>
      </c>
      <c r="AF641" s="21" t="s">
        <v>115</v>
      </c>
      <c r="AG641" s="22" t="str">
        <f>IFERROR((Raw_Data__3[[#This Row],[End of Probation Date (after 2 months)]]-Raw_Data__3[[#This Row],[Reporting date ]]),"N/A")</f>
        <v>N/A</v>
      </c>
      <c r="AJ641">
        <v>2</v>
      </c>
    </row>
    <row r="642" spans="1:38" x14ac:dyDescent="0.35">
      <c r="A642">
        <v>983</v>
      </c>
      <c r="B642" s="14" t="s">
        <v>110</v>
      </c>
      <c r="C642" s="14" t="s">
        <v>68</v>
      </c>
      <c r="D642" s="14" t="s">
        <v>35</v>
      </c>
      <c r="E642" s="14" t="s">
        <v>57</v>
      </c>
      <c r="F642" s="14" t="str">
        <f>TRIM(Raw_Data__3[[#This Row],[Level/Band]])</f>
        <v>Senior</v>
      </c>
      <c r="G642" s="15">
        <v>44801.241203703707</v>
      </c>
      <c r="H642" s="15">
        <v>44802.241203703707</v>
      </c>
      <c r="I642" s="15">
        <v>44803.241203703707</v>
      </c>
      <c r="J642" s="15">
        <v>44806.241203703707</v>
      </c>
      <c r="K642" s="14" t="s">
        <v>37</v>
      </c>
      <c r="L642" s="15">
        <v>44810.241203703707</v>
      </c>
      <c r="M642" s="14" t="s">
        <v>37</v>
      </c>
      <c r="N642" s="14" t="s">
        <v>115</v>
      </c>
      <c r="O642" s="1">
        <v>44812.241203703707</v>
      </c>
      <c r="P642" s="14" t="s">
        <v>48</v>
      </c>
      <c r="Q642" s="15">
        <v>44812.241203703707</v>
      </c>
      <c r="R642" s="15">
        <v>44815.241203703707</v>
      </c>
      <c r="S642" s="15">
        <v>44811.241203703707</v>
      </c>
      <c r="T642" s="15">
        <v>44817.241203703707</v>
      </c>
      <c r="U642">
        <v>1</v>
      </c>
      <c r="V642" s="15">
        <v>44820.241203703707</v>
      </c>
      <c r="W642" s="15">
        <v>44822.241203703707</v>
      </c>
      <c r="X642" s="15">
        <v>44824.241203703707</v>
      </c>
      <c r="Z642" s="14"/>
      <c r="AA642" s="15">
        <v>44842.241203703707</v>
      </c>
      <c r="AB642">
        <v>8</v>
      </c>
      <c r="AC642">
        <v>9</v>
      </c>
      <c r="AD642">
        <v>1</v>
      </c>
      <c r="AE642">
        <v>3</v>
      </c>
      <c r="AF642" s="21">
        <v>44871.241203703707</v>
      </c>
      <c r="AG642" s="22">
        <f>IFERROR((Raw_Data__3[[#This Row],[End of Probation Date (after 2 months)]]-Raw_Data__3[[#This Row],[Reporting date ]]),"N/A")</f>
        <v>60</v>
      </c>
      <c r="AH642">
        <v>5</v>
      </c>
      <c r="AI642">
        <v>1</v>
      </c>
      <c r="AJ642">
        <v>1</v>
      </c>
      <c r="AK642">
        <v>31</v>
      </c>
      <c r="AL642">
        <v>13</v>
      </c>
    </row>
    <row r="643" spans="1:38" x14ac:dyDescent="0.35">
      <c r="A643">
        <v>878</v>
      </c>
      <c r="B643" s="14" t="s">
        <v>110</v>
      </c>
      <c r="C643" s="14" t="s">
        <v>68</v>
      </c>
      <c r="D643" s="14" t="s">
        <v>35</v>
      </c>
      <c r="E643" s="14" t="s">
        <v>57</v>
      </c>
      <c r="F643" s="14" t="str">
        <f>TRIM(Raw_Data__3[[#This Row],[Level/Band]])</f>
        <v>Senior</v>
      </c>
      <c r="G643" s="15">
        <v>44760.80777777778</v>
      </c>
      <c r="H643" s="15">
        <v>44763.80777777778</v>
      </c>
      <c r="I643" s="15">
        <v>44764.80777777778</v>
      </c>
      <c r="J643" s="15">
        <v>44767.80777777778</v>
      </c>
      <c r="K643" s="14" t="s">
        <v>37</v>
      </c>
      <c r="L643" s="15">
        <v>44778.80777777778</v>
      </c>
      <c r="M643" s="14" t="s">
        <v>43</v>
      </c>
      <c r="N643" s="14" t="s">
        <v>38</v>
      </c>
      <c r="O643" s="1" t="s">
        <v>115</v>
      </c>
      <c r="P643" s="14" t="s">
        <v>41</v>
      </c>
      <c r="Q643" s="15"/>
      <c r="R643" s="15"/>
      <c r="S643" s="15">
        <v>44781.80777777778</v>
      </c>
      <c r="T643" s="15"/>
      <c r="U643">
        <v>0</v>
      </c>
      <c r="V643" s="15"/>
      <c r="W643" s="15"/>
      <c r="X643" s="15"/>
      <c r="Z643" s="14"/>
      <c r="AA643" s="15"/>
      <c r="AB643">
        <v>15</v>
      </c>
      <c r="AC643">
        <v>18</v>
      </c>
      <c r="AD643">
        <v>1</v>
      </c>
      <c r="AE643">
        <v>3</v>
      </c>
      <c r="AF643" s="21">
        <v>44841.80777777778</v>
      </c>
      <c r="AG643" s="22">
        <f>IFERROR((Raw_Data__3[[#This Row],[End of Probation Date (after 2 months)]]-Raw_Data__3[[#This Row],[Reporting date ]]),"N/A")</f>
        <v>60</v>
      </c>
      <c r="AI643">
        <v>3</v>
      </c>
      <c r="AJ643">
        <v>3</v>
      </c>
    </row>
    <row r="644" spans="1:38" x14ac:dyDescent="0.35">
      <c r="A644">
        <v>874</v>
      </c>
      <c r="B644" s="14" t="s">
        <v>110</v>
      </c>
      <c r="C644" s="14" t="s">
        <v>68</v>
      </c>
      <c r="D644" s="14" t="s">
        <v>35</v>
      </c>
      <c r="E644" s="14" t="s">
        <v>57</v>
      </c>
      <c r="F644" s="14" t="str">
        <f>TRIM(Raw_Data__3[[#This Row],[Level/Band]])</f>
        <v>Senior</v>
      </c>
      <c r="G644" s="15">
        <v>44759.80777777778</v>
      </c>
      <c r="H644" s="15">
        <v>44763.80777777778</v>
      </c>
      <c r="I644" s="15">
        <v>44764.80777777778</v>
      </c>
      <c r="J644" s="15">
        <v>44767.80777777778</v>
      </c>
      <c r="K644" s="14" t="s">
        <v>37</v>
      </c>
      <c r="L644" s="15">
        <v>44773.80777777778</v>
      </c>
      <c r="M644" s="14" t="s">
        <v>43</v>
      </c>
      <c r="N644" s="14" t="s">
        <v>50</v>
      </c>
      <c r="O644" s="1" t="s">
        <v>115</v>
      </c>
      <c r="P644" s="14"/>
      <c r="Q644" s="15"/>
      <c r="R644" s="15"/>
      <c r="S644" s="15"/>
      <c r="T644" s="15"/>
      <c r="U644">
        <v>0</v>
      </c>
      <c r="V644" s="15"/>
      <c r="W644" s="15"/>
      <c r="X644" s="15"/>
      <c r="Z644" s="14" t="s">
        <v>39</v>
      </c>
      <c r="AA644" s="15"/>
      <c r="AB644">
        <v>10</v>
      </c>
      <c r="AD644">
        <v>1</v>
      </c>
      <c r="AE644">
        <v>3</v>
      </c>
      <c r="AF644" s="21" t="s">
        <v>115</v>
      </c>
      <c r="AG644" s="22" t="str">
        <f>IFERROR((Raw_Data__3[[#This Row],[End of Probation Date (after 2 months)]]-Raw_Data__3[[#This Row],[Reporting date ]]),"N/A")</f>
        <v>N/A</v>
      </c>
      <c r="AJ644">
        <v>4</v>
      </c>
    </row>
    <row r="645" spans="1:38" x14ac:dyDescent="0.35">
      <c r="A645">
        <v>753</v>
      </c>
      <c r="B645" s="14" t="s">
        <v>110</v>
      </c>
      <c r="C645" s="14" t="s">
        <v>68</v>
      </c>
      <c r="D645" s="14" t="s">
        <v>35</v>
      </c>
      <c r="E645" s="14" t="s">
        <v>57</v>
      </c>
      <c r="F645" s="14" t="str">
        <f>TRIM(Raw_Data__3[[#This Row],[Level/Band]])</f>
        <v>Senior</v>
      </c>
      <c r="G645" s="15">
        <v>44941.883877314816</v>
      </c>
      <c r="H645" s="15">
        <v>44942.883877314816</v>
      </c>
      <c r="I645" s="15">
        <v>44943.883877314816</v>
      </c>
      <c r="J645" s="15">
        <v>44946.883877314816</v>
      </c>
      <c r="K645" s="14" t="s">
        <v>37</v>
      </c>
      <c r="L645" s="15">
        <v>44963.883877314816</v>
      </c>
      <c r="M645" s="14" t="s">
        <v>43</v>
      </c>
      <c r="N645" s="14" t="s">
        <v>51</v>
      </c>
      <c r="O645" s="1" t="s">
        <v>115</v>
      </c>
      <c r="P645" s="14"/>
      <c r="Q645" s="15"/>
      <c r="R645" s="15"/>
      <c r="S645" s="15"/>
      <c r="T645" s="15"/>
      <c r="U645">
        <v>0</v>
      </c>
      <c r="V645" s="15"/>
      <c r="W645" s="15"/>
      <c r="X645" s="15"/>
      <c r="Z645" s="14" t="s">
        <v>47</v>
      </c>
      <c r="AA645" s="15"/>
      <c r="AB645">
        <v>21</v>
      </c>
      <c r="AD645">
        <v>1</v>
      </c>
      <c r="AE645">
        <v>3</v>
      </c>
      <c r="AF645" s="21" t="s">
        <v>115</v>
      </c>
      <c r="AG645" s="22" t="str">
        <f>IFERROR((Raw_Data__3[[#This Row],[End of Probation Date (after 2 months)]]-Raw_Data__3[[#This Row],[Reporting date ]]),"N/A")</f>
        <v>N/A</v>
      </c>
      <c r="AJ645">
        <v>1</v>
      </c>
    </row>
    <row r="646" spans="1:38" x14ac:dyDescent="0.35">
      <c r="A646">
        <v>700</v>
      </c>
      <c r="B646" s="14" t="s">
        <v>110</v>
      </c>
      <c r="C646" s="14" t="s">
        <v>68</v>
      </c>
      <c r="D646" s="14" t="s">
        <v>35</v>
      </c>
      <c r="E646" s="14" t="s">
        <v>57</v>
      </c>
      <c r="F646" s="14" t="str">
        <f>TRIM(Raw_Data__3[[#This Row],[Level/Band]])</f>
        <v>Senior</v>
      </c>
      <c r="G646" s="15">
        <v>44870.289201388892</v>
      </c>
      <c r="H646" s="15">
        <v>44874.289201388892</v>
      </c>
      <c r="I646" s="15">
        <v>44875.289201388892</v>
      </c>
      <c r="J646" s="15">
        <v>44878.289201388892</v>
      </c>
      <c r="K646" s="14" t="s">
        <v>37</v>
      </c>
      <c r="L646" s="15">
        <v>44878.289201388892</v>
      </c>
      <c r="M646" s="14" t="s">
        <v>43</v>
      </c>
      <c r="N646" s="14" t="s">
        <v>46</v>
      </c>
      <c r="O646" s="1" t="s">
        <v>115</v>
      </c>
      <c r="P646" s="14"/>
      <c r="Q646" s="15"/>
      <c r="R646" s="15"/>
      <c r="S646" s="15"/>
      <c r="T646" s="15"/>
      <c r="U646">
        <v>0</v>
      </c>
      <c r="V646" s="15"/>
      <c r="W646" s="15"/>
      <c r="X646" s="15"/>
      <c r="Z646" s="14" t="s">
        <v>39</v>
      </c>
      <c r="AA646" s="15"/>
      <c r="AB646">
        <v>4</v>
      </c>
      <c r="AD646">
        <v>1</v>
      </c>
      <c r="AE646">
        <v>3</v>
      </c>
      <c r="AF646" s="21" t="s">
        <v>115</v>
      </c>
      <c r="AG646" s="22" t="str">
        <f>IFERROR((Raw_Data__3[[#This Row],[End of Probation Date (after 2 months)]]-Raw_Data__3[[#This Row],[Reporting date ]]),"N/A")</f>
        <v>N/A</v>
      </c>
      <c r="AJ646">
        <v>4</v>
      </c>
    </row>
    <row r="647" spans="1:38" x14ac:dyDescent="0.35">
      <c r="A647">
        <v>645</v>
      </c>
      <c r="B647" s="14" t="s">
        <v>110</v>
      </c>
      <c r="C647" s="14" t="s">
        <v>68</v>
      </c>
      <c r="D647" s="14" t="s">
        <v>35</v>
      </c>
      <c r="E647" s="14" t="s">
        <v>57</v>
      </c>
      <c r="F647" s="14" t="str">
        <f>TRIM(Raw_Data__3[[#This Row],[Level/Band]])</f>
        <v>Senior</v>
      </c>
      <c r="G647" s="15">
        <v>44785.760729166665</v>
      </c>
      <c r="H647" s="15">
        <v>44786.760729166665</v>
      </c>
      <c r="I647" s="15">
        <v>44787.760729166665</v>
      </c>
      <c r="J647" s="15">
        <v>44790.760729166665</v>
      </c>
      <c r="K647" s="14" t="s">
        <v>37</v>
      </c>
      <c r="L647" s="15">
        <v>44792.760729166665</v>
      </c>
      <c r="M647" s="14" t="s">
        <v>37</v>
      </c>
      <c r="N647" s="14" t="s">
        <v>115</v>
      </c>
      <c r="O647" s="1">
        <v>44797.760729166665</v>
      </c>
      <c r="P647" s="14" t="s">
        <v>48</v>
      </c>
      <c r="Q647" s="15">
        <v>44793.760729166665</v>
      </c>
      <c r="R647" s="15">
        <v>44795.760729166665</v>
      </c>
      <c r="S647" s="15">
        <v>44795.760729166665</v>
      </c>
      <c r="T647" s="15">
        <v>44801.760729166665</v>
      </c>
      <c r="U647">
        <v>1</v>
      </c>
      <c r="V647" s="15">
        <v>44803.760729166665</v>
      </c>
      <c r="W647" s="15">
        <v>44806.760729166665</v>
      </c>
      <c r="X647" s="15">
        <v>44809.760729166665</v>
      </c>
      <c r="Z647" s="14"/>
      <c r="AA647" s="15">
        <v>44817.760729166665</v>
      </c>
      <c r="AB647">
        <v>6</v>
      </c>
      <c r="AC647">
        <v>9</v>
      </c>
      <c r="AD647">
        <v>1</v>
      </c>
      <c r="AE647">
        <v>3</v>
      </c>
      <c r="AF647" s="21">
        <v>44855.760729166665</v>
      </c>
      <c r="AG647" s="22">
        <f>IFERROR((Raw_Data__3[[#This Row],[End of Probation Date (after 2 months)]]-Raw_Data__3[[#This Row],[Reporting date ]]),"N/A")</f>
        <v>60</v>
      </c>
      <c r="AH647">
        <v>5</v>
      </c>
      <c r="AI647">
        <v>3</v>
      </c>
      <c r="AJ647">
        <v>1</v>
      </c>
      <c r="AK647">
        <v>22</v>
      </c>
      <c r="AL647">
        <v>14</v>
      </c>
    </row>
    <row r="648" spans="1:38" x14ac:dyDescent="0.35">
      <c r="A648">
        <v>644</v>
      </c>
      <c r="B648" s="14" t="s">
        <v>110</v>
      </c>
      <c r="C648" s="14" t="s">
        <v>68</v>
      </c>
      <c r="D648" s="14" t="s">
        <v>35</v>
      </c>
      <c r="E648" s="14" t="s">
        <v>57</v>
      </c>
      <c r="F648" s="14" t="str">
        <f>TRIM(Raw_Data__3[[#This Row],[Level/Band]])</f>
        <v>Senior</v>
      </c>
      <c r="G648" s="15">
        <v>44781.760729166665</v>
      </c>
      <c r="H648" s="15">
        <v>44784.760729166665</v>
      </c>
      <c r="I648" s="15">
        <v>44785.760729166665</v>
      </c>
      <c r="J648" s="15">
        <v>44788.760729166665</v>
      </c>
      <c r="K648" s="14" t="s">
        <v>37</v>
      </c>
      <c r="L648" s="15">
        <v>44797.760729166665</v>
      </c>
      <c r="M648" s="14" t="s">
        <v>37</v>
      </c>
      <c r="N648" s="14" t="s">
        <v>115</v>
      </c>
      <c r="O648" s="1">
        <v>44802.760729166665</v>
      </c>
      <c r="P648" s="14" t="s">
        <v>48</v>
      </c>
      <c r="Q648" s="15">
        <v>44798.760729166665</v>
      </c>
      <c r="R648" s="15">
        <v>44800.760729166665</v>
      </c>
      <c r="S648" s="15">
        <v>44801.760729166665</v>
      </c>
      <c r="T648" s="15">
        <v>44804.760729166665</v>
      </c>
      <c r="U648">
        <v>1</v>
      </c>
      <c r="V648" s="15">
        <v>44805.760729166665</v>
      </c>
      <c r="W648" s="15">
        <v>44808.760729166665</v>
      </c>
      <c r="X648" s="15">
        <v>44809.760729166665</v>
      </c>
      <c r="Z648" s="14"/>
      <c r="AA648" s="15">
        <v>44830.760729166665</v>
      </c>
      <c r="AB648">
        <v>13</v>
      </c>
      <c r="AC648">
        <v>17</v>
      </c>
      <c r="AD648">
        <v>1</v>
      </c>
      <c r="AE648">
        <v>3</v>
      </c>
      <c r="AF648" s="21">
        <v>44861.760729166665</v>
      </c>
      <c r="AG648" s="22">
        <f>IFERROR((Raw_Data__3[[#This Row],[End of Probation Date (after 2 months)]]-Raw_Data__3[[#This Row],[Reporting date ]]),"N/A")</f>
        <v>60</v>
      </c>
      <c r="AH648">
        <v>4</v>
      </c>
      <c r="AI648">
        <v>4</v>
      </c>
      <c r="AJ648">
        <v>3</v>
      </c>
      <c r="AK648">
        <v>29</v>
      </c>
      <c r="AL648">
        <v>8</v>
      </c>
    </row>
    <row r="649" spans="1:38" x14ac:dyDescent="0.35">
      <c r="A649">
        <v>554</v>
      </c>
      <c r="B649" s="14" t="s">
        <v>110</v>
      </c>
      <c r="C649" s="14" t="s">
        <v>68</v>
      </c>
      <c r="D649" s="14" t="s">
        <v>35</v>
      </c>
      <c r="E649" s="14" t="s">
        <v>57</v>
      </c>
      <c r="F649" s="14" t="str">
        <f>TRIM(Raw_Data__3[[#This Row],[Level/Band]])</f>
        <v>Senior</v>
      </c>
      <c r="G649" s="15">
        <v>45086.01053240741</v>
      </c>
      <c r="H649" s="15">
        <v>45088.01053240741</v>
      </c>
      <c r="I649" s="15">
        <v>45089.01053240741</v>
      </c>
      <c r="J649" s="15">
        <v>45092.01053240741</v>
      </c>
      <c r="K649" s="14" t="s">
        <v>37</v>
      </c>
      <c r="L649" s="15">
        <v>45095.01053240741</v>
      </c>
      <c r="M649" s="14" t="s">
        <v>43</v>
      </c>
      <c r="N649" s="14" t="s">
        <v>38</v>
      </c>
      <c r="O649" s="1" t="s">
        <v>115</v>
      </c>
      <c r="P649" s="14"/>
      <c r="Q649" s="15"/>
      <c r="R649" s="15"/>
      <c r="S649" s="15">
        <v>45096.01053240741</v>
      </c>
      <c r="T649" s="15"/>
      <c r="U649">
        <v>0</v>
      </c>
      <c r="V649" s="15"/>
      <c r="W649" s="15"/>
      <c r="X649" s="15"/>
      <c r="Z649" s="14" t="s">
        <v>47</v>
      </c>
      <c r="AA649" s="15"/>
      <c r="AB649">
        <v>7</v>
      </c>
      <c r="AC649">
        <v>8</v>
      </c>
      <c r="AD649">
        <v>1</v>
      </c>
      <c r="AE649">
        <v>3</v>
      </c>
      <c r="AF649" s="21">
        <v>45156.01053240741</v>
      </c>
      <c r="AG649" s="22">
        <f>IFERROR((Raw_Data__3[[#This Row],[End of Probation Date (after 2 months)]]-Raw_Data__3[[#This Row],[Reporting date ]]),"N/A")</f>
        <v>60</v>
      </c>
      <c r="AI649">
        <v>1</v>
      </c>
      <c r="AJ649">
        <v>2</v>
      </c>
    </row>
    <row r="650" spans="1:38" x14ac:dyDescent="0.35">
      <c r="A650">
        <v>2989</v>
      </c>
      <c r="B650" s="14" t="s">
        <v>110</v>
      </c>
      <c r="C650" s="14" t="s">
        <v>68</v>
      </c>
      <c r="D650" s="14" t="s">
        <v>59</v>
      </c>
      <c r="E650" s="14" t="s">
        <v>60</v>
      </c>
      <c r="F650" s="14" t="str">
        <f>TRIM(Raw_Data__3[[#This Row],[Level/Band]])</f>
        <v>Manager Level</v>
      </c>
      <c r="G650" s="15">
        <v>44928.987974537034</v>
      </c>
      <c r="H650" s="15">
        <v>44930.987974537034</v>
      </c>
      <c r="I650" s="15">
        <v>44931.987974537034</v>
      </c>
      <c r="J650" s="15">
        <v>44934.987974537034</v>
      </c>
      <c r="K650" s="14" t="s">
        <v>37</v>
      </c>
      <c r="L650" s="15">
        <v>44945.987974537034</v>
      </c>
      <c r="M650" s="14" t="s">
        <v>43</v>
      </c>
      <c r="N650" s="14" t="s">
        <v>46</v>
      </c>
      <c r="O650" s="1" t="s">
        <v>115</v>
      </c>
      <c r="P650" s="14"/>
      <c r="Q650" s="15"/>
      <c r="R650" s="15"/>
      <c r="S650" s="15">
        <v>44947.987974537034</v>
      </c>
      <c r="T650" s="15"/>
      <c r="U650">
        <v>0</v>
      </c>
      <c r="V650" s="15"/>
      <c r="W650" s="15"/>
      <c r="X650" s="15"/>
      <c r="Z650" s="14" t="s">
        <v>47</v>
      </c>
      <c r="AA650" s="15"/>
      <c r="AB650">
        <v>15</v>
      </c>
      <c r="AC650">
        <v>17</v>
      </c>
      <c r="AD650">
        <v>1</v>
      </c>
      <c r="AE650">
        <v>3</v>
      </c>
      <c r="AF650" s="21">
        <v>45007.987974537034</v>
      </c>
      <c r="AG650" s="22">
        <f>IFERROR((Raw_Data__3[[#This Row],[End of Probation Date (after 2 months)]]-Raw_Data__3[[#This Row],[Reporting date ]]),"N/A")</f>
        <v>60</v>
      </c>
      <c r="AI650">
        <v>2</v>
      </c>
      <c r="AJ650">
        <v>2</v>
      </c>
    </row>
    <row r="651" spans="1:38" x14ac:dyDescent="0.35">
      <c r="A651">
        <v>2907</v>
      </c>
      <c r="B651" s="14" t="s">
        <v>110</v>
      </c>
      <c r="C651" s="14" t="s">
        <v>68</v>
      </c>
      <c r="D651" s="14" t="s">
        <v>59</v>
      </c>
      <c r="E651" s="14" t="s">
        <v>60</v>
      </c>
      <c r="F651" s="14" t="str">
        <f>TRIM(Raw_Data__3[[#This Row],[Level/Band]])</f>
        <v>Manager Level</v>
      </c>
      <c r="G651" s="15">
        <v>44616.299814814818</v>
      </c>
      <c r="H651" s="15">
        <v>44617.299814814818</v>
      </c>
      <c r="I651" s="15">
        <v>44618.299814814818</v>
      </c>
      <c r="J651" s="15">
        <v>44621.299814814818</v>
      </c>
      <c r="K651" s="14" t="s">
        <v>37</v>
      </c>
      <c r="L651" s="15">
        <v>44636.299814814818</v>
      </c>
      <c r="M651" s="14" t="s">
        <v>43</v>
      </c>
      <c r="N651" s="14" t="s">
        <v>55</v>
      </c>
      <c r="O651" s="1" t="s">
        <v>115</v>
      </c>
      <c r="P651" s="14"/>
      <c r="Q651" s="15"/>
      <c r="R651" s="15"/>
      <c r="S651" s="15">
        <v>44639.299814814818</v>
      </c>
      <c r="T651" s="15"/>
      <c r="U651">
        <v>0</v>
      </c>
      <c r="V651" s="15"/>
      <c r="W651" s="15"/>
      <c r="X651" s="15"/>
      <c r="Z651" s="14" t="s">
        <v>39</v>
      </c>
      <c r="AA651" s="15"/>
      <c r="AB651">
        <v>19</v>
      </c>
      <c r="AC651">
        <v>22</v>
      </c>
      <c r="AD651">
        <v>1</v>
      </c>
      <c r="AE651">
        <v>3</v>
      </c>
      <c r="AF651" s="21">
        <v>44699.299814814818</v>
      </c>
      <c r="AG651" s="22">
        <f>IFERROR((Raw_Data__3[[#This Row],[End of Probation Date (after 2 months)]]-Raw_Data__3[[#This Row],[Reporting date ]]),"N/A")</f>
        <v>60</v>
      </c>
      <c r="AI651">
        <v>3</v>
      </c>
      <c r="AJ651">
        <v>1</v>
      </c>
    </row>
    <row r="652" spans="1:38" x14ac:dyDescent="0.35">
      <c r="A652">
        <v>2880</v>
      </c>
      <c r="B652" s="14" t="s">
        <v>110</v>
      </c>
      <c r="C652" s="14" t="s">
        <v>68</v>
      </c>
      <c r="D652" s="14" t="s">
        <v>59</v>
      </c>
      <c r="E652" s="14" t="s">
        <v>60</v>
      </c>
      <c r="F652" s="14" t="str">
        <f>TRIM(Raw_Data__3[[#This Row],[Level/Band]])</f>
        <v>Manager Level</v>
      </c>
      <c r="G652" s="15">
        <v>45117.164652777778</v>
      </c>
      <c r="H652" s="15">
        <v>45119.164652777778</v>
      </c>
      <c r="I652" s="15">
        <v>45120.164652777778</v>
      </c>
      <c r="J652" s="15">
        <v>45123.164652777778</v>
      </c>
      <c r="K652" s="14" t="s">
        <v>37</v>
      </c>
      <c r="L652" s="15">
        <v>45131.164652777778</v>
      </c>
      <c r="M652" s="14" t="s">
        <v>37</v>
      </c>
      <c r="N652" s="14" t="s">
        <v>115</v>
      </c>
      <c r="O652" s="1">
        <v>45137.164652777778</v>
      </c>
      <c r="P652" s="14" t="s">
        <v>48</v>
      </c>
      <c r="Q652" s="15">
        <v>45132.164652777778</v>
      </c>
      <c r="R652" s="15">
        <v>45133.164652777778</v>
      </c>
      <c r="S652" s="15">
        <v>45134.164652777778</v>
      </c>
      <c r="T652" s="15">
        <v>45136.164652777778</v>
      </c>
      <c r="U652">
        <v>1</v>
      </c>
      <c r="V652" s="15">
        <v>45138.164652777778</v>
      </c>
      <c r="W652" s="15">
        <v>45139.164652777778</v>
      </c>
      <c r="X652" s="15">
        <v>45140.164652777778</v>
      </c>
      <c r="Z652" s="14"/>
      <c r="AA652" s="15">
        <v>45150.164652777778</v>
      </c>
      <c r="AB652">
        <v>12</v>
      </c>
      <c r="AC652">
        <v>15</v>
      </c>
      <c r="AD652">
        <v>1</v>
      </c>
      <c r="AE652">
        <v>3</v>
      </c>
      <c r="AF652" s="21">
        <v>45194.164652777778</v>
      </c>
      <c r="AG652" s="22">
        <f>IFERROR((Raw_Data__3[[#This Row],[End of Probation Date (after 2 months)]]-Raw_Data__3[[#This Row],[Reporting date ]]),"N/A")</f>
        <v>60</v>
      </c>
      <c r="AH652">
        <v>3</v>
      </c>
      <c r="AI652">
        <v>3</v>
      </c>
      <c r="AJ652">
        <v>2</v>
      </c>
      <c r="AK652">
        <v>16</v>
      </c>
      <c r="AL652">
        <v>6</v>
      </c>
    </row>
    <row r="653" spans="1:38" x14ac:dyDescent="0.35">
      <c r="A653">
        <v>2876</v>
      </c>
      <c r="B653" s="14" t="s">
        <v>110</v>
      </c>
      <c r="C653" s="14" t="s">
        <v>68</v>
      </c>
      <c r="D653" s="14" t="s">
        <v>59</v>
      </c>
      <c r="E653" s="14" t="s">
        <v>60</v>
      </c>
      <c r="F653" s="14" t="str">
        <f>TRIM(Raw_Data__3[[#This Row],[Level/Band]])</f>
        <v>Manager Level</v>
      </c>
      <c r="G653" s="15">
        <v>45118.164652777778</v>
      </c>
      <c r="H653" s="15">
        <v>45119.164652777778</v>
      </c>
      <c r="I653" s="15">
        <v>45120.164652777778</v>
      </c>
      <c r="J653" s="15">
        <v>45123.164652777778</v>
      </c>
      <c r="K653" s="14" t="s">
        <v>37</v>
      </c>
      <c r="L653" s="15">
        <v>45134.164652777778</v>
      </c>
      <c r="M653" s="14" t="s">
        <v>43</v>
      </c>
      <c r="N653" s="14" t="s">
        <v>38</v>
      </c>
      <c r="O653" s="1" t="s">
        <v>115</v>
      </c>
      <c r="P653" s="14" t="s">
        <v>41</v>
      </c>
      <c r="Q653" s="15"/>
      <c r="R653" s="15"/>
      <c r="S653" s="15">
        <v>45138.164652777778</v>
      </c>
      <c r="T653" s="15"/>
      <c r="U653">
        <v>0</v>
      </c>
      <c r="V653" s="15"/>
      <c r="W653" s="15"/>
      <c r="X653" s="15"/>
      <c r="Z653" s="14"/>
      <c r="AA653" s="15"/>
      <c r="AB653">
        <v>15</v>
      </c>
      <c r="AC653">
        <v>19</v>
      </c>
      <c r="AD653">
        <v>1</v>
      </c>
      <c r="AE653">
        <v>3</v>
      </c>
      <c r="AF653" s="21">
        <v>45198.164652777778</v>
      </c>
      <c r="AG653" s="22">
        <f>IFERROR((Raw_Data__3[[#This Row],[End of Probation Date (after 2 months)]]-Raw_Data__3[[#This Row],[Reporting date ]]),"N/A")</f>
        <v>60</v>
      </c>
      <c r="AI653">
        <v>4</v>
      </c>
      <c r="AJ653">
        <v>1</v>
      </c>
    </row>
    <row r="654" spans="1:38" x14ac:dyDescent="0.35">
      <c r="A654">
        <v>2871</v>
      </c>
      <c r="B654" s="14" t="s">
        <v>110</v>
      </c>
      <c r="C654" s="14" t="s">
        <v>68</v>
      </c>
      <c r="D654" s="14" t="s">
        <v>59</v>
      </c>
      <c r="E654" s="14" t="s">
        <v>60</v>
      </c>
      <c r="F654" s="14" t="str">
        <f>TRIM(Raw_Data__3[[#This Row],[Level/Band]])</f>
        <v>Manager Level</v>
      </c>
      <c r="G654" s="15">
        <v>45119.164652777778</v>
      </c>
      <c r="H654" s="15">
        <v>45120.164652777778</v>
      </c>
      <c r="I654" s="15">
        <v>45121.164652777778</v>
      </c>
      <c r="J654" s="15">
        <v>45124.164652777778</v>
      </c>
      <c r="K654" s="14" t="s">
        <v>37</v>
      </c>
      <c r="L654" s="15">
        <v>45128.164652777778</v>
      </c>
      <c r="M654" s="14" t="s">
        <v>37</v>
      </c>
      <c r="N654" s="14" t="s">
        <v>115</v>
      </c>
      <c r="O654" s="1">
        <v>45136.164652777778</v>
      </c>
      <c r="P654" s="14" t="s">
        <v>48</v>
      </c>
      <c r="Q654" s="15">
        <v>45130.164652777778</v>
      </c>
      <c r="R654" s="15">
        <v>45134.164652777778</v>
      </c>
      <c r="S654" s="15">
        <v>45132.164652777778</v>
      </c>
      <c r="T654" s="15">
        <v>45138.164652777778</v>
      </c>
      <c r="U654">
        <v>1</v>
      </c>
      <c r="V654" s="15">
        <v>45142.164652777778</v>
      </c>
      <c r="W654" s="15">
        <v>45144.164652777778</v>
      </c>
      <c r="X654" s="15">
        <v>45147.164652777778</v>
      </c>
      <c r="Z654" s="14"/>
      <c r="AA654" s="15">
        <v>45166.164652777778</v>
      </c>
      <c r="AB654">
        <v>8</v>
      </c>
      <c r="AC654">
        <v>12</v>
      </c>
      <c r="AD654">
        <v>1</v>
      </c>
      <c r="AE654">
        <v>3</v>
      </c>
      <c r="AF654" s="21">
        <v>45192.164652777778</v>
      </c>
      <c r="AG654" s="22">
        <f>IFERROR((Raw_Data__3[[#This Row],[End of Probation Date (after 2 months)]]-Raw_Data__3[[#This Row],[Reporting date ]]),"N/A")</f>
        <v>60</v>
      </c>
      <c r="AH654">
        <v>6</v>
      </c>
      <c r="AI654">
        <v>4</v>
      </c>
      <c r="AJ654">
        <v>1</v>
      </c>
      <c r="AK654">
        <v>34</v>
      </c>
      <c r="AL654">
        <v>15</v>
      </c>
    </row>
    <row r="655" spans="1:38" x14ac:dyDescent="0.35">
      <c r="A655">
        <v>2811</v>
      </c>
      <c r="B655" s="14" t="s">
        <v>110</v>
      </c>
      <c r="C655" s="14" t="s">
        <v>68</v>
      </c>
      <c r="D655" s="14" t="s">
        <v>59</v>
      </c>
      <c r="E655" s="14" t="s">
        <v>60</v>
      </c>
      <c r="F655" s="14" t="str">
        <f>TRIM(Raw_Data__3[[#This Row],[Level/Band]])</f>
        <v>Manager Level</v>
      </c>
      <c r="G655" s="15">
        <v>44893.862592592595</v>
      </c>
      <c r="H655" s="15">
        <v>44896.862592592595</v>
      </c>
      <c r="I655" s="15">
        <v>44897.862592592595</v>
      </c>
      <c r="J655" s="15">
        <v>44900.862592592595</v>
      </c>
      <c r="K655" s="14" t="s">
        <v>37</v>
      </c>
      <c r="L655" s="15">
        <v>44905.862592592595</v>
      </c>
      <c r="M655" s="14" t="s">
        <v>43</v>
      </c>
      <c r="N655" s="14" t="s">
        <v>38</v>
      </c>
      <c r="O655" s="1" t="s">
        <v>115</v>
      </c>
      <c r="P655" s="14" t="s">
        <v>41</v>
      </c>
      <c r="Q655" s="15"/>
      <c r="R655" s="15"/>
      <c r="S655" s="15">
        <v>44907.862592592595</v>
      </c>
      <c r="T655" s="15"/>
      <c r="U655">
        <v>0</v>
      </c>
      <c r="V655" s="15"/>
      <c r="W655" s="15"/>
      <c r="X655" s="15"/>
      <c r="Z655" s="14"/>
      <c r="AA655" s="15"/>
      <c r="AB655">
        <v>9</v>
      </c>
      <c r="AC655">
        <v>11</v>
      </c>
      <c r="AD655">
        <v>1</v>
      </c>
      <c r="AE655">
        <v>3</v>
      </c>
      <c r="AF655" s="21">
        <v>44967.862592592595</v>
      </c>
      <c r="AG655" s="22">
        <f>IFERROR((Raw_Data__3[[#This Row],[End of Probation Date (after 2 months)]]-Raw_Data__3[[#This Row],[Reporting date ]]),"N/A")</f>
        <v>60</v>
      </c>
      <c r="AI655">
        <v>2</v>
      </c>
      <c r="AJ655">
        <v>3</v>
      </c>
    </row>
    <row r="656" spans="1:38" x14ac:dyDescent="0.35">
      <c r="A656">
        <v>2718</v>
      </c>
      <c r="B656" s="14" t="s">
        <v>110</v>
      </c>
      <c r="C656" s="14" t="s">
        <v>68</v>
      </c>
      <c r="D656" s="14" t="s">
        <v>59</v>
      </c>
      <c r="E656" s="14" t="s">
        <v>60</v>
      </c>
      <c r="F656" s="14" t="str">
        <f>TRIM(Raw_Data__3[[#This Row],[Level/Band]])</f>
        <v>Manager Level</v>
      </c>
      <c r="G656" s="15">
        <v>44954.0546412037</v>
      </c>
      <c r="H656" s="15">
        <v>44957.0546412037</v>
      </c>
      <c r="I656" s="15">
        <v>44958.0546412037</v>
      </c>
      <c r="J656" s="15">
        <v>44961.0546412037</v>
      </c>
      <c r="K656" s="14" t="s">
        <v>37</v>
      </c>
      <c r="L656" s="15">
        <v>44967.0546412037</v>
      </c>
      <c r="M656" s="14" t="s">
        <v>43</v>
      </c>
      <c r="N656" s="14" t="s">
        <v>50</v>
      </c>
      <c r="O656" s="1" t="s">
        <v>115</v>
      </c>
      <c r="P656" s="14"/>
      <c r="Q656" s="15"/>
      <c r="R656" s="15"/>
      <c r="S656" s="15">
        <v>44968.0546412037</v>
      </c>
      <c r="T656" s="15"/>
      <c r="U656">
        <v>0</v>
      </c>
      <c r="V656" s="15"/>
      <c r="W656" s="15"/>
      <c r="X656" s="15"/>
      <c r="Z656" s="14" t="s">
        <v>39</v>
      </c>
      <c r="AA656" s="15"/>
      <c r="AB656">
        <v>10</v>
      </c>
      <c r="AC656">
        <v>11</v>
      </c>
      <c r="AD656">
        <v>1</v>
      </c>
      <c r="AE656">
        <v>3</v>
      </c>
      <c r="AF656" s="21">
        <v>45028.0546412037</v>
      </c>
      <c r="AG656" s="22">
        <f>IFERROR((Raw_Data__3[[#This Row],[End of Probation Date (after 2 months)]]-Raw_Data__3[[#This Row],[Reporting date ]]),"N/A")</f>
        <v>60</v>
      </c>
      <c r="AI656">
        <v>1</v>
      </c>
      <c r="AJ656">
        <v>3</v>
      </c>
    </row>
    <row r="657" spans="1:38" x14ac:dyDescent="0.35">
      <c r="A657">
        <v>2714</v>
      </c>
      <c r="B657" s="14" t="s">
        <v>110</v>
      </c>
      <c r="C657" s="14" t="s">
        <v>68</v>
      </c>
      <c r="D657" s="14" t="s">
        <v>59</v>
      </c>
      <c r="E657" s="14" t="s">
        <v>60</v>
      </c>
      <c r="F657" s="14" t="str">
        <f>TRIM(Raw_Data__3[[#This Row],[Level/Band]])</f>
        <v>Manager Level</v>
      </c>
      <c r="G657" s="15">
        <v>44955.0546412037</v>
      </c>
      <c r="H657" s="15">
        <v>44957.0546412037</v>
      </c>
      <c r="I657" s="15">
        <v>44958.0546412037</v>
      </c>
      <c r="J657" s="15">
        <v>44961.0546412037</v>
      </c>
      <c r="K657" s="14" t="s">
        <v>37</v>
      </c>
      <c r="L657" s="15">
        <v>44966.0546412037</v>
      </c>
      <c r="M657" s="14" t="s">
        <v>43</v>
      </c>
      <c r="N657" s="14" t="s">
        <v>51</v>
      </c>
      <c r="O657" s="1" t="s">
        <v>115</v>
      </c>
      <c r="P657" s="14"/>
      <c r="Q657" s="15"/>
      <c r="R657" s="15"/>
      <c r="S657" s="15"/>
      <c r="T657" s="15"/>
      <c r="U657">
        <v>0</v>
      </c>
      <c r="V657" s="15"/>
      <c r="W657" s="15"/>
      <c r="X657" s="15"/>
      <c r="Z657" s="14" t="s">
        <v>47</v>
      </c>
      <c r="AA657" s="15"/>
      <c r="AB657">
        <v>9</v>
      </c>
      <c r="AD657">
        <v>1</v>
      </c>
      <c r="AE657">
        <v>3</v>
      </c>
      <c r="AF657" s="21" t="s">
        <v>115</v>
      </c>
      <c r="AG657" s="22" t="str">
        <f>IFERROR((Raw_Data__3[[#This Row],[End of Probation Date (after 2 months)]]-Raw_Data__3[[#This Row],[Reporting date ]]),"N/A")</f>
        <v>N/A</v>
      </c>
      <c r="AJ657">
        <v>2</v>
      </c>
    </row>
    <row r="658" spans="1:38" x14ac:dyDescent="0.35">
      <c r="A658">
        <v>2652</v>
      </c>
      <c r="B658" s="14" t="s">
        <v>110</v>
      </c>
      <c r="C658" s="14" t="s">
        <v>68</v>
      </c>
      <c r="D658" s="14" t="s">
        <v>59</v>
      </c>
      <c r="E658" s="14" t="s">
        <v>60</v>
      </c>
      <c r="F658" s="14" t="str">
        <f>TRIM(Raw_Data__3[[#This Row],[Level/Band]])</f>
        <v>Manager Level</v>
      </c>
      <c r="G658" s="15">
        <v>44600.417025462964</v>
      </c>
      <c r="H658" s="15">
        <v>44602.417025462964</v>
      </c>
      <c r="I658" s="15">
        <v>44603.417025462964</v>
      </c>
      <c r="J658" s="15">
        <v>44606.417025462964</v>
      </c>
      <c r="K658" s="14" t="s">
        <v>37</v>
      </c>
      <c r="L658" s="15">
        <v>44623.417025462964</v>
      </c>
      <c r="M658" s="14" t="s">
        <v>43</v>
      </c>
      <c r="N658" s="14" t="s">
        <v>46</v>
      </c>
      <c r="O658" s="1" t="s">
        <v>115</v>
      </c>
      <c r="P658" s="14"/>
      <c r="Q658" s="15"/>
      <c r="R658" s="15"/>
      <c r="S658" s="15"/>
      <c r="T658" s="15"/>
      <c r="U658">
        <v>0</v>
      </c>
      <c r="V658" s="15"/>
      <c r="W658" s="15"/>
      <c r="X658" s="15"/>
      <c r="Z658" s="14" t="s">
        <v>39</v>
      </c>
      <c r="AA658" s="15"/>
      <c r="AB658">
        <v>21</v>
      </c>
      <c r="AD658">
        <v>1</v>
      </c>
      <c r="AE658">
        <v>3</v>
      </c>
      <c r="AF658" s="21" t="s">
        <v>115</v>
      </c>
      <c r="AG658" s="22" t="str">
        <f>IFERROR((Raw_Data__3[[#This Row],[End of Probation Date (after 2 months)]]-Raw_Data__3[[#This Row],[Reporting date ]]),"N/A")</f>
        <v>N/A</v>
      </c>
      <c r="AJ658">
        <v>2</v>
      </c>
    </row>
    <row r="659" spans="1:38" x14ac:dyDescent="0.35">
      <c r="A659">
        <v>2608</v>
      </c>
      <c r="B659" s="14" t="s">
        <v>110</v>
      </c>
      <c r="C659" s="14" t="s">
        <v>68</v>
      </c>
      <c r="D659" s="14" t="s">
        <v>59</v>
      </c>
      <c r="E659" s="14" t="s">
        <v>60</v>
      </c>
      <c r="F659" s="14" t="str">
        <f>TRIM(Raw_Data__3[[#This Row],[Level/Band]])</f>
        <v>Manager Level</v>
      </c>
      <c r="G659" s="15">
        <v>45041.692673611113</v>
      </c>
      <c r="H659" s="15">
        <v>45044.692673611113</v>
      </c>
      <c r="I659" s="15">
        <v>45045.692673611113</v>
      </c>
      <c r="J659" s="15">
        <v>45048.692673611113</v>
      </c>
      <c r="K659" s="14" t="s">
        <v>37</v>
      </c>
      <c r="L659" s="15">
        <v>45060.692673611113</v>
      </c>
      <c r="M659" s="14" t="s">
        <v>43</v>
      </c>
      <c r="N659" s="14" t="s">
        <v>46</v>
      </c>
      <c r="O659" s="1" t="s">
        <v>115</v>
      </c>
      <c r="P659" s="14"/>
      <c r="Q659" s="15"/>
      <c r="R659" s="15"/>
      <c r="S659" s="15"/>
      <c r="T659" s="15"/>
      <c r="U659">
        <v>0</v>
      </c>
      <c r="V659" s="15"/>
      <c r="W659" s="15"/>
      <c r="X659" s="15"/>
      <c r="Z659" s="14" t="s">
        <v>47</v>
      </c>
      <c r="AA659" s="15"/>
      <c r="AB659">
        <v>16</v>
      </c>
      <c r="AD659">
        <v>1</v>
      </c>
      <c r="AE659">
        <v>3</v>
      </c>
      <c r="AF659" s="21" t="s">
        <v>115</v>
      </c>
      <c r="AG659" s="22" t="str">
        <f>IFERROR((Raw_Data__3[[#This Row],[End of Probation Date (after 2 months)]]-Raw_Data__3[[#This Row],[Reporting date ]]),"N/A")</f>
        <v>N/A</v>
      </c>
      <c r="AJ659">
        <v>3</v>
      </c>
    </row>
    <row r="660" spans="1:38" x14ac:dyDescent="0.35">
      <c r="A660">
        <v>2605</v>
      </c>
      <c r="B660" s="14" t="s">
        <v>110</v>
      </c>
      <c r="C660" s="14" t="s">
        <v>68</v>
      </c>
      <c r="D660" s="14" t="s">
        <v>59</v>
      </c>
      <c r="E660" s="14" t="s">
        <v>60</v>
      </c>
      <c r="F660" s="14" t="str">
        <f>TRIM(Raw_Data__3[[#This Row],[Level/Band]])</f>
        <v>Manager Level</v>
      </c>
      <c r="G660" s="15">
        <v>45042.692673611113</v>
      </c>
      <c r="H660" s="15">
        <v>45043.692673611113</v>
      </c>
      <c r="I660" s="15">
        <v>45044.692673611113</v>
      </c>
      <c r="J660" s="15">
        <v>45047.692673611113</v>
      </c>
      <c r="K660" s="14" t="s">
        <v>37</v>
      </c>
      <c r="L660" s="15">
        <v>45062.692673611113</v>
      </c>
      <c r="M660" s="14" t="s">
        <v>43</v>
      </c>
      <c r="N660" s="14" t="s">
        <v>50</v>
      </c>
      <c r="O660" s="1" t="s">
        <v>115</v>
      </c>
      <c r="P660" s="14"/>
      <c r="Q660" s="15"/>
      <c r="R660" s="15"/>
      <c r="S660" s="15"/>
      <c r="T660" s="15"/>
      <c r="U660">
        <v>0</v>
      </c>
      <c r="V660" s="15"/>
      <c r="W660" s="15"/>
      <c r="X660" s="15"/>
      <c r="Z660" s="14" t="s">
        <v>47</v>
      </c>
      <c r="AA660" s="15"/>
      <c r="AB660">
        <v>19</v>
      </c>
      <c r="AD660">
        <v>1</v>
      </c>
      <c r="AE660">
        <v>3</v>
      </c>
      <c r="AF660" s="21" t="s">
        <v>115</v>
      </c>
      <c r="AG660" s="22" t="str">
        <f>IFERROR((Raw_Data__3[[#This Row],[End of Probation Date (after 2 months)]]-Raw_Data__3[[#This Row],[Reporting date ]]),"N/A")</f>
        <v>N/A</v>
      </c>
      <c r="AJ660">
        <v>1</v>
      </c>
    </row>
    <row r="661" spans="1:38" x14ac:dyDescent="0.35">
      <c r="A661">
        <v>2470</v>
      </c>
      <c r="B661" s="14" t="s">
        <v>110</v>
      </c>
      <c r="C661" s="14" t="s">
        <v>68</v>
      </c>
      <c r="D661" s="14" t="s">
        <v>59</v>
      </c>
      <c r="E661" s="14" t="s">
        <v>60</v>
      </c>
      <c r="F661" s="14" t="str">
        <f>TRIM(Raw_Data__3[[#This Row],[Level/Band]])</f>
        <v>Manager Level</v>
      </c>
      <c r="G661" s="15">
        <v>45014.841874999998</v>
      </c>
      <c r="H661" s="15">
        <v>45017.841874999998</v>
      </c>
      <c r="I661" s="15">
        <v>45018.841874999998</v>
      </c>
      <c r="J661" s="15">
        <v>45021.841874999998</v>
      </c>
      <c r="K661" s="14" t="s">
        <v>37</v>
      </c>
      <c r="L661" s="15">
        <v>45024.841874999998</v>
      </c>
      <c r="M661" s="14" t="s">
        <v>37</v>
      </c>
      <c r="N661" s="14" t="s">
        <v>115</v>
      </c>
      <c r="O661" s="1">
        <v>45032.841874999998</v>
      </c>
      <c r="P661" s="14" t="s">
        <v>48</v>
      </c>
      <c r="Q661" s="15">
        <v>45025.841874999998</v>
      </c>
      <c r="R661" s="15">
        <v>45028.841874999998</v>
      </c>
      <c r="S661" s="15">
        <v>45028.841874999998</v>
      </c>
      <c r="T661" s="15">
        <v>45030.841874999998</v>
      </c>
      <c r="U661">
        <v>1</v>
      </c>
      <c r="V661" s="15">
        <v>45034.841874999998</v>
      </c>
      <c r="W661" s="15">
        <v>45035.841874999998</v>
      </c>
      <c r="X661" s="15">
        <v>45037.841874999998</v>
      </c>
      <c r="Z661" s="14"/>
      <c r="AA661" s="15">
        <v>45057.841874999998</v>
      </c>
      <c r="AB661">
        <v>7</v>
      </c>
      <c r="AC661">
        <v>11</v>
      </c>
      <c r="AD661">
        <v>1</v>
      </c>
      <c r="AE661">
        <v>3</v>
      </c>
      <c r="AF661" s="21">
        <v>45088.841874999998</v>
      </c>
      <c r="AG661" s="22">
        <f>IFERROR((Raw_Data__3[[#This Row],[End of Probation Date (after 2 months)]]-Raw_Data__3[[#This Row],[Reporting date ]]),"N/A")</f>
        <v>60</v>
      </c>
      <c r="AH661">
        <v>5</v>
      </c>
      <c r="AI661">
        <v>4</v>
      </c>
      <c r="AJ661">
        <v>3</v>
      </c>
      <c r="AK661">
        <v>29</v>
      </c>
      <c r="AL661">
        <v>9</v>
      </c>
    </row>
    <row r="662" spans="1:38" x14ac:dyDescent="0.35">
      <c r="A662">
        <v>2466</v>
      </c>
      <c r="B662" s="14" t="s">
        <v>110</v>
      </c>
      <c r="C662" s="14" t="s">
        <v>68</v>
      </c>
      <c r="D662" s="14" t="s">
        <v>59</v>
      </c>
      <c r="E662" s="14" t="s">
        <v>60</v>
      </c>
      <c r="F662" s="14" t="str">
        <f>TRIM(Raw_Data__3[[#This Row],[Level/Band]])</f>
        <v>Manager Level</v>
      </c>
      <c r="G662" s="15">
        <v>45017.841874999998</v>
      </c>
      <c r="H662" s="15">
        <v>45019.841874999998</v>
      </c>
      <c r="I662" s="15">
        <v>45020.841874999998</v>
      </c>
      <c r="J662" s="15">
        <v>45023.841874999998</v>
      </c>
      <c r="K662" s="14" t="s">
        <v>37</v>
      </c>
      <c r="L662" s="15">
        <v>45036.841874999998</v>
      </c>
      <c r="M662" s="14" t="s">
        <v>58</v>
      </c>
      <c r="N662" s="14"/>
      <c r="O662" s="1">
        <v>45044.841874999998</v>
      </c>
      <c r="P662" s="14" t="s">
        <v>58</v>
      </c>
      <c r="Q662" s="15"/>
      <c r="R662" s="15"/>
      <c r="S662" s="15">
        <v>45040.841874999998</v>
      </c>
      <c r="T662" s="15"/>
      <c r="U662">
        <v>0</v>
      </c>
      <c r="V662" s="15"/>
      <c r="W662" s="15"/>
      <c r="X662" s="15"/>
      <c r="Z662" s="14"/>
      <c r="AA662" s="15"/>
      <c r="AB662">
        <v>17</v>
      </c>
      <c r="AC662">
        <v>21</v>
      </c>
      <c r="AD662">
        <v>1</v>
      </c>
      <c r="AE662">
        <v>3</v>
      </c>
      <c r="AF662" s="21">
        <v>45100.841874999998</v>
      </c>
      <c r="AG662" s="22">
        <f>IFERROR((Raw_Data__3[[#This Row],[End of Probation Date (after 2 months)]]-Raw_Data__3[[#This Row],[Reporting date ]]),"N/A")</f>
        <v>60</v>
      </c>
      <c r="AI662">
        <v>4</v>
      </c>
      <c r="AJ662">
        <v>2</v>
      </c>
    </row>
    <row r="663" spans="1:38" x14ac:dyDescent="0.35">
      <c r="A663">
        <v>2433</v>
      </c>
      <c r="B663" s="14" t="s">
        <v>110</v>
      </c>
      <c r="C663" s="14" t="s">
        <v>68</v>
      </c>
      <c r="D663" s="14" t="s">
        <v>59</v>
      </c>
      <c r="E663" s="14" t="s">
        <v>60</v>
      </c>
      <c r="F663" s="14" t="str">
        <f>TRIM(Raw_Data__3[[#This Row],[Level/Band]])</f>
        <v>Manager Level</v>
      </c>
      <c r="G663" s="15">
        <v>44744.126967592594</v>
      </c>
      <c r="H663" s="15">
        <v>44745.126967592594</v>
      </c>
      <c r="I663" s="15">
        <v>44746.126967592594</v>
      </c>
      <c r="J663" s="15">
        <v>44749.126967592594</v>
      </c>
      <c r="K663" s="14" t="s">
        <v>37</v>
      </c>
      <c r="L663" s="15">
        <v>44758.126967592594</v>
      </c>
      <c r="M663" s="14" t="s">
        <v>43</v>
      </c>
      <c r="N663" s="14" t="s">
        <v>50</v>
      </c>
      <c r="O663" s="1" t="s">
        <v>115</v>
      </c>
      <c r="P663" s="14"/>
      <c r="Q663" s="15"/>
      <c r="R663" s="15"/>
      <c r="S663" s="15">
        <v>44762.126967592594</v>
      </c>
      <c r="T663" s="15"/>
      <c r="U663">
        <v>0</v>
      </c>
      <c r="V663" s="15"/>
      <c r="W663" s="15"/>
      <c r="X663" s="15"/>
      <c r="Z663" s="14" t="s">
        <v>39</v>
      </c>
      <c r="AA663" s="15"/>
      <c r="AB663">
        <v>13</v>
      </c>
      <c r="AC663">
        <v>17</v>
      </c>
      <c r="AD663">
        <v>1</v>
      </c>
      <c r="AE663">
        <v>3</v>
      </c>
      <c r="AF663" s="21">
        <v>44822.126967592594</v>
      </c>
      <c r="AG663" s="22">
        <f>IFERROR((Raw_Data__3[[#This Row],[End of Probation Date (after 2 months)]]-Raw_Data__3[[#This Row],[Reporting date ]]),"N/A")</f>
        <v>60</v>
      </c>
      <c r="AI663">
        <v>4</v>
      </c>
      <c r="AJ663">
        <v>1</v>
      </c>
    </row>
    <row r="664" spans="1:38" x14ac:dyDescent="0.35">
      <c r="A664">
        <v>2350</v>
      </c>
      <c r="B664" s="14" t="s">
        <v>110</v>
      </c>
      <c r="C664" s="14" t="s">
        <v>68</v>
      </c>
      <c r="D664" s="14" t="s">
        <v>59</v>
      </c>
      <c r="E664" s="14" t="s">
        <v>60</v>
      </c>
      <c r="F664" s="14" t="str">
        <f>TRIM(Raw_Data__3[[#This Row],[Level/Band]])</f>
        <v>Manager Level</v>
      </c>
      <c r="G664" s="15">
        <v>45054.364525462966</v>
      </c>
      <c r="H664" s="15">
        <v>45058.364525462966</v>
      </c>
      <c r="I664" s="15">
        <v>45059.364525462966</v>
      </c>
      <c r="J664" s="15">
        <v>45062.364525462966</v>
      </c>
      <c r="K664" s="14" t="s">
        <v>37</v>
      </c>
      <c r="L664" s="15">
        <v>45068.364525462966</v>
      </c>
      <c r="M664" s="14" t="s">
        <v>43</v>
      </c>
      <c r="N664" s="14" t="s">
        <v>46</v>
      </c>
      <c r="O664" s="1" t="s">
        <v>115</v>
      </c>
      <c r="P664" s="14"/>
      <c r="Q664" s="15"/>
      <c r="R664" s="15"/>
      <c r="S664" s="15">
        <v>45069.364525462966</v>
      </c>
      <c r="T664" s="15"/>
      <c r="U664">
        <v>0</v>
      </c>
      <c r="V664" s="15"/>
      <c r="W664" s="15"/>
      <c r="X664" s="15"/>
      <c r="Z664" s="14" t="s">
        <v>39</v>
      </c>
      <c r="AA664" s="15"/>
      <c r="AB664">
        <v>10</v>
      </c>
      <c r="AC664">
        <v>11</v>
      </c>
      <c r="AD664">
        <v>1</v>
      </c>
      <c r="AE664">
        <v>3</v>
      </c>
      <c r="AF664" s="21">
        <v>45129.364525462966</v>
      </c>
      <c r="AG664" s="22">
        <f>IFERROR((Raw_Data__3[[#This Row],[End of Probation Date (after 2 months)]]-Raw_Data__3[[#This Row],[Reporting date ]]),"N/A")</f>
        <v>60</v>
      </c>
      <c r="AI664">
        <v>1</v>
      </c>
      <c r="AJ664">
        <v>4</v>
      </c>
    </row>
    <row r="665" spans="1:38" x14ac:dyDescent="0.35">
      <c r="A665">
        <v>2182</v>
      </c>
      <c r="B665" s="14" t="s">
        <v>110</v>
      </c>
      <c r="C665" s="14" t="s">
        <v>68</v>
      </c>
      <c r="D665" s="14" t="s">
        <v>59</v>
      </c>
      <c r="E665" s="14" t="s">
        <v>60</v>
      </c>
      <c r="F665" s="14" t="str">
        <f>TRIM(Raw_Data__3[[#This Row],[Level/Band]])</f>
        <v>Manager Level</v>
      </c>
      <c r="G665" s="15">
        <v>44993.531736111108</v>
      </c>
      <c r="H665" s="15">
        <v>44996.531736111108</v>
      </c>
      <c r="I665" s="15">
        <v>44997.531736111108</v>
      </c>
      <c r="J665" s="15">
        <v>45000.531736111108</v>
      </c>
      <c r="K665" s="14" t="s">
        <v>37</v>
      </c>
      <c r="L665" s="15">
        <v>45004.531736111108</v>
      </c>
      <c r="M665" s="14" t="s">
        <v>37</v>
      </c>
      <c r="N665" s="14" t="s">
        <v>115</v>
      </c>
      <c r="O665" s="1">
        <v>45007.531736111108</v>
      </c>
      <c r="P665" s="14" t="s">
        <v>48</v>
      </c>
      <c r="Q665" s="15">
        <v>45005.531736111108</v>
      </c>
      <c r="R665" s="15">
        <v>45009.531736111108</v>
      </c>
      <c r="S665" s="15">
        <v>45006.531736111108</v>
      </c>
      <c r="T665" s="15">
        <v>45016.531736111108</v>
      </c>
      <c r="U665">
        <v>1</v>
      </c>
      <c r="V665" s="15">
        <v>45018.531736111108</v>
      </c>
      <c r="W665" s="15">
        <v>45021.531736111108</v>
      </c>
      <c r="X665" s="15">
        <v>45024.531736111108</v>
      </c>
      <c r="Z665" s="14"/>
      <c r="AA665" s="15">
        <v>45041.531736111108</v>
      </c>
      <c r="AB665">
        <v>8</v>
      </c>
      <c r="AC665">
        <v>10</v>
      </c>
      <c r="AD665">
        <v>1</v>
      </c>
      <c r="AE665">
        <v>3</v>
      </c>
      <c r="AF665" s="21">
        <v>45066.531736111108</v>
      </c>
      <c r="AG665" s="22">
        <f>IFERROR((Raw_Data__3[[#This Row],[End of Probation Date (after 2 months)]]-Raw_Data__3[[#This Row],[Reporting date ]]),"N/A")</f>
        <v>60</v>
      </c>
      <c r="AH665">
        <v>5</v>
      </c>
      <c r="AI665">
        <v>2</v>
      </c>
      <c r="AJ665">
        <v>3</v>
      </c>
      <c r="AK665">
        <v>35</v>
      </c>
      <c r="AL665">
        <v>18</v>
      </c>
    </row>
    <row r="666" spans="1:38" x14ac:dyDescent="0.35">
      <c r="A666">
        <v>2079</v>
      </c>
      <c r="B666" s="14" t="s">
        <v>110</v>
      </c>
      <c r="C666" s="14" t="s">
        <v>68</v>
      </c>
      <c r="D666" s="14" t="s">
        <v>59</v>
      </c>
      <c r="E666" s="14" t="s">
        <v>60</v>
      </c>
      <c r="F666" s="14" t="str">
        <f>TRIM(Raw_Data__3[[#This Row],[Level/Band]])</f>
        <v>Manager Level</v>
      </c>
      <c r="G666" s="15">
        <v>44914.441053240742</v>
      </c>
      <c r="H666" s="15">
        <v>44917.441053240742</v>
      </c>
      <c r="I666" s="15">
        <v>44918.441053240742</v>
      </c>
      <c r="J666" s="15">
        <v>44921.441053240742</v>
      </c>
      <c r="K666" s="14" t="s">
        <v>37</v>
      </c>
      <c r="L666" s="15">
        <v>44930.441053240742</v>
      </c>
      <c r="M666" s="14" t="s">
        <v>37</v>
      </c>
      <c r="N666" s="14" t="s">
        <v>115</v>
      </c>
      <c r="O666" s="1">
        <v>44935.441053240742</v>
      </c>
      <c r="P666" s="14" t="s">
        <v>48</v>
      </c>
      <c r="Q666" s="15">
        <v>44932.441053240742</v>
      </c>
      <c r="R666" s="15">
        <v>44933.441053240742</v>
      </c>
      <c r="S666" s="15">
        <v>44931.441053240742</v>
      </c>
      <c r="T666" s="15">
        <v>44934.441053240742</v>
      </c>
      <c r="U666">
        <v>1</v>
      </c>
      <c r="V666" s="15">
        <v>44937.441053240742</v>
      </c>
      <c r="W666" s="15">
        <v>44938.441053240742</v>
      </c>
      <c r="X666" s="15">
        <v>44939.441053240742</v>
      </c>
      <c r="Z666" s="14"/>
      <c r="AA666" s="15">
        <v>44961.441053240742</v>
      </c>
      <c r="AB666">
        <v>13</v>
      </c>
      <c r="AC666">
        <v>14</v>
      </c>
      <c r="AD666">
        <v>1</v>
      </c>
      <c r="AE666">
        <v>3</v>
      </c>
      <c r="AF666" s="21">
        <v>44991.441053240742</v>
      </c>
      <c r="AG666" s="22">
        <f>IFERROR((Raw_Data__3[[#This Row],[End of Probation Date (after 2 months)]]-Raw_Data__3[[#This Row],[Reporting date ]]),"N/A")</f>
        <v>60</v>
      </c>
      <c r="AH666">
        <v>4</v>
      </c>
      <c r="AI666">
        <v>1</v>
      </c>
      <c r="AJ666">
        <v>3</v>
      </c>
      <c r="AK666">
        <v>30</v>
      </c>
      <c r="AL666">
        <v>8</v>
      </c>
    </row>
    <row r="667" spans="1:38" x14ac:dyDescent="0.35">
      <c r="A667">
        <v>2076</v>
      </c>
      <c r="B667" s="14" t="s">
        <v>110</v>
      </c>
      <c r="C667" s="14" t="s">
        <v>68</v>
      </c>
      <c r="D667" s="14" t="s">
        <v>59</v>
      </c>
      <c r="E667" s="14" t="s">
        <v>60</v>
      </c>
      <c r="F667" s="14" t="str">
        <f>TRIM(Raw_Data__3[[#This Row],[Level/Band]])</f>
        <v>Manager Level</v>
      </c>
      <c r="G667" s="15">
        <v>44920.441053240742</v>
      </c>
      <c r="H667" s="15">
        <v>44922.441053240742</v>
      </c>
      <c r="I667" s="15">
        <v>44923.441053240742</v>
      </c>
      <c r="J667" s="15">
        <v>44926.441053240742</v>
      </c>
      <c r="K667" s="14" t="s">
        <v>37</v>
      </c>
      <c r="L667" s="15">
        <v>44937.441053240742</v>
      </c>
      <c r="M667" s="14" t="s">
        <v>43</v>
      </c>
      <c r="N667" s="14" t="s">
        <v>38</v>
      </c>
      <c r="O667" s="1" t="s">
        <v>115</v>
      </c>
      <c r="P667" s="14" t="s">
        <v>41</v>
      </c>
      <c r="Q667" s="15"/>
      <c r="R667" s="15"/>
      <c r="S667" s="15">
        <v>44941.441053240742</v>
      </c>
      <c r="T667" s="15"/>
      <c r="U667">
        <v>0</v>
      </c>
      <c r="V667" s="15"/>
      <c r="W667" s="15"/>
      <c r="X667" s="15"/>
      <c r="Z667" s="14"/>
      <c r="AA667" s="15"/>
      <c r="AB667">
        <v>15</v>
      </c>
      <c r="AC667">
        <v>19</v>
      </c>
      <c r="AD667">
        <v>1</v>
      </c>
      <c r="AE667">
        <v>3</v>
      </c>
      <c r="AF667" s="21">
        <v>45001.441053240742</v>
      </c>
      <c r="AG667" s="22">
        <f>IFERROR((Raw_Data__3[[#This Row],[End of Probation Date (after 2 months)]]-Raw_Data__3[[#This Row],[Reporting date ]]),"N/A")</f>
        <v>60</v>
      </c>
      <c r="AI667">
        <v>4</v>
      </c>
      <c r="AJ667">
        <v>2</v>
      </c>
    </row>
    <row r="668" spans="1:38" x14ac:dyDescent="0.35">
      <c r="A668">
        <v>2020</v>
      </c>
      <c r="B668" s="14" t="s">
        <v>110</v>
      </c>
      <c r="C668" s="14" t="s">
        <v>68</v>
      </c>
      <c r="D668" s="14" t="s">
        <v>59</v>
      </c>
      <c r="E668" s="14" t="s">
        <v>60</v>
      </c>
      <c r="F668" s="14" t="str">
        <f>TRIM(Raw_Data__3[[#This Row],[Level/Band]])</f>
        <v>Manager Level</v>
      </c>
      <c r="G668" s="15">
        <v>45082.58390046296</v>
      </c>
      <c r="H668" s="15">
        <v>45083.58390046296</v>
      </c>
      <c r="I668" s="15">
        <v>45084.58390046296</v>
      </c>
      <c r="J668" s="15">
        <v>45087.58390046296</v>
      </c>
      <c r="K668" s="14" t="s">
        <v>37</v>
      </c>
      <c r="L668" s="15">
        <v>45101.58390046296</v>
      </c>
      <c r="M668" s="14" t="s">
        <v>58</v>
      </c>
      <c r="N668" s="14"/>
      <c r="O668" s="1">
        <v>45106.58390046296</v>
      </c>
      <c r="P668" s="14" t="s">
        <v>58</v>
      </c>
      <c r="Q668" s="15"/>
      <c r="R668" s="15"/>
      <c r="S668" s="15">
        <v>45105.58390046296</v>
      </c>
      <c r="T668" s="15"/>
      <c r="U668">
        <v>0</v>
      </c>
      <c r="V668" s="15"/>
      <c r="W668" s="15"/>
      <c r="X668" s="15"/>
      <c r="Z668" s="14"/>
      <c r="AA668" s="15"/>
      <c r="AB668">
        <v>18</v>
      </c>
      <c r="AC668">
        <v>22</v>
      </c>
      <c r="AD668">
        <v>1</v>
      </c>
      <c r="AE668">
        <v>3</v>
      </c>
      <c r="AF668" s="21">
        <v>45165.58390046296</v>
      </c>
      <c r="AG668" s="22">
        <f>IFERROR((Raw_Data__3[[#This Row],[End of Probation Date (after 2 months)]]-Raw_Data__3[[#This Row],[Reporting date ]]),"N/A")</f>
        <v>60</v>
      </c>
      <c r="AI668">
        <v>4</v>
      </c>
      <c r="AJ668">
        <v>1</v>
      </c>
    </row>
    <row r="669" spans="1:38" x14ac:dyDescent="0.35">
      <c r="A669">
        <v>1950</v>
      </c>
      <c r="B669" s="14" t="s">
        <v>110</v>
      </c>
      <c r="C669" s="14" t="s">
        <v>68</v>
      </c>
      <c r="D669" s="14" t="s">
        <v>59</v>
      </c>
      <c r="E669" s="14" t="s">
        <v>60</v>
      </c>
      <c r="F669" s="14" t="str">
        <f>TRIM(Raw_Data__3[[#This Row],[Level/Band]])</f>
        <v>Manager Level</v>
      </c>
      <c r="G669" s="15">
        <v>44987.264120370368</v>
      </c>
      <c r="H669" s="15">
        <v>44988.264120370368</v>
      </c>
      <c r="I669" s="15">
        <v>44989.264120370368</v>
      </c>
      <c r="J669" s="15">
        <v>44992.264120370368</v>
      </c>
      <c r="K669" s="14" t="s">
        <v>37</v>
      </c>
      <c r="L669" s="15">
        <v>44991.264120370368</v>
      </c>
      <c r="M669" s="14" t="s">
        <v>37</v>
      </c>
      <c r="N669" s="14" t="s">
        <v>115</v>
      </c>
      <c r="O669" s="1">
        <v>44995.264120370368</v>
      </c>
      <c r="P669" s="14" t="s">
        <v>48</v>
      </c>
      <c r="Q669" s="15">
        <v>44992.264120370368</v>
      </c>
      <c r="R669" s="15">
        <v>44993.264120370368</v>
      </c>
      <c r="S669" s="15">
        <v>44993.264120370368</v>
      </c>
      <c r="T669" s="15">
        <v>45000.264120370368</v>
      </c>
      <c r="U669">
        <v>1</v>
      </c>
      <c r="V669" s="15">
        <v>45002.264120370368</v>
      </c>
      <c r="W669" s="15">
        <v>45005.264120370368</v>
      </c>
      <c r="X669" s="15">
        <v>45008.264120370368</v>
      </c>
      <c r="Z669" s="14"/>
      <c r="AA669" s="15">
        <v>45016.264120370368</v>
      </c>
      <c r="AB669">
        <v>3</v>
      </c>
      <c r="AC669">
        <v>5</v>
      </c>
      <c r="AD669">
        <v>1</v>
      </c>
      <c r="AE669">
        <v>3</v>
      </c>
      <c r="AF669" s="21">
        <v>45053.264120370368</v>
      </c>
      <c r="AG669" s="22">
        <f>IFERROR((Raw_Data__3[[#This Row],[End of Probation Date (after 2 months)]]-Raw_Data__3[[#This Row],[Reporting date ]]),"N/A")</f>
        <v>60</v>
      </c>
      <c r="AH669">
        <v>5</v>
      </c>
      <c r="AI669">
        <v>2</v>
      </c>
      <c r="AJ669">
        <v>1</v>
      </c>
      <c r="AK669">
        <v>23</v>
      </c>
      <c r="AL669">
        <v>15</v>
      </c>
    </row>
    <row r="670" spans="1:38" x14ac:dyDescent="0.35">
      <c r="A670">
        <v>1945</v>
      </c>
      <c r="B670" s="14" t="s">
        <v>110</v>
      </c>
      <c r="C670" s="14" t="s">
        <v>68</v>
      </c>
      <c r="D670" s="14" t="s">
        <v>59</v>
      </c>
      <c r="E670" s="14" t="s">
        <v>60</v>
      </c>
      <c r="F670" s="14" t="str">
        <f>TRIM(Raw_Data__3[[#This Row],[Level/Band]])</f>
        <v>Manager Level</v>
      </c>
      <c r="G670" s="15">
        <v>44982.264120370368</v>
      </c>
      <c r="H670" s="15">
        <v>44984.264120370368</v>
      </c>
      <c r="I670" s="15">
        <v>44985.264120370368</v>
      </c>
      <c r="J670" s="15">
        <v>44988.264120370368</v>
      </c>
      <c r="K670" s="14" t="s">
        <v>37</v>
      </c>
      <c r="L670" s="15">
        <v>44999.264120370368</v>
      </c>
      <c r="M670" s="14" t="s">
        <v>43</v>
      </c>
      <c r="N670" s="14" t="s">
        <v>46</v>
      </c>
      <c r="O670" s="1" t="s">
        <v>115</v>
      </c>
      <c r="P670" s="14"/>
      <c r="Q670" s="15"/>
      <c r="R670" s="15"/>
      <c r="S670" s="15"/>
      <c r="T670" s="15"/>
      <c r="U670">
        <v>0</v>
      </c>
      <c r="V670" s="15"/>
      <c r="W670" s="15"/>
      <c r="X670" s="15"/>
      <c r="Z670" s="14" t="s">
        <v>47</v>
      </c>
      <c r="AA670" s="15"/>
      <c r="AB670">
        <v>15</v>
      </c>
      <c r="AD670">
        <v>1</v>
      </c>
      <c r="AE670">
        <v>3</v>
      </c>
      <c r="AF670" s="21" t="s">
        <v>115</v>
      </c>
      <c r="AG670" s="22" t="str">
        <f>IFERROR((Raw_Data__3[[#This Row],[End of Probation Date (after 2 months)]]-Raw_Data__3[[#This Row],[Reporting date ]]),"N/A")</f>
        <v>N/A</v>
      </c>
      <c r="AJ670">
        <v>2</v>
      </c>
    </row>
    <row r="671" spans="1:38" x14ac:dyDescent="0.35">
      <c r="A671">
        <v>1942</v>
      </c>
      <c r="B671" s="14" t="s">
        <v>110</v>
      </c>
      <c r="C671" s="14" t="s">
        <v>68</v>
      </c>
      <c r="D671" s="14" t="s">
        <v>59</v>
      </c>
      <c r="E671" s="14" t="s">
        <v>60</v>
      </c>
      <c r="F671" s="14" t="str">
        <f>TRIM(Raw_Data__3[[#This Row],[Level/Band]])</f>
        <v>Manager Level</v>
      </c>
      <c r="G671" s="15">
        <v>44984.264120370368</v>
      </c>
      <c r="H671" s="15">
        <v>44988.264120370368</v>
      </c>
      <c r="I671" s="15">
        <v>44989.264120370368</v>
      </c>
      <c r="J671" s="15">
        <v>44992.264120370368</v>
      </c>
      <c r="K671" s="14" t="s">
        <v>37</v>
      </c>
      <c r="L671" s="15">
        <v>44999.264120370368</v>
      </c>
      <c r="M671" s="14" t="s">
        <v>37</v>
      </c>
      <c r="N671" s="14" t="s">
        <v>115</v>
      </c>
      <c r="O671" s="1">
        <v>45003.264120370368</v>
      </c>
      <c r="P671" s="14" t="s">
        <v>48</v>
      </c>
      <c r="Q671" s="15">
        <v>45001.264120370368</v>
      </c>
      <c r="R671" s="15">
        <v>45004.264120370368</v>
      </c>
      <c r="S671" s="15">
        <v>45001.264120370368</v>
      </c>
      <c r="T671" s="15">
        <v>45008.264120370368</v>
      </c>
      <c r="U671">
        <v>1</v>
      </c>
      <c r="V671" s="15">
        <v>45010.264120370368</v>
      </c>
      <c r="W671" s="15">
        <v>45012.264120370368</v>
      </c>
      <c r="X671" s="15">
        <v>45013.264120370368</v>
      </c>
      <c r="Z671" s="14"/>
      <c r="AA671" s="15">
        <v>45027.264120370368</v>
      </c>
      <c r="AB671">
        <v>11</v>
      </c>
      <c r="AC671">
        <v>13</v>
      </c>
      <c r="AD671">
        <v>1</v>
      </c>
      <c r="AE671">
        <v>3</v>
      </c>
      <c r="AF671" s="21">
        <v>45061.264120370368</v>
      </c>
      <c r="AG671" s="22">
        <f>IFERROR((Raw_Data__3[[#This Row],[End of Probation Date (after 2 months)]]-Raw_Data__3[[#This Row],[Reporting date ]]),"N/A")</f>
        <v>60</v>
      </c>
      <c r="AH671">
        <v>4</v>
      </c>
      <c r="AI671">
        <v>2</v>
      </c>
      <c r="AJ671">
        <v>4</v>
      </c>
      <c r="AK671">
        <v>26</v>
      </c>
      <c r="AL671">
        <v>12</v>
      </c>
    </row>
    <row r="672" spans="1:38" x14ac:dyDescent="0.35">
      <c r="A672">
        <v>1923</v>
      </c>
      <c r="B672" s="14" t="s">
        <v>110</v>
      </c>
      <c r="C672" s="14" t="s">
        <v>68</v>
      </c>
      <c r="D672" s="14" t="s">
        <v>59</v>
      </c>
      <c r="E672" s="14" t="s">
        <v>60</v>
      </c>
      <c r="F672" s="14" t="str">
        <f>TRIM(Raw_Data__3[[#This Row],[Level/Band]])</f>
        <v>Manager Level</v>
      </c>
      <c r="G672" s="15">
        <v>44796.391932870371</v>
      </c>
      <c r="H672" s="15">
        <v>44797.391932870371</v>
      </c>
      <c r="I672" s="15">
        <v>44798.391932870371</v>
      </c>
      <c r="J672" s="15">
        <v>44801.391932870371</v>
      </c>
      <c r="K672" s="14" t="s">
        <v>37</v>
      </c>
      <c r="L672" s="15">
        <v>44807.391932870371</v>
      </c>
      <c r="M672" s="14" t="s">
        <v>43</v>
      </c>
      <c r="N672" s="14" t="s">
        <v>46</v>
      </c>
      <c r="O672" s="1" t="s">
        <v>115</v>
      </c>
      <c r="P672" s="14"/>
      <c r="Q672" s="15"/>
      <c r="R672" s="15"/>
      <c r="S672" s="15">
        <v>44809.391932870371</v>
      </c>
      <c r="T672" s="15"/>
      <c r="U672">
        <v>0</v>
      </c>
      <c r="V672" s="15"/>
      <c r="W672" s="15"/>
      <c r="X672" s="15"/>
      <c r="Z672" s="14" t="s">
        <v>47</v>
      </c>
      <c r="AA672" s="15"/>
      <c r="AB672">
        <v>10</v>
      </c>
      <c r="AC672">
        <v>12</v>
      </c>
      <c r="AD672">
        <v>1</v>
      </c>
      <c r="AE672">
        <v>3</v>
      </c>
      <c r="AF672" s="21">
        <v>44869.391932870371</v>
      </c>
      <c r="AG672" s="22">
        <f>IFERROR((Raw_Data__3[[#This Row],[End of Probation Date (after 2 months)]]-Raw_Data__3[[#This Row],[Reporting date ]]),"N/A")</f>
        <v>60</v>
      </c>
      <c r="AI672">
        <v>2</v>
      </c>
      <c r="AJ672">
        <v>1</v>
      </c>
    </row>
    <row r="673" spans="1:38" x14ac:dyDescent="0.35">
      <c r="A673">
        <v>1839</v>
      </c>
      <c r="B673" s="14" t="s">
        <v>110</v>
      </c>
      <c r="C673" s="14" t="s">
        <v>68</v>
      </c>
      <c r="D673" s="14" t="s">
        <v>59</v>
      </c>
      <c r="E673" s="14" t="s">
        <v>60</v>
      </c>
      <c r="F673" s="14" t="str">
        <f>TRIM(Raw_Data__3[[#This Row],[Level/Band]])</f>
        <v>Manager Level</v>
      </c>
      <c r="G673" s="15">
        <v>45038.367280092592</v>
      </c>
      <c r="H673" s="15">
        <v>45039.367280092592</v>
      </c>
      <c r="I673" s="15">
        <v>45040.367280092592</v>
      </c>
      <c r="J673" s="15">
        <v>45043.367280092592</v>
      </c>
      <c r="K673" s="14" t="s">
        <v>37</v>
      </c>
      <c r="L673" s="15">
        <v>45056.367280092592</v>
      </c>
      <c r="M673" s="14" t="s">
        <v>43</v>
      </c>
      <c r="N673" s="14" t="s">
        <v>38</v>
      </c>
      <c r="O673" s="1" t="s">
        <v>115</v>
      </c>
      <c r="P673" s="14" t="s">
        <v>41</v>
      </c>
      <c r="Q673" s="15"/>
      <c r="R673" s="15"/>
      <c r="S673" s="15">
        <v>45058.367280092592</v>
      </c>
      <c r="T673" s="15"/>
      <c r="U673">
        <v>0</v>
      </c>
      <c r="V673" s="15"/>
      <c r="W673" s="15"/>
      <c r="X673" s="15"/>
      <c r="Z673" s="14"/>
      <c r="AA673" s="15"/>
      <c r="AB673">
        <v>17</v>
      </c>
      <c r="AC673">
        <v>19</v>
      </c>
      <c r="AD673">
        <v>1</v>
      </c>
      <c r="AE673">
        <v>3</v>
      </c>
      <c r="AF673" s="21">
        <v>45118.367280092592</v>
      </c>
      <c r="AG673" s="22">
        <f>IFERROR((Raw_Data__3[[#This Row],[End of Probation Date (after 2 months)]]-Raw_Data__3[[#This Row],[Reporting date ]]),"N/A")</f>
        <v>60</v>
      </c>
      <c r="AI673">
        <v>2</v>
      </c>
      <c r="AJ673">
        <v>1</v>
      </c>
    </row>
    <row r="674" spans="1:38" x14ac:dyDescent="0.35">
      <c r="A674">
        <v>1782</v>
      </c>
      <c r="B674" s="14" t="s">
        <v>110</v>
      </c>
      <c r="C674" s="14" t="s">
        <v>68</v>
      </c>
      <c r="D674" s="14" t="s">
        <v>59</v>
      </c>
      <c r="E674" s="14" t="s">
        <v>60</v>
      </c>
      <c r="F674" s="14" t="str">
        <f>TRIM(Raw_Data__3[[#This Row],[Level/Band]])</f>
        <v>Manager Level</v>
      </c>
      <c r="G674" s="15">
        <v>44659.356493055559</v>
      </c>
      <c r="H674" s="15">
        <v>44662.356493055559</v>
      </c>
      <c r="I674" s="15">
        <v>44663.356493055559</v>
      </c>
      <c r="J674" s="15">
        <v>44666.356493055559</v>
      </c>
      <c r="K674" s="14" t="s">
        <v>37</v>
      </c>
      <c r="L674" s="15">
        <v>44670.356493055559</v>
      </c>
      <c r="M674" s="14" t="s">
        <v>43</v>
      </c>
      <c r="N674" s="14" t="s">
        <v>38</v>
      </c>
      <c r="O674" s="1" t="s">
        <v>115</v>
      </c>
      <c r="P674" s="14" t="s">
        <v>41</v>
      </c>
      <c r="Q674" s="15"/>
      <c r="R674" s="15"/>
      <c r="S674" s="15">
        <v>44672.356493055559</v>
      </c>
      <c r="T674" s="15"/>
      <c r="U674">
        <v>0</v>
      </c>
      <c r="V674" s="15"/>
      <c r="W674" s="15"/>
      <c r="X674" s="15"/>
      <c r="Z674" s="14"/>
      <c r="AA674" s="15"/>
      <c r="AB674">
        <v>8</v>
      </c>
      <c r="AC674">
        <v>10</v>
      </c>
      <c r="AD674">
        <v>1</v>
      </c>
      <c r="AE674">
        <v>3</v>
      </c>
      <c r="AF674" s="21">
        <v>44732.356493055559</v>
      </c>
      <c r="AG674" s="22">
        <f>IFERROR((Raw_Data__3[[#This Row],[End of Probation Date (after 2 months)]]-Raw_Data__3[[#This Row],[Reporting date ]]),"N/A")</f>
        <v>60</v>
      </c>
      <c r="AI674">
        <v>2</v>
      </c>
      <c r="AJ674">
        <v>3</v>
      </c>
    </row>
    <row r="675" spans="1:38" x14ac:dyDescent="0.35">
      <c r="A675">
        <v>1768</v>
      </c>
      <c r="B675" s="14" t="s">
        <v>110</v>
      </c>
      <c r="C675" s="14" t="s">
        <v>68</v>
      </c>
      <c r="D675" s="14" t="s">
        <v>59</v>
      </c>
      <c r="E675" s="14" t="s">
        <v>60</v>
      </c>
      <c r="F675" s="14" t="str">
        <f>TRIM(Raw_Data__3[[#This Row],[Level/Band]])</f>
        <v>Manager Level</v>
      </c>
      <c r="G675" s="15">
        <v>45097.652581018519</v>
      </c>
      <c r="H675" s="15">
        <v>45101.652581018519</v>
      </c>
      <c r="I675" s="15">
        <v>45102.652581018519</v>
      </c>
      <c r="J675" s="15">
        <v>45105.652581018519</v>
      </c>
      <c r="K675" s="14" t="s">
        <v>37</v>
      </c>
      <c r="L675" s="15">
        <v>45121.652581018519</v>
      </c>
      <c r="M675" s="14" t="s">
        <v>37</v>
      </c>
      <c r="N675" s="14" t="s">
        <v>115</v>
      </c>
      <c r="O675" s="1">
        <v>45128.652581018519</v>
      </c>
      <c r="P675" s="14" t="s">
        <v>48</v>
      </c>
      <c r="Q675" s="15">
        <v>45123.652581018519</v>
      </c>
      <c r="R675" s="15">
        <v>45127.652581018519</v>
      </c>
      <c r="S675" s="15">
        <v>45124.652581018519</v>
      </c>
      <c r="T675" s="15">
        <v>45134.652581018519</v>
      </c>
      <c r="U675">
        <v>1</v>
      </c>
      <c r="V675" s="15">
        <v>45135.652581018519</v>
      </c>
      <c r="W675" s="15">
        <v>45138.652581018519</v>
      </c>
      <c r="X675" s="15">
        <v>45139.652581018519</v>
      </c>
      <c r="Z675" s="14"/>
      <c r="AA675" s="15">
        <v>45154.652581018519</v>
      </c>
      <c r="AB675">
        <v>20</v>
      </c>
      <c r="AC675">
        <v>23</v>
      </c>
      <c r="AD675">
        <v>1</v>
      </c>
      <c r="AE675">
        <v>3</v>
      </c>
      <c r="AF675" s="21">
        <v>45184.652581018519</v>
      </c>
      <c r="AG675" s="22">
        <f>IFERROR((Raw_Data__3[[#This Row],[End of Probation Date (after 2 months)]]-Raw_Data__3[[#This Row],[Reporting date ]]),"N/A")</f>
        <v>60</v>
      </c>
      <c r="AH675">
        <v>4</v>
      </c>
      <c r="AI675">
        <v>3</v>
      </c>
      <c r="AJ675">
        <v>4</v>
      </c>
      <c r="AK675">
        <v>30</v>
      </c>
      <c r="AL675">
        <v>15</v>
      </c>
    </row>
    <row r="676" spans="1:38" x14ac:dyDescent="0.35">
      <c r="A676">
        <v>1765</v>
      </c>
      <c r="B676" s="14" t="s">
        <v>110</v>
      </c>
      <c r="C676" s="14" t="s">
        <v>68</v>
      </c>
      <c r="D676" s="14" t="s">
        <v>59</v>
      </c>
      <c r="E676" s="14" t="s">
        <v>60</v>
      </c>
      <c r="F676" s="14" t="str">
        <f>TRIM(Raw_Data__3[[#This Row],[Level/Band]])</f>
        <v>Manager Level</v>
      </c>
      <c r="G676" s="15">
        <v>45101.652581018519</v>
      </c>
      <c r="H676" s="15">
        <v>45104.652581018519</v>
      </c>
      <c r="I676" s="15">
        <v>45105.652581018519</v>
      </c>
      <c r="J676" s="15">
        <v>45108.652581018519</v>
      </c>
      <c r="K676" s="14" t="s">
        <v>37</v>
      </c>
      <c r="L676" s="15">
        <v>45118.652581018519</v>
      </c>
      <c r="M676" s="14" t="s">
        <v>43</v>
      </c>
      <c r="N676" s="14" t="s">
        <v>38</v>
      </c>
      <c r="O676" s="1" t="s">
        <v>115</v>
      </c>
      <c r="P676" s="14" t="s">
        <v>41</v>
      </c>
      <c r="Q676" s="15"/>
      <c r="R676" s="15"/>
      <c r="S676" s="15">
        <v>45122.652581018519</v>
      </c>
      <c r="T676" s="15"/>
      <c r="U676">
        <v>0</v>
      </c>
      <c r="V676" s="15"/>
      <c r="W676" s="15"/>
      <c r="X676" s="15"/>
      <c r="Z676" s="14"/>
      <c r="AA676" s="15"/>
      <c r="AB676">
        <v>14</v>
      </c>
      <c r="AC676">
        <v>18</v>
      </c>
      <c r="AD676">
        <v>1</v>
      </c>
      <c r="AE676">
        <v>3</v>
      </c>
      <c r="AF676" s="21">
        <v>45182.652581018519</v>
      </c>
      <c r="AG676" s="22">
        <f>IFERROR((Raw_Data__3[[#This Row],[End of Probation Date (after 2 months)]]-Raw_Data__3[[#This Row],[Reporting date ]]),"N/A")</f>
        <v>60</v>
      </c>
      <c r="AI676">
        <v>4</v>
      </c>
      <c r="AJ676">
        <v>3</v>
      </c>
    </row>
    <row r="677" spans="1:38" x14ac:dyDescent="0.35">
      <c r="A677">
        <v>1764</v>
      </c>
      <c r="B677" s="14" t="s">
        <v>110</v>
      </c>
      <c r="C677" s="14" t="s">
        <v>68</v>
      </c>
      <c r="D677" s="14" t="s">
        <v>59</v>
      </c>
      <c r="E677" s="14" t="s">
        <v>60</v>
      </c>
      <c r="F677" s="14" t="str">
        <f>TRIM(Raw_Data__3[[#This Row],[Level/Band]])</f>
        <v>Manager Level</v>
      </c>
      <c r="G677" s="15">
        <v>45099.652581018519</v>
      </c>
      <c r="H677" s="15">
        <v>45103.652581018519</v>
      </c>
      <c r="I677" s="15">
        <v>45104.652581018519</v>
      </c>
      <c r="J677" s="15">
        <v>45107.652581018519</v>
      </c>
      <c r="K677" s="14" t="s">
        <v>37</v>
      </c>
      <c r="L677" s="15">
        <v>45115.652581018519</v>
      </c>
      <c r="M677" s="14" t="s">
        <v>43</v>
      </c>
      <c r="N677" s="14" t="s">
        <v>51</v>
      </c>
      <c r="O677" s="1" t="s">
        <v>115</v>
      </c>
      <c r="P677" s="14"/>
      <c r="Q677" s="15"/>
      <c r="R677" s="15"/>
      <c r="S677" s="15">
        <v>45116.652581018519</v>
      </c>
      <c r="T677" s="15"/>
      <c r="U677">
        <v>0</v>
      </c>
      <c r="V677" s="15"/>
      <c r="W677" s="15"/>
      <c r="X677" s="15"/>
      <c r="Z677" s="14" t="s">
        <v>39</v>
      </c>
      <c r="AA677" s="15"/>
      <c r="AB677">
        <v>12</v>
      </c>
      <c r="AC677">
        <v>13</v>
      </c>
      <c r="AD677">
        <v>1</v>
      </c>
      <c r="AE677">
        <v>3</v>
      </c>
      <c r="AF677" s="21">
        <v>45176.652581018519</v>
      </c>
      <c r="AG677" s="22">
        <f>IFERROR((Raw_Data__3[[#This Row],[End of Probation Date (after 2 months)]]-Raw_Data__3[[#This Row],[Reporting date ]]),"N/A")</f>
        <v>60</v>
      </c>
      <c r="AI677">
        <v>1</v>
      </c>
      <c r="AJ677">
        <v>4</v>
      </c>
    </row>
    <row r="678" spans="1:38" x14ac:dyDescent="0.35">
      <c r="A678">
        <v>1729</v>
      </c>
      <c r="B678" s="14" t="s">
        <v>110</v>
      </c>
      <c r="C678" s="14" t="s">
        <v>68</v>
      </c>
      <c r="D678" s="14" t="s">
        <v>59</v>
      </c>
      <c r="E678" s="14" t="s">
        <v>60</v>
      </c>
      <c r="F678" s="14" t="str">
        <f>TRIM(Raw_Data__3[[#This Row],[Level/Band]])</f>
        <v>Manager Level</v>
      </c>
      <c r="G678" s="15">
        <v>44861.500428240739</v>
      </c>
      <c r="H678" s="15">
        <v>44863.500428240739</v>
      </c>
      <c r="I678" s="15">
        <v>44864.500428240739</v>
      </c>
      <c r="J678" s="15">
        <v>44867.500428240739</v>
      </c>
      <c r="K678" s="14" t="s">
        <v>37</v>
      </c>
      <c r="L678" s="15">
        <v>44881.500428240739</v>
      </c>
      <c r="M678" s="14" t="s">
        <v>43</v>
      </c>
      <c r="N678" s="14" t="s">
        <v>51</v>
      </c>
      <c r="O678" s="1" t="s">
        <v>115</v>
      </c>
      <c r="P678" s="14"/>
      <c r="Q678" s="15"/>
      <c r="R678" s="15"/>
      <c r="S678" s="15"/>
      <c r="T678" s="15"/>
      <c r="U678">
        <v>0</v>
      </c>
      <c r="V678" s="15"/>
      <c r="W678" s="15"/>
      <c r="X678" s="15"/>
      <c r="Z678" s="14" t="s">
        <v>39</v>
      </c>
      <c r="AA678" s="15"/>
      <c r="AB678">
        <v>18</v>
      </c>
      <c r="AD678">
        <v>1</v>
      </c>
      <c r="AE678">
        <v>3</v>
      </c>
      <c r="AF678" s="21" t="s">
        <v>115</v>
      </c>
      <c r="AG678" s="22" t="str">
        <f>IFERROR((Raw_Data__3[[#This Row],[End of Probation Date (after 2 months)]]-Raw_Data__3[[#This Row],[Reporting date ]]),"N/A")</f>
        <v>N/A</v>
      </c>
      <c r="AJ678">
        <v>2</v>
      </c>
    </row>
    <row r="679" spans="1:38" x14ac:dyDescent="0.35">
      <c r="A679">
        <v>1651</v>
      </c>
      <c r="B679" s="14" t="s">
        <v>110</v>
      </c>
      <c r="C679" s="14" t="s">
        <v>68</v>
      </c>
      <c r="D679" s="14" t="s">
        <v>59</v>
      </c>
      <c r="E679" s="14" t="s">
        <v>60</v>
      </c>
      <c r="F679" s="14" t="str">
        <f>TRIM(Raw_Data__3[[#This Row],[Level/Band]])</f>
        <v>Manager Level</v>
      </c>
      <c r="G679" s="15">
        <v>44876.194988425923</v>
      </c>
      <c r="H679" s="15">
        <v>44880.194988425923</v>
      </c>
      <c r="I679" s="15">
        <v>44881.194988425923</v>
      </c>
      <c r="J679" s="15">
        <v>44884.194988425923</v>
      </c>
      <c r="K679" s="14" t="s">
        <v>37</v>
      </c>
      <c r="L679" s="15">
        <v>44886.194988425923</v>
      </c>
      <c r="M679" s="14" t="s">
        <v>43</v>
      </c>
      <c r="N679" s="14" t="s">
        <v>38</v>
      </c>
      <c r="O679" s="1" t="s">
        <v>115</v>
      </c>
      <c r="P679" s="14"/>
      <c r="Q679" s="15"/>
      <c r="R679" s="15"/>
      <c r="S679" s="15"/>
      <c r="T679" s="15"/>
      <c r="U679">
        <v>0</v>
      </c>
      <c r="V679" s="15"/>
      <c r="W679" s="15"/>
      <c r="X679" s="15"/>
      <c r="Z679" s="14" t="s">
        <v>39</v>
      </c>
      <c r="AA679" s="15"/>
      <c r="AB679">
        <v>6</v>
      </c>
      <c r="AD679">
        <v>1</v>
      </c>
      <c r="AE679">
        <v>3</v>
      </c>
      <c r="AF679" s="21" t="s">
        <v>115</v>
      </c>
      <c r="AG679" s="22" t="str">
        <f>IFERROR((Raw_Data__3[[#This Row],[End of Probation Date (after 2 months)]]-Raw_Data__3[[#This Row],[Reporting date ]]),"N/A")</f>
        <v>N/A</v>
      </c>
      <c r="AJ679">
        <v>4</v>
      </c>
    </row>
    <row r="680" spans="1:38" x14ac:dyDescent="0.35">
      <c r="A680">
        <v>1626</v>
      </c>
      <c r="B680" s="14" t="s">
        <v>110</v>
      </c>
      <c r="C680" s="14" t="s">
        <v>68</v>
      </c>
      <c r="D680" s="14" t="s">
        <v>59</v>
      </c>
      <c r="E680" s="14" t="s">
        <v>60</v>
      </c>
      <c r="F680" s="14" t="str">
        <f>TRIM(Raw_Data__3[[#This Row],[Level/Band]])</f>
        <v>Manager Level</v>
      </c>
      <c r="G680" s="15">
        <v>44639.297905092593</v>
      </c>
      <c r="H680" s="15">
        <v>44643.297905092593</v>
      </c>
      <c r="I680" s="15">
        <v>44644.297905092593</v>
      </c>
      <c r="J680" s="15">
        <v>44647.297905092593</v>
      </c>
      <c r="K680" s="14" t="s">
        <v>37</v>
      </c>
      <c r="L680" s="15">
        <v>44653.297905092593</v>
      </c>
      <c r="M680" s="14" t="s">
        <v>43</v>
      </c>
      <c r="N680" s="14" t="s">
        <v>38</v>
      </c>
      <c r="O680" s="1" t="s">
        <v>115</v>
      </c>
      <c r="P680" s="14" t="s">
        <v>41</v>
      </c>
      <c r="Q680" s="15"/>
      <c r="R680" s="15"/>
      <c r="S680" s="15">
        <v>44655.297905092593</v>
      </c>
      <c r="T680" s="15"/>
      <c r="U680">
        <v>0</v>
      </c>
      <c r="V680" s="15"/>
      <c r="W680" s="15"/>
      <c r="X680" s="15"/>
      <c r="Z680" s="14"/>
      <c r="AA680" s="15"/>
      <c r="AB680">
        <v>10</v>
      </c>
      <c r="AC680">
        <v>12</v>
      </c>
      <c r="AD680">
        <v>1</v>
      </c>
      <c r="AE680">
        <v>3</v>
      </c>
      <c r="AF680" s="21">
        <v>44715.297905092593</v>
      </c>
      <c r="AG680" s="22">
        <f>IFERROR((Raw_Data__3[[#This Row],[End of Probation Date (after 2 months)]]-Raw_Data__3[[#This Row],[Reporting date ]]),"N/A")</f>
        <v>60</v>
      </c>
      <c r="AI680">
        <v>2</v>
      </c>
      <c r="AJ680">
        <v>4</v>
      </c>
    </row>
    <row r="681" spans="1:38" x14ac:dyDescent="0.35">
      <c r="A681">
        <v>1610</v>
      </c>
      <c r="B681" s="14" t="s">
        <v>110</v>
      </c>
      <c r="C681" s="14" t="s">
        <v>68</v>
      </c>
      <c r="D681" s="14" t="s">
        <v>59</v>
      </c>
      <c r="E681" s="14" t="s">
        <v>60</v>
      </c>
      <c r="F681" s="14" t="str">
        <f>TRIM(Raw_Data__3[[#This Row],[Level/Band]])</f>
        <v>Manager Level</v>
      </c>
      <c r="G681" s="15">
        <v>44564.819027777776</v>
      </c>
      <c r="H681" s="15">
        <v>44566.819027777776</v>
      </c>
      <c r="I681" s="15">
        <v>44567.819027777776</v>
      </c>
      <c r="J681" s="15">
        <v>44570.819027777776</v>
      </c>
      <c r="K681" s="14" t="s">
        <v>37</v>
      </c>
      <c r="L681" s="15">
        <v>44578.819027777776</v>
      </c>
      <c r="M681" s="14" t="s">
        <v>43</v>
      </c>
      <c r="N681" s="14" t="s">
        <v>38</v>
      </c>
      <c r="O681" s="1" t="s">
        <v>115</v>
      </c>
      <c r="P681" s="14" t="s">
        <v>41</v>
      </c>
      <c r="Q681" s="15"/>
      <c r="R681" s="15"/>
      <c r="S681" s="15">
        <v>44579.819027777776</v>
      </c>
      <c r="T681" s="15"/>
      <c r="U681">
        <v>0</v>
      </c>
      <c r="V681" s="15"/>
      <c r="W681" s="15"/>
      <c r="X681" s="15"/>
      <c r="Z681" s="14"/>
      <c r="AA681" s="15"/>
      <c r="AB681">
        <v>12</v>
      </c>
      <c r="AC681">
        <v>13</v>
      </c>
      <c r="AD681">
        <v>1</v>
      </c>
      <c r="AE681">
        <v>3</v>
      </c>
      <c r="AF681" s="21">
        <v>44639.819027777776</v>
      </c>
      <c r="AG681" s="22">
        <f>IFERROR((Raw_Data__3[[#This Row],[End of Probation Date (after 2 months)]]-Raw_Data__3[[#This Row],[Reporting date ]]),"N/A")</f>
        <v>60</v>
      </c>
      <c r="AI681">
        <v>1</v>
      </c>
      <c r="AJ681">
        <v>2</v>
      </c>
    </row>
    <row r="682" spans="1:38" x14ac:dyDescent="0.35">
      <c r="A682">
        <v>1608</v>
      </c>
      <c r="B682" s="14" t="s">
        <v>110</v>
      </c>
      <c r="C682" s="14" t="s">
        <v>68</v>
      </c>
      <c r="D682" s="14" t="s">
        <v>59</v>
      </c>
      <c r="E682" s="14" t="s">
        <v>60</v>
      </c>
      <c r="F682" s="14" t="str">
        <f>TRIM(Raw_Data__3[[#This Row],[Level/Band]])</f>
        <v>Manager Level</v>
      </c>
      <c r="G682" s="15">
        <v>44562.819027777776</v>
      </c>
      <c r="H682" s="15">
        <v>44564.819027777776</v>
      </c>
      <c r="I682" s="15">
        <v>44565.819027777776</v>
      </c>
      <c r="J682" s="15">
        <v>44568.819027777776</v>
      </c>
      <c r="K682" s="14" t="s">
        <v>37</v>
      </c>
      <c r="L682" s="15">
        <v>44573.819027777776</v>
      </c>
      <c r="M682" s="14" t="s">
        <v>43</v>
      </c>
      <c r="N682" s="14" t="s">
        <v>46</v>
      </c>
      <c r="O682" s="1" t="s">
        <v>115</v>
      </c>
      <c r="P682" s="14"/>
      <c r="Q682" s="15"/>
      <c r="R682" s="15"/>
      <c r="S682" s="15">
        <v>44577.819027777776</v>
      </c>
      <c r="T682" s="15"/>
      <c r="U682">
        <v>0</v>
      </c>
      <c r="V682" s="15"/>
      <c r="W682" s="15"/>
      <c r="X682" s="15"/>
      <c r="Z682" s="14" t="s">
        <v>39</v>
      </c>
      <c r="AA682" s="15"/>
      <c r="AB682">
        <v>9</v>
      </c>
      <c r="AC682">
        <v>13</v>
      </c>
      <c r="AD682">
        <v>1</v>
      </c>
      <c r="AE682">
        <v>3</v>
      </c>
      <c r="AF682" s="21">
        <v>44637.819027777776</v>
      </c>
      <c r="AG682" s="22">
        <f>IFERROR((Raw_Data__3[[#This Row],[End of Probation Date (after 2 months)]]-Raw_Data__3[[#This Row],[Reporting date ]]),"N/A")</f>
        <v>60</v>
      </c>
      <c r="AI682">
        <v>4</v>
      </c>
      <c r="AJ682">
        <v>2</v>
      </c>
    </row>
    <row r="683" spans="1:38" x14ac:dyDescent="0.35">
      <c r="A683">
        <v>1604</v>
      </c>
      <c r="B683" s="14" t="s">
        <v>110</v>
      </c>
      <c r="C683" s="14" t="s">
        <v>68</v>
      </c>
      <c r="D683" s="14" t="s">
        <v>59</v>
      </c>
      <c r="E683" s="14" t="s">
        <v>60</v>
      </c>
      <c r="F683" s="14" t="str">
        <f>TRIM(Raw_Data__3[[#This Row],[Level/Band]])</f>
        <v>Manager Level</v>
      </c>
      <c r="G683" s="15">
        <v>44561.819027777776</v>
      </c>
      <c r="H683" s="15">
        <v>44564.819027777776</v>
      </c>
      <c r="I683" s="15">
        <v>44565.819027777776</v>
      </c>
      <c r="J683" s="15">
        <v>44568.819027777776</v>
      </c>
      <c r="K683" s="14" t="s">
        <v>37</v>
      </c>
      <c r="L683" s="15">
        <v>44575.819027777776</v>
      </c>
      <c r="M683" s="14" t="s">
        <v>43</v>
      </c>
      <c r="N683" s="14" t="s">
        <v>51</v>
      </c>
      <c r="O683" s="1" t="s">
        <v>115</v>
      </c>
      <c r="P683" s="14"/>
      <c r="Q683" s="15"/>
      <c r="R683" s="15"/>
      <c r="S683" s="15"/>
      <c r="T683" s="15"/>
      <c r="U683">
        <v>0</v>
      </c>
      <c r="V683" s="15"/>
      <c r="W683" s="15"/>
      <c r="X683" s="15"/>
      <c r="Z683" s="14" t="s">
        <v>47</v>
      </c>
      <c r="AA683" s="15"/>
      <c r="AB683">
        <v>11</v>
      </c>
      <c r="AD683">
        <v>1</v>
      </c>
      <c r="AE683">
        <v>3</v>
      </c>
      <c r="AF683" s="21" t="s">
        <v>115</v>
      </c>
      <c r="AG683" s="22" t="str">
        <f>IFERROR((Raw_Data__3[[#This Row],[End of Probation Date (after 2 months)]]-Raw_Data__3[[#This Row],[Reporting date ]]),"N/A")</f>
        <v>N/A</v>
      </c>
      <c r="AJ683">
        <v>3</v>
      </c>
    </row>
    <row r="684" spans="1:38" x14ac:dyDescent="0.35">
      <c r="A684">
        <v>1475</v>
      </c>
      <c r="B684" s="14" t="s">
        <v>110</v>
      </c>
      <c r="C684" s="14" t="s">
        <v>68</v>
      </c>
      <c r="D684" s="14" t="s">
        <v>59</v>
      </c>
      <c r="E684" s="14" t="s">
        <v>60</v>
      </c>
      <c r="F684" s="14" t="str">
        <f>TRIM(Raw_Data__3[[#This Row],[Level/Band]])</f>
        <v>Manager Level</v>
      </c>
      <c r="G684" s="15">
        <v>44946.278946759259</v>
      </c>
      <c r="H684" s="15">
        <v>44948.278946759259</v>
      </c>
      <c r="I684" s="15">
        <v>44949.278946759259</v>
      </c>
      <c r="J684" s="15">
        <v>44952.278946759259</v>
      </c>
      <c r="K684" s="14" t="s">
        <v>37</v>
      </c>
      <c r="L684" s="15">
        <v>44960.278946759259</v>
      </c>
      <c r="M684" s="14" t="s">
        <v>58</v>
      </c>
      <c r="N684" s="14"/>
      <c r="O684" s="1">
        <v>44966.278946759259</v>
      </c>
      <c r="P684" s="14" t="s">
        <v>58</v>
      </c>
      <c r="Q684" s="15"/>
      <c r="R684" s="15"/>
      <c r="S684" s="15">
        <v>44962.278946759259</v>
      </c>
      <c r="T684" s="15"/>
      <c r="U684">
        <v>0</v>
      </c>
      <c r="V684" s="15"/>
      <c r="W684" s="15"/>
      <c r="X684" s="15"/>
      <c r="Z684" s="14"/>
      <c r="AA684" s="15"/>
      <c r="AB684">
        <v>12</v>
      </c>
      <c r="AC684">
        <v>14</v>
      </c>
      <c r="AD684">
        <v>1</v>
      </c>
      <c r="AE684">
        <v>3</v>
      </c>
      <c r="AF684" s="21">
        <v>45022.278946759259</v>
      </c>
      <c r="AG684" s="22">
        <f>IFERROR((Raw_Data__3[[#This Row],[End of Probation Date (after 2 months)]]-Raw_Data__3[[#This Row],[Reporting date ]]),"N/A")</f>
        <v>60</v>
      </c>
      <c r="AI684">
        <v>2</v>
      </c>
      <c r="AJ684">
        <v>2</v>
      </c>
    </row>
    <row r="685" spans="1:38" x14ac:dyDescent="0.35">
      <c r="A685">
        <v>1055</v>
      </c>
      <c r="B685" s="14" t="s">
        <v>110</v>
      </c>
      <c r="C685" s="14" t="s">
        <v>68</v>
      </c>
      <c r="D685" s="14" t="s">
        <v>59</v>
      </c>
      <c r="E685" s="14" t="s">
        <v>60</v>
      </c>
      <c r="F685" s="14" t="str">
        <f>TRIM(Raw_Data__3[[#This Row],[Level/Band]])</f>
        <v>Manager Level</v>
      </c>
      <c r="G685" s="15">
        <v>45155.180486111109</v>
      </c>
      <c r="H685" s="15">
        <v>45159.180486111109</v>
      </c>
      <c r="I685" s="15">
        <v>45160.180486111109</v>
      </c>
      <c r="J685" s="15">
        <v>45163.180486111109</v>
      </c>
      <c r="K685" s="14" t="s">
        <v>37</v>
      </c>
      <c r="L685" s="15">
        <v>45172.180486111109</v>
      </c>
      <c r="M685" s="14" t="s">
        <v>37</v>
      </c>
      <c r="N685" s="14" t="s">
        <v>115</v>
      </c>
      <c r="O685" s="1">
        <v>45177.180486111109</v>
      </c>
      <c r="P685" s="14" t="s">
        <v>48</v>
      </c>
      <c r="Q685" s="15">
        <v>45174.180486111109</v>
      </c>
      <c r="R685" s="15">
        <v>45178.180486111109</v>
      </c>
      <c r="S685" s="15">
        <v>45173.180486111109</v>
      </c>
      <c r="T685" s="15">
        <v>45178.180486111109</v>
      </c>
      <c r="U685">
        <v>1</v>
      </c>
      <c r="V685" s="15">
        <v>45180.180486111109</v>
      </c>
      <c r="W685" s="15">
        <v>45183.180486111109</v>
      </c>
      <c r="X685" s="15">
        <v>45186.180486111109</v>
      </c>
      <c r="Z685" s="14"/>
      <c r="AA685" s="15">
        <v>45202.180486111109</v>
      </c>
      <c r="AB685">
        <v>13</v>
      </c>
      <c r="AC685">
        <v>14</v>
      </c>
      <c r="AD685">
        <v>1</v>
      </c>
      <c r="AE685">
        <v>3</v>
      </c>
      <c r="AF685" s="21">
        <v>45233.180486111109</v>
      </c>
      <c r="AG685" s="22">
        <f>IFERROR((Raw_Data__3[[#This Row],[End of Probation Date (after 2 months)]]-Raw_Data__3[[#This Row],[Reporting date ]]),"N/A")</f>
        <v>60</v>
      </c>
      <c r="AH685">
        <v>5</v>
      </c>
      <c r="AI685">
        <v>1</v>
      </c>
      <c r="AJ685">
        <v>4</v>
      </c>
      <c r="AK685">
        <v>29</v>
      </c>
      <c r="AL685">
        <v>13</v>
      </c>
    </row>
    <row r="686" spans="1:38" x14ac:dyDescent="0.35">
      <c r="A686">
        <v>1001</v>
      </c>
      <c r="B686" s="14" t="s">
        <v>110</v>
      </c>
      <c r="C686" s="14" t="s">
        <v>68</v>
      </c>
      <c r="D686" s="14" t="s">
        <v>59</v>
      </c>
      <c r="E686" s="14" t="s">
        <v>60</v>
      </c>
      <c r="F686" s="14" t="str">
        <f>TRIM(Raw_Data__3[[#This Row],[Level/Band]])</f>
        <v>Manager Level</v>
      </c>
      <c r="G686" s="15">
        <v>44919.68855324074</v>
      </c>
      <c r="H686" s="15">
        <v>44922.68855324074</v>
      </c>
      <c r="I686" s="15">
        <v>44923.68855324074</v>
      </c>
      <c r="J686" s="15">
        <v>44926.68855324074</v>
      </c>
      <c r="K686" s="14" t="s">
        <v>37</v>
      </c>
      <c r="L686" s="15">
        <v>44939.68855324074</v>
      </c>
      <c r="M686" s="14" t="s">
        <v>43</v>
      </c>
      <c r="N686" s="14" t="s">
        <v>38</v>
      </c>
      <c r="O686" s="1" t="s">
        <v>115</v>
      </c>
      <c r="P686" s="14" t="s">
        <v>41</v>
      </c>
      <c r="Q686" s="15"/>
      <c r="R686" s="15"/>
      <c r="S686" s="15">
        <v>44941.68855324074</v>
      </c>
      <c r="T686" s="15"/>
      <c r="U686">
        <v>0</v>
      </c>
      <c r="V686" s="15"/>
      <c r="W686" s="15"/>
      <c r="X686" s="15"/>
      <c r="Z686" s="14"/>
      <c r="AA686" s="15"/>
      <c r="AB686">
        <v>17</v>
      </c>
      <c r="AC686">
        <v>19</v>
      </c>
      <c r="AD686">
        <v>1</v>
      </c>
      <c r="AE686">
        <v>3</v>
      </c>
      <c r="AF686" s="21">
        <v>45001.68855324074</v>
      </c>
      <c r="AG686" s="22">
        <f>IFERROR((Raw_Data__3[[#This Row],[End of Probation Date (after 2 months)]]-Raw_Data__3[[#This Row],[Reporting date ]]),"N/A")</f>
        <v>60</v>
      </c>
      <c r="AI686">
        <v>2</v>
      </c>
      <c r="AJ686">
        <v>3</v>
      </c>
    </row>
    <row r="687" spans="1:38" x14ac:dyDescent="0.35">
      <c r="A687">
        <v>982</v>
      </c>
      <c r="B687" s="14" t="s">
        <v>110</v>
      </c>
      <c r="C687" s="14" t="s">
        <v>68</v>
      </c>
      <c r="D687" s="14" t="s">
        <v>59</v>
      </c>
      <c r="E687" s="14" t="s">
        <v>60</v>
      </c>
      <c r="F687" s="14" t="str">
        <f>TRIM(Raw_Data__3[[#This Row],[Level/Band]])</f>
        <v>Manager Level</v>
      </c>
      <c r="G687" s="15">
        <v>44797.241203703707</v>
      </c>
      <c r="H687" s="15">
        <v>44798.241203703707</v>
      </c>
      <c r="I687" s="15">
        <v>44799.241203703707</v>
      </c>
      <c r="J687" s="15">
        <v>44802.241203703707</v>
      </c>
      <c r="K687" s="14" t="s">
        <v>37</v>
      </c>
      <c r="L687" s="15">
        <v>44811.241203703707</v>
      </c>
      <c r="M687" s="14" t="s">
        <v>43</v>
      </c>
      <c r="N687" s="14" t="s">
        <v>38</v>
      </c>
      <c r="O687" s="1" t="s">
        <v>115</v>
      </c>
      <c r="P687" s="14" t="s">
        <v>41</v>
      </c>
      <c r="Q687" s="15"/>
      <c r="R687" s="15"/>
      <c r="S687" s="15">
        <v>44814.241203703707</v>
      </c>
      <c r="T687" s="15"/>
      <c r="U687">
        <v>0</v>
      </c>
      <c r="V687" s="15"/>
      <c r="W687" s="15"/>
      <c r="X687" s="15"/>
      <c r="Z687" s="14"/>
      <c r="AA687" s="15"/>
      <c r="AB687">
        <v>13</v>
      </c>
      <c r="AC687">
        <v>16</v>
      </c>
      <c r="AD687">
        <v>1</v>
      </c>
      <c r="AE687">
        <v>3</v>
      </c>
      <c r="AF687" s="21">
        <v>44874.241203703707</v>
      </c>
      <c r="AG687" s="22">
        <f>IFERROR((Raw_Data__3[[#This Row],[End of Probation Date (after 2 months)]]-Raw_Data__3[[#This Row],[Reporting date ]]),"N/A")</f>
        <v>60</v>
      </c>
      <c r="AI687">
        <v>3</v>
      </c>
      <c r="AJ687">
        <v>1</v>
      </c>
    </row>
    <row r="688" spans="1:38" x14ac:dyDescent="0.35">
      <c r="A688">
        <v>873</v>
      </c>
      <c r="B688" s="14" t="s">
        <v>110</v>
      </c>
      <c r="C688" s="14" t="s">
        <v>68</v>
      </c>
      <c r="D688" s="14" t="s">
        <v>59</v>
      </c>
      <c r="E688" s="14" t="s">
        <v>60</v>
      </c>
      <c r="F688" s="14" t="str">
        <f>TRIM(Raw_Data__3[[#This Row],[Level/Band]])</f>
        <v>Manager Level</v>
      </c>
      <c r="G688" s="15">
        <v>44763.80777777778</v>
      </c>
      <c r="H688" s="15">
        <v>44766.80777777778</v>
      </c>
      <c r="I688" s="15">
        <v>44767.80777777778</v>
      </c>
      <c r="J688" s="15">
        <v>44770.80777777778</v>
      </c>
      <c r="K688" s="14" t="s">
        <v>37</v>
      </c>
      <c r="L688" s="15">
        <v>44775.80777777778</v>
      </c>
      <c r="M688" s="14" t="s">
        <v>43</v>
      </c>
      <c r="N688" s="14" t="s">
        <v>38</v>
      </c>
      <c r="O688" s="1" t="s">
        <v>115</v>
      </c>
      <c r="P688" s="14" t="s">
        <v>41</v>
      </c>
      <c r="Q688" s="15"/>
      <c r="R688" s="15"/>
      <c r="S688" s="15">
        <v>44779.80777777778</v>
      </c>
      <c r="T688" s="15"/>
      <c r="U688">
        <v>0</v>
      </c>
      <c r="V688" s="15"/>
      <c r="W688" s="15"/>
      <c r="X688" s="15"/>
      <c r="Z688" s="14"/>
      <c r="AA688" s="15"/>
      <c r="AB688">
        <v>9</v>
      </c>
      <c r="AC688">
        <v>13</v>
      </c>
      <c r="AD688">
        <v>1</v>
      </c>
      <c r="AE688">
        <v>3</v>
      </c>
      <c r="AF688" s="21">
        <v>44839.80777777778</v>
      </c>
      <c r="AG688" s="22">
        <f>IFERROR((Raw_Data__3[[#This Row],[End of Probation Date (after 2 months)]]-Raw_Data__3[[#This Row],[Reporting date ]]),"N/A")</f>
        <v>60</v>
      </c>
      <c r="AI688">
        <v>4</v>
      </c>
      <c r="AJ688">
        <v>3</v>
      </c>
    </row>
    <row r="689" spans="1:38" x14ac:dyDescent="0.35">
      <c r="A689">
        <v>871</v>
      </c>
      <c r="B689" s="14" t="s">
        <v>110</v>
      </c>
      <c r="C689" s="14" t="s">
        <v>68</v>
      </c>
      <c r="D689" s="14" t="s">
        <v>59</v>
      </c>
      <c r="E689" s="14" t="s">
        <v>60</v>
      </c>
      <c r="F689" s="14" t="str">
        <f>TRIM(Raw_Data__3[[#This Row],[Level/Band]])</f>
        <v>Manager Level</v>
      </c>
      <c r="G689" s="15">
        <v>44758.80777777778</v>
      </c>
      <c r="H689" s="15">
        <v>44762.80777777778</v>
      </c>
      <c r="I689" s="15">
        <v>44763.80777777778</v>
      </c>
      <c r="J689" s="15">
        <v>44766.80777777778</v>
      </c>
      <c r="K689" s="14" t="s">
        <v>37</v>
      </c>
      <c r="L689" s="15">
        <v>44771.80777777778</v>
      </c>
      <c r="M689" s="14" t="s">
        <v>37</v>
      </c>
      <c r="N689" s="14" t="s">
        <v>115</v>
      </c>
      <c r="O689" s="1">
        <v>44779.80777777778</v>
      </c>
      <c r="P689" s="14" t="s">
        <v>48</v>
      </c>
      <c r="Q689" s="15">
        <v>44772.80777777778</v>
      </c>
      <c r="R689" s="15">
        <v>44775.80777777778</v>
      </c>
      <c r="S689" s="15">
        <v>44775.80777777778</v>
      </c>
      <c r="T689" s="15">
        <v>44776.80777777778</v>
      </c>
      <c r="U689">
        <v>1</v>
      </c>
      <c r="V689" s="15">
        <v>44777.80777777778</v>
      </c>
      <c r="W689" s="15">
        <v>44778.80777777778</v>
      </c>
      <c r="X689" s="15">
        <v>44779.80777777778</v>
      </c>
      <c r="Z689" s="14"/>
      <c r="AA689" s="15">
        <v>44796.80777777778</v>
      </c>
      <c r="AB689">
        <v>9</v>
      </c>
      <c r="AC689">
        <v>13</v>
      </c>
      <c r="AD689">
        <v>1</v>
      </c>
      <c r="AE689">
        <v>3</v>
      </c>
      <c r="AF689" s="21">
        <v>44835.80777777778</v>
      </c>
      <c r="AG689" s="22">
        <f>IFERROR((Raw_Data__3[[#This Row],[End of Probation Date (after 2 months)]]-Raw_Data__3[[#This Row],[Reporting date ]]),"N/A")</f>
        <v>60</v>
      </c>
      <c r="AH689">
        <v>2</v>
      </c>
      <c r="AI689">
        <v>4</v>
      </c>
      <c r="AJ689">
        <v>4</v>
      </c>
      <c r="AK689">
        <v>21</v>
      </c>
      <c r="AL689">
        <v>4</v>
      </c>
    </row>
    <row r="690" spans="1:38" x14ac:dyDescent="0.35">
      <c r="A690">
        <v>752</v>
      </c>
      <c r="B690" s="14" t="s">
        <v>110</v>
      </c>
      <c r="C690" s="14" t="s">
        <v>68</v>
      </c>
      <c r="D690" s="14" t="s">
        <v>59</v>
      </c>
      <c r="E690" s="14" t="s">
        <v>60</v>
      </c>
      <c r="F690" s="14" t="str">
        <f>TRIM(Raw_Data__3[[#This Row],[Level/Band]])</f>
        <v>Manager Level</v>
      </c>
      <c r="G690" s="15">
        <v>44943.883877314816</v>
      </c>
      <c r="H690" s="15">
        <v>44945.883877314816</v>
      </c>
      <c r="I690" s="15">
        <v>44946.883877314816</v>
      </c>
      <c r="J690" s="15">
        <v>44949.883877314816</v>
      </c>
      <c r="K690" s="14" t="s">
        <v>37</v>
      </c>
      <c r="L690" s="15">
        <v>44953.883877314816</v>
      </c>
      <c r="M690" s="14" t="s">
        <v>37</v>
      </c>
      <c r="N690" s="14" t="s">
        <v>115</v>
      </c>
      <c r="O690" s="1">
        <v>44956.883877314816</v>
      </c>
      <c r="P690" s="14" t="s">
        <v>48</v>
      </c>
      <c r="Q690" s="15">
        <v>44954.883877314816</v>
      </c>
      <c r="R690" s="15">
        <v>44955.883877314816</v>
      </c>
      <c r="S690" s="15">
        <v>44954.883877314816</v>
      </c>
      <c r="T690" s="15">
        <v>44962.883877314816</v>
      </c>
      <c r="U690">
        <v>1</v>
      </c>
      <c r="V690" s="15">
        <v>44965.883877314816</v>
      </c>
      <c r="W690" s="15">
        <v>44966.883877314816</v>
      </c>
      <c r="X690" s="15">
        <v>44968.883877314816</v>
      </c>
      <c r="Z690" s="14"/>
      <c r="AA690" s="15">
        <v>44980.883877314816</v>
      </c>
      <c r="AB690">
        <v>8</v>
      </c>
      <c r="AC690">
        <v>9</v>
      </c>
      <c r="AD690">
        <v>1</v>
      </c>
      <c r="AE690">
        <v>3</v>
      </c>
      <c r="AF690" s="21">
        <v>45014.883877314816</v>
      </c>
      <c r="AG690" s="22">
        <f>IFERROR((Raw_Data__3[[#This Row],[End of Probation Date (after 2 months)]]-Raw_Data__3[[#This Row],[Reporting date ]]),"N/A")</f>
        <v>60</v>
      </c>
      <c r="AH690">
        <v>4</v>
      </c>
      <c r="AI690">
        <v>1</v>
      </c>
      <c r="AJ690">
        <v>2</v>
      </c>
      <c r="AK690">
        <v>26</v>
      </c>
      <c r="AL690">
        <v>14</v>
      </c>
    </row>
    <row r="691" spans="1:38" x14ac:dyDescent="0.35">
      <c r="A691">
        <v>699</v>
      </c>
      <c r="B691" s="14" t="s">
        <v>110</v>
      </c>
      <c r="C691" s="14" t="s">
        <v>68</v>
      </c>
      <c r="D691" s="14" t="s">
        <v>59</v>
      </c>
      <c r="E691" s="14" t="s">
        <v>60</v>
      </c>
      <c r="F691" s="14" t="str">
        <f>TRIM(Raw_Data__3[[#This Row],[Level/Band]])</f>
        <v>Manager Level</v>
      </c>
      <c r="G691" s="15">
        <v>44871.289201388892</v>
      </c>
      <c r="H691" s="15">
        <v>44873.289201388892</v>
      </c>
      <c r="I691" s="15">
        <v>44874.289201388892</v>
      </c>
      <c r="J691" s="15">
        <v>44877.289201388892</v>
      </c>
      <c r="K691" s="14" t="s">
        <v>37</v>
      </c>
      <c r="L691" s="15">
        <v>44885.289201388892</v>
      </c>
      <c r="M691" s="14" t="s">
        <v>43</v>
      </c>
      <c r="N691" s="14" t="s">
        <v>46</v>
      </c>
      <c r="O691" s="1" t="s">
        <v>115</v>
      </c>
      <c r="P691" s="14"/>
      <c r="Q691" s="15"/>
      <c r="R691" s="15"/>
      <c r="S691" s="15">
        <v>44887.289201388892</v>
      </c>
      <c r="T691" s="15"/>
      <c r="U691">
        <v>0</v>
      </c>
      <c r="V691" s="15"/>
      <c r="W691" s="15"/>
      <c r="X691" s="15"/>
      <c r="Z691" s="14" t="s">
        <v>39</v>
      </c>
      <c r="AA691" s="15"/>
      <c r="AB691">
        <v>12</v>
      </c>
      <c r="AC691">
        <v>14</v>
      </c>
      <c r="AD691">
        <v>1</v>
      </c>
      <c r="AE691">
        <v>3</v>
      </c>
      <c r="AF691" s="21">
        <v>44947.289201388892</v>
      </c>
      <c r="AG691" s="22">
        <f>IFERROR((Raw_Data__3[[#This Row],[End of Probation Date (after 2 months)]]-Raw_Data__3[[#This Row],[Reporting date ]]),"N/A")</f>
        <v>60</v>
      </c>
      <c r="AI691">
        <v>2</v>
      </c>
      <c r="AJ691">
        <v>2</v>
      </c>
    </row>
    <row r="692" spans="1:38" x14ac:dyDescent="0.35">
      <c r="A692">
        <v>695</v>
      </c>
      <c r="B692" s="14" t="s">
        <v>110</v>
      </c>
      <c r="C692" s="14" t="s">
        <v>68</v>
      </c>
      <c r="D692" s="14" t="s">
        <v>59</v>
      </c>
      <c r="E692" s="14" t="s">
        <v>60</v>
      </c>
      <c r="F692" s="14" t="str">
        <f>TRIM(Raw_Data__3[[#This Row],[Level/Band]])</f>
        <v>Manager Level</v>
      </c>
      <c r="G692" s="15">
        <v>44869.289201388892</v>
      </c>
      <c r="H692" s="15">
        <v>44871.289201388892</v>
      </c>
      <c r="I692" s="15">
        <v>44872.289201388892</v>
      </c>
      <c r="J692" s="15">
        <v>44875.289201388892</v>
      </c>
      <c r="K692" s="14" t="s">
        <v>37</v>
      </c>
      <c r="L692" s="15">
        <v>44882.289201388892</v>
      </c>
      <c r="M692" s="14" t="s">
        <v>43</v>
      </c>
      <c r="N692" s="14" t="s">
        <v>38</v>
      </c>
      <c r="O692" s="1" t="s">
        <v>115</v>
      </c>
      <c r="P692" s="14"/>
      <c r="Q692" s="15"/>
      <c r="R692" s="15"/>
      <c r="S692" s="15">
        <v>44883.289201388892</v>
      </c>
      <c r="T692" s="15"/>
      <c r="U692">
        <v>0</v>
      </c>
      <c r="V692" s="15"/>
      <c r="W692" s="15"/>
      <c r="X692" s="15"/>
      <c r="Z692" s="14" t="s">
        <v>39</v>
      </c>
      <c r="AA692" s="15"/>
      <c r="AB692">
        <v>11</v>
      </c>
      <c r="AC692">
        <v>12</v>
      </c>
      <c r="AD692">
        <v>1</v>
      </c>
      <c r="AE692">
        <v>3</v>
      </c>
      <c r="AF692" s="21">
        <v>44943.289201388892</v>
      </c>
      <c r="AG692" s="22">
        <f>IFERROR((Raw_Data__3[[#This Row],[End of Probation Date (after 2 months)]]-Raw_Data__3[[#This Row],[Reporting date ]]),"N/A")</f>
        <v>60</v>
      </c>
      <c r="AI692">
        <v>1</v>
      </c>
      <c r="AJ692">
        <v>2</v>
      </c>
    </row>
    <row r="693" spans="1:38" x14ac:dyDescent="0.35">
      <c r="A693">
        <v>643</v>
      </c>
      <c r="B693" s="14" t="s">
        <v>110</v>
      </c>
      <c r="C693" s="14" t="s">
        <v>68</v>
      </c>
      <c r="D693" s="14" t="s">
        <v>59</v>
      </c>
      <c r="E693" s="14" t="s">
        <v>60</v>
      </c>
      <c r="F693" s="14" t="str">
        <f>TRIM(Raw_Data__3[[#This Row],[Level/Band]])</f>
        <v>Manager Level</v>
      </c>
      <c r="G693" s="15">
        <v>44783.760729166665</v>
      </c>
      <c r="H693" s="15">
        <v>44785.760729166665</v>
      </c>
      <c r="I693" s="15">
        <v>44786.760729166665</v>
      </c>
      <c r="J693" s="15">
        <v>44789.760729166665</v>
      </c>
      <c r="K693" s="14" t="s">
        <v>37</v>
      </c>
      <c r="L693" s="15">
        <v>44802.760729166665</v>
      </c>
      <c r="M693" s="14" t="s">
        <v>43</v>
      </c>
      <c r="N693" s="14" t="s">
        <v>46</v>
      </c>
      <c r="O693" s="1" t="s">
        <v>115</v>
      </c>
      <c r="P693" s="14"/>
      <c r="Q693" s="15"/>
      <c r="R693" s="15"/>
      <c r="S693" s="15"/>
      <c r="T693" s="15"/>
      <c r="U693">
        <v>0</v>
      </c>
      <c r="V693" s="15"/>
      <c r="W693" s="15"/>
      <c r="X693" s="15"/>
      <c r="Z693" s="14" t="s">
        <v>39</v>
      </c>
      <c r="AA693" s="15"/>
      <c r="AB693">
        <v>17</v>
      </c>
      <c r="AD693">
        <v>1</v>
      </c>
      <c r="AE693">
        <v>3</v>
      </c>
      <c r="AF693" s="21" t="s">
        <v>115</v>
      </c>
      <c r="AG693" s="22" t="str">
        <f>IFERROR((Raw_Data__3[[#This Row],[End of Probation Date (after 2 months)]]-Raw_Data__3[[#This Row],[Reporting date ]]),"N/A")</f>
        <v>N/A</v>
      </c>
      <c r="AJ693">
        <v>2</v>
      </c>
    </row>
    <row r="694" spans="1:38" x14ac:dyDescent="0.35">
      <c r="A694">
        <v>642</v>
      </c>
      <c r="B694" s="14" t="s">
        <v>110</v>
      </c>
      <c r="C694" s="14" t="s">
        <v>68</v>
      </c>
      <c r="D694" s="14" t="s">
        <v>59</v>
      </c>
      <c r="E694" s="14" t="s">
        <v>60</v>
      </c>
      <c r="F694" s="14" t="str">
        <f>TRIM(Raw_Data__3[[#This Row],[Level/Band]])</f>
        <v>Manager Level</v>
      </c>
      <c r="G694" s="15">
        <v>44780.760729166665</v>
      </c>
      <c r="H694" s="15">
        <v>44782.760729166665</v>
      </c>
      <c r="I694" s="15">
        <v>44783.760729166665</v>
      </c>
      <c r="J694" s="15">
        <v>44786.760729166665</v>
      </c>
      <c r="K694" s="14" t="s">
        <v>37</v>
      </c>
      <c r="L694" s="15">
        <v>44792.760729166665</v>
      </c>
      <c r="M694" s="14" t="s">
        <v>43</v>
      </c>
      <c r="N694" s="14" t="s">
        <v>38</v>
      </c>
      <c r="O694" s="1" t="s">
        <v>115</v>
      </c>
      <c r="P694" s="14" t="s">
        <v>41</v>
      </c>
      <c r="Q694" s="15"/>
      <c r="R694" s="15"/>
      <c r="S694" s="15">
        <v>44796.760729166665</v>
      </c>
      <c r="T694" s="15"/>
      <c r="U694">
        <v>0</v>
      </c>
      <c r="V694" s="15"/>
      <c r="W694" s="15"/>
      <c r="X694" s="15"/>
      <c r="Z694" s="14"/>
      <c r="AA694" s="15"/>
      <c r="AB694">
        <v>10</v>
      </c>
      <c r="AC694">
        <v>14</v>
      </c>
      <c r="AD694">
        <v>1</v>
      </c>
      <c r="AE694">
        <v>3</v>
      </c>
      <c r="AF694" s="21">
        <v>44856.760729166665</v>
      </c>
      <c r="AG694" s="22">
        <f>IFERROR((Raw_Data__3[[#This Row],[End of Probation Date (after 2 months)]]-Raw_Data__3[[#This Row],[Reporting date ]]),"N/A")</f>
        <v>60</v>
      </c>
      <c r="AI694">
        <v>4</v>
      </c>
      <c r="AJ694">
        <v>2</v>
      </c>
    </row>
    <row r="695" spans="1:38" x14ac:dyDescent="0.35">
      <c r="A695">
        <v>589</v>
      </c>
      <c r="B695" s="14" t="s">
        <v>110</v>
      </c>
      <c r="C695" s="14" t="s">
        <v>68</v>
      </c>
      <c r="D695" s="14" t="s">
        <v>59</v>
      </c>
      <c r="E695" s="14" t="s">
        <v>60</v>
      </c>
      <c r="F695" s="14" t="str">
        <f>TRIM(Raw_Data__3[[#This Row],[Level/Band]])</f>
        <v>Manager Level</v>
      </c>
      <c r="G695" s="15">
        <v>44891.41333333333</v>
      </c>
      <c r="H695" s="15">
        <v>44893.41333333333</v>
      </c>
      <c r="I695" s="15">
        <v>44894.41333333333</v>
      </c>
      <c r="J695" s="15">
        <v>44897.41333333333</v>
      </c>
      <c r="K695" s="14" t="s">
        <v>37</v>
      </c>
      <c r="L695" s="15">
        <v>44898.41333333333</v>
      </c>
      <c r="M695" s="14" t="s">
        <v>43</v>
      </c>
      <c r="N695" s="14" t="s">
        <v>38</v>
      </c>
      <c r="O695" s="1" t="s">
        <v>115</v>
      </c>
      <c r="P695" s="14"/>
      <c r="Q695" s="15"/>
      <c r="R695" s="15"/>
      <c r="S695" s="15"/>
      <c r="T695" s="15"/>
      <c r="U695">
        <v>0</v>
      </c>
      <c r="V695" s="15"/>
      <c r="W695" s="15"/>
      <c r="X695" s="15"/>
      <c r="Z695" s="14" t="s">
        <v>39</v>
      </c>
      <c r="AA695" s="15"/>
      <c r="AB695">
        <v>5</v>
      </c>
      <c r="AD695">
        <v>1</v>
      </c>
      <c r="AE695">
        <v>3</v>
      </c>
      <c r="AF695" s="21" t="s">
        <v>115</v>
      </c>
      <c r="AG695" s="22" t="str">
        <f>IFERROR((Raw_Data__3[[#This Row],[End of Probation Date (after 2 months)]]-Raw_Data__3[[#This Row],[Reporting date ]]),"N/A")</f>
        <v>N/A</v>
      </c>
      <c r="AJ695">
        <v>2</v>
      </c>
    </row>
    <row r="696" spans="1:38" x14ac:dyDescent="0.35">
      <c r="A696">
        <v>586</v>
      </c>
      <c r="B696" s="14" t="s">
        <v>110</v>
      </c>
      <c r="C696" s="14" t="s">
        <v>68</v>
      </c>
      <c r="D696" s="14" t="s">
        <v>59</v>
      </c>
      <c r="E696" s="14" t="s">
        <v>60</v>
      </c>
      <c r="F696" s="14" t="str">
        <f>TRIM(Raw_Data__3[[#This Row],[Level/Band]])</f>
        <v>Manager Level</v>
      </c>
      <c r="G696" s="15">
        <v>44887.41333333333</v>
      </c>
      <c r="H696" s="15">
        <v>44891.41333333333</v>
      </c>
      <c r="I696" s="15">
        <v>44892.41333333333</v>
      </c>
      <c r="J696" s="15">
        <v>44895.41333333333</v>
      </c>
      <c r="K696" s="14" t="s">
        <v>37</v>
      </c>
      <c r="L696" s="15">
        <v>44899.41333333333</v>
      </c>
      <c r="M696" s="14" t="s">
        <v>43</v>
      </c>
      <c r="N696" s="14" t="s">
        <v>55</v>
      </c>
      <c r="O696" s="1" t="s">
        <v>115</v>
      </c>
      <c r="P696" s="14"/>
      <c r="Q696" s="15"/>
      <c r="R696" s="15"/>
      <c r="S696" s="15">
        <v>44900.41333333333</v>
      </c>
      <c r="T696" s="15"/>
      <c r="U696">
        <v>0</v>
      </c>
      <c r="V696" s="15"/>
      <c r="W696" s="15"/>
      <c r="X696" s="15"/>
      <c r="Z696" s="14" t="s">
        <v>47</v>
      </c>
      <c r="AA696" s="15"/>
      <c r="AB696">
        <v>8</v>
      </c>
      <c r="AC696">
        <v>9</v>
      </c>
      <c r="AD696">
        <v>1</v>
      </c>
      <c r="AE696">
        <v>3</v>
      </c>
      <c r="AF696" s="21">
        <v>44960.41333333333</v>
      </c>
      <c r="AG696" s="22">
        <f>IFERROR((Raw_Data__3[[#This Row],[End of Probation Date (after 2 months)]]-Raw_Data__3[[#This Row],[Reporting date ]]),"N/A")</f>
        <v>60</v>
      </c>
      <c r="AI696">
        <v>1</v>
      </c>
      <c r="AJ696">
        <v>4</v>
      </c>
    </row>
    <row r="697" spans="1:38" x14ac:dyDescent="0.35">
      <c r="A697">
        <v>585</v>
      </c>
      <c r="B697" s="14" t="s">
        <v>110</v>
      </c>
      <c r="C697" s="14" t="s">
        <v>68</v>
      </c>
      <c r="D697" s="14" t="s">
        <v>59</v>
      </c>
      <c r="E697" s="14" t="s">
        <v>60</v>
      </c>
      <c r="F697" s="14" t="str">
        <f>TRIM(Raw_Data__3[[#This Row],[Level/Band]])</f>
        <v>Manager Level</v>
      </c>
      <c r="G697" s="15">
        <v>44892.41333333333</v>
      </c>
      <c r="H697" s="15">
        <v>44895.41333333333</v>
      </c>
      <c r="I697" s="15">
        <v>44896.41333333333</v>
      </c>
      <c r="J697" s="15">
        <v>44899.41333333333</v>
      </c>
      <c r="K697" s="14" t="s">
        <v>37</v>
      </c>
      <c r="L697" s="15">
        <v>44910.41333333333</v>
      </c>
      <c r="M697" s="14" t="s">
        <v>58</v>
      </c>
      <c r="N697" s="14"/>
      <c r="O697" s="1">
        <v>44915.41333333333</v>
      </c>
      <c r="P697" s="14" t="s">
        <v>58</v>
      </c>
      <c r="Q697" s="15"/>
      <c r="R697" s="15"/>
      <c r="S697" s="15">
        <v>44911.41333333333</v>
      </c>
      <c r="T697" s="15"/>
      <c r="U697">
        <v>0</v>
      </c>
      <c r="V697" s="15"/>
      <c r="W697" s="15"/>
      <c r="X697" s="15"/>
      <c r="Z697" s="14"/>
      <c r="AA697" s="15"/>
      <c r="AB697">
        <v>15</v>
      </c>
      <c r="AC697">
        <v>16</v>
      </c>
      <c r="AD697">
        <v>1</v>
      </c>
      <c r="AE697">
        <v>3</v>
      </c>
      <c r="AF697" s="21">
        <v>44971.41333333333</v>
      </c>
      <c r="AG697" s="22">
        <f>IFERROR((Raw_Data__3[[#This Row],[End of Probation Date (after 2 months)]]-Raw_Data__3[[#This Row],[Reporting date ]]),"N/A")</f>
        <v>60</v>
      </c>
      <c r="AI697">
        <v>1</v>
      </c>
      <c r="AJ697">
        <v>3</v>
      </c>
    </row>
    <row r="698" spans="1:38" x14ac:dyDescent="0.35">
      <c r="A698">
        <v>584</v>
      </c>
      <c r="B698" s="14" t="s">
        <v>110</v>
      </c>
      <c r="C698" s="14" t="s">
        <v>68</v>
      </c>
      <c r="D698" s="14" t="s">
        <v>59</v>
      </c>
      <c r="E698" s="14" t="s">
        <v>60</v>
      </c>
      <c r="F698" s="14" t="str">
        <f>TRIM(Raw_Data__3[[#This Row],[Level/Band]])</f>
        <v>Manager Level</v>
      </c>
      <c r="G698" s="15">
        <v>44891.41333333333</v>
      </c>
      <c r="H698" s="15">
        <v>44894.41333333333</v>
      </c>
      <c r="I698" s="15">
        <v>44895.41333333333</v>
      </c>
      <c r="J698" s="15">
        <v>44898.41333333333</v>
      </c>
      <c r="K698" s="14" t="s">
        <v>37</v>
      </c>
      <c r="L698" s="15">
        <v>44911.41333333333</v>
      </c>
      <c r="M698" s="14" t="s">
        <v>37</v>
      </c>
      <c r="N698" s="14" t="s">
        <v>115</v>
      </c>
      <c r="O698" s="1">
        <v>44919.41333333333</v>
      </c>
      <c r="P698" s="14" t="s">
        <v>48</v>
      </c>
      <c r="Q698" s="15">
        <v>44912.41333333333</v>
      </c>
      <c r="R698" s="15">
        <v>44916.41333333333</v>
      </c>
      <c r="S698" s="15">
        <v>44915.41333333333</v>
      </c>
      <c r="T698" s="15">
        <v>44922.41333333333</v>
      </c>
      <c r="U698">
        <v>1</v>
      </c>
      <c r="V698" s="15">
        <v>44924.41333333333</v>
      </c>
      <c r="W698" s="15">
        <v>44926.41333333333</v>
      </c>
      <c r="X698" s="15">
        <v>44929.41333333333</v>
      </c>
      <c r="Z698" s="14"/>
      <c r="AA698" s="15">
        <v>44939.41333333333</v>
      </c>
      <c r="AB698">
        <v>17</v>
      </c>
      <c r="AC698">
        <v>21</v>
      </c>
      <c r="AD698">
        <v>1</v>
      </c>
      <c r="AE698">
        <v>3</v>
      </c>
      <c r="AF698" s="21">
        <v>44975.41333333333</v>
      </c>
      <c r="AG698" s="22">
        <f>IFERROR((Raw_Data__3[[#This Row],[End of Probation Date (after 2 months)]]-Raw_Data__3[[#This Row],[Reporting date ]]),"N/A")</f>
        <v>60</v>
      </c>
      <c r="AH698">
        <v>4</v>
      </c>
      <c r="AI698">
        <v>4</v>
      </c>
      <c r="AJ698">
        <v>3</v>
      </c>
      <c r="AK698">
        <v>24</v>
      </c>
      <c r="AL698">
        <v>14</v>
      </c>
    </row>
    <row r="699" spans="1:38" x14ac:dyDescent="0.35">
      <c r="A699">
        <v>581</v>
      </c>
      <c r="B699" s="14" t="s">
        <v>110</v>
      </c>
      <c r="C699" s="14" t="s">
        <v>68</v>
      </c>
      <c r="D699" s="14" t="s">
        <v>59</v>
      </c>
      <c r="E699" s="14" t="s">
        <v>60</v>
      </c>
      <c r="F699" s="14" t="str">
        <f>TRIM(Raw_Data__3[[#This Row],[Level/Band]])</f>
        <v>Manager Level</v>
      </c>
      <c r="G699" s="15">
        <v>44886.41333333333</v>
      </c>
      <c r="H699" s="15">
        <v>44890.41333333333</v>
      </c>
      <c r="I699" s="15">
        <v>44891.41333333333</v>
      </c>
      <c r="J699" s="15">
        <v>44894.41333333333</v>
      </c>
      <c r="K699" s="14" t="s">
        <v>37</v>
      </c>
      <c r="L699" s="15">
        <v>44913.41333333333</v>
      </c>
      <c r="M699" s="14" t="s">
        <v>43</v>
      </c>
      <c r="N699" s="14" t="s">
        <v>46</v>
      </c>
      <c r="O699" s="1" t="s">
        <v>115</v>
      </c>
      <c r="P699" s="14"/>
      <c r="Q699" s="15"/>
      <c r="R699" s="15"/>
      <c r="S699" s="15">
        <v>44917.41333333333</v>
      </c>
      <c r="T699" s="15"/>
      <c r="U699">
        <v>0</v>
      </c>
      <c r="V699" s="15"/>
      <c r="W699" s="15"/>
      <c r="X699" s="15"/>
      <c r="Z699" s="14" t="s">
        <v>47</v>
      </c>
      <c r="AA699" s="15"/>
      <c r="AB699">
        <v>23</v>
      </c>
      <c r="AC699">
        <v>27</v>
      </c>
      <c r="AD699">
        <v>1</v>
      </c>
      <c r="AE699">
        <v>3</v>
      </c>
      <c r="AF699" s="21">
        <v>44977.41333333333</v>
      </c>
      <c r="AG699" s="22">
        <f>IFERROR((Raw_Data__3[[#This Row],[End of Probation Date (after 2 months)]]-Raw_Data__3[[#This Row],[Reporting date ]]),"N/A")</f>
        <v>60</v>
      </c>
      <c r="AI699">
        <v>4</v>
      </c>
      <c r="AJ699">
        <v>4</v>
      </c>
    </row>
    <row r="700" spans="1:38" x14ac:dyDescent="0.35">
      <c r="A700">
        <v>555</v>
      </c>
      <c r="B700" s="14" t="s">
        <v>110</v>
      </c>
      <c r="C700" s="14" t="s">
        <v>68</v>
      </c>
      <c r="D700" s="14" t="s">
        <v>59</v>
      </c>
      <c r="E700" s="14" t="s">
        <v>60</v>
      </c>
      <c r="F700" s="14" t="str">
        <f>TRIM(Raw_Data__3[[#This Row],[Level/Band]])</f>
        <v>Manager Level</v>
      </c>
      <c r="G700" s="15">
        <v>45084.01053240741</v>
      </c>
      <c r="H700" s="15">
        <v>45088.01053240741</v>
      </c>
      <c r="I700" s="15">
        <v>45089.01053240741</v>
      </c>
      <c r="J700" s="15">
        <v>45092.01053240741</v>
      </c>
      <c r="K700" s="14" t="s">
        <v>37</v>
      </c>
      <c r="L700" s="15">
        <v>45102.01053240741</v>
      </c>
      <c r="M700" s="14" t="s">
        <v>43</v>
      </c>
      <c r="N700" s="14" t="s">
        <v>38</v>
      </c>
      <c r="O700" s="1" t="s">
        <v>115</v>
      </c>
      <c r="P700" s="14" t="s">
        <v>41</v>
      </c>
      <c r="Q700" s="15"/>
      <c r="R700" s="15"/>
      <c r="S700" s="15">
        <v>45103.01053240741</v>
      </c>
      <c r="T700" s="15"/>
      <c r="U700">
        <v>0</v>
      </c>
      <c r="V700" s="15"/>
      <c r="W700" s="15"/>
      <c r="X700" s="15"/>
      <c r="Z700" s="14"/>
      <c r="AA700" s="15"/>
      <c r="AB700">
        <v>14</v>
      </c>
      <c r="AC700">
        <v>15</v>
      </c>
      <c r="AD700">
        <v>1</v>
      </c>
      <c r="AE700">
        <v>3</v>
      </c>
      <c r="AF700" s="21">
        <v>45163.01053240741</v>
      </c>
      <c r="AG700" s="22">
        <f>IFERROR((Raw_Data__3[[#This Row],[End of Probation Date (after 2 months)]]-Raw_Data__3[[#This Row],[Reporting date ]]),"N/A")</f>
        <v>60</v>
      </c>
      <c r="AI700">
        <v>1</v>
      </c>
      <c r="AJ700">
        <v>4</v>
      </c>
    </row>
    <row r="701" spans="1:38" x14ac:dyDescent="0.35">
      <c r="A701">
        <v>529</v>
      </c>
      <c r="B701" s="14" t="s">
        <v>110</v>
      </c>
      <c r="C701" s="14" t="s">
        <v>68</v>
      </c>
      <c r="D701" s="14" t="s">
        <v>59</v>
      </c>
      <c r="E701" s="14" t="s">
        <v>60</v>
      </c>
      <c r="F701" s="14" t="str">
        <f>TRIM(Raw_Data__3[[#This Row],[Level/Band]])</f>
        <v>Manager Level</v>
      </c>
      <c r="G701" s="15">
        <v>44604.83390046296</v>
      </c>
      <c r="H701" s="15">
        <v>44606.83390046296</v>
      </c>
      <c r="I701" s="15">
        <v>44607.83390046296</v>
      </c>
      <c r="J701" s="15">
        <v>44610.83390046296</v>
      </c>
      <c r="K701" s="14" t="s">
        <v>37</v>
      </c>
      <c r="L701" s="15">
        <v>44614.83390046296</v>
      </c>
      <c r="M701" s="14" t="s">
        <v>43</v>
      </c>
      <c r="N701" s="14" t="s">
        <v>38</v>
      </c>
      <c r="O701" s="1" t="s">
        <v>115</v>
      </c>
      <c r="P701" s="14"/>
      <c r="Q701" s="15"/>
      <c r="R701" s="15"/>
      <c r="S701" s="15">
        <v>44618.83390046296</v>
      </c>
      <c r="T701" s="15"/>
      <c r="U701">
        <v>0</v>
      </c>
      <c r="V701" s="15"/>
      <c r="W701" s="15"/>
      <c r="X701" s="15"/>
      <c r="Z701" s="14" t="s">
        <v>39</v>
      </c>
      <c r="AA701" s="15"/>
      <c r="AB701">
        <v>8</v>
      </c>
      <c r="AC701">
        <v>12</v>
      </c>
      <c r="AD701">
        <v>1</v>
      </c>
      <c r="AE701">
        <v>3</v>
      </c>
      <c r="AF701" s="21">
        <v>44678.83390046296</v>
      </c>
      <c r="AG701" s="22">
        <f>IFERROR((Raw_Data__3[[#This Row],[End of Probation Date (after 2 months)]]-Raw_Data__3[[#This Row],[Reporting date ]]),"N/A")</f>
        <v>60</v>
      </c>
      <c r="AI701">
        <v>4</v>
      </c>
      <c r="AJ701">
        <v>2</v>
      </c>
    </row>
    <row r="702" spans="1:38" x14ac:dyDescent="0.35">
      <c r="A702">
        <v>2908</v>
      </c>
      <c r="B702" s="14" t="s">
        <v>110</v>
      </c>
      <c r="C702" s="14" t="s">
        <v>68</v>
      </c>
      <c r="D702" s="14" t="s">
        <v>35</v>
      </c>
      <c r="E702" s="14" t="s">
        <v>36</v>
      </c>
      <c r="F702" s="14" t="str">
        <f>TRIM(Raw_Data__3[[#This Row],[Level/Band]])</f>
        <v>Junior</v>
      </c>
      <c r="G702" s="15">
        <v>44615.299814814818</v>
      </c>
      <c r="H702" s="15">
        <v>44617.299814814818</v>
      </c>
      <c r="I702" s="15">
        <v>44618.299814814818</v>
      </c>
      <c r="J702" s="15">
        <v>44621.299814814818</v>
      </c>
      <c r="K702" s="14" t="s">
        <v>37</v>
      </c>
      <c r="L702" s="15">
        <v>44637.299814814818</v>
      </c>
      <c r="M702" s="14" t="s">
        <v>37</v>
      </c>
      <c r="N702" s="14" t="s">
        <v>115</v>
      </c>
      <c r="O702" s="1">
        <v>44642.299814814818</v>
      </c>
      <c r="P702" s="14" t="s">
        <v>48</v>
      </c>
      <c r="Q702" s="15">
        <v>44638.299814814818</v>
      </c>
      <c r="R702" s="15">
        <v>44640.299814814818</v>
      </c>
      <c r="S702" s="15">
        <v>44641.299814814818</v>
      </c>
      <c r="T702" s="15">
        <v>44647.299814814818</v>
      </c>
      <c r="U702">
        <v>1</v>
      </c>
      <c r="V702" s="15">
        <v>44649.299814814818</v>
      </c>
      <c r="W702" s="15">
        <v>44651.299814814818</v>
      </c>
      <c r="X702" s="15">
        <v>44652.299814814818</v>
      </c>
      <c r="Z702" s="14"/>
      <c r="AA702" s="15">
        <v>44667.299814814818</v>
      </c>
      <c r="AB702">
        <v>20</v>
      </c>
      <c r="AC702">
        <v>24</v>
      </c>
      <c r="AD702">
        <v>1</v>
      </c>
      <c r="AE702">
        <v>3</v>
      </c>
      <c r="AF702" s="21">
        <v>44701.299814814818</v>
      </c>
      <c r="AG702" s="22">
        <f>IFERROR((Raw_Data__3[[#This Row],[End of Probation Date (after 2 months)]]-Raw_Data__3[[#This Row],[Reporting date ]]),"N/A")</f>
        <v>60</v>
      </c>
      <c r="AH702">
        <v>4</v>
      </c>
      <c r="AI702">
        <v>4</v>
      </c>
      <c r="AJ702">
        <v>2</v>
      </c>
      <c r="AK702">
        <v>26</v>
      </c>
      <c r="AL702">
        <v>11</v>
      </c>
    </row>
    <row r="703" spans="1:38" x14ac:dyDescent="0.35">
      <c r="A703">
        <v>2906</v>
      </c>
      <c r="B703" s="14" t="s">
        <v>110</v>
      </c>
      <c r="C703" s="14" t="s">
        <v>68</v>
      </c>
      <c r="D703" s="14" t="s">
        <v>35</v>
      </c>
      <c r="E703" s="14" t="s">
        <v>36</v>
      </c>
      <c r="F703" s="14" t="str">
        <f>TRIM(Raw_Data__3[[#This Row],[Level/Band]])</f>
        <v>Junior</v>
      </c>
      <c r="G703" s="15">
        <v>44615.299814814818</v>
      </c>
      <c r="H703" s="15">
        <v>44618.299814814818</v>
      </c>
      <c r="I703" s="15">
        <v>44619.299814814818</v>
      </c>
      <c r="J703" s="15">
        <v>44622.299814814818</v>
      </c>
      <c r="K703" s="14" t="s">
        <v>37</v>
      </c>
      <c r="L703" s="15">
        <v>44629.299814814818</v>
      </c>
      <c r="M703" s="14" t="s">
        <v>43</v>
      </c>
      <c r="N703" s="14" t="s">
        <v>38</v>
      </c>
      <c r="O703" s="1" t="s">
        <v>115</v>
      </c>
      <c r="P703" s="14" t="s">
        <v>41</v>
      </c>
      <c r="Q703" s="15"/>
      <c r="R703" s="15"/>
      <c r="S703" s="15">
        <v>44632.299814814818</v>
      </c>
      <c r="T703" s="15"/>
      <c r="U703">
        <v>0</v>
      </c>
      <c r="V703" s="15"/>
      <c r="W703" s="15"/>
      <c r="X703" s="15"/>
      <c r="Z703" s="14"/>
      <c r="AA703" s="15"/>
      <c r="AB703">
        <v>11</v>
      </c>
      <c r="AC703">
        <v>14</v>
      </c>
      <c r="AD703">
        <v>1</v>
      </c>
      <c r="AE703">
        <v>3</v>
      </c>
      <c r="AF703" s="21">
        <v>44692.299814814818</v>
      </c>
      <c r="AG703" s="22">
        <f>IFERROR((Raw_Data__3[[#This Row],[End of Probation Date (after 2 months)]]-Raw_Data__3[[#This Row],[Reporting date ]]),"N/A")</f>
        <v>60</v>
      </c>
      <c r="AI703">
        <v>3</v>
      </c>
      <c r="AJ703">
        <v>3</v>
      </c>
    </row>
    <row r="704" spans="1:38" x14ac:dyDescent="0.35">
      <c r="A704">
        <v>2812</v>
      </c>
      <c r="B704" s="14" t="s">
        <v>110</v>
      </c>
      <c r="C704" s="14" t="s">
        <v>68</v>
      </c>
      <c r="D704" s="14" t="s">
        <v>35</v>
      </c>
      <c r="E704" s="14" t="s">
        <v>36</v>
      </c>
      <c r="F704" s="14" t="str">
        <f>TRIM(Raw_Data__3[[#This Row],[Level/Band]])</f>
        <v>Junior</v>
      </c>
      <c r="G704" s="15">
        <v>44891.862592592595</v>
      </c>
      <c r="H704" s="15">
        <v>44894.862592592595</v>
      </c>
      <c r="I704" s="15">
        <v>44895.862592592595</v>
      </c>
      <c r="J704" s="15">
        <v>44898.862592592595</v>
      </c>
      <c r="K704" s="14" t="s">
        <v>37</v>
      </c>
      <c r="L704" s="15">
        <v>44905.862592592595</v>
      </c>
      <c r="M704" s="14" t="s">
        <v>43</v>
      </c>
      <c r="N704" s="14" t="s">
        <v>51</v>
      </c>
      <c r="O704" s="1" t="s">
        <v>115</v>
      </c>
      <c r="P704" s="14"/>
      <c r="Q704" s="15"/>
      <c r="R704" s="15"/>
      <c r="S704" s="15"/>
      <c r="T704" s="15"/>
      <c r="U704">
        <v>0</v>
      </c>
      <c r="V704" s="15"/>
      <c r="W704" s="15"/>
      <c r="X704" s="15"/>
      <c r="Z704" s="14" t="s">
        <v>47</v>
      </c>
      <c r="AA704" s="15"/>
      <c r="AB704">
        <v>11</v>
      </c>
      <c r="AD704">
        <v>1</v>
      </c>
      <c r="AE704">
        <v>3</v>
      </c>
      <c r="AF704" s="21" t="s">
        <v>115</v>
      </c>
      <c r="AG704" s="22" t="str">
        <f>IFERROR((Raw_Data__3[[#This Row],[End of Probation Date (after 2 months)]]-Raw_Data__3[[#This Row],[Reporting date ]]),"N/A")</f>
        <v>N/A</v>
      </c>
      <c r="AJ704">
        <v>3</v>
      </c>
    </row>
    <row r="705" spans="1:38" x14ac:dyDescent="0.35">
      <c r="A705">
        <v>2720</v>
      </c>
      <c r="B705" s="14" t="s">
        <v>110</v>
      </c>
      <c r="C705" s="14" t="s">
        <v>68</v>
      </c>
      <c r="D705" s="14" t="s">
        <v>35</v>
      </c>
      <c r="E705" s="14" t="s">
        <v>36</v>
      </c>
      <c r="F705" s="14" t="str">
        <f>TRIM(Raw_Data__3[[#This Row],[Level/Band]])</f>
        <v>Junior</v>
      </c>
      <c r="G705" s="15">
        <v>44952.0546412037</v>
      </c>
      <c r="H705" s="15">
        <v>44956.0546412037</v>
      </c>
      <c r="I705" s="15">
        <v>44957.0546412037</v>
      </c>
      <c r="J705" s="15">
        <v>44960.0546412037</v>
      </c>
      <c r="K705" s="14" t="s">
        <v>37</v>
      </c>
      <c r="L705" s="15">
        <v>44973.0546412037</v>
      </c>
      <c r="M705" s="14" t="s">
        <v>43</v>
      </c>
      <c r="N705" s="14" t="s">
        <v>38</v>
      </c>
      <c r="O705" s="1" t="s">
        <v>115</v>
      </c>
      <c r="P705" s="14" t="s">
        <v>41</v>
      </c>
      <c r="Q705" s="15"/>
      <c r="R705" s="15"/>
      <c r="S705" s="15">
        <v>44977.0546412037</v>
      </c>
      <c r="T705" s="15"/>
      <c r="U705">
        <v>0</v>
      </c>
      <c r="V705" s="15"/>
      <c r="W705" s="15"/>
      <c r="X705" s="15"/>
      <c r="Z705" s="14"/>
      <c r="AA705" s="15"/>
      <c r="AB705">
        <v>17</v>
      </c>
      <c r="AC705">
        <v>21</v>
      </c>
      <c r="AD705">
        <v>1</v>
      </c>
      <c r="AE705">
        <v>3</v>
      </c>
      <c r="AF705" s="21">
        <v>45037.0546412037</v>
      </c>
      <c r="AG705" s="22">
        <f>IFERROR((Raw_Data__3[[#This Row],[End of Probation Date (after 2 months)]]-Raw_Data__3[[#This Row],[Reporting date ]]),"N/A")</f>
        <v>60</v>
      </c>
      <c r="AI705">
        <v>4</v>
      </c>
      <c r="AJ705">
        <v>4</v>
      </c>
    </row>
    <row r="706" spans="1:38" x14ac:dyDescent="0.35">
      <c r="A706">
        <v>2719</v>
      </c>
      <c r="B706" s="14" t="s">
        <v>110</v>
      </c>
      <c r="C706" s="14" t="s">
        <v>68</v>
      </c>
      <c r="D706" s="14" t="s">
        <v>35</v>
      </c>
      <c r="E706" s="14" t="s">
        <v>36</v>
      </c>
      <c r="F706" s="14" t="str">
        <f>TRIM(Raw_Data__3[[#This Row],[Level/Band]])</f>
        <v>Junior</v>
      </c>
      <c r="G706" s="15">
        <v>44952.0546412037</v>
      </c>
      <c r="H706" s="15">
        <v>44956.0546412037</v>
      </c>
      <c r="I706" s="15">
        <v>44957.0546412037</v>
      </c>
      <c r="J706" s="15">
        <v>44960.0546412037</v>
      </c>
      <c r="K706" s="14" t="s">
        <v>37</v>
      </c>
      <c r="L706" s="15">
        <v>44962.0546412037</v>
      </c>
      <c r="M706" s="14" t="s">
        <v>43</v>
      </c>
      <c r="N706" s="14" t="s">
        <v>38</v>
      </c>
      <c r="O706" s="1" t="s">
        <v>115</v>
      </c>
      <c r="P706" s="14" t="s">
        <v>41</v>
      </c>
      <c r="Q706" s="15"/>
      <c r="R706" s="15"/>
      <c r="S706" s="15">
        <v>44963.0546412037</v>
      </c>
      <c r="T706" s="15"/>
      <c r="U706">
        <v>0</v>
      </c>
      <c r="V706" s="15"/>
      <c r="W706" s="15"/>
      <c r="X706" s="15"/>
      <c r="Z706" s="14"/>
      <c r="AA706" s="15"/>
      <c r="AB706">
        <v>6</v>
      </c>
      <c r="AC706">
        <v>7</v>
      </c>
      <c r="AD706">
        <v>1</v>
      </c>
      <c r="AE706">
        <v>3</v>
      </c>
      <c r="AF706" s="21">
        <v>45023.0546412037</v>
      </c>
      <c r="AG706" s="22">
        <f>IFERROR((Raw_Data__3[[#This Row],[End of Probation Date (after 2 months)]]-Raw_Data__3[[#This Row],[Reporting date ]]),"N/A")</f>
        <v>60</v>
      </c>
      <c r="AI706">
        <v>1</v>
      </c>
      <c r="AJ706">
        <v>4</v>
      </c>
    </row>
    <row r="707" spans="1:38" x14ac:dyDescent="0.35">
      <c r="A707">
        <v>2693</v>
      </c>
      <c r="B707" s="14" t="s">
        <v>110</v>
      </c>
      <c r="C707" s="14" t="s">
        <v>68</v>
      </c>
      <c r="D707" s="14" t="s">
        <v>35</v>
      </c>
      <c r="E707" s="14" t="s">
        <v>36</v>
      </c>
      <c r="F707" s="14" t="str">
        <f>TRIM(Raw_Data__3[[#This Row],[Level/Band]])</f>
        <v>Junior</v>
      </c>
      <c r="G707" s="15">
        <v>45017.99291666667</v>
      </c>
      <c r="H707" s="15">
        <v>45019.99291666667</v>
      </c>
      <c r="I707" s="15">
        <v>45020.99291666667</v>
      </c>
      <c r="J707" s="15">
        <v>45023.99291666667</v>
      </c>
      <c r="K707" s="14" t="s">
        <v>37</v>
      </c>
      <c r="L707" s="15">
        <v>45035.99291666667</v>
      </c>
      <c r="M707" s="14" t="s">
        <v>58</v>
      </c>
      <c r="N707" s="14"/>
      <c r="O707" s="1">
        <v>45039.99291666667</v>
      </c>
      <c r="P707" s="14" t="s">
        <v>58</v>
      </c>
      <c r="Q707" s="15"/>
      <c r="R707" s="15"/>
      <c r="S707" s="15">
        <v>45036.99291666667</v>
      </c>
      <c r="T707" s="15"/>
      <c r="U707">
        <v>0</v>
      </c>
      <c r="V707" s="15"/>
      <c r="W707" s="15"/>
      <c r="X707" s="15"/>
      <c r="Z707" s="14"/>
      <c r="AA707" s="15"/>
      <c r="AB707">
        <v>16</v>
      </c>
      <c r="AC707">
        <v>17</v>
      </c>
      <c r="AD707">
        <v>1</v>
      </c>
      <c r="AE707">
        <v>3</v>
      </c>
      <c r="AF707" s="21">
        <v>45096.99291666667</v>
      </c>
      <c r="AG707" s="22">
        <f>IFERROR((Raw_Data__3[[#This Row],[End of Probation Date (after 2 months)]]-Raw_Data__3[[#This Row],[Reporting date ]]),"N/A")</f>
        <v>60</v>
      </c>
      <c r="AI707">
        <v>1</v>
      </c>
      <c r="AJ707">
        <v>2</v>
      </c>
    </row>
    <row r="708" spans="1:38" x14ac:dyDescent="0.35">
      <c r="A708">
        <v>2659</v>
      </c>
      <c r="B708" s="14" t="s">
        <v>110</v>
      </c>
      <c r="C708" s="14" t="s">
        <v>68</v>
      </c>
      <c r="D708" s="14" t="s">
        <v>35</v>
      </c>
      <c r="E708" s="14" t="s">
        <v>36</v>
      </c>
      <c r="F708" s="14" t="str">
        <f>TRIM(Raw_Data__3[[#This Row],[Level/Band]])</f>
        <v>Junior</v>
      </c>
      <c r="G708" s="15">
        <v>44599.417025462964</v>
      </c>
      <c r="H708" s="15">
        <v>44600.417025462964</v>
      </c>
      <c r="I708" s="15">
        <v>44601.417025462964</v>
      </c>
      <c r="J708" s="15">
        <v>44604.417025462964</v>
      </c>
      <c r="K708" s="14" t="s">
        <v>37</v>
      </c>
      <c r="L708" s="15">
        <v>44618.417025462964</v>
      </c>
      <c r="M708" s="14" t="s">
        <v>43</v>
      </c>
      <c r="N708" s="14" t="s">
        <v>38</v>
      </c>
      <c r="O708" s="1" t="s">
        <v>115</v>
      </c>
      <c r="P708" s="14" t="s">
        <v>41</v>
      </c>
      <c r="Q708" s="15"/>
      <c r="R708" s="15"/>
      <c r="S708" s="15">
        <v>44622.417025462964</v>
      </c>
      <c r="T708" s="15"/>
      <c r="U708">
        <v>0</v>
      </c>
      <c r="V708" s="15"/>
      <c r="W708" s="15"/>
      <c r="X708" s="15"/>
      <c r="Z708" s="14"/>
      <c r="AA708" s="15"/>
      <c r="AB708">
        <v>18</v>
      </c>
      <c r="AC708">
        <v>22</v>
      </c>
      <c r="AD708">
        <v>1</v>
      </c>
      <c r="AE708">
        <v>3</v>
      </c>
      <c r="AF708" s="21">
        <v>44682.417025462964</v>
      </c>
      <c r="AG708" s="22">
        <f>IFERROR((Raw_Data__3[[#This Row],[End of Probation Date (after 2 months)]]-Raw_Data__3[[#This Row],[Reporting date ]]),"N/A")</f>
        <v>60</v>
      </c>
      <c r="AI708">
        <v>4</v>
      </c>
      <c r="AJ708">
        <v>1</v>
      </c>
    </row>
    <row r="709" spans="1:38" x14ac:dyDescent="0.35">
      <c r="A709">
        <v>2658</v>
      </c>
      <c r="B709" s="14" t="s">
        <v>110</v>
      </c>
      <c r="C709" s="14" t="s">
        <v>68</v>
      </c>
      <c r="D709" s="14" t="s">
        <v>35</v>
      </c>
      <c r="E709" s="14" t="s">
        <v>36</v>
      </c>
      <c r="F709" s="14" t="str">
        <f>TRIM(Raw_Data__3[[#This Row],[Level/Band]])</f>
        <v>Junior</v>
      </c>
      <c r="G709" s="15">
        <v>44600.417025462964</v>
      </c>
      <c r="H709" s="15">
        <v>44602.417025462964</v>
      </c>
      <c r="I709" s="15">
        <v>44603.417025462964</v>
      </c>
      <c r="J709" s="15">
        <v>44606.417025462964</v>
      </c>
      <c r="K709" s="14" t="s">
        <v>37</v>
      </c>
      <c r="L709" s="15">
        <v>44606.417025462964</v>
      </c>
      <c r="M709" s="14" t="s">
        <v>37</v>
      </c>
      <c r="N709" s="14" t="s">
        <v>115</v>
      </c>
      <c r="O709" s="1">
        <v>44611.417025462964</v>
      </c>
      <c r="P709" s="14" t="s">
        <v>48</v>
      </c>
      <c r="Q709" s="15">
        <v>44608.417025462964</v>
      </c>
      <c r="R709" s="15">
        <v>44612.417025462964</v>
      </c>
      <c r="S709" s="15">
        <v>44608.417025462964</v>
      </c>
      <c r="T709" s="15">
        <v>44617.417025462964</v>
      </c>
      <c r="U709">
        <v>1</v>
      </c>
      <c r="V709" s="15">
        <v>44621.417025462964</v>
      </c>
      <c r="W709" s="15">
        <v>44622.417025462964</v>
      </c>
      <c r="X709" s="15">
        <v>44625.417025462964</v>
      </c>
      <c r="Z709" s="14"/>
      <c r="AA709" s="15">
        <v>44638.417025462964</v>
      </c>
      <c r="AB709">
        <v>4</v>
      </c>
      <c r="AC709">
        <v>6</v>
      </c>
      <c r="AD709">
        <v>1</v>
      </c>
      <c r="AE709">
        <v>3</v>
      </c>
      <c r="AF709" s="21">
        <v>44668.417025462964</v>
      </c>
      <c r="AG709" s="22">
        <f>IFERROR((Raw_Data__3[[#This Row],[End of Probation Date (after 2 months)]]-Raw_Data__3[[#This Row],[Reporting date ]]),"N/A")</f>
        <v>60</v>
      </c>
      <c r="AH709">
        <v>5</v>
      </c>
      <c r="AI709">
        <v>2</v>
      </c>
      <c r="AJ709">
        <v>2</v>
      </c>
      <c r="AK709">
        <v>30</v>
      </c>
      <c r="AL709">
        <v>17</v>
      </c>
    </row>
    <row r="710" spans="1:38" x14ac:dyDescent="0.35">
      <c r="A710">
        <v>2656</v>
      </c>
      <c r="B710" s="14" t="s">
        <v>110</v>
      </c>
      <c r="C710" s="14" t="s">
        <v>68</v>
      </c>
      <c r="D710" s="14" t="s">
        <v>35</v>
      </c>
      <c r="E710" s="14" t="s">
        <v>36</v>
      </c>
      <c r="F710" s="14" t="str">
        <f>TRIM(Raw_Data__3[[#This Row],[Level/Band]])</f>
        <v>Junior</v>
      </c>
      <c r="G710" s="15">
        <v>44601.417025462964</v>
      </c>
      <c r="H710" s="15">
        <v>44603.417025462964</v>
      </c>
      <c r="I710" s="15">
        <v>44604.417025462964</v>
      </c>
      <c r="J710" s="15">
        <v>44607.417025462964</v>
      </c>
      <c r="K710" s="14" t="s">
        <v>37</v>
      </c>
      <c r="L710" s="15">
        <v>44612.417025462964</v>
      </c>
      <c r="M710" s="14" t="s">
        <v>37</v>
      </c>
      <c r="N710" s="14" t="s">
        <v>115</v>
      </c>
      <c r="O710" s="1">
        <v>44618.417025462964</v>
      </c>
      <c r="P710" s="14" t="s">
        <v>48</v>
      </c>
      <c r="Q710" s="15">
        <v>44613.417025462964</v>
      </c>
      <c r="R710" s="15">
        <v>44615.417025462964</v>
      </c>
      <c r="S710" s="15">
        <v>44614.417025462964</v>
      </c>
      <c r="T710" s="15">
        <v>44617.417025462964</v>
      </c>
      <c r="U710">
        <v>1</v>
      </c>
      <c r="V710" s="15">
        <v>44618.417025462964</v>
      </c>
      <c r="W710" s="15">
        <v>44619.417025462964</v>
      </c>
      <c r="X710" s="15">
        <v>44622.417025462964</v>
      </c>
      <c r="Z710" s="14"/>
      <c r="AA710" s="15">
        <v>44637.417025462964</v>
      </c>
      <c r="AB710">
        <v>9</v>
      </c>
      <c r="AC710">
        <v>11</v>
      </c>
      <c r="AD710">
        <v>1</v>
      </c>
      <c r="AE710">
        <v>3</v>
      </c>
      <c r="AF710" s="21">
        <v>44674.417025462964</v>
      </c>
      <c r="AG710" s="22">
        <f>IFERROR((Raw_Data__3[[#This Row],[End of Probation Date (after 2 months)]]-Raw_Data__3[[#This Row],[Reporting date ]]),"N/A")</f>
        <v>60</v>
      </c>
      <c r="AH710">
        <v>2</v>
      </c>
      <c r="AI710">
        <v>2</v>
      </c>
      <c r="AJ710">
        <v>2</v>
      </c>
      <c r="AK710">
        <v>23</v>
      </c>
      <c r="AL710">
        <v>8</v>
      </c>
    </row>
    <row r="711" spans="1:38" x14ac:dyDescent="0.35">
      <c r="A711">
        <v>2655</v>
      </c>
      <c r="B711" s="14" t="s">
        <v>110</v>
      </c>
      <c r="C711" s="14" t="s">
        <v>68</v>
      </c>
      <c r="D711" s="14" t="s">
        <v>35</v>
      </c>
      <c r="E711" s="14" t="s">
        <v>36</v>
      </c>
      <c r="F711" s="14" t="str">
        <f>TRIM(Raw_Data__3[[#This Row],[Level/Band]])</f>
        <v>Junior</v>
      </c>
      <c r="G711" s="15">
        <v>44599.417025462964</v>
      </c>
      <c r="H711" s="15">
        <v>44601.417025462964</v>
      </c>
      <c r="I711" s="15">
        <v>44602.417025462964</v>
      </c>
      <c r="J711" s="15">
        <v>44605.417025462964</v>
      </c>
      <c r="K711" s="14" t="s">
        <v>37</v>
      </c>
      <c r="L711" s="15">
        <v>44609.417025462964</v>
      </c>
      <c r="M711" s="14" t="s">
        <v>37</v>
      </c>
      <c r="N711" s="14" t="s">
        <v>115</v>
      </c>
      <c r="O711" s="1">
        <v>44613.417025462964</v>
      </c>
      <c r="P711" s="14" t="s">
        <v>48</v>
      </c>
      <c r="Q711" s="15">
        <v>44610.417025462964</v>
      </c>
      <c r="R711" s="15">
        <v>44611.417025462964</v>
      </c>
      <c r="S711" s="15">
        <v>44610.417025462964</v>
      </c>
      <c r="T711" s="15">
        <v>44620.417025462964</v>
      </c>
      <c r="U711">
        <v>1</v>
      </c>
      <c r="V711" s="15">
        <v>44623.417025462964</v>
      </c>
      <c r="W711" s="15">
        <v>44626.417025462964</v>
      </c>
      <c r="X711" s="15">
        <v>44629.417025462964</v>
      </c>
      <c r="Z711" s="14"/>
      <c r="AA711" s="15">
        <v>44639.417025462964</v>
      </c>
      <c r="AB711">
        <v>8</v>
      </c>
      <c r="AC711">
        <v>9</v>
      </c>
      <c r="AD711">
        <v>1</v>
      </c>
      <c r="AE711">
        <v>3</v>
      </c>
      <c r="AF711" s="21">
        <v>44670.417025462964</v>
      </c>
      <c r="AG711" s="22">
        <f>IFERROR((Raw_Data__3[[#This Row],[End of Probation Date (after 2 months)]]-Raw_Data__3[[#This Row],[Reporting date ]]),"N/A")</f>
        <v>60</v>
      </c>
      <c r="AH711">
        <v>6</v>
      </c>
      <c r="AI711">
        <v>1</v>
      </c>
      <c r="AJ711">
        <v>2</v>
      </c>
      <c r="AK711">
        <v>29</v>
      </c>
      <c r="AL711">
        <v>19</v>
      </c>
    </row>
    <row r="712" spans="1:38" x14ac:dyDescent="0.35">
      <c r="A712">
        <v>2610</v>
      </c>
      <c r="B712" s="14" t="s">
        <v>110</v>
      </c>
      <c r="C712" s="14" t="s">
        <v>68</v>
      </c>
      <c r="D712" s="14" t="s">
        <v>62</v>
      </c>
      <c r="E712" s="14" t="s">
        <v>36</v>
      </c>
      <c r="F712" s="14" t="str">
        <f>TRIM(Raw_Data__3[[#This Row],[Level/Band]])</f>
        <v>Junior</v>
      </c>
      <c r="G712" s="15">
        <v>45041.692673611113</v>
      </c>
      <c r="H712" s="15">
        <v>45042.692673611113</v>
      </c>
      <c r="I712" s="15">
        <v>45043.692673611113</v>
      </c>
      <c r="J712" s="15">
        <v>45046.692673611113</v>
      </c>
      <c r="K712" s="14" t="s">
        <v>37</v>
      </c>
      <c r="L712" s="15">
        <v>45058.692673611113</v>
      </c>
      <c r="M712" s="14" t="s">
        <v>43</v>
      </c>
      <c r="N712" s="14" t="s">
        <v>38</v>
      </c>
      <c r="O712" s="1" t="s">
        <v>115</v>
      </c>
      <c r="P712" s="14" t="s">
        <v>41</v>
      </c>
      <c r="Q712" s="15"/>
      <c r="R712" s="15"/>
      <c r="S712" s="15">
        <v>45062.692673611113</v>
      </c>
      <c r="T712" s="15"/>
      <c r="U712">
        <v>0</v>
      </c>
      <c r="V712" s="15"/>
      <c r="W712" s="15"/>
      <c r="X712" s="15"/>
      <c r="Z712" s="14"/>
      <c r="AA712" s="15"/>
      <c r="AB712">
        <v>16</v>
      </c>
      <c r="AC712">
        <v>20</v>
      </c>
      <c r="AD712">
        <v>1</v>
      </c>
      <c r="AE712">
        <v>3</v>
      </c>
      <c r="AF712" s="21">
        <v>45122.692673611113</v>
      </c>
      <c r="AG712" s="22">
        <f>IFERROR((Raw_Data__3[[#This Row],[End of Probation Date (after 2 months)]]-Raw_Data__3[[#This Row],[Reporting date ]]),"N/A")</f>
        <v>60</v>
      </c>
      <c r="AI712">
        <v>4</v>
      </c>
      <c r="AJ712">
        <v>1</v>
      </c>
    </row>
    <row r="713" spans="1:38" x14ac:dyDescent="0.35">
      <c r="A713">
        <v>2609</v>
      </c>
      <c r="B713" s="14" t="s">
        <v>110</v>
      </c>
      <c r="C713" s="14" t="s">
        <v>68</v>
      </c>
      <c r="D713" s="14" t="s">
        <v>62</v>
      </c>
      <c r="E713" s="14" t="s">
        <v>36</v>
      </c>
      <c r="F713" s="14" t="str">
        <f>TRIM(Raw_Data__3[[#This Row],[Level/Band]])</f>
        <v>Junior</v>
      </c>
      <c r="G713" s="15">
        <v>45037.692673611113</v>
      </c>
      <c r="H713" s="15">
        <v>45040.692673611113</v>
      </c>
      <c r="I713" s="15">
        <v>45041.692673611113</v>
      </c>
      <c r="J713" s="15">
        <v>45044.692673611113</v>
      </c>
      <c r="K713" s="14" t="s">
        <v>37</v>
      </c>
      <c r="L713" s="15">
        <v>45056.692673611113</v>
      </c>
      <c r="M713" s="14" t="s">
        <v>43</v>
      </c>
      <c r="N713" s="14" t="s">
        <v>38</v>
      </c>
      <c r="O713" s="1" t="s">
        <v>115</v>
      </c>
      <c r="P713" s="14" t="s">
        <v>41</v>
      </c>
      <c r="Q713" s="15"/>
      <c r="R713" s="15"/>
      <c r="S713" s="15">
        <v>45057.692673611113</v>
      </c>
      <c r="T713" s="15"/>
      <c r="U713">
        <v>0</v>
      </c>
      <c r="V713" s="15"/>
      <c r="W713" s="15"/>
      <c r="X713" s="15"/>
      <c r="Z713" s="14"/>
      <c r="AA713" s="15"/>
      <c r="AB713">
        <v>16</v>
      </c>
      <c r="AC713">
        <v>17</v>
      </c>
      <c r="AD713">
        <v>1</v>
      </c>
      <c r="AE713">
        <v>3</v>
      </c>
      <c r="AF713" s="21">
        <v>45117.692673611113</v>
      </c>
      <c r="AG713" s="22">
        <f>IFERROR((Raw_Data__3[[#This Row],[End of Probation Date (after 2 months)]]-Raw_Data__3[[#This Row],[Reporting date ]]),"N/A")</f>
        <v>60</v>
      </c>
      <c r="AI713">
        <v>1</v>
      </c>
      <c r="AJ713">
        <v>3</v>
      </c>
    </row>
    <row r="714" spans="1:38" x14ac:dyDescent="0.35">
      <c r="A714">
        <v>2606</v>
      </c>
      <c r="B714" s="14" t="s">
        <v>110</v>
      </c>
      <c r="C714" s="14" t="s">
        <v>68</v>
      </c>
      <c r="D714" s="14" t="s">
        <v>62</v>
      </c>
      <c r="E714" s="14" t="s">
        <v>36</v>
      </c>
      <c r="F714" s="14" t="str">
        <f>TRIM(Raw_Data__3[[#This Row],[Level/Band]])</f>
        <v>Junior</v>
      </c>
      <c r="G714" s="15">
        <v>45040.692673611113</v>
      </c>
      <c r="H714" s="15">
        <v>45043.692673611113</v>
      </c>
      <c r="I714" s="15">
        <v>45044.692673611113</v>
      </c>
      <c r="J714" s="15">
        <v>45047.692673611113</v>
      </c>
      <c r="K714" s="14" t="s">
        <v>37</v>
      </c>
      <c r="L714" s="15">
        <v>45052.692673611113</v>
      </c>
      <c r="M714" s="14" t="s">
        <v>43</v>
      </c>
      <c r="N714" s="14" t="s">
        <v>38</v>
      </c>
      <c r="O714" s="1" t="s">
        <v>115</v>
      </c>
      <c r="P714" s="14" t="s">
        <v>41</v>
      </c>
      <c r="Q714" s="15"/>
      <c r="R714" s="15"/>
      <c r="S714" s="15">
        <v>45055.692673611113</v>
      </c>
      <c r="T714" s="15"/>
      <c r="U714">
        <v>0</v>
      </c>
      <c r="V714" s="15"/>
      <c r="W714" s="15"/>
      <c r="X714" s="15"/>
      <c r="Z714" s="14"/>
      <c r="AA714" s="15"/>
      <c r="AB714">
        <v>9</v>
      </c>
      <c r="AC714">
        <v>12</v>
      </c>
      <c r="AD714">
        <v>1</v>
      </c>
      <c r="AE714">
        <v>3</v>
      </c>
      <c r="AF714" s="21">
        <v>45115.692673611113</v>
      </c>
      <c r="AG714" s="22">
        <f>IFERROR((Raw_Data__3[[#This Row],[End of Probation Date (after 2 months)]]-Raw_Data__3[[#This Row],[Reporting date ]]),"N/A")</f>
        <v>60</v>
      </c>
      <c r="AI714">
        <v>3</v>
      </c>
      <c r="AJ714">
        <v>3</v>
      </c>
    </row>
    <row r="715" spans="1:38" x14ac:dyDescent="0.35">
      <c r="A715">
        <v>2603</v>
      </c>
      <c r="B715" s="14" t="s">
        <v>110</v>
      </c>
      <c r="C715" s="14" t="s">
        <v>68</v>
      </c>
      <c r="D715" s="14" t="s">
        <v>62</v>
      </c>
      <c r="E715" s="14" t="s">
        <v>36</v>
      </c>
      <c r="F715" s="14" t="str">
        <f>TRIM(Raw_Data__3[[#This Row],[Level/Band]])</f>
        <v>Junior</v>
      </c>
      <c r="G715" s="15">
        <v>45041.692673611113</v>
      </c>
      <c r="H715" s="15">
        <v>45045.692673611113</v>
      </c>
      <c r="I715" s="15">
        <v>45046.692673611113</v>
      </c>
      <c r="J715" s="15">
        <v>45049.692673611113</v>
      </c>
      <c r="K715" s="14" t="s">
        <v>37</v>
      </c>
      <c r="L715" s="15">
        <v>45059.692673611113</v>
      </c>
      <c r="M715" s="14" t="s">
        <v>43</v>
      </c>
      <c r="N715" s="14" t="s">
        <v>55</v>
      </c>
      <c r="O715" s="1" t="s">
        <v>115</v>
      </c>
      <c r="P715" s="14"/>
      <c r="Q715" s="15"/>
      <c r="R715" s="15"/>
      <c r="S715" s="15">
        <v>45060.692673611113</v>
      </c>
      <c r="T715" s="15"/>
      <c r="U715">
        <v>0</v>
      </c>
      <c r="V715" s="15"/>
      <c r="W715" s="15"/>
      <c r="X715" s="15"/>
      <c r="Z715" s="14" t="s">
        <v>47</v>
      </c>
      <c r="AA715" s="15"/>
      <c r="AB715">
        <v>14</v>
      </c>
      <c r="AC715">
        <v>15</v>
      </c>
      <c r="AD715">
        <v>1</v>
      </c>
      <c r="AE715">
        <v>3</v>
      </c>
      <c r="AF715" s="21">
        <v>45120.692673611113</v>
      </c>
      <c r="AG715" s="22">
        <f>IFERROR((Raw_Data__3[[#This Row],[End of Probation Date (after 2 months)]]-Raw_Data__3[[#This Row],[Reporting date ]]),"N/A")</f>
        <v>60</v>
      </c>
      <c r="AI715">
        <v>1</v>
      </c>
      <c r="AJ715">
        <v>4</v>
      </c>
    </row>
    <row r="716" spans="1:38" x14ac:dyDescent="0.35">
      <c r="A716">
        <v>2602</v>
      </c>
      <c r="B716" s="14" t="s">
        <v>110</v>
      </c>
      <c r="C716" s="14" t="s">
        <v>68</v>
      </c>
      <c r="D716" s="14" t="s">
        <v>62</v>
      </c>
      <c r="E716" s="14" t="s">
        <v>36</v>
      </c>
      <c r="F716" s="14" t="str">
        <f>TRIM(Raw_Data__3[[#This Row],[Level/Band]])</f>
        <v>Junior</v>
      </c>
      <c r="G716" s="15">
        <v>45039.692673611113</v>
      </c>
      <c r="H716" s="15">
        <v>45041.692673611113</v>
      </c>
      <c r="I716" s="15">
        <v>45042.692673611113</v>
      </c>
      <c r="J716" s="15">
        <v>45045.692673611113</v>
      </c>
      <c r="K716" s="14" t="s">
        <v>37</v>
      </c>
      <c r="L716" s="15">
        <v>45055.692673611113</v>
      </c>
      <c r="M716" s="14" t="s">
        <v>58</v>
      </c>
      <c r="N716" s="14"/>
      <c r="O716" s="1">
        <v>45059.692673611113</v>
      </c>
      <c r="P716" s="14" t="s">
        <v>58</v>
      </c>
      <c r="Q716" s="15"/>
      <c r="R716" s="15"/>
      <c r="S716" s="15">
        <v>45058.692673611113</v>
      </c>
      <c r="T716" s="15"/>
      <c r="U716">
        <v>0</v>
      </c>
      <c r="V716" s="15"/>
      <c r="W716" s="15"/>
      <c r="X716" s="15"/>
      <c r="Z716" s="14"/>
      <c r="AA716" s="15"/>
      <c r="AB716">
        <v>14</v>
      </c>
      <c r="AC716">
        <v>17</v>
      </c>
      <c r="AD716">
        <v>1</v>
      </c>
      <c r="AE716">
        <v>3</v>
      </c>
      <c r="AF716" s="21">
        <v>45118.692673611113</v>
      </c>
      <c r="AG716" s="22">
        <f>IFERROR((Raw_Data__3[[#This Row],[End of Probation Date (after 2 months)]]-Raw_Data__3[[#This Row],[Reporting date ]]),"N/A")</f>
        <v>60</v>
      </c>
      <c r="AI716">
        <v>3</v>
      </c>
      <c r="AJ716">
        <v>2</v>
      </c>
    </row>
    <row r="717" spans="1:38" x14ac:dyDescent="0.35">
      <c r="A717">
        <v>2496</v>
      </c>
      <c r="B717" s="14" t="s">
        <v>110</v>
      </c>
      <c r="C717" s="14" t="s">
        <v>68</v>
      </c>
      <c r="D717" s="14" t="s">
        <v>62</v>
      </c>
      <c r="E717" s="14" t="s">
        <v>36</v>
      </c>
      <c r="F717" s="14" t="str">
        <f>TRIM(Raw_Data__3[[#This Row],[Level/Band]])</f>
        <v>Junior</v>
      </c>
      <c r="G717" s="15">
        <v>44589.546469907407</v>
      </c>
      <c r="H717" s="15">
        <v>44592.546469907407</v>
      </c>
      <c r="I717" s="15">
        <v>44593.546469907407</v>
      </c>
      <c r="J717" s="15">
        <v>44596.546469907407</v>
      </c>
      <c r="K717" s="14" t="s">
        <v>37</v>
      </c>
      <c r="L717" s="15">
        <v>44603.546469907407</v>
      </c>
      <c r="M717" s="14" t="s">
        <v>43</v>
      </c>
      <c r="N717" s="14" t="s">
        <v>50</v>
      </c>
      <c r="O717" s="1" t="s">
        <v>115</v>
      </c>
      <c r="P717" s="14"/>
      <c r="Q717" s="15"/>
      <c r="R717" s="15"/>
      <c r="S717" s="15"/>
      <c r="T717" s="15"/>
      <c r="U717">
        <v>0</v>
      </c>
      <c r="V717" s="15"/>
      <c r="W717" s="15"/>
      <c r="X717" s="15"/>
      <c r="Z717" s="14" t="s">
        <v>39</v>
      </c>
      <c r="AA717" s="15"/>
      <c r="AB717">
        <v>11</v>
      </c>
      <c r="AD717">
        <v>1</v>
      </c>
      <c r="AE717">
        <v>3</v>
      </c>
      <c r="AF717" s="21" t="s">
        <v>115</v>
      </c>
      <c r="AG717" s="22" t="str">
        <f>IFERROR((Raw_Data__3[[#This Row],[End of Probation Date (after 2 months)]]-Raw_Data__3[[#This Row],[Reporting date ]]),"N/A")</f>
        <v>N/A</v>
      </c>
      <c r="AJ717">
        <v>3</v>
      </c>
    </row>
    <row r="718" spans="1:38" x14ac:dyDescent="0.35">
      <c r="A718">
        <v>2492</v>
      </c>
      <c r="B718" s="14" t="s">
        <v>110</v>
      </c>
      <c r="C718" s="14" t="s">
        <v>68</v>
      </c>
      <c r="D718" s="14" t="s">
        <v>62</v>
      </c>
      <c r="E718" s="14" t="s">
        <v>36</v>
      </c>
      <c r="F718" s="14" t="str">
        <f>TRIM(Raw_Data__3[[#This Row],[Level/Band]])</f>
        <v>Junior</v>
      </c>
      <c r="G718" s="15">
        <v>44591.546469907407</v>
      </c>
      <c r="H718" s="15">
        <v>44593.546469907407</v>
      </c>
      <c r="I718" s="15">
        <v>44594.546469907407</v>
      </c>
      <c r="J718" s="15">
        <v>44597.546469907407</v>
      </c>
      <c r="K718" s="14" t="s">
        <v>37</v>
      </c>
      <c r="L718" s="15">
        <v>44604.546469907407</v>
      </c>
      <c r="M718" s="14" t="s">
        <v>37</v>
      </c>
      <c r="N718" s="14" t="s">
        <v>115</v>
      </c>
      <c r="O718" s="1">
        <v>44609.546469907407</v>
      </c>
      <c r="P718" s="14" t="s">
        <v>48</v>
      </c>
      <c r="Q718" s="15">
        <v>44606.546469907407</v>
      </c>
      <c r="R718" s="15">
        <v>44607.546469907407</v>
      </c>
      <c r="S718" s="15">
        <v>44608.546469907407</v>
      </c>
      <c r="T718" s="15">
        <v>44613.546469907407</v>
      </c>
      <c r="U718">
        <v>1</v>
      </c>
      <c r="V718" s="15">
        <v>44616.546469907407</v>
      </c>
      <c r="W718" s="15">
        <v>44617.546469907407</v>
      </c>
      <c r="X718" s="15">
        <v>44618.546469907407</v>
      </c>
      <c r="Z718" s="14"/>
      <c r="AA718" s="15">
        <v>44638.546469907407</v>
      </c>
      <c r="AB718">
        <v>11</v>
      </c>
      <c r="AC718">
        <v>15</v>
      </c>
      <c r="AD718">
        <v>1</v>
      </c>
      <c r="AE718">
        <v>3</v>
      </c>
      <c r="AF718" s="21">
        <v>44668.546469907407</v>
      </c>
      <c r="AG718" s="22">
        <f>IFERROR((Raw_Data__3[[#This Row],[End of Probation Date (after 2 months)]]-Raw_Data__3[[#This Row],[Reporting date ]]),"N/A")</f>
        <v>60</v>
      </c>
      <c r="AH718">
        <v>4</v>
      </c>
      <c r="AI718">
        <v>4</v>
      </c>
      <c r="AJ718">
        <v>2</v>
      </c>
      <c r="AK718">
        <v>30</v>
      </c>
      <c r="AL718">
        <v>10</v>
      </c>
    </row>
    <row r="719" spans="1:38" x14ac:dyDescent="0.35">
      <c r="A719">
        <v>2469</v>
      </c>
      <c r="B719" s="14" t="s">
        <v>110</v>
      </c>
      <c r="C719" s="14" t="s">
        <v>68</v>
      </c>
      <c r="D719" s="14" t="s">
        <v>62</v>
      </c>
      <c r="E719" s="14" t="s">
        <v>36</v>
      </c>
      <c r="F719" s="14" t="str">
        <f>TRIM(Raw_Data__3[[#This Row],[Level/Band]])</f>
        <v>Junior</v>
      </c>
      <c r="G719" s="15">
        <v>45016.841874999998</v>
      </c>
      <c r="H719" s="15">
        <v>45017.841874999998</v>
      </c>
      <c r="I719" s="15">
        <v>45018.841874999998</v>
      </c>
      <c r="J719" s="15">
        <v>45021.841874999998</v>
      </c>
      <c r="K719" s="14" t="s">
        <v>37</v>
      </c>
      <c r="L719" s="15">
        <v>45038.841874999998</v>
      </c>
      <c r="M719" s="14" t="s">
        <v>43</v>
      </c>
      <c r="N719" s="14" t="s">
        <v>50</v>
      </c>
      <c r="O719" s="1" t="s">
        <v>115</v>
      </c>
      <c r="P719" s="14"/>
      <c r="Q719" s="15"/>
      <c r="R719" s="15"/>
      <c r="S719" s="15"/>
      <c r="T719" s="15"/>
      <c r="U719">
        <v>0</v>
      </c>
      <c r="V719" s="15"/>
      <c r="W719" s="15"/>
      <c r="X719" s="15"/>
      <c r="Z719" s="14" t="s">
        <v>39</v>
      </c>
      <c r="AA719" s="15"/>
      <c r="AB719">
        <v>21</v>
      </c>
      <c r="AD719">
        <v>1</v>
      </c>
      <c r="AE719">
        <v>3</v>
      </c>
      <c r="AF719" s="21" t="s">
        <v>115</v>
      </c>
      <c r="AG719" s="22" t="str">
        <f>IFERROR((Raw_Data__3[[#This Row],[End of Probation Date (after 2 months)]]-Raw_Data__3[[#This Row],[Reporting date ]]),"N/A")</f>
        <v>N/A</v>
      </c>
      <c r="AJ719">
        <v>1</v>
      </c>
    </row>
    <row r="720" spans="1:38" x14ac:dyDescent="0.35">
      <c r="A720">
        <v>2464</v>
      </c>
      <c r="B720" s="14" t="s">
        <v>110</v>
      </c>
      <c r="C720" s="14" t="s">
        <v>68</v>
      </c>
      <c r="D720" s="14" t="s">
        <v>62</v>
      </c>
      <c r="E720" s="14" t="s">
        <v>36</v>
      </c>
      <c r="F720" s="14" t="str">
        <f>TRIM(Raw_Data__3[[#This Row],[Level/Band]])</f>
        <v>Junior</v>
      </c>
      <c r="G720" s="15">
        <v>45017.841874999998</v>
      </c>
      <c r="H720" s="15">
        <v>45021.841874999998</v>
      </c>
      <c r="I720" s="15">
        <v>45022.841874999998</v>
      </c>
      <c r="J720" s="15">
        <v>45025.841874999998</v>
      </c>
      <c r="K720" s="14" t="s">
        <v>37</v>
      </c>
      <c r="L720" s="15">
        <v>45027.841874999998</v>
      </c>
      <c r="M720" s="14" t="s">
        <v>43</v>
      </c>
      <c r="N720" s="14" t="s">
        <v>38</v>
      </c>
      <c r="O720" s="1" t="s">
        <v>115</v>
      </c>
      <c r="P720" s="14" t="s">
        <v>41</v>
      </c>
      <c r="Q720" s="15"/>
      <c r="R720" s="15"/>
      <c r="S720" s="15">
        <v>45031.841874999998</v>
      </c>
      <c r="T720" s="15"/>
      <c r="U720">
        <v>0</v>
      </c>
      <c r="V720" s="15"/>
      <c r="W720" s="15"/>
      <c r="X720" s="15"/>
      <c r="Z720" s="14"/>
      <c r="AA720" s="15"/>
      <c r="AB720">
        <v>6</v>
      </c>
      <c r="AC720">
        <v>10</v>
      </c>
      <c r="AD720">
        <v>1</v>
      </c>
      <c r="AE720">
        <v>3</v>
      </c>
      <c r="AF720" s="21">
        <v>45091.841874999998</v>
      </c>
      <c r="AG720" s="22">
        <f>IFERROR((Raw_Data__3[[#This Row],[End of Probation Date (after 2 months)]]-Raw_Data__3[[#This Row],[Reporting date ]]),"N/A")</f>
        <v>60</v>
      </c>
      <c r="AI720">
        <v>4</v>
      </c>
      <c r="AJ720">
        <v>4</v>
      </c>
    </row>
    <row r="721" spans="1:38" x14ac:dyDescent="0.35">
      <c r="A721">
        <v>2432</v>
      </c>
      <c r="B721" s="14" t="s">
        <v>110</v>
      </c>
      <c r="C721" s="14" t="s">
        <v>68</v>
      </c>
      <c r="D721" s="14" t="s">
        <v>62</v>
      </c>
      <c r="E721" s="14" t="s">
        <v>36</v>
      </c>
      <c r="F721" s="14" t="str">
        <f>TRIM(Raw_Data__3[[#This Row],[Level/Band]])</f>
        <v>Junior</v>
      </c>
      <c r="G721" s="15">
        <v>44747.126967592594</v>
      </c>
      <c r="H721" s="15">
        <v>44748.126967592594</v>
      </c>
      <c r="I721" s="15">
        <v>44749.126967592594</v>
      </c>
      <c r="J721" s="15">
        <v>44752.126967592594</v>
      </c>
      <c r="K721" s="14" t="s">
        <v>37</v>
      </c>
      <c r="L721" s="15">
        <v>44754.126967592594</v>
      </c>
      <c r="M721" s="14" t="s">
        <v>43</v>
      </c>
      <c r="N721" s="14" t="s">
        <v>38</v>
      </c>
      <c r="O721" s="1" t="s">
        <v>115</v>
      </c>
      <c r="P721" s="14" t="s">
        <v>41</v>
      </c>
      <c r="Q721" s="15"/>
      <c r="R721" s="15"/>
      <c r="S721" s="15">
        <v>44755.126967592594</v>
      </c>
      <c r="T721" s="15"/>
      <c r="U721">
        <v>0</v>
      </c>
      <c r="V721" s="15"/>
      <c r="W721" s="15"/>
      <c r="X721" s="15"/>
      <c r="Z721" s="14"/>
      <c r="AA721" s="15"/>
      <c r="AB721">
        <v>6</v>
      </c>
      <c r="AC721">
        <v>7</v>
      </c>
      <c r="AD721">
        <v>1</v>
      </c>
      <c r="AE721">
        <v>3</v>
      </c>
      <c r="AF721" s="21">
        <v>44815.126967592594</v>
      </c>
      <c r="AG721" s="22">
        <f>IFERROR((Raw_Data__3[[#This Row],[End of Probation Date (after 2 months)]]-Raw_Data__3[[#This Row],[Reporting date ]]),"N/A")</f>
        <v>60</v>
      </c>
      <c r="AI721">
        <v>1</v>
      </c>
      <c r="AJ721">
        <v>1</v>
      </c>
    </row>
    <row r="722" spans="1:38" x14ac:dyDescent="0.35">
      <c r="A722">
        <v>2344</v>
      </c>
      <c r="B722" s="14" t="s">
        <v>110</v>
      </c>
      <c r="C722" s="14" t="s">
        <v>68</v>
      </c>
      <c r="D722" s="14" t="s">
        <v>62</v>
      </c>
      <c r="E722" s="14" t="s">
        <v>36</v>
      </c>
      <c r="F722" s="14" t="str">
        <f>TRIM(Raw_Data__3[[#This Row],[Level/Band]])</f>
        <v>Junior</v>
      </c>
      <c r="G722" s="15">
        <v>45052.364525462966</v>
      </c>
      <c r="H722" s="15">
        <v>45054.364525462966</v>
      </c>
      <c r="I722" s="15">
        <v>45055.364525462966</v>
      </c>
      <c r="J722" s="15">
        <v>45058.364525462966</v>
      </c>
      <c r="K722" s="14" t="s">
        <v>37</v>
      </c>
      <c r="L722" s="15">
        <v>45068.364525462966</v>
      </c>
      <c r="M722" s="14" t="s">
        <v>43</v>
      </c>
      <c r="N722" s="14" t="s">
        <v>38</v>
      </c>
      <c r="O722" s="1" t="s">
        <v>115</v>
      </c>
      <c r="P722" s="14"/>
      <c r="Q722" s="15"/>
      <c r="R722" s="15"/>
      <c r="S722" s="15">
        <v>45070.364525462966</v>
      </c>
      <c r="T722" s="15"/>
      <c r="U722">
        <v>0</v>
      </c>
      <c r="V722" s="15"/>
      <c r="W722" s="15"/>
      <c r="X722" s="15"/>
      <c r="Z722" s="14" t="s">
        <v>39</v>
      </c>
      <c r="AA722" s="15"/>
      <c r="AB722">
        <v>14</v>
      </c>
      <c r="AC722">
        <v>16</v>
      </c>
      <c r="AD722">
        <v>1</v>
      </c>
      <c r="AE722">
        <v>3</v>
      </c>
      <c r="AF722" s="21">
        <v>45130.364525462966</v>
      </c>
      <c r="AG722" s="22">
        <f>IFERROR((Raw_Data__3[[#This Row],[End of Probation Date (after 2 months)]]-Raw_Data__3[[#This Row],[Reporting date ]]),"N/A")</f>
        <v>60</v>
      </c>
      <c r="AI722">
        <v>2</v>
      </c>
      <c r="AJ722">
        <v>2</v>
      </c>
    </row>
    <row r="723" spans="1:38" x14ac:dyDescent="0.35">
      <c r="A723">
        <v>2209</v>
      </c>
      <c r="B723" s="14" t="s">
        <v>110</v>
      </c>
      <c r="C723" s="14" t="s">
        <v>68</v>
      </c>
      <c r="D723" s="14" t="s">
        <v>62</v>
      </c>
      <c r="E723" s="14" t="s">
        <v>36</v>
      </c>
      <c r="F723" s="14" t="str">
        <f>TRIM(Raw_Data__3[[#This Row],[Level/Band]])</f>
        <v>Junior</v>
      </c>
      <c r="G723" s="15">
        <v>45096.202615740738</v>
      </c>
      <c r="H723" s="15">
        <v>45097.202615740738</v>
      </c>
      <c r="I723" s="15">
        <v>45098.202615740738</v>
      </c>
      <c r="J723" s="15">
        <v>45101.202615740738</v>
      </c>
      <c r="K723" s="14" t="s">
        <v>37</v>
      </c>
      <c r="L723" s="15">
        <v>45113.202615740738</v>
      </c>
      <c r="M723" s="14" t="s">
        <v>37</v>
      </c>
      <c r="N723" s="14" t="s">
        <v>115</v>
      </c>
      <c r="O723" s="1">
        <v>45119.202615740738</v>
      </c>
      <c r="P723" s="14" t="s">
        <v>48</v>
      </c>
      <c r="Q723" s="15">
        <v>45115.202615740738</v>
      </c>
      <c r="R723" s="15">
        <v>45117.202615740738</v>
      </c>
      <c r="S723" s="15">
        <v>45116.202615740738</v>
      </c>
      <c r="T723" s="15">
        <v>45117.202615740738</v>
      </c>
      <c r="U723">
        <v>1</v>
      </c>
      <c r="V723" s="15">
        <v>45119.202615740738</v>
      </c>
      <c r="W723" s="15">
        <v>45120.202615740738</v>
      </c>
      <c r="X723" s="15">
        <v>45123.202615740738</v>
      </c>
      <c r="Z723" s="14"/>
      <c r="AA723" s="15">
        <v>45138.202615740738</v>
      </c>
      <c r="AB723">
        <v>16</v>
      </c>
      <c r="AC723">
        <v>19</v>
      </c>
      <c r="AD723">
        <v>1</v>
      </c>
      <c r="AE723">
        <v>3</v>
      </c>
      <c r="AF723" s="21">
        <v>45176.202615740738</v>
      </c>
      <c r="AG723" s="22">
        <f>IFERROR((Raw_Data__3[[#This Row],[End of Probation Date (after 2 months)]]-Raw_Data__3[[#This Row],[Reporting date ]]),"N/A")</f>
        <v>60</v>
      </c>
      <c r="AH723">
        <v>3</v>
      </c>
      <c r="AI723">
        <v>3</v>
      </c>
      <c r="AJ723">
        <v>1</v>
      </c>
      <c r="AK723">
        <v>22</v>
      </c>
      <c r="AL723">
        <v>7</v>
      </c>
    </row>
    <row r="724" spans="1:38" x14ac:dyDescent="0.35">
      <c r="A724">
        <v>2206</v>
      </c>
      <c r="B724" s="14" t="s">
        <v>110</v>
      </c>
      <c r="C724" s="14" t="s">
        <v>68</v>
      </c>
      <c r="D724" s="14" t="s">
        <v>62</v>
      </c>
      <c r="E724" s="14" t="s">
        <v>36</v>
      </c>
      <c r="F724" s="14" t="str">
        <f>TRIM(Raw_Data__3[[#This Row],[Level/Band]])</f>
        <v>Junior</v>
      </c>
      <c r="G724" s="15">
        <v>45091.202615740738</v>
      </c>
      <c r="H724" s="15">
        <v>45093.202615740738</v>
      </c>
      <c r="I724" s="15">
        <v>45094.202615740738</v>
      </c>
      <c r="J724" s="15">
        <v>45097.202615740738</v>
      </c>
      <c r="K724" s="14" t="s">
        <v>37</v>
      </c>
      <c r="L724" s="15">
        <v>45102.202615740738</v>
      </c>
      <c r="M724" s="14" t="s">
        <v>43</v>
      </c>
      <c r="N724" s="14" t="s">
        <v>46</v>
      </c>
      <c r="O724" s="1" t="s">
        <v>115</v>
      </c>
      <c r="P724" s="14"/>
      <c r="Q724" s="15"/>
      <c r="R724" s="15"/>
      <c r="S724" s="15">
        <v>45103.202615740738</v>
      </c>
      <c r="T724" s="15"/>
      <c r="U724">
        <v>0</v>
      </c>
      <c r="V724" s="15"/>
      <c r="W724" s="15"/>
      <c r="X724" s="15"/>
      <c r="Z724" s="14" t="s">
        <v>39</v>
      </c>
      <c r="AA724" s="15"/>
      <c r="AB724">
        <v>9</v>
      </c>
      <c r="AC724">
        <v>10</v>
      </c>
      <c r="AD724">
        <v>1</v>
      </c>
      <c r="AE724">
        <v>3</v>
      </c>
      <c r="AF724" s="21">
        <v>45163.202615740738</v>
      </c>
      <c r="AG724" s="22">
        <f>IFERROR((Raw_Data__3[[#This Row],[End of Probation Date (after 2 months)]]-Raw_Data__3[[#This Row],[Reporting date ]]),"N/A")</f>
        <v>60</v>
      </c>
      <c r="AI724">
        <v>1</v>
      </c>
      <c r="AJ724">
        <v>2</v>
      </c>
    </row>
    <row r="725" spans="1:38" x14ac:dyDescent="0.35">
      <c r="A725">
        <v>2188</v>
      </c>
      <c r="B725" s="14" t="s">
        <v>110</v>
      </c>
      <c r="C725" s="14" t="s">
        <v>68</v>
      </c>
      <c r="D725" s="14" t="s">
        <v>62</v>
      </c>
      <c r="E725" s="14" t="s">
        <v>36</v>
      </c>
      <c r="F725" s="14" t="str">
        <f>TRIM(Raw_Data__3[[#This Row],[Level/Band]])</f>
        <v>Junior</v>
      </c>
      <c r="G725" s="15">
        <v>44996.531736111108</v>
      </c>
      <c r="H725" s="15">
        <v>44997.531736111108</v>
      </c>
      <c r="I725" s="15">
        <v>44998.531736111108</v>
      </c>
      <c r="J725" s="15">
        <v>45001.531736111108</v>
      </c>
      <c r="K725" s="14" t="s">
        <v>37</v>
      </c>
      <c r="L725" s="15">
        <v>45015.531736111108</v>
      </c>
      <c r="M725" s="14" t="s">
        <v>43</v>
      </c>
      <c r="N725" s="14" t="s">
        <v>51</v>
      </c>
      <c r="O725" s="1" t="s">
        <v>115</v>
      </c>
      <c r="P725" s="14"/>
      <c r="Q725" s="15"/>
      <c r="R725" s="15"/>
      <c r="S725" s="15">
        <v>45016.531736111108</v>
      </c>
      <c r="T725" s="15"/>
      <c r="U725">
        <v>0</v>
      </c>
      <c r="V725" s="15"/>
      <c r="W725" s="15"/>
      <c r="X725" s="15"/>
      <c r="Z725" s="14" t="s">
        <v>47</v>
      </c>
      <c r="AA725" s="15"/>
      <c r="AB725">
        <v>18</v>
      </c>
      <c r="AC725">
        <v>19</v>
      </c>
      <c r="AD725">
        <v>1</v>
      </c>
      <c r="AE725">
        <v>3</v>
      </c>
      <c r="AF725" s="21">
        <v>45076.531736111108</v>
      </c>
      <c r="AG725" s="22">
        <f>IFERROR((Raw_Data__3[[#This Row],[End of Probation Date (after 2 months)]]-Raw_Data__3[[#This Row],[Reporting date ]]),"N/A")</f>
        <v>60</v>
      </c>
      <c r="AI725">
        <v>1</v>
      </c>
      <c r="AJ725">
        <v>1</v>
      </c>
    </row>
    <row r="726" spans="1:38" x14ac:dyDescent="0.35">
      <c r="A726">
        <v>2186</v>
      </c>
      <c r="B726" s="14" t="s">
        <v>110</v>
      </c>
      <c r="C726" s="14" t="s">
        <v>68</v>
      </c>
      <c r="D726" s="14" t="s">
        <v>62</v>
      </c>
      <c r="E726" s="14" t="s">
        <v>36</v>
      </c>
      <c r="F726" s="14" t="str">
        <f>TRIM(Raw_Data__3[[#This Row],[Level/Band]])</f>
        <v>Junior</v>
      </c>
      <c r="G726" s="15">
        <v>44996.531736111108</v>
      </c>
      <c r="H726" s="15">
        <v>44997.531736111108</v>
      </c>
      <c r="I726" s="15">
        <v>44998.531736111108</v>
      </c>
      <c r="J726" s="15">
        <v>45001.531736111108</v>
      </c>
      <c r="K726" s="14" t="s">
        <v>37</v>
      </c>
      <c r="L726" s="15">
        <v>45012.531736111108</v>
      </c>
      <c r="M726" s="14" t="s">
        <v>43</v>
      </c>
      <c r="N726" s="14" t="s">
        <v>51</v>
      </c>
      <c r="O726" s="1" t="s">
        <v>115</v>
      </c>
      <c r="P726" s="14"/>
      <c r="Q726" s="15"/>
      <c r="R726" s="15"/>
      <c r="S726" s="15"/>
      <c r="T726" s="15"/>
      <c r="U726">
        <v>0</v>
      </c>
      <c r="V726" s="15"/>
      <c r="W726" s="15"/>
      <c r="X726" s="15"/>
      <c r="Z726" s="14" t="s">
        <v>39</v>
      </c>
      <c r="AA726" s="15"/>
      <c r="AB726">
        <v>15</v>
      </c>
      <c r="AD726">
        <v>1</v>
      </c>
      <c r="AE726">
        <v>3</v>
      </c>
      <c r="AF726" s="21" t="s">
        <v>115</v>
      </c>
      <c r="AG726" s="22" t="str">
        <f>IFERROR((Raw_Data__3[[#This Row],[End of Probation Date (after 2 months)]]-Raw_Data__3[[#This Row],[Reporting date ]]),"N/A")</f>
        <v>N/A</v>
      </c>
      <c r="AJ726">
        <v>1</v>
      </c>
    </row>
    <row r="727" spans="1:38" x14ac:dyDescent="0.35">
      <c r="A727">
        <v>2185</v>
      </c>
      <c r="B727" s="14" t="s">
        <v>110</v>
      </c>
      <c r="C727" s="14" t="s">
        <v>68</v>
      </c>
      <c r="D727" s="14" t="s">
        <v>62</v>
      </c>
      <c r="E727" s="14" t="s">
        <v>36</v>
      </c>
      <c r="F727" s="14" t="str">
        <f>TRIM(Raw_Data__3[[#This Row],[Level/Band]])</f>
        <v>Junior</v>
      </c>
      <c r="G727" s="15">
        <v>44997.531736111108</v>
      </c>
      <c r="H727" s="15">
        <v>44999.531736111108</v>
      </c>
      <c r="I727" s="15">
        <v>45000.531736111108</v>
      </c>
      <c r="J727" s="15">
        <v>45003.531736111108</v>
      </c>
      <c r="K727" s="14" t="s">
        <v>37</v>
      </c>
      <c r="L727" s="15">
        <v>45006.531736111108</v>
      </c>
      <c r="M727" s="14" t="s">
        <v>43</v>
      </c>
      <c r="N727" s="14" t="s">
        <v>38</v>
      </c>
      <c r="O727" s="1" t="s">
        <v>115</v>
      </c>
      <c r="P727" s="14" t="s">
        <v>41</v>
      </c>
      <c r="Q727" s="15"/>
      <c r="R727" s="15"/>
      <c r="S727" s="15">
        <v>45008.531736111108</v>
      </c>
      <c r="T727" s="15"/>
      <c r="U727">
        <v>0</v>
      </c>
      <c r="V727" s="15"/>
      <c r="W727" s="15"/>
      <c r="X727" s="15"/>
      <c r="Z727" s="14"/>
      <c r="AA727" s="15"/>
      <c r="AB727">
        <v>7</v>
      </c>
      <c r="AC727">
        <v>9</v>
      </c>
      <c r="AD727">
        <v>1</v>
      </c>
      <c r="AE727">
        <v>3</v>
      </c>
      <c r="AF727" s="21">
        <v>45068.531736111108</v>
      </c>
      <c r="AG727" s="22">
        <f>IFERROR((Raw_Data__3[[#This Row],[End of Probation Date (after 2 months)]]-Raw_Data__3[[#This Row],[Reporting date ]]),"N/A")</f>
        <v>60</v>
      </c>
      <c r="AI727">
        <v>2</v>
      </c>
      <c r="AJ727">
        <v>2</v>
      </c>
    </row>
    <row r="728" spans="1:38" x14ac:dyDescent="0.35">
      <c r="A728">
        <v>2077</v>
      </c>
      <c r="B728" s="14" t="s">
        <v>110</v>
      </c>
      <c r="C728" s="14" t="s">
        <v>68</v>
      </c>
      <c r="D728" s="14" t="s">
        <v>62</v>
      </c>
      <c r="E728" s="14" t="s">
        <v>36</v>
      </c>
      <c r="F728" s="14" t="str">
        <f>TRIM(Raw_Data__3[[#This Row],[Level/Band]])</f>
        <v>Junior</v>
      </c>
      <c r="G728" s="15">
        <v>44916.441053240742</v>
      </c>
      <c r="H728" s="15">
        <v>44918.441053240742</v>
      </c>
      <c r="I728" s="15">
        <v>44919.441053240742</v>
      </c>
      <c r="J728" s="15">
        <v>44922.441053240742</v>
      </c>
      <c r="K728" s="14" t="s">
        <v>37</v>
      </c>
      <c r="L728" s="15">
        <v>44930.441053240742</v>
      </c>
      <c r="M728" s="14" t="s">
        <v>37</v>
      </c>
      <c r="N728" s="14" t="s">
        <v>115</v>
      </c>
      <c r="O728" s="1">
        <v>44934.441053240742</v>
      </c>
      <c r="P728" s="14" t="s">
        <v>48</v>
      </c>
      <c r="Q728" s="15">
        <v>44931.441053240742</v>
      </c>
      <c r="R728" s="15">
        <v>44934.441053240742</v>
      </c>
      <c r="S728" s="15">
        <v>44931.441053240742</v>
      </c>
      <c r="T728" s="15">
        <v>44940.441053240742</v>
      </c>
      <c r="U728">
        <v>1</v>
      </c>
      <c r="V728" s="15">
        <v>44944.441053240742</v>
      </c>
      <c r="W728" s="15">
        <v>44947.441053240742</v>
      </c>
      <c r="X728" s="15">
        <v>44950.441053240742</v>
      </c>
      <c r="Z728" s="14"/>
      <c r="AA728" s="15">
        <v>44971.441053240742</v>
      </c>
      <c r="AB728">
        <v>12</v>
      </c>
      <c r="AC728">
        <v>13</v>
      </c>
      <c r="AD728">
        <v>1</v>
      </c>
      <c r="AE728">
        <v>3</v>
      </c>
      <c r="AF728" s="21">
        <v>44991.441053240742</v>
      </c>
      <c r="AG728" s="22">
        <f>IFERROR((Raw_Data__3[[#This Row],[End of Probation Date (after 2 months)]]-Raw_Data__3[[#This Row],[Reporting date ]]),"N/A")</f>
        <v>60</v>
      </c>
      <c r="AH728">
        <v>7</v>
      </c>
      <c r="AI728">
        <v>1</v>
      </c>
      <c r="AJ728">
        <v>2</v>
      </c>
      <c r="AK728">
        <v>40</v>
      </c>
      <c r="AL728">
        <v>19</v>
      </c>
    </row>
    <row r="729" spans="1:38" x14ac:dyDescent="0.35">
      <c r="A729">
        <v>2016</v>
      </c>
      <c r="B729" s="14" t="s">
        <v>110</v>
      </c>
      <c r="C729" s="14" t="s">
        <v>68</v>
      </c>
      <c r="D729" s="14" t="s">
        <v>62</v>
      </c>
      <c r="E729" s="14" t="s">
        <v>36</v>
      </c>
      <c r="F729" s="14" t="str">
        <f>TRIM(Raw_Data__3[[#This Row],[Level/Band]])</f>
        <v>Junior</v>
      </c>
      <c r="G729" s="15">
        <v>45079.58390046296</v>
      </c>
      <c r="H729" s="15">
        <v>45083.58390046296</v>
      </c>
      <c r="I729" s="15">
        <v>45084.58390046296</v>
      </c>
      <c r="J729" s="15">
        <v>45087.58390046296</v>
      </c>
      <c r="K729" s="14" t="s">
        <v>37</v>
      </c>
      <c r="L729" s="15">
        <v>45090.58390046296</v>
      </c>
      <c r="M729" s="14" t="s">
        <v>43</v>
      </c>
      <c r="N729" s="14" t="s">
        <v>55</v>
      </c>
      <c r="O729" s="1" t="s">
        <v>115</v>
      </c>
      <c r="P729" s="14"/>
      <c r="Q729" s="15"/>
      <c r="R729" s="15"/>
      <c r="S729" s="15">
        <v>45094.58390046296</v>
      </c>
      <c r="T729" s="15"/>
      <c r="U729">
        <v>0</v>
      </c>
      <c r="V729" s="15"/>
      <c r="W729" s="15"/>
      <c r="X729" s="15"/>
      <c r="Z729" s="14" t="s">
        <v>39</v>
      </c>
      <c r="AA729" s="15"/>
      <c r="AB729">
        <v>7</v>
      </c>
      <c r="AC729">
        <v>11</v>
      </c>
      <c r="AD729">
        <v>1</v>
      </c>
      <c r="AE729">
        <v>3</v>
      </c>
      <c r="AF729" s="21">
        <v>45154.58390046296</v>
      </c>
      <c r="AG729" s="22">
        <f>IFERROR((Raw_Data__3[[#This Row],[End of Probation Date (after 2 months)]]-Raw_Data__3[[#This Row],[Reporting date ]]),"N/A")</f>
        <v>60</v>
      </c>
      <c r="AI729">
        <v>4</v>
      </c>
      <c r="AJ729">
        <v>4</v>
      </c>
    </row>
    <row r="730" spans="1:38" x14ac:dyDescent="0.35">
      <c r="A730">
        <v>2013</v>
      </c>
      <c r="B730" s="14" t="s">
        <v>110</v>
      </c>
      <c r="C730" s="14" t="s">
        <v>68</v>
      </c>
      <c r="D730" s="14" t="s">
        <v>62</v>
      </c>
      <c r="E730" s="14" t="s">
        <v>36</v>
      </c>
      <c r="F730" s="14" t="str">
        <f>TRIM(Raw_Data__3[[#This Row],[Level/Band]])</f>
        <v>Junior</v>
      </c>
      <c r="G730" s="15">
        <v>45082.58390046296</v>
      </c>
      <c r="H730" s="15">
        <v>45084.58390046296</v>
      </c>
      <c r="I730" s="15">
        <v>45085.58390046296</v>
      </c>
      <c r="J730" s="15">
        <v>45088.58390046296</v>
      </c>
      <c r="K730" s="14" t="s">
        <v>37</v>
      </c>
      <c r="L730" s="15">
        <v>45094.58390046296</v>
      </c>
      <c r="M730" s="14" t="s">
        <v>43</v>
      </c>
      <c r="N730" s="14" t="s">
        <v>38</v>
      </c>
      <c r="O730" s="1" t="s">
        <v>115</v>
      </c>
      <c r="P730" s="14" t="s">
        <v>41</v>
      </c>
      <c r="Q730" s="15"/>
      <c r="R730" s="15"/>
      <c r="S730" s="15">
        <v>45097.58390046296</v>
      </c>
      <c r="T730" s="15"/>
      <c r="U730">
        <v>0</v>
      </c>
      <c r="V730" s="15"/>
      <c r="W730" s="15"/>
      <c r="X730" s="15"/>
      <c r="Z730" s="14"/>
      <c r="AA730" s="15"/>
      <c r="AB730">
        <v>10</v>
      </c>
      <c r="AC730">
        <v>13</v>
      </c>
      <c r="AD730">
        <v>1</v>
      </c>
      <c r="AE730">
        <v>3</v>
      </c>
      <c r="AF730" s="21">
        <v>45157.58390046296</v>
      </c>
      <c r="AG730" s="22">
        <f>IFERROR((Raw_Data__3[[#This Row],[End of Probation Date (after 2 months)]]-Raw_Data__3[[#This Row],[Reporting date ]]),"N/A")</f>
        <v>60</v>
      </c>
      <c r="AI730">
        <v>3</v>
      </c>
      <c r="AJ730">
        <v>2</v>
      </c>
    </row>
    <row r="731" spans="1:38" x14ac:dyDescent="0.35">
      <c r="A731">
        <v>1944</v>
      </c>
      <c r="B731" s="14" t="s">
        <v>110</v>
      </c>
      <c r="C731" s="14" t="s">
        <v>68</v>
      </c>
      <c r="D731" s="14" t="s">
        <v>62</v>
      </c>
      <c r="E731" s="14" t="s">
        <v>36</v>
      </c>
      <c r="F731" s="14" t="str">
        <f>TRIM(Raw_Data__3[[#This Row],[Level/Band]])</f>
        <v>Junior</v>
      </c>
      <c r="G731" s="15">
        <v>44986.264120370368</v>
      </c>
      <c r="H731" s="15">
        <v>44989.264120370368</v>
      </c>
      <c r="I731" s="15">
        <v>44990.264120370368</v>
      </c>
      <c r="J731" s="15">
        <v>44993.264120370368</v>
      </c>
      <c r="K731" s="14" t="s">
        <v>37</v>
      </c>
      <c r="L731" s="15">
        <v>44998.264120370368</v>
      </c>
      <c r="M731" s="14" t="s">
        <v>43</v>
      </c>
      <c r="N731" s="14" t="s">
        <v>51</v>
      </c>
      <c r="O731" s="1" t="s">
        <v>115</v>
      </c>
      <c r="P731" s="14"/>
      <c r="Q731" s="15"/>
      <c r="R731" s="15"/>
      <c r="S731" s="15"/>
      <c r="T731" s="15"/>
      <c r="U731">
        <v>0</v>
      </c>
      <c r="V731" s="15"/>
      <c r="W731" s="15"/>
      <c r="X731" s="15"/>
      <c r="Z731" s="14" t="s">
        <v>39</v>
      </c>
      <c r="AA731" s="15"/>
      <c r="AB731">
        <v>9</v>
      </c>
      <c r="AD731">
        <v>1</v>
      </c>
      <c r="AE731">
        <v>3</v>
      </c>
      <c r="AF731" s="21" t="s">
        <v>115</v>
      </c>
      <c r="AG731" s="22" t="str">
        <f>IFERROR((Raw_Data__3[[#This Row],[End of Probation Date (after 2 months)]]-Raw_Data__3[[#This Row],[Reporting date ]]),"N/A")</f>
        <v>N/A</v>
      </c>
      <c r="AJ731">
        <v>3</v>
      </c>
    </row>
    <row r="732" spans="1:38" x14ac:dyDescent="0.35">
      <c r="A732">
        <v>1922</v>
      </c>
      <c r="B732" s="14" t="s">
        <v>110</v>
      </c>
      <c r="C732" s="14" t="s">
        <v>68</v>
      </c>
      <c r="D732" s="14" t="s">
        <v>62</v>
      </c>
      <c r="E732" s="14" t="s">
        <v>36</v>
      </c>
      <c r="F732" s="14" t="str">
        <f>TRIM(Raw_Data__3[[#This Row],[Level/Band]])</f>
        <v>Junior</v>
      </c>
      <c r="G732" s="15">
        <v>44793.391932870371</v>
      </c>
      <c r="H732" s="15">
        <v>44794.391932870371</v>
      </c>
      <c r="I732" s="15">
        <v>44795.391932870371</v>
      </c>
      <c r="J732" s="15">
        <v>44798.391932870371</v>
      </c>
      <c r="K732" s="14" t="s">
        <v>37</v>
      </c>
      <c r="L732" s="15">
        <v>44801.391932870371</v>
      </c>
      <c r="M732" s="14" t="s">
        <v>58</v>
      </c>
      <c r="N732" s="14"/>
      <c r="O732" s="1">
        <v>44805.391932870371</v>
      </c>
      <c r="P732" s="14" t="s">
        <v>58</v>
      </c>
      <c r="Q732" s="15"/>
      <c r="R732" s="15"/>
      <c r="S732" s="15">
        <v>44803.391932870371</v>
      </c>
      <c r="T732" s="15"/>
      <c r="U732">
        <v>0</v>
      </c>
      <c r="V732" s="15"/>
      <c r="W732" s="15"/>
      <c r="X732" s="15"/>
      <c r="Z732" s="14"/>
      <c r="AA732" s="15"/>
      <c r="AB732">
        <v>7</v>
      </c>
      <c r="AC732">
        <v>9</v>
      </c>
      <c r="AD732">
        <v>1</v>
      </c>
      <c r="AE732">
        <v>3</v>
      </c>
      <c r="AF732" s="21">
        <v>44863.391932870371</v>
      </c>
      <c r="AG732" s="22">
        <f>IFERROR((Raw_Data__3[[#This Row],[End of Probation Date (after 2 months)]]-Raw_Data__3[[#This Row],[Reporting date ]]),"N/A")</f>
        <v>60</v>
      </c>
      <c r="AI732">
        <v>2</v>
      </c>
      <c r="AJ732">
        <v>1</v>
      </c>
    </row>
    <row r="733" spans="1:38" x14ac:dyDescent="0.35">
      <c r="A733">
        <v>1834</v>
      </c>
      <c r="B733" s="14" t="s">
        <v>110</v>
      </c>
      <c r="C733" s="14" t="s">
        <v>68</v>
      </c>
      <c r="D733" s="14" t="s">
        <v>62</v>
      </c>
      <c r="E733" s="14" t="s">
        <v>36</v>
      </c>
      <c r="F733" s="14" t="str">
        <f>TRIM(Raw_Data__3[[#This Row],[Level/Band]])</f>
        <v>Junior</v>
      </c>
      <c r="G733" s="15">
        <v>45036.367280092592</v>
      </c>
      <c r="H733" s="15">
        <v>45037.367280092592</v>
      </c>
      <c r="I733" s="15">
        <v>45038.367280092592</v>
      </c>
      <c r="J733" s="15">
        <v>45041.367280092592</v>
      </c>
      <c r="K733" s="14" t="s">
        <v>37</v>
      </c>
      <c r="L733" s="15">
        <v>45056.367280092592</v>
      </c>
      <c r="M733" s="14" t="s">
        <v>43</v>
      </c>
      <c r="N733" s="14" t="s">
        <v>50</v>
      </c>
      <c r="O733" s="1" t="s">
        <v>115</v>
      </c>
      <c r="P733" s="14"/>
      <c r="Q733" s="15"/>
      <c r="R733" s="15"/>
      <c r="S733" s="15"/>
      <c r="T733" s="15"/>
      <c r="U733">
        <v>0</v>
      </c>
      <c r="V733" s="15"/>
      <c r="W733" s="15"/>
      <c r="X733" s="15"/>
      <c r="Z733" s="14" t="s">
        <v>39</v>
      </c>
      <c r="AA733" s="15"/>
      <c r="AB733">
        <v>19</v>
      </c>
      <c r="AD733">
        <v>1</v>
      </c>
      <c r="AE733">
        <v>3</v>
      </c>
      <c r="AF733" s="21" t="s">
        <v>115</v>
      </c>
      <c r="AG733" s="22" t="str">
        <f>IFERROR((Raw_Data__3[[#This Row],[End of Probation Date (after 2 months)]]-Raw_Data__3[[#This Row],[Reporting date ]]),"N/A")</f>
        <v>N/A</v>
      </c>
      <c r="AJ733">
        <v>1</v>
      </c>
    </row>
    <row r="734" spans="1:38" x14ac:dyDescent="0.35">
      <c r="A734">
        <v>1789</v>
      </c>
      <c r="B734" s="14" t="s">
        <v>110</v>
      </c>
      <c r="C734" s="14" t="s">
        <v>68</v>
      </c>
      <c r="D734" s="14" t="s">
        <v>62</v>
      </c>
      <c r="E734" s="14" t="s">
        <v>36</v>
      </c>
      <c r="F734" s="14" t="str">
        <f>TRIM(Raw_Data__3[[#This Row],[Level/Band]])</f>
        <v>Junior</v>
      </c>
      <c r="G734" s="15">
        <v>44661.356493055559</v>
      </c>
      <c r="H734" s="15">
        <v>44662.356493055559</v>
      </c>
      <c r="I734" s="15">
        <v>44663.356493055559</v>
      </c>
      <c r="J734" s="15">
        <v>44666.356493055559</v>
      </c>
      <c r="K734" s="14" t="s">
        <v>37</v>
      </c>
      <c r="L734" s="15">
        <v>44668.356493055559</v>
      </c>
      <c r="M734" s="14" t="s">
        <v>37</v>
      </c>
      <c r="N734" s="14" t="s">
        <v>115</v>
      </c>
      <c r="O734" s="1">
        <v>44673.356493055559</v>
      </c>
      <c r="P734" s="14" t="s">
        <v>48</v>
      </c>
      <c r="Q734" s="15">
        <v>44670.356493055559</v>
      </c>
      <c r="R734" s="15">
        <v>44673.356493055559</v>
      </c>
      <c r="S734" s="15">
        <v>44671.356493055559</v>
      </c>
      <c r="T734" s="15">
        <v>44677.356493055559</v>
      </c>
      <c r="U734">
        <v>1</v>
      </c>
      <c r="V734" s="15">
        <v>44681.356493055559</v>
      </c>
      <c r="W734" s="15">
        <v>44684.356493055559</v>
      </c>
      <c r="X734" s="15">
        <v>44686.356493055559</v>
      </c>
      <c r="Z734" s="14"/>
      <c r="AA734" s="15">
        <v>44703.356493055559</v>
      </c>
      <c r="AB734">
        <v>6</v>
      </c>
      <c r="AC734">
        <v>9</v>
      </c>
      <c r="AD734">
        <v>1</v>
      </c>
      <c r="AE734">
        <v>3</v>
      </c>
      <c r="AF734" s="21">
        <v>44731.356493055559</v>
      </c>
      <c r="AG734" s="22">
        <f>IFERROR((Raw_Data__3[[#This Row],[End of Probation Date (after 2 months)]]-Raw_Data__3[[#This Row],[Reporting date ]]),"N/A")</f>
        <v>60</v>
      </c>
      <c r="AH734">
        <v>7</v>
      </c>
      <c r="AI734">
        <v>3</v>
      </c>
      <c r="AJ734">
        <v>1</v>
      </c>
      <c r="AK734">
        <v>32</v>
      </c>
      <c r="AL734">
        <v>15</v>
      </c>
    </row>
    <row r="735" spans="1:38" x14ac:dyDescent="0.35">
      <c r="A735">
        <v>1783</v>
      </c>
      <c r="B735" s="14" t="s">
        <v>110</v>
      </c>
      <c r="C735" s="14" t="s">
        <v>68</v>
      </c>
      <c r="D735" s="14" t="s">
        <v>62</v>
      </c>
      <c r="E735" s="14" t="s">
        <v>36</v>
      </c>
      <c r="F735" s="14" t="str">
        <f>TRIM(Raw_Data__3[[#This Row],[Level/Band]])</f>
        <v>Junior</v>
      </c>
      <c r="G735" s="15">
        <v>44659.356493055559</v>
      </c>
      <c r="H735" s="15">
        <v>44663.356493055559</v>
      </c>
      <c r="I735" s="15">
        <v>44664.356493055559</v>
      </c>
      <c r="J735" s="15">
        <v>44667.356493055559</v>
      </c>
      <c r="K735" s="14" t="s">
        <v>37</v>
      </c>
      <c r="L735" s="15">
        <v>44673.356493055559</v>
      </c>
      <c r="M735" s="14" t="s">
        <v>43</v>
      </c>
      <c r="N735" s="14" t="s">
        <v>38</v>
      </c>
      <c r="O735" s="1" t="s">
        <v>115</v>
      </c>
      <c r="P735" s="14" t="s">
        <v>41</v>
      </c>
      <c r="Q735" s="15"/>
      <c r="R735" s="15"/>
      <c r="S735" s="15">
        <v>44674.356493055559</v>
      </c>
      <c r="T735" s="15"/>
      <c r="U735">
        <v>0</v>
      </c>
      <c r="V735" s="15"/>
      <c r="W735" s="15"/>
      <c r="X735" s="15"/>
      <c r="Z735" s="14"/>
      <c r="AA735" s="15"/>
      <c r="AB735">
        <v>10</v>
      </c>
      <c r="AC735">
        <v>11</v>
      </c>
      <c r="AD735">
        <v>1</v>
      </c>
      <c r="AE735">
        <v>3</v>
      </c>
      <c r="AF735" s="21">
        <v>44734.356493055559</v>
      </c>
      <c r="AG735" s="22">
        <f>IFERROR((Raw_Data__3[[#This Row],[End of Probation Date (after 2 months)]]-Raw_Data__3[[#This Row],[Reporting date ]]),"N/A")</f>
        <v>60</v>
      </c>
      <c r="AI735">
        <v>1</v>
      </c>
      <c r="AJ735">
        <v>4</v>
      </c>
    </row>
    <row r="736" spans="1:38" x14ac:dyDescent="0.35">
      <c r="A736">
        <v>1769</v>
      </c>
      <c r="B736" s="14" t="s">
        <v>110</v>
      </c>
      <c r="C736" s="14" t="s">
        <v>68</v>
      </c>
      <c r="D736" s="14" t="s">
        <v>62</v>
      </c>
      <c r="E736" s="14" t="s">
        <v>36</v>
      </c>
      <c r="F736" s="14" t="str">
        <f>TRIM(Raw_Data__3[[#This Row],[Level/Band]])</f>
        <v>Junior</v>
      </c>
      <c r="G736" s="15">
        <v>45099.652581018519</v>
      </c>
      <c r="H736" s="15">
        <v>45100.652581018519</v>
      </c>
      <c r="I736" s="15">
        <v>45101.652581018519</v>
      </c>
      <c r="J736" s="15">
        <v>45104.652581018519</v>
      </c>
      <c r="K736" s="14" t="s">
        <v>37</v>
      </c>
      <c r="L736" s="15">
        <v>45109.652581018519</v>
      </c>
      <c r="M736" s="14" t="s">
        <v>37</v>
      </c>
      <c r="N736" s="14" t="s">
        <v>115</v>
      </c>
      <c r="O736" s="1">
        <v>45115.652581018519</v>
      </c>
      <c r="P736" s="14" t="s">
        <v>48</v>
      </c>
      <c r="Q736" s="15">
        <v>45111.652581018519</v>
      </c>
      <c r="R736" s="15">
        <v>45115.652581018519</v>
      </c>
      <c r="S736" s="15">
        <v>45111.652581018519</v>
      </c>
      <c r="T736" s="15">
        <v>45121.652581018519</v>
      </c>
      <c r="U736">
        <v>1</v>
      </c>
      <c r="V736" s="15">
        <v>45123.652581018519</v>
      </c>
      <c r="W736" s="15">
        <v>45126.652581018519</v>
      </c>
      <c r="X736" s="15">
        <v>45127.652581018519</v>
      </c>
      <c r="Z736" s="14"/>
      <c r="AA736" s="15">
        <v>45149.652581018519</v>
      </c>
      <c r="AB736">
        <v>9</v>
      </c>
      <c r="AC736">
        <v>11</v>
      </c>
      <c r="AD736">
        <v>1</v>
      </c>
      <c r="AE736">
        <v>3</v>
      </c>
      <c r="AF736" s="21">
        <v>45171.652581018519</v>
      </c>
      <c r="AG736" s="22">
        <f>IFERROR((Raw_Data__3[[#This Row],[End of Probation Date (after 2 months)]]-Raw_Data__3[[#This Row],[Reporting date ]]),"N/A")</f>
        <v>60</v>
      </c>
      <c r="AH736">
        <v>5</v>
      </c>
      <c r="AI736">
        <v>2</v>
      </c>
      <c r="AJ736">
        <v>1</v>
      </c>
      <c r="AK736">
        <v>38</v>
      </c>
      <c r="AL736">
        <v>16</v>
      </c>
    </row>
    <row r="737" spans="1:38" x14ac:dyDescent="0.35">
      <c r="A737">
        <v>1762</v>
      </c>
      <c r="B737" s="14" t="s">
        <v>110</v>
      </c>
      <c r="C737" s="14" t="s">
        <v>68</v>
      </c>
      <c r="D737" s="14" t="s">
        <v>62</v>
      </c>
      <c r="E737" s="14" t="s">
        <v>36</v>
      </c>
      <c r="F737" s="14" t="str">
        <f>TRIM(Raw_Data__3[[#This Row],[Level/Band]])</f>
        <v>Junior</v>
      </c>
      <c r="G737" s="15">
        <v>45102.652581018519</v>
      </c>
      <c r="H737" s="15">
        <v>45103.652581018519</v>
      </c>
      <c r="I737" s="15">
        <v>45104.652581018519</v>
      </c>
      <c r="J737" s="15">
        <v>45107.652581018519</v>
      </c>
      <c r="K737" s="14" t="s">
        <v>37</v>
      </c>
      <c r="L737" s="15">
        <v>45111.652581018519</v>
      </c>
      <c r="M737" s="14" t="s">
        <v>43</v>
      </c>
      <c r="N737" s="14" t="s">
        <v>55</v>
      </c>
      <c r="O737" s="1" t="s">
        <v>115</v>
      </c>
      <c r="P737" s="14"/>
      <c r="Q737" s="15"/>
      <c r="R737" s="15"/>
      <c r="S737" s="15"/>
      <c r="T737" s="15"/>
      <c r="U737">
        <v>0</v>
      </c>
      <c r="V737" s="15"/>
      <c r="W737" s="15"/>
      <c r="X737" s="15"/>
      <c r="Z737" s="14" t="s">
        <v>47</v>
      </c>
      <c r="AA737" s="15"/>
      <c r="AB737">
        <v>8</v>
      </c>
      <c r="AD737">
        <v>1</v>
      </c>
      <c r="AE737">
        <v>3</v>
      </c>
      <c r="AF737" s="21" t="s">
        <v>115</v>
      </c>
      <c r="AG737" s="22" t="str">
        <f>IFERROR((Raw_Data__3[[#This Row],[End of Probation Date (after 2 months)]]-Raw_Data__3[[#This Row],[Reporting date ]]),"N/A")</f>
        <v>N/A</v>
      </c>
      <c r="AJ737">
        <v>1</v>
      </c>
    </row>
    <row r="738" spans="1:38" x14ac:dyDescent="0.35">
      <c r="A738">
        <v>1725</v>
      </c>
      <c r="B738" s="14" t="s">
        <v>110</v>
      </c>
      <c r="C738" s="14" t="s">
        <v>68</v>
      </c>
      <c r="D738" s="14" t="s">
        <v>62</v>
      </c>
      <c r="E738" s="14" t="s">
        <v>36</v>
      </c>
      <c r="F738" s="14" t="str">
        <f>TRIM(Raw_Data__3[[#This Row],[Level/Band]])</f>
        <v>Junior</v>
      </c>
      <c r="G738" s="15">
        <v>44860.500428240739</v>
      </c>
      <c r="H738" s="15">
        <v>44863.500428240739</v>
      </c>
      <c r="I738" s="15">
        <v>44864.500428240739</v>
      </c>
      <c r="J738" s="15">
        <v>44867.500428240739</v>
      </c>
      <c r="K738" s="14" t="s">
        <v>37</v>
      </c>
      <c r="L738" s="15">
        <v>44882.500428240739</v>
      </c>
      <c r="M738" s="14" t="s">
        <v>43</v>
      </c>
      <c r="N738" s="14" t="s">
        <v>55</v>
      </c>
      <c r="O738" s="1" t="s">
        <v>115</v>
      </c>
      <c r="P738" s="14"/>
      <c r="Q738" s="15"/>
      <c r="R738" s="15"/>
      <c r="S738" s="15"/>
      <c r="T738" s="15"/>
      <c r="U738">
        <v>0</v>
      </c>
      <c r="V738" s="15"/>
      <c r="W738" s="15"/>
      <c r="X738" s="15"/>
      <c r="Z738" s="14" t="s">
        <v>39</v>
      </c>
      <c r="AA738" s="15"/>
      <c r="AB738">
        <v>19</v>
      </c>
      <c r="AD738">
        <v>1</v>
      </c>
      <c r="AE738">
        <v>3</v>
      </c>
      <c r="AF738" s="21" t="s">
        <v>115</v>
      </c>
      <c r="AG738" s="22" t="str">
        <f>IFERROR((Raw_Data__3[[#This Row],[End of Probation Date (after 2 months)]]-Raw_Data__3[[#This Row],[Reporting date ]]),"N/A")</f>
        <v>N/A</v>
      </c>
      <c r="AJ738">
        <v>3</v>
      </c>
    </row>
    <row r="739" spans="1:38" x14ac:dyDescent="0.35">
      <c r="A739">
        <v>1622</v>
      </c>
      <c r="B739" s="14" t="s">
        <v>110</v>
      </c>
      <c r="C739" s="14" t="s">
        <v>68</v>
      </c>
      <c r="D739" s="14" t="s">
        <v>62</v>
      </c>
      <c r="E739" s="14" t="s">
        <v>36</v>
      </c>
      <c r="F739" s="14" t="str">
        <f>TRIM(Raw_Data__3[[#This Row],[Level/Band]])</f>
        <v>Junior</v>
      </c>
      <c r="G739" s="15">
        <v>44639.297905092593</v>
      </c>
      <c r="H739" s="15">
        <v>44640.297905092593</v>
      </c>
      <c r="I739" s="15">
        <v>44641.297905092593</v>
      </c>
      <c r="J739" s="15">
        <v>44644.297905092593</v>
      </c>
      <c r="K739" s="14" t="s">
        <v>37</v>
      </c>
      <c r="L739" s="15">
        <v>44655.297905092593</v>
      </c>
      <c r="M739" s="14" t="s">
        <v>58</v>
      </c>
      <c r="N739" s="14"/>
      <c r="O739" s="1">
        <v>44658.297905092593</v>
      </c>
      <c r="P739" s="14" t="s">
        <v>58</v>
      </c>
      <c r="Q739" s="15"/>
      <c r="R739" s="15"/>
      <c r="S739" s="15">
        <v>44657.297905092593</v>
      </c>
      <c r="T739" s="15"/>
      <c r="U739">
        <v>0</v>
      </c>
      <c r="V739" s="15"/>
      <c r="W739" s="15"/>
      <c r="X739" s="15"/>
      <c r="Z739" s="14"/>
      <c r="AA739" s="15"/>
      <c r="AB739">
        <v>15</v>
      </c>
      <c r="AC739">
        <v>17</v>
      </c>
      <c r="AD739">
        <v>1</v>
      </c>
      <c r="AE739">
        <v>3</v>
      </c>
      <c r="AF739" s="21">
        <v>44717.297905092593</v>
      </c>
      <c r="AG739" s="22">
        <f>IFERROR((Raw_Data__3[[#This Row],[End of Probation Date (after 2 months)]]-Raw_Data__3[[#This Row],[Reporting date ]]),"N/A")</f>
        <v>60</v>
      </c>
      <c r="AI739">
        <v>2</v>
      </c>
      <c r="AJ739">
        <v>1</v>
      </c>
    </row>
    <row r="740" spans="1:38" x14ac:dyDescent="0.35">
      <c r="A740">
        <v>1607</v>
      </c>
      <c r="B740" s="14" t="s">
        <v>110</v>
      </c>
      <c r="C740" s="14" t="s">
        <v>68</v>
      </c>
      <c r="D740" s="14" t="s">
        <v>62</v>
      </c>
      <c r="E740" s="14" t="s">
        <v>36</v>
      </c>
      <c r="F740" s="14" t="str">
        <f>TRIM(Raw_Data__3[[#This Row],[Level/Band]])</f>
        <v>Junior</v>
      </c>
      <c r="G740" s="15">
        <v>44561.819027777776</v>
      </c>
      <c r="H740" s="15">
        <v>44564.819027777776</v>
      </c>
      <c r="I740" s="15">
        <v>44565.819027777776</v>
      </c>
      <c r="J740" s="15">
        <v>44568.819027777776</v>
      </c>
      <c r="K740" s="14" t="s">
        <v>37</v>
      </c>
      <c r="L740" s="15">
        <v>44581.819027777776</v>
      </c>
      <c r="M740" s="14" t="s">
        <v>43</v>
      </c>
      <c r="N740" s="14" t="s">
        <v>51</v>
      </c>
      <c r="O740" s="1" t="s">
        <v>115</v>
      </c>
      <c r="P740" s="14"/>
      <c r="Q740" s="15"/>
      <c r="R740" s="15"/>
      <c r="S740" s="15">
        <v>44584.819027777776</v>
      </c>
      <c r="T740" s="15"/>
      <c r="U740">
        <v>0</v>
      </c>
      <c r="V740" s="15"/>
      <c r="W740" s="15"/>
      <c r="X740" s="15"/>
      <c r="Z740" s="14" t="s">
        <v>47</v>
      </c>
      <c r="AA740" s="15"/>
      <c r="AB740">
        <v>17</v>
      </c>
      <c r="AC740">
        <v>20</v>
      </c>
      <c r="AD740">
        <v>1</v>
      </c>
      <c r="AE740">
        <v>3</v>
      </c>
      <c r="AF740" s="21">
        <v>44644.819027777776</v>
      </c>
      <c r="AG740" s="22">
        <f>IFERROR((Raw_Data__3[[#This Row],[End of Probation Date (after 2 months)]]-Raw_Data__3[[#This Row],[Reporting date ]]),"N/A")</f>
        <v>60</v>
      </c>
      <c r="AI740">
        <v>3</v>
      </c>
      <c r="AJ740">
        <v>3</v>
      </c>
    </row>
    <row r="741" spans="1:38" x14ac:dyDescent="0.35">
      <c r="A741">
        <v>1606</v>
      </c>
      <c r="B741" s="14" t="s">
        <v>110</v>
      </c>
      <c r="C741" s="14" t="s">
        <v>68</v>
      </c>
      <c r="D741" s="14" t="s">
        <v>62</v>
      </c>
      <c r="E741" s="14" t="s">
        <v>36</v>
      </c>
      <c r="F741" s="14" t="str">
        <f>TRIM(Raw_Data__3[[#This Row],[Level/Band]])</f>
        <v>Junior</v>
      </c>
      <c r="G741" s="15">
        <v>44563.819027777776</v>
      </c>
      <c r="H741" s="15">
        <v>44565.819027777776</v>
      </c>
      <c r="I741" s="15">
        <v>44566.819027777776</v>
      </c>
      <c r="J741" s="15">
        <v>44569.819027777776</v>
      </c>
      <c r="K741" s="14" t="s">
        <v>37</v>
      </c>
      <c r="L741" s="15">
        <v>44572.819027777776</v>
      </c>
      <c r="M741" s="14" t="s">
        <v>43</v>
      </c>
      <c r="N741" s="14" t="s">
        <v>38</v>
      </c>
      <c r="O741" s="1" t="s">
        <v>115</v>
      </c>
      <c r="P741" s="14" t="s">
        <v>41</v>
      </c>
      <c r="Q741" s="15"/>
      <c r="R741" s="15"/>
      <c r="S741" s="15">
        <v>44573.819027777776</v>
      </c>
      <c r="T741" s="15"/>
      <c r="U741">
        <v>0</v>
      </c>
      <c r="V741" s="15"/>
      <c r="W741" s="15"/>
      <c r="X741" s="15"/>
      <c r="Z741" s="14"/>
      <c r="AA741" s="15"/>
      <c r="AB741">
        <v>7</v>
      </c>
      <c r="AC741">
        <v>8</v>
      </c>
      <c r="AD741">
        <v>1</v>
      </c>
      <c r="AE741">
        <v>3</v>
      </c>
      <c r="AF741" s="21">
        <v>44633.819027777776</v>
      </c>
      <c r="AG741" s="22">
        <f>IFERROR((Raw_Data__3[[#This Row],[End of Probation Date (after 2 months)]]-Raw_Data__3[[#This Row],[Reporting date ]]),"N/A")</f>
        <v>60</v>
      </c>
      <c r="AI741">
        <v>1</v>
      </c>
      <c r="AJ741">
        <v>2</v>
      </c>
    </row>
    <row r="742" spans="1:38" x14ac:dyDescent="0.35">
      <c r="A742">
        <v>1601</v>
      </c>
      <c r="B742" s="14" t="s">
        <v>110</v>
      </c>
      <c r="C742" s="14" t="s">
        <v>68</v>
      </c>
      <c r="D742" s="14" t="s">
        <v>62</v>
      </c>
      <c r="E742" s="14" t="s">
        <v>36</v>
      </c>
      <c r="F742" s="14" t="str">
        <f>TRIM(Raw_Data__3[[#This Row],[Level/Band]])</f>
        <v>Junior</v>
      </c>
      <c r="G742" s="15">
        <v>44563.819027777776</v>
      </c>
      <c r="H742" s="15">
        <v>44565.819027777776</v>
      </c>
      <c r="I742" s="15">
        <v>44566.819027777776</v>
      </c>
      <c r="J742" s="15">
        <v>44569.819027777776</v>
      </c>
      <c r="K742" s="14" t="s">
        <v>37</v>
      </c>
      <c r="L742" s="15">
        <v>44583.819027777776</v>
      </c>
      <c r="M742" s="14" t="s">
        <v>43</v>
      </c>
      <c r="N742" s="14" t="s">
        <v>38</v>
      </c>
      <c r="O742" s="1" t="s">
        <v>115</v>
      </c>
      <c r="P742" s="14"/>
      <c r="Q742" s="15"/>
      <c r="R742" s="15"/>
      <c r="S742" s="15">
        <v>44587.819027777776</v>
      </c>
      <c r="T742" s="15"/>
      <c r="U742">
        <v>0</v>
      </c>
      <c r="V742" s="15"/>
      <c r="W742" s="15"/>
      <c r="X742" s="15"/>
      <c r="Z742" s="14" t="s">
        <v>39</v>
      </c>
      <c r="AA742" s="15"/>
      <c r="AB742">
        <v>18</v>
      </c>
      <c r="AC742">
        <v>22</v>
      </c>
      <c r="AD742">
        <v>1</v>
      </c>
      <c r="AE742">
        <v>3</v>
      </c>
      <c r="AF742" s="21">
        <v>44647.819027777776</v>
      </c>
      <c r="AG742" s="22">
        <f>IFERROR((Raw_Data__3[[#This Row],[End of Probation Date (after 2 months)]]-Raw_Data__3[[#This Row],[Reporting date ]]),"N/A")</f>
        <v>60</v>
      </c>
      <c r="AI742">
        <v>4</v>
      </c>
      <c r="AJ742">
        <v>2</v>
      </c>
    </row>
    <row r="743" spans="1:38" x14ac:dyDescent="0.35">
      <c r="A743">
        <v>1479</v>
      </c>
      <c r="B743" s="14" t="s">
        <v>110</v>
      </c>
      <c r="C743" s="14" t="s">
        <v>68</v>
      </c>
      <c r="D743" s="14" t="s">
        <v>62</v>
      </c>
      <c r="E743" s="14" t="s">
        <v>36</v>
      </c>
      <c r="F743" s="14" t="str">
        <f>TRIM(Raw_Data__3[[#This Row],[Level/Band]])</f>
        <v>Junior</v>
      </c>
      <c r="G743" s="15">
        <v>44951.278946759259</v>
      </c>
      <c r="H743" s="15">
        <v>44952.278946759259</v>
      </c>
      <c r="I743" s="15">
        <v>44953.278946759259</v>
      </c>
      <c r="J743" s="15">
        <v>44956.278946759259</v>
      </c>
      <c r="K743" s="14" t="s">
        <v>37</v>
      </c>
      <c r="L743" s="15">
        <v>44958.278946759259</v>
      </c>
      <c r="M743" s="14" t="s">
        <v>43</v>
      </c>
      <c r="N743" s="14" t="s">
        <v>51</v>
      </c>
      <c r="O743" s="1" t="s">
        <v>115</v>
      </c>
      <c r="P743" s="14"/>
      <c r="Q743" s="15"/>
      <c r="R743" s="15"/>
      <c r="S743" s="15"/>
      <c r="T743" s="15"/>
      <c r="U743">
        <v>0</v>
      </c>
      <c r="V743" s="15"/>
      <c r="W743" s="15"/>
      <c r="X743" s="15"/>
      <c r="Z743" s="14" t="s">
        <v>47</v>
      </c>
      <c r="AA743" s="15"/>
      <c r="AB743">
        <v>6</v>
      </c>
      <c r="AD743">
        <v>1</v>
      </c>
      <c r="AE743">
        <v>3</v>
      </c>
      <c r="AF743" s="21" t="s">
        <v>115</v>
      </c>
      <c r="AG743" s="22" t="str">
        <f>IFERROR((Raw_Data__3[[#This Row],[End of Probation Date (after 2 months)]]-Raw_Data__3[[#This Row],[Reporting date ]]),"N/A")</f>
        <v>N/A</v>
      </c>
      <c r="AJ743">
        <v>1</v>
      </c>
    </row>
    <row r="744" spans="1:38" x14ac:dyDescent="0.35">
      <c r="A744">
        <v>1379</v>
      </c>
      <c r="B744" s="14" t="s">
        <v>110</v>
      </c>
      <c r="C744" s="14" t="s">
        <v>68</v>
      </c>
      <c r="D744" s="14" t="s">
        <v>62</v>
      </c>
      <c r="E744" s="14" t="s">
        <v>36</v>
      </c>
      <c r="F744" s="14" t="str">
        <f>TRIM(Raw_Data__3[[#This Row],[Level/Band]])</f>
        <v>Junior</v>
      </c>
      <c r="G744" s="15">
        <v>44864.130648148152</v>
      </c>
      <c r="H744" s="15">
        <v>44865.130648148152</v>
      </c>
      <c r="I744" s="15">
        <v>44866.130648148152</v>
      </c>
      <c r="J744" s="15">
        <v>44869.130648148152</v>
      </c>
      <c r="K744" s="14" t="s">
        <v>37</v>
      </c>
      <c r="L744" s="15">
        <v>44877.130648148152</v>
      </c>
      <c r="M744" s="14" t="s">
        <v>43</v>
      </c>
      <c r="N744" s="14" t="s">
        <v>46</v>
      </c>
      <c r="O744" s="1" t="s">
        <v>115</v>
      </c>
      <c r="P744" s="14"/>
      <c r="Q744" s="15"/>
      <c r="R744" s="15"/>
      <c r="S744" s="15"/>
      <c r="T744" s="15"/>
      <c r="U744">
        <v>0</v>
      </c>
      <c r="V744" s="15"/>
      <c r="W744" s="15"/>
      <c r="X744" s="15"/>
      <c r="Z744" s="14" t="s">
        <v>47</v>
      </c>
      <c r="AA744" s="15"/>
      <c r="AB744">
        <v>12</v>
      </c>
      <c r="AD744">
        <v>1</v>
      </c>
      <c r="AE744">
        <v>3</v>
      </c>
      <c r="AF744" s="21" t="s">
        <v>115</v>
      </c>
      <c r="AG744" s="22" t="str">
        <f>IFERROR((Raw_Data__3[[#This Row],[End of Probation Date (after 2 months)]]-Raw_Data__3[[#This Row],[Reporting date ]]),"N/A")</f>
        <v>N/A</v>
      </c>
      <c r="AJ744">
        <v>1</v>
      </c>
    </row>
    <row r="745" spans="1:38" x14ac:dyDescent="0.35">
      <c r="A745">
        <v>1377</v>
      </c>
      <c r="B745" s="14" t="s">
        <v>110</v>
      </c>
      <c r="C745" s="14" t="s">
        <v>68</v>
      </c>
      <c r="D745" s="14" t="s">
        <v>62</v>
      </c>
      <c r="E745" s="14" t="s">
        <v>36</v>
      </c>
      <c r="F745" s="14" t="str">
        <f>TRIM(Raw_Data__3[[#This Row],[Level/Band]])</f>
        <v>Junior</v>
      </c>
      <c r="G745" s="15">
        <v>44866.130648148152</v>
      </c>
      <c r="H745" s="15">
        <v>44868.130648148152</v>
      </c>
      <c r="I745" s="15">
        <v>44869.130648148152</v>
      </c>
      <c r="J745" s="15">
        <v>44872.130648148152</v>
      </c>
      <c r="K745" s="14" t="s">
        <v>37</v>
      </c>
      <c r="L745" s="15">
        <v>44886.130648148152</v>
      </c>
      <c r="M745" s="14" t="s">
        <v>43</v>
      </c>
      <c r="N745" s="14" t="s">
        <v>51</v>
      </c>
      <c r="O745" s="1" t="s">
        <v>115</v>
      </c>
      <c r="P745" s="14"/>
      <c r="Q745" s="15"/>
      <c r="R745" s="15"/>
      <c r="S745" s="15"/>
      <c r="T745" s="15"/>
      <c r="U745">
        <v>0</v>
      </c>
      <c r="V745" s="15"/>
      <c r="W745" s="15"/>
      <c r="X745" s="15"/>
      <c r="Z745" s="14" t="s">
        <v>47</v>
      </c>
      <c r="AA745" s="15"/>
      <c r="AB745">
        <v>18</v>
      </c>
      <c r="AD745">
        <v>1</v>
      </c>
      <c r="AE745">
        <v>3</v>
      </c>
      <c r="AF745" s="21" t="s">
        <v>115</v>
      </c>
      <c r="AG745" s="22" t="str">
        <f>IFERROR((Raw_Data__3[[#This Row],[End of Probation Date (after 2 months)]]-Raw_Data__3[[#This Row],[Reporting date ]]),"N/A")</f>
        <v>N/A</v>
      </c>
      <c r="AJ745">
        <v>2</v>
      </c>
    </row>
    <row r="746" spans="1:38" x14ac:dyDescent="0.35">
      <c r="A746">
        <v>1350</v>
      </c>
      <c r="B746" s="14" t="s">
        <v>110</v>
      </c>
      <c r="C746" s="14" t="s">
        <v>68</v>
      </c>
      <c r="D746" s="14" t="s">
        <v>62</v>
      </c>
      <c r="E746" s="14" t="s">
        <v>36</v>
      </c>
      <c r="F746" s="14" t="str">
        <f>TRIM(Raw_Data__3[[#This Row],[Level/Band]])</f>
        <v>Junior</v>
      </c>
      <c r="G746" s="15">
        <v>45092.039097222223</v>
      </c>
      <c r="H746" s="15">
        <v>45095.039097222223</v>
      </c>
      <c r="I746" s="15">
        <v>45096.039097222223</v>
      </c>
      <c r="J746" s="15">
        <v>45099.039097222223</v>
      </c>
      <c r="K746" s="14" t="s">
        <v>37</v>
      </c>
      <c r="L746" s="15">
        <v>45104.039097222223</v>
      </c>
      <c r="M746" s="14" t="s">
        <v>43</v>
      </c>
      <c r="N746" s="14" t="s">
        <v>38</v>
      </c>
      <c r="O746" s="1" t="s">
        <v>115</v>
      </c>
      <c r="P746" s="14"/>
      <c r="Q746" s="15"/>
      <c r="R746" s="15"/>
      <c r="S746" s="15">
        <v>45105.039097222223</v>
      </c>
      <c r="T746" s="15"/>
      <c r="U746">
        <v>0</v>
      </c>
      <c r="V746" s="15"/>
      <c r="W746" s="15"/>
      <c r="X746" s="15"/>
      <c r="Z746" s="14" t="s">
        <v>47</v>
      </c>
      <c r="AA746" s="15"/>
      <c r="AB746">
        <v>9</v>
      </c>
      <c r="AC746">
        <v>10</v>
      </c>
      <c r="AD746">
        <v>1</v>
      </c>
      <c r="AE746">
        <v>3</v>
      </c>
      <c r="AF746" s="21">
        <v>45165.039097222223</v>
      </c>
      <c r="AG746" s="22">
        <f>IFERROR((Raw_Data__3[[#This Row],[End of Probation Date (after 2 months)]]-Raw_Data__3[[#This Row],[Reporting date ]]),"N/A")</f>
        <v>60</v>
      </c>
      <c r="AI746">
        <v>1</v>
      </c>
      <c r="AJ746">
        <v>3</v>
      </c>
    </row>
    <row r="747" spans="1:38" x14ac:dyDescent="0.35">
      <c r="A747">
        <v>1347</v>
      </c>
      <c r="B747" s="14" t="s">
        <v>110</v>
      </c>
      <c r="C747" s="14" t="s">
        <v>68</v>
      </c>
      <c r="D747" s="14" t="s">
        <v>62</v>
      </c>
      <c r="E747" s="14" t="s">
        <v>36</v>
      </c>
      <c r="F747" s="14" t="str">
        <f>TRIM(Raw_Data__3[[#This Row],[Level/Band]])</f>
        <v>Junior</v>
      </c>
      <c r="G747" s="15">
        <v>45094.039097222223</v>
      </c>
      <c r="H747" s="15">
        <v>45097.039097222223</v>
      </c>
      <c r="I747" s="15">
        <v>45098.039097222223</v>
      </c>
      <c r="J747" s="15">
        <v>45101.039097222223</v>
      </c>
      <c r="K747" s="14" t="s">
        <v>37</v>
      </c>
      <c r="L747" s="15">
        <v>45105.039097222223</v>
      </c>
      <c r="M747" s="14" t="s">
        <v>37</v>
      </c>
      <c r="N747" s="14" t="s">
        <v>115</v>
      </c>
      <c r="O747" s="1">
        <v>45109.039097222223</v>
      </c>
      <c r="P747" s="14" t="s">
        <v>48</v>
      </c>
      <c r="Q747" s="15">
        <v>45106.039097222223</v>
      </c>
      <c r="R747" s="15">
        <v>45108.039097222223</v>
      </c>
      <c r="S747" s="15">
        <v>45108.039097222223</v>
      </c>
      <c r="T747" s="15">
        <v>45117.039097222223</v>
      </c>
      <c r="U747">
        <v>1</v>
      </c>
      <c r="V747" s="15">
        <v>45119.039097222223</v>
      </c>
      <c r="W747" s="15">
        <v>45121.039097222223</v>
      </c>
      <c r="X747" s="15">
        <v>45124.039097222223</v>
      </c>
      <c r="Z747" s="14"/>
      <c r="AA747" s="15">
        <v>45141.039097222223</v>
      </c>
      <c r="AB747">
        <v>8</v>
      </c>
      <c r="AC747">
        <v>11</v>
      </c>
      <c r="AD747">
        <v>1</v>
      </c>
      <c r="AE747">
        <v>3</v>
      </c>
      <c r="AF747" s="21">
        <v>45168.039097222223</v>
      </c>
      <c r="AG747" s="22">
        <f>IFERROR((Raw_Data__3[[#This Row],[End of Probation Date (after 2 months)]]-Raw_Data__3[[#This Row],[Reporting date ]]),"N/A")</f>
        <v>60</v>
      </c>
      <c r="AH747">
        <v>4</v>
      </c>
      <c r="AI747">
        <v>3</v>
      </c>
      <c r="AJ747">
        <v>3</v>
      </c>
      <c r="AK747">
        <v>33</v>
      </c>
      <c r="AL747">
        <v>16</v>
      </c>
    </row>
    <row r="748" spans="1:38" x14ac:dyDescent="0.35">
      <c r="A748">
        <v>1341</v>
      </c>
      <c r="B748" s="14" t="s">
        <v>110</v>
      </c>
      <c r="C748" s="14" t="s">
        <v>68</v>
      </c>
      <c r="D748" s="14" t="s">
        <v>62</v>
      </c>
      <c r="E748" s="14" t="s">
        <v>36</v>
      </c>
      <c r="F748" s="14" t="str">
        <f>TRIM(Raw_Data__3[[#This Row],[Level/Band]])</f>
        <v>Junior</v>
      </c>
      <c r="G748" s="15">
        <v>45096.039097222223</v>
      </c>
      <c r="H748" s="15">
        <v>45097.039097222223</v>
      </c>
      <c r="I748" s="15">
        <v>45098.039097222223</v>
      </c>
      <c r="J748" s="15">
        <v>45101.039097222223</v>
      </c>
      <c r="K748" s="14" t="s">
        <v>37</v>
      </c>
      <c r="L748" s="15">
        <v>45110.039097222223</v>
      </c>
      <c r="M748" s="14" t="s">
        <v>43</v>
      </c>
      <c r="N748" s="14" t="s">
        <v>55</v>
      </c>
      <c r="O748" s="1" t="s">
        <v>115</v>
      </c>
      <c r="P748" s="14"/>
      <c r="Q748" s="15"/>
      <c r="R748" s="15"/>
      <c r="S748" s="15">
        <v>45112.039097222223</v>
      </c>
      <c r="T748" s="15"/>
      <c r="U748">
        <v>0</v>
      </c>
      <c r="V748" s="15"/>
      <c r="W748" s="15"/>
      <c r="X748" s="15"/>
      <c r="Z748" s="14" t="s">
        <v>39</v>
      </c>
      <c r="AA748" s="15"/>
      <c r="AB748">
        <v>13</v>
      </c>
      <c r="AC748">
        <v>15</v>
      </c>
      <c r="AD748">
        <v>1</v>
      </c>
      <c r="AE748">
        <v>3</v>
      </c>
      <c r="AF748" s="21">
        <v>45172.039097222223</v>
      </c>
      <c r="AG748" s="22">
        <f>IFERROR((Raw_Data__3[[#This Row],[End of Probation Date (after 2 months)]]-Raw_Data__3[[#This Row],[Reporting date ]]),"N/A")</f>
        <v>60</v>
      </c>
      <c r="AI748">
        <v>2</v>
      </c>
      <c r="AJ748">
        <v>1</v>
      </c>
    </row>
    <row r="749" spans="1:38" x14ac:dyDescent="0.35">
      <c r="A749">
        <v>1095</v>
      </c>
      <c r="B749" s="14" t="s">
        <v>110</v>
      </c>
      <c r="C749" s="14" t="s">
        <v>68</v>
      </c>
      <c r="D749" s="14" t="s">
        <v>62</v>
      </c>
      <c r="E749" s="14" t="s">
        <v>36</v>
      </c>
      <c r="F749" s="14" t="str">
        <f>TRIM(Raw_Data__3[[#This Row],[Level/Band]])</f>
        <v>Junior</v>
      </c>
      <c r="G749" s="15">
        <v>45038.26462962963</v>
      </c>
      <c r="H749" s="15">
        <v>45042.26462962963</v>
      </c>
      <c r="I749" s="15">
        <v>45043.26462962963</v>
      </c>
      <c r="J749" s="15">
        <v>45046.26462962963</v>
      </c>
      <c r="K749" s="14" t="s">
        <v>37</v>
      </c>
      <c r="L749" s="15">
        <v>45056.26462962963</v>
      </c>
      <c r="M749" s="14" t="s">
        <v>43</v>
      </c>
      <c r="N749" s="14" t="s">
        <v>55</v>
      </c>
      <c r="O749" s="1" t="s">
        <v>115</v>
      </c>
      <c r="P749" s="14"/>
      <c r="Q749" s="15"/>
      <c r="R749" s="15"/>
      <c r="S749" s="15">
        <v>45060.26462962963</v>
      </c>
      <c r="T749" s="15"/>
      <c r="U749">
        <v>0</v>
      </c>
      <c r="V749" s="15"/>
      <c r="W749" s="15"/>
      <c r="X749" s="15"/>
      <c r="Z749" s="14" t="s">
        <v>39</v>
      </c>
      <c r="AA749" s="15"/>
      <c r="AB749">
        <v>14</v>
      </c>
      <c r="AC749">
        <v>18</v>
      </c>
      <c r="AD749">
        <v>1</v>
      </c>
      <c r="AE749">
        <v>3</v>
      </c>
      <c r="AF749" s="21">
        <v>45120.26462962963</v>
      </c>
      <c r="AG749" s="22">
        <f>IFERROR((Raw_Data__3[[#This Row],[End of Probation Date (after 2 months)]]-Raw_Data__3[[#This Row],[Reporting date ]]),"N/A")</f>
        <v>60</v>
      </c>
      <c r="AI749">
        <v>4</v>
      </c>
      <c r="AJ749">
        <v>4</v>
      </c>
    </row>
    <row r="750" spans="1:38" x14ac:dyDescent="0.35">
      <c r="A750">
        <v>1053</v>
      </c>
      <c r="B750" s="14" t="s">
        <v>110</v>
      </c>
      <c r="C750" s="14" t="s">
        <v>68</v>
      </c>
      <c r="D750" s="14" t="s">
        <v>62</v>
      </c>
      <c r="E750" s="14" t="s">
        <v>36</v>
      </c>
      <c r="F750" s="14" t="str">
        <f>TRIM(Raw_Data__3[[#This Row],[Level/Band]])</f>
        <v>Junior</v>
      </c>
      <c r="G750" s="15">
        <v>45155.180486111109</v>
      </c>
      <c r="H750" s="15">
        <v>45158.180486111109</v>
      </c>
      <c r="I750" s="15">
        <v>45159.180486111109</v>
      </c>
      <c r="J750" s="15">
        <v>45162.180486111109</v>
      </c>
      <c r="K750" s="14" t="s">
        <v>37</v>
      </c>
      <c r="L750" s="15">
        <v>45176.180486111109</v>
      </c>
      <c r="M750" s="14" t="s">
        <v>43</v>
      </c>
      <c r="N750" s="14" t="s">
        <v>38</v>
      </c>
      <c r="O750" s="1" t="s">
        <v>115</v>
      </c>
      <c r="P750" s="14" t="s">
        <v>41</v>
      </c>
      <c r="Q750" s="15"/>
      <c r="R750" s="15"/>
      <c r="S750" s="15">
        <v>45180.180486111109</v>
      </c>
      <c r="T750" s="15"/>
      <c r="U750">
        <v>0</v>
      </c>
      <c r="V750" s="15"/>
      <c r="W750" s="15"/>
      <c r="X750" s="15"/>
      <c r="Z750" s="14"/>
      <c r="AA750" s="15"/>
      <c r="AB750">
        <v>18</v>
      </c>
      <c r="AC750">
        <v>22</v>
      </c>
      <c r="AD750">
        <v>1</v>
      </c>
      <c r="AE750">
        <v>3</v>
      </c>
      <c r="AF750" s="21">
        <v>45240.180486111109</v>
      </c>
      <c r="AG750" s="22">
        <f>IFERROR((Raw_Data__3[[#This Row],[End of Probation Date (after 2 months)]]-Raw_Data__3[[#This Row],[Reporting date ]]),"N/A")</f>
        <v>60</v>
      </c>
      <c r="AI750">
        <v>4</v>
      </c>
      <c r="AJ750">
        <v>3</v>
      </c>
    </row>
    <row r="751" spans="1:38" x14ac:dyDescent="0.35">
      <c r="A751">
        <v>880</v>
      </c>
      <c r="B751" s="14" t="s">
        <v>110</v>
      </c>
      <c r="C751" s="14" t="s">
        <v>68</v>
      </c>
      <c r="D751" s="14" t="s">
        <v>62</v>
      </c>
      <c r="E751" s="14" t="s">
        <v>36</v>
      </c>
      <c r="F751" s="14" t="str">
        <f>TRIM(Raw_Data__3[[#This Row],[Level/Band]])</f>
        <v>Junior</v>
      </c>
      <c r="G751" s="15">
        <v>44759.80777777778</v>
      </c>
      <c r="H751" s="15">
        <v>44763.80777777778</v>
      </c>
      <c r="I751" s="15">
        <v>44764.80777777778</v>
      </c>
      <c r="J751" s="15">
        <v>44767.80777777778</v>
      </c>
      <c r="K751" s="14" t="s">
        <v>37</v>
      </c>
      <c r="L751" s="15">
        <v>44774.80777777778</v>
      </c>
      <c r="M751" s="14" t="s">
        <v>43</v>
      </c>
      <c r="N751" s="14" t="s">
        <v>46</v>
      </c>
      <c r="O751" s="1" t="s">
        <v>115</v>
      </c>
      <c r="P751" s="14"/>
      <c r="Q751" s="15"/>
      <c r="R751" s="15"/>
      <c r="S751" s="15"/>
      <c r="T751" s="15"/>
      <c r="U751">
        <v>0</v>
      </c>
      <c r="V751" s="15"/>
      <c r="W751" s="15"/>
      <c r="X751" s="15"/>
      <c r="Z751" s="14" t="s">
        <v>39</v>
      </c>
      <c r="AA751" s="15"/>
      <c r="AB751">
        <v>11</v>
      </c>
      <c r="AD751">
        <v>1</v>
      </c>
      <c r="AE751">
        <v>3</v>
      </c>
      <c r="AF751" s="21" t="s">
        <v>115</v>
      </c>
      <c r="AG751" s="22" t="str">
        <f>IFERROR((Raw_Data__3[[#This Row],[End of Probation Date (after 2 months)]]-Raw_Data__3[[#This Row],[Reporting date ]]),"N/A")</f>
        <v>N/A</v>
      </c>
      <c r="AJ751">
        <v>4</v>
      </c>
    </row>
    <row r="752" spans="1:38" x14ac:dyDescent="0.35">
      <c r="A752">
        <v>758</v>
      </c>
      <c r="B752" s="14" t="s">
        <v>110</v>
      </c>
      <c r="C752" s="14" t="s">
        <v>68</v>
      </c>
      <c r="D752" s="14" t="s">
        <v>62</v>
      </c>
      <c r="E752" s="14" t="s">
        <v>36</v>
      </c>
      <c r="F752" s="14" t="str">
        <f>TRIM(Raw_Data__3[[#This Row],[Level/Band]])</f>
        <v>Junior</v>
      </c>
      <c r="G752" s="15">
        <v>44940.883877314816</v>
      </c>
      <c r="H752" s="15">
        <v>44943.883877314816</v>
      </c>
      <c r="I752" s="15">
        <v>44944.883877314816</v>
      </c>
      <c r="J752" s="15">
        <v>44947.883877314816</v>
      </c>
      <c r="K752" s="14" t="s">
        <v>37</v>
      </c>
      <c r="L752" s="15">
        <v>44956.883877314816</v>
      </c>
      <c r="M752" s="14" t="s">
        <v>58</v>
      </c>
      <c r="N752" s="14"/>
      <c r="O752" s="1">
        <v>44962.883877314816</v>
      </c>
      <c r="P752" s="14" t="s">
        <v>58</v>
      </c>
      <c r="Q752" s="15"/>
      <c r="R752" s="15"/>
      <c r="S752" s="15">
        <v>44959.883877314816</v>
      </c>
      <c r="T752" s="15"/>
      <c r="U752">
        <v>0</v>
      </c>
      <c r="V752" s="15"/>
      <c r="W752" s="15"/>
      <c r="X752" s="15"/>
      <c r="Z752" s="14"/>
      <c r="AA752" s="15"/>
      <c r="AB752">
        <v>13</v>
      </c>
      <c r="AC752">
        <v>16</v>
      </c>
      <c r="AD752">
        <v>1</v>
      </c>
      <c r="AE752">
        <v>3</v>
      </c>
      <c r="AF752" s="21">
        <v>45019.883877314816</v>
      </c>
      <c r="AG752" s="22">
        <f>IFERROR((Raw_Data__3[[#This Row],[End of Probation Date (after 2 months)]]-Raw_Data__3[[#This Row],[Reporting date ]]),"N/A")</f>
        <v>60</v>
      </c>
      <c r="AI752">
        <v>3</v>
      </c>
      <c r="AJ752">
        <v>3</v>
      </c>
    </row>
    <row r="753" spans="1:38" x14ac:dyDescent="0.35">
      <c r="A753">
        <v>755</v>
      </c>
      <c r="B753" s="14" t="s">
        <v>110</v>
      </c>
      <c r="C753" s="14" t="s">
        <v>68</v>
      </c>
      <c r="D753" s="14" t="s">
        <v>62</v>
      </c>
      <c r="E753" s="14" t="s">
        <v>36</v>
      </c>
      <c r="F753" s="14" t="str">
        <f>TRIM(Raw_Data__3[[#This Row],[Level/Band]])</f>
        <v>Junior</v>
      </c>
      <c r="G753" s="15">
        <v>44942.883877314816</v>
      </c>
      <c r="H753" s="15">
        <v>44946.883877314816</v>
      </c>
      <c r="I753" s="15">
        <v>44947.883877314816</v>
      </c>
      <c r="J753" s="15">
        <v>44950.883877314816</v>
      </c>
      <c r="K753" s="14" t="s">
        <v>37</v>
      </c>
      <c r="L753" s="15">
        <v>44965.883877314816</v>
      </c>
      <c r="M753" s="14" t="s">
        <v>43</v>
      </c>
      <c r="N753" s="14" t="s">
        <v>38</v>
      </c>
      <c r="O753" s="1" t="s">
        <v>115</v>
      </c>
      <c r="P753" s="14" t="s">
        <v>41</v>
      </c>
      <c r="Q753" s="15"/>
      <c r="R753" s="15"/>
      <c r="S753" s="15">
        <v>44967.883877314816</v>
      </c>
      <c r="T753" s="15"/>
      <c r="U753">
        <v>0</v>
      </c>
      <c r="V753" s="15"/>
      <c r="W753" s="15"/>
      <c r="X753" s="15"/>
      <c r="Z753" s="14"/>
      <c r="AA753" s="15"/>
      <c r="AB753">
        <v>19</v>
      </c>
      <c r="AC753">
        <v>21</v>
      </c>
      <c r="AD753">
        <v>1</v>
      </c>
      <c r="AE753">
        <v>3</v>
      </c>
      <c r="AF753" s="21">
        <v>45027.883877314816</v>
      </c>
      <c r="AG753" s="22">
        <f>IFERROR((Raw_Data__3[[#This Row],[End of Probation Date (after 2 months)]]-Raw_Data__3[[#This Row],[Reporting date ]]),"N/A")</f>
        <v>60</v>
      </c>
      <c r="AI753">
        <v>2</v>
      </c>
      <c r="AJ753">
        <v>4</v>
      </c>
    </row>
    <row r="754" spans="1:38" x14ac:dyDescent="0.35">
      <c r="A754">
        <v>754</v>
      </c>
      <c r="B754" s="14" t="s">
        <v>110</v>
      </c>
      <c r="C754" s="14" t="s">
        <v>68</v>
      </c>
      <c r="D754" s="14" t="s">
        <v>62</v>
      </c>
      <c r="E754" s="14" t="s">
        <v>36</v>
      </c>
      <c r="F754" s="14" t="str">
        <f>TRIM(Raw_Data__3[[#This Row],[Level/Band]])</f>
        <v>Junior</v>
      </c>
      <c r="G754" s="15">
        <v>44943.883877314816</v>
      </c>
      <c r="H754" s="15">
        <v>44944.883877314816</v>
      </c>
      <c r="I754" s="15">
        <v>44945.883877314816</v>
      </c>
      <c r="J754" s="15">
        <v>44948.883877314816</v>
      </c>
      <c r="K754" s="14" t="s">
        <v>37</v>
      </c>
      <c r="L754" s="15">
        <v>44954.883877314816</v>
      </c>
      <c r="M754" s="14" t="s">
        <v>43</v>
      </c>
      <c r="N754" s="14" t="s">
        <v>38</v>
      </c>
      <c r="O754" s="1" t="s">
        <v>115</v>
      </c>
      <c r="P754" s="14" t="s">
        <v>41</v>
      </c>
      <c r="Q754" s="15"/>
      <c r="R754" s="15"/>
      <c r="S754" s="15">
        <v>44957.883877314816</v>
      </c>
      <c r="T754" s="15"/>
      <c r="U754">
        <v>0</v>
      </c>
      <c r="V754" s="15"/>
      <c r="W754" s="15"/>
      <c r="X754" s="15"/>
      <c r="Z754" s="14"/>
      <c r="AA754" s="15"/>
      <c r="AB754">
        <v>10</v>
      </c>
      <c r="AC754">
        <v>13</v>
      </c>
      <c r="AD754">
        <v>1</v>
      </c>
      <c r="AE754">
        <v>3</v>
      </c>
      <c r="AF754" s="21">
        <v>45017.883877314816</v>
      </c>
      <c r="AG754" s="22">
        <f>IFERROR((Raw_Data__3[[#This Row],[End of Probation Date (after 2 months)]]-Raw_Data__3[[#This Row],[Reporting date ]]),"N/A")</f>
        <v>60</v>
      </c>
      <c r="AI754">
        <v>3</v>
      </c>
      <c r="AJ754">
        <v>1</v>
      </c>
    </row>
    <row r="755" spans="1:38" x14ac:dyDescent="0.35">
      <c r="A755">
        <v>692</v>
      </c>
      <c r="B755" s="14" t="s">
        <v>110</v>
      </c>
      <c r="C755" s="14" t="s">
        <v>68</v>
      </c>
      <c r="D755" s="14" t="s">
        <v>62</v>
      </c>
      <c r="E755" s="14" t="s">
        <v>36</v>
      </c>
      <c r="F755" s="14" t="str">
        <f>TRIM(Raw_Data__3[[#This Row],[Level/Band]])</f>
        <v>Junior</v>
      </c>
      <c r="G755" s="15">
        <v>44865.289201388892</v>
      </c>
      <c r="H755" s="15">
        <v>44869.289201388892</v>
      </c>
      <c r="I755" s="15">
        <v>44870.289201388892</v>
      </c>
      <c r="J755" s="15">
        <v>44873.289201388892</v>
      </c>
      <c r="K755" s="14" t="s">
        <v>37</v>
      </c>
      <c r="L755" s="15">
        <v>44890.289201388892</v>
      </c>
      <c r="M755" s="14" t="s">
        <v>43</v>
      </c>
      <c r="N755" s="14" t="s">
        <v>46</v>
      </c>
      <c r="O755" s="1" t="s">
        <v>115</v>
      </c>
      <c r="P755" s="14"/>
      <c r="Q755" s="15"/>
      <c r="R755" s="15"/>
      <c r="S755" s="15"/>
      <c r="T755" s="15"/>
      <c r="U755">
        <v>0</v>
      </c>
      <c r="V755" s="15"/>
      <c r="W755" s="15"/>
      <c r="X755" s="15"/>
      <c r="Z755" s="14" t="s">
        <v>39</v>
      </c>
      <c r="AA755" s="15"/>
      <c r="AB755">
        <v>21</v>
      </c>
      <c r="AD755">
        <v>1</v>
      </c>
      <c r="AE755">
        <v>3</v>
      </c>
      <c r="AF755" s="21" t="s">
        <v>115</v>
      </c>
      <c r="AG755" s="22" t="str">
        <f>IFERROR((Raw_Data__3[[#This Row],[End of Probation Date (after 2 months)]]-Raw_Data__3[[#This Row],[Reporting date ]]),"N/A")</f>
        <v>N/A</v>
      </c>
      <c r="AJ755">
        <v>4</v>
      </c>
    </row>
    <row r="756" spans="1:38" x14ac:dyDescent="0.35">
      <c r="A756">
        <v>559</v>
      </c>
      <c r="B756" s="14" t="s">
        <v>110</v>
      </c>
      <c r="C756" s="14" t="s">
        <v>68</v>
      </c>
      <c r="D756" s="14" t="s">
        <v>62</v>
      </c>
      <c r="E756" s="14" t="s">
        <v>36</v>
      </c>
      <c r="F756" s="14" t="str">
        <f>TRIM(Raw_Data__3[[#This Row],[Level/Band]])</f>
        <v>Junior</v>
      </c>
      <c r="G756" s="15">
        <v>45086.01053240741</v>
      </c>
      <c r="H756" s="15">
        <v>45088.01053240741</v>
      </c>
      <c r="I756" s="15">
        <v>45089.01053240741</v>
      </c>
      <c r="J756" s="15">
        <v>45092.01053240741</v>
      </c>
      <c r="K756" s="14" t="s">
        <v>37</v>
      </c>
      <c r="L756" s="15">
        <v>45093.01053240741</v>
      </c>
      <c r="M756" s="14" t="s">
        <v>43</v>
      </c>
      <c r="N756" s="14" t="s">
        <v>51</v>
      </c>
      <c r="O756" s="1" t="s">
        <v>115</v>
      </c>
      <c r="P756" s="14"/>
      <c r="Q756" s="15"/>
      <c r="R756" s="15"/>
      <c r="S756" s="15"/>
      <c r="T756" s="15"/>
      <c r="U756">
        <v>0</v>
      </c>
      <c r="V756" s="15"/>
      <c r="W756" s="15"/>
      <c r="X756" s="15"/>
      <c r="Z756" s="14" t="s">
        <v>47</v>
      </c>
      <c r="AA756" s="15"/>
      <c r="AB756">
        <v>5</v>
      </c>
      <c r="AD756">
        <v>1</v>
      </c>
      <c r="AE756">
        <v>3</v>
      </c>
      <c r="AF756" s="21" t="s">
        <v>115</v>
      </c>
      <c r="AG756" s="22" t="str">
        <f>IFERROR((Raw_Data__3[[#This Row],[End of Probation Date (after 2 months)]]-Raw_Data__3[[#This Row],[Reporting date ]]),"N/A")</f>
        <v>N/A</v>
      </c>
      <c r="AJ756">
        <v>2</v>
      </c>
    </row>
    <row r="757" spans="1:38" x14ac:dyDescent="0.35">
      <c r="A757">
        <v>553</v>
      </c>
      <c r="B757" s="14" t="s">
        <v>110</v>
      </c>
      <c r="C757" s="14" t="s">
        <v>68</v>
      </c>
      <c r="D757" s="14" t="s">
        <v>62</v>
      </c>
      <c r="E757" s="14" t="s">
        <v>36</v>
      </c>
      <c r="F757" s="14" t="str">
        <f>TRIM(Raw_Data__3[[#This Row],[Level/Band]])</f>
        <v>Junior</v>
      </c>
      <c r="G757" s="15">
        <v>45082.01053240741</v>
      </c>
      <c r="H757" s="15">
        <v>45086.01053240741</v>
      </c>
      <c r="I757" s="15">
        <v>45087.01053240741</v>
      </c>
      <c r="J757" s="15">
        <v>45090.01053240741</v>
      </c>
      <c r="K757" s="14" t="s">
        <v>37</v>
      </c>
      <c r="L757" s="15">
        <v>45100.01053240741</v>
      </c>
      <c r="M757" s="14" t="s">
        <v>58</v>
      </c>
      <c r="N757" s="14"/>
      <c r="O757" s="1">
        <v>45107.01053240741</v>
      </c>
      <c r="P757" s="14" t="s">
        <v>58</v>
      </c>
      <c r="Q757" s="15"/>
      <c r="R757" s="15"/>
      <c r="S757" s="15">
        <v>45104.01053240741</v>
      </c>
      <c r="T757" s="15"/>
      <c r="U757">
        <v>0</v>
      </c>
      <c r="V757" s="15"/>
      <c r="W757" s="15"/>
      <c r="X757" s="15"/>
      <c r="Z757" s="14"/>
      <c r="AA757" s="15"/>
      <c r="AB757">
        <v>14</v>
      </c>
      <c r="AC757">
        <v>18</v>
      </c>
      <c r="AD757">
        <v>1</v>
      </c>
      <c r="AE757">
        <v>3</v>
      </c>
      <c r="AF757" s="21">
        <v>45164.01053240741</v>
      </c>
      <c r="AG757" s="22">
        <f>IFERROR((Raw_Data__3[[#This Row],[End of Probation Date (after 2 months)]]-Raw_Data__3[[#This Row],[Reporting date ]]),"N/A")</f>
        <v>60</v>
      </c>
      <c r="AI757">
        <v>4</v>
      </c>
      <c r="AJ757">
        <v>4</v>
      </c>
    </row>
    <row r="758" spans="1:38" x14ac:dyDescent="0.35">
      <c r="A758">
        <v>552</v>
      </c>
      <c r="B758" s="14" t="s">
        <v>110</v>
      </c>
      <c r="C758" s="14" t="s">
        <v>68</v>
      </c>
      <c r="D758" s="14" t="s">
        <v>62</v>
      </c>
      <c r="E758" s="14" t="s">
        <v>36</v>
      </c>
      <c r="F758" s="14" t="str">
        <f>TRIM(Raw_Data__3[[#This Row],[Level/Band]])</f>
        <v>Junior</v>
      </c>
      <c r="G758" s="15">
        <v>45084.01053240741</v>
      </c>
      <c r="H758" s="15">
        <v>45085.01053240741</v>
      </c>
      <c r="I758" s="15">
        <v>45086.01053240741</v>
      </c>
      <c r="J758" s="15">
        <v>45089.01053240741</v>
      </c>
      <c r="K758" s="14" t="s">
        <v>37</v>
      </c>
      <c r="L758" s="15">
        <v>45098.01053240741</v>
      </c>
      <c r="M758" s="14" t="s">
        <v>43</v>
      </c>
      <c r="N758" s="14" t="s">
        <v>51</v>
      </c>
      <c r="O758" s="1" t="s">
        <v>115</v>
      </c>
      <c r="P758" s="14"/>
      <c r="Q758" s="15"/>
      <c r="R758" s="15"/>
      <c r="S758" s="15">
        <v>45101.01053240741</v>
      </c>
      <c r="T758" s="15"/>
      <c r="U758">
        <v>0</v>
      </c>
      <c r="V758" s="15"/>
      <c r="W758" s="15"/>
      <c r="X758" s="15"/>
      <c r="Z758" s="14" t="s">
        <v>47</v>
      </c>
      <c r="AA758" s="15"/>
      <c r="AB758">
        <v>13</v>
      </c>
      <c r="AC758">
        <v>16</v>
      </c>
      <c r="AD758">
        <v>1</v>
      </c>
      <c r="AE758">
        <v>3</v>
      </c>
      <c r="AF758" s="21">
        <v>45161.01053240741</v>
      </c>
      <c r="AG758" s="22">
        <f>IFERROR((Raw_Data__3[[#This Row],[End of Probation Date (after 2 months)]]-Raw_Data__3[[#This Row],[Reporting date ]]),"N/A")</f>
        <v>60</v>
      </c>
      <c r="AI758">
        <v>3</v>
      </c>
      <c r="AJ758">
        <v>1</v>
      </c>
    </row>
    <row r="759" spans="1:38" x14ac:dyDescent="0.35">
      <c r="A759">
        <v>551</v>
      </c>
      <c r="B759" s="14" t="s">
        <v>110</v>
      </c>
      <c r="C759" s="14" t="s">
        <v>68</v>
      </c>
      <c r="D759" s="14" t="s">
        <v>62</v>
      </c>
      <c r="E759" s="14" t="s">
        <v>36</v>
      </c>
      <c r="F759" s="14" t="str">
        <f>TRIM(Raw_Data__3[[#This Row],[Level/Band]])</f>
        <v>Junior</v>
      </c>
      <c r="G759" s="15">
        <v>45088.01053240741</v>
      </c>
      <c r="H759" s="15">
        <v>45090.01053240741</v>
      </c>
      <c r="I759" s="15">
        <v>45091.01053240741</v>
      </c>
      <c r="J759" s="15">
        <v>45094.01053240741</v>
      </c>
      <c r="K759" s="14" t="s">
        <v>37</v>
      </c>
      <c r="L759" s="15">
        <v>45107.01053240741</v>
      </c>
      <c r="M759" s="14" t="s">
        <v>43</v>
      </c>
      <c r="N759" s="14" t="s">
        <v>38</v>
      </c>
      <c r="O759" s="1" t="s">
        <v>115</v>
      </c>
      <c r="P759" s="14" t="s">
        <v>41</v>
      </c>
      <c r="Q759" s="15"/>
      <c r="R759" s="15"/>
      <c r="S759" s="15">
        <v>45110.01053240741</v>
      </c>
      <c r="T759" s="15"/>
      <c r="U759">
        <v>0</v>
      </c>
      <c r="V759" s="15"/>
      <c r="W759" s="15"/>
      <c r="X759" s="15"/>
      <c r="Z759" s="14"/>
      <c r="AA759" s="15"/>
      <c r="AB759">
        <v>17</v>
      </c>
      <c r="AC759">
        <v>20</v>
      </c>
      <c r="AD759">
        <v>1</v>
      </c>
      <c r="AE759">
        <v>3</v>
      </c>
      <c r="AF759" s="21">
        <v>45170.01053240741</v>
      </c>
      <c r="AG759" s="22">
        <f>IFERROR((Raw_Data__3[[#This Row],[End of Probation Date (after 2 months)]]-Raw_Data__3[[#This Row],[Reporting date ]]),"N/A")</f>
        <v>60</v>
      </c>
      <c r="AI759">
        <v>3</v>
      </c>
      <c r="AJ759">
        <v>2</v>
      </c>
    </row>
    <row r="760" spans="1:38" x14ac:dyDescent="0.35">
      <c r="A760">
        <v>547</v>
      </c>
      <c r="B760" s="14" t="s">
        <v>110</v>
      </c>
      <c r="C760" s="14" t="s">
        <v>68</v>
      </c>
      <c r="D760" s="14" t="s">
        <v>62</v>
      </c>
      <c r="E760" s="14" t="s">
        <v>36</v>
      </c>
      <c r="F760" s="14" t="str">
        <f>TRIM(Raw_Data__3[[#This Row],[Level/Band]])</f>
        <v>Junior</v>
      </c>
      <c r="G760" s="15">
        <v>44958.651087962964</v>
      </c>
      <c r="H760" s="15">
        <v>44959.651087962964</v>
      </c>
      <c r="I760" s="15">
        <v>44960.651087962964</v>
      </c>
      <c r="J760" s="15">
        <v>44963.651087962964</v>
      </c>
      <c r="K760" s="14" t="s">
        <v>37</v>
      </c>
      <c r="L760" s="15">
        <v>44968.651087962964</v>
      </c>
      <c r="M760" s="14" t="s">
        <v>43</v>
      </c>
      <c r="N760" s="14" t="s">
        <v>38</v>
      </c>
      <c r="O760" s="1" t="s">
        <v>115</v>
      </c>
      <c r="P760" s="14" t="s">
        <v>41</v>
      </c>
      <c r="Q760" s="15"/>
      <c r="R760" s="15"/>
      <c r="S760" s="15">
        <v>44971.651087962964</v>
      </c>
      <c r="T760" s="15"/>
      <c r="U760">
        <v>0</v>
      </c>
      <c r="V760" s="15"/>
      <c r="W760" s="15"/>
      <c r="X760" s="15"/>
      <c r="Z760" s="14"/>
      <c r="AA760" s="15"/>
      <c r="AB760">
        <v>9</v>
      </c>
      <c r="AC760">
        <v>12</v>
      </c>
      <c r="AD760">
        <v>1</v>
      </c>
      <c r="AE760">
        <v>3</v>
      </c>
      <c r="AF760" s="21">
        <v>45031.651087962964</v>
      </c>
      <c r="AG760" s="22">
        <f>IFERROR((Raw_Data__3[[#This Row],[End of Probation Date (after 2 months)]]-Raw_Data__3[[#This Row],[Reporting date ]]),"N/A")</f>
        <v>60</v>
      </c>
      <c r="AI760">
        <v>3</v>
      </c>
      <c r="AJ760">
        <v>1</v>
      </c>
    </row>
    <row r="761" spans="1:38" x14ac:dyDescent="0.35">
      <c r="A761">
        <v>545</v>
      </c>
      <c r="B761" s="14" t="s">
        <v>110</v>
      </c>
      <c r="C761" s="14" t="s">
        <v>68</v>
      </c>
      <c r="D761" s="14" t="s">
        <v>62</v>
      </c>
      <c r="E761" s="14" t="s">
        <v>36</v>
      </c>
      <c r="F761" s="14" t="str">
        <f>TRIM(Raw_Data__3[[#This Row],[Level/Band]])</f>
        <v>Junior</v>
      </c>
      <c r="G761" s="15">
        <v>44958.651087962964</v>
      </c>
      <c r="H761" s="15">
        <v>44960.651087962964</v>
      </c>
      <c r="I761" s="15">
        <v>44961.651087962964</v>
      </c>
      <c r="J761" s="15">
        <v>44964.651087962964</v>
      </c>
      <c r="K761" s="14" t="s">
        <v>37</v>
      </c>
      <c r="L761" s="15">
        <v>44971.651087962964</v>
      </c>
      <c r="M761" s="14" t="s">
        <v>43</v>
      </c>
      <c r="N761" s="14" t="s">
        <v>46</v>
      </c>
      <c r="O761" s="1" t="s">
        <v>115</v>
      </c>
      <c r="P761" s="14"/>
      <c r="Q761" s="15"/>
      <c r="R761" s="15"/>
      <c r="S761" s="15"/>
      <c r="T761" s="15"/>
      <c r="U761">
        <v>0</v>
      </c>
      <c r="V761" s="15"/>
      <c r="W761" s="15"/>
      <c r="X761" s="15"/>
      <c r="Z761" s="14" t="s">
        <v>47</v>
      </c>
      <c r="AA761" s="15"/>
      <c r="AB761">
        <v>11</v>
      </c>
      <c r="AD761">
        <v>1</v>
      </c>
      <c r="AE761">
        <v>3</v>
      </c>
      <c r="AF761" s="21" t="s">
        <v>115</v>
      </c>
      <c r="AG761" s="22" t="str">
        <f>IFERROR((Raw_Data__3[[#This Row],[End of Probation Date (after 2 months)]]-Raw_Data__3[[#This Row],[Reporting date ]]),"N/A")</f>
        <v>N/A</v>
      </c>
      <c r="AJ761">
        <v>2</v>
      </c>
    </row>
    <row r="762" spans="1:38" x14ac:dyDescent="0.35">
      <c r="A762">
        <v>541</v>
      </c>
      <c r="B762" s="14" t="s">
        <v>110</v>
      </c>
      <c r="C762" s="14" t="s">
        <v>68</v>
      </c>
      <c r="D762" s="14" t="s">
        <v>62</v>
      </c>
      <c r="E762" s="14" t="s">
        <v>36</v>
      </c>
      <c r="F762" s="14" t="str">
        <f>TRIM(Raw_Data__3[[#This Row],[Level/Band]])</f>
        <v>Junior</v>
      </c>
      <c r="G762" s="15">
        <v>44958.651087962964</v>
      </c>
      <c r="H762" s="15">
        <v>44960.651087962964</v>
      </c>
      <c r="I762" s="15">
        <v>44961.651087962964</v>
      </c>
      <c r="J762" s="15">
        <v>44964.651087962964</v>
      </c>
      <c r="K762" s="14" t="s">
        <v>37</v>
      </c>
      <c r="L762" s="15">
        <v>44978.651087962964</v>
      </c>
      <c r="M762" s="14" t="s">
        <v>43</v>
      </c>
      <c r="N762" s="14" t="s">
        <v>55</v>
      </c>
      <c r="O762" s="1" t="s">
        <v>115</v>
      </c>
      <c r="P762" s="14"/>
      <c r="Q762" s="15"/>
      <c r="R762" s="15"/>
      <c r="S762" s="15">
        <v>44980.651087962964</v>
      </c>
      <c r="T762" s="15"/>
      <c r="U762">
        <v>0</v>
      </c>
      <c r="V762" s="15"/>
      <c r="W762" s="15"/>
      <c r="X762" s="15"/>
      <c r="Z762" s="14" t="s">
        <v>39</v>
      </c>
      <c r="AA762" s="15"/>
      <c r="AB762">
        <v>18</v>
      </c>
      <c r="AC762">
        <v>20</v>
      </c>
      <c r="AD762">
        <v>1</v>
      </c>
      <c r="AE762">
        <v>3</v>
      </c>
      <c r="AF762" s="21">
        <v>45040.651087962964</v>
      </c>
      <c r="AG762" s="22">
        <f>IFERROR((Raw_Data__3[[#This Row],[End of Probation Date (after 2 months)]]-Raw_Data__3[[#This Row],[Reporting date ]]),"N/A")</f>
        <v>60</v>
      </c>
      <c r="AI762">
        <v>2</v>
      </c>
      <c r="AJ762">
        <v>2</v>
      </c>
    </row>
    <row r="763" spans="1:38" x14ac:dyDescent="0.35">
      <c r="A763">
        <v>875</v>
      </c>
      <c r="B763" s="14" t="s">
        <v>110</v>
      </c>
      <c r="C763" s="14" t="s">
        <v>68</v>
      </c>
      <c r="D763" s="14" t="s">
        <v>67</v>
      </c>
      <c r="E763" s="14" t="s">
        <v>45</v>
      </c>
      <c r="F763" s="14" t="str">
        <f>TRIM(Raw_Data__3[[#This Row],[Level/Band]])</f>
        <v>Executive</v>
      </c>
      <c r="G763" s="15">
        <v>44765.80777777778</v>
      </c>
      <c r="H763" s="15">
        <v>44766.80777777778</v>
      </c>
      <c r="I763" s="15">
        <v>44767.80777777778</v>
      </c>
      <c r="J763" s="15">
        <v>44770.80777777778</v>
      </c>
      <c r="K763" s="14" t="s">
        <v>37</v>
      </c>
      <c r="L763" s="15">
        <v>44770.80777777778</v>
      </c>
      <c r="M763" s="14" t="s">
        <v>37</v>
      </c>
      <c r="N763" s="14" t="s">
        <v>115</v>
      </c>
      <c r="O763" s="1">
        <v>44776.80777777778</v>
      </c>
      <c r="P763" s="14" t="s">
        <v>48</v>
      </c>
      <c r="Q763" s="15">
        <v>44772.80777777778</v>
      </c>
      <c r="R763" s="15">
        <v>44773.80777777778</v>
      </c>
      <c r="S763" s="15">
        <v>44773.80777777778</v>
      </c>
      <c r="T763" s="15">
        <v>44780.80777777778</v>
      </c>
      <c r="U763">
        <v>1</v>
      </c>
      <c r="V763" s="15">
        <v>44782.80777777778</v>
      </c>
      <c r="W763" s="15">
        <v>44783.80777777778</v>
      </c>
      <c r="X763" s="15">
        <v>44785.80777777778</v>
      </c>
      <c r="Z763" s="14"/>
      <c r="AA763" s="15">
        <v>44804.80777777778</v>
      </c>
      <c r="AB763">
        <v>4</v>
      </c>
      <c r="AC763">
        <v>7</v>
      </c>
      <c r="AD763">
        <v>1</v>
      </c>
      <c r="AE763">
        <v>3</v>
      </c>
      <c r="AF763" s="21">
        <v>44833.80777777778</v>
      </c>
      <c r="AG763" s="22">
        <f>IFERROR((Raw_Data__3[[#This Row],[End of Probation Date (after 2 months)]]-Raw_Data__3[[#This Row],[Reporting date ]]),"N/A")</f>
        <v>60</v>
      </c>
      <c r="AH763">
        <v>3</v>
      </c>
      <c r="AI763">
        <v>3</v>
      </c>
      <c r="AJ763">
        <v>1</v>
      </c>
      <c r="AK763">
        <v>31</v>
      </c>
      <c r="AL763">
        <v>12</v>
      </c>
    </row>
    <row r="764" spans="1:38" x14ac:dyDescent="0.35">
      <c r="A764">
        <v>756</v>
      </c>
      <c r="B764" s="14" t="s">
        <v>110</v>
      </c>
      <c r="C764" s="14" t="s">
        <v>68</v>
      </c>
      <c r="D764" s="14" t="s">
        <v>67</v>
      </c>
      <c r="E764" s="14" t="s">
        <v>45</v>
      </c>
      <c r="F764" s="14" t="str">
        <f>TRIM(Raw_Data__3[[#This Row],[Level/Band]])</f>
        <v>Executive</v>
      </c>
      <c r="G764" s="15">
        <v>44941.883877314816</v>
      </c>
      <c r="H764" s="15">
        <v>44945.883877314816</v>
      </c>
      <c r="I764" s="15">
        <v>44946.883877314816</v>
      </c>
      <c r="J764" s="15">
        <v>44949.883877314816</v>
      </c>
      <c r="K764" s="14" t="s">
        <v>37</v>
      </c>
      <c r="L764" s="15">
        <v>44964.883877314816</v>
      </c>
      <c r="M764" s="14" t="s">
        <v>43</v>
      </c>
      <c r="N764" s="14" t="s">
        <v>38</v>
      </c>
      <c r="O764" s="1" t="s">
        <v>115</v>
      </c>
      <c r="P764" s="14" t="s">
        <v>41</v>
      </c>
      <c r="Q764" s="15"/>
      <c r="R764" s="15"/>
      <c r="S764" s="15">
        <v>44968.883877314816</v>
      </c>
      <c r="T764" s="15"/>
      <c r="U764">
        <v>0</v>
      </c>
      <c r="V764" s="15"/>
      <c r="W764" s="15"/>
      <c r="X764" s="15"/>
      <c r="Z764" s="14"/>
      <c r="AA764" s="15"/>
      <c r="AB764">
        <v>19</v>
      </c>
      <c r="AC764">
        <v>23</v>
      </c>
      <c r="AD764">
        <v>1</v>
      </c>
      <c r="AE764">
        <v>3</v>
      </c>
      <c r="AF764" s="21">
        <v>45028.883877314816</v>
      </c>
      <c r="AG764" s="22">
        <f>IFERROR((Raw_Data__3[[#This Row],[End of Probation Date (after 2 months)]]-Raw_Data__3[[#This Row],[Reporting date ]]),"N/A")</f>
        <v>60</v>
      </c>
      <c r="AI764">
        <v>4</v>
      </c>
      <c r="AJ764">
        <v>4</v>
      </c>
    </row>
    <row r="765" spans="1:38" x14ac:dyDescent="0.35">
      <c r="A765">
        <v>697</v>
      </c>
      <c r="B765" s="14" t="s">
        <v>110</v>
      </c>
      <c r="C765" s="14" t="s">
        <v>68</v>
      </c>
      <c r="D765" s="14" t="s">
        <v>67</v>
      </c>
      <c r="E765" s="14" t="s">
        <v>45</v>
      </c>
      <c r="F765" s="14" t="str">
        <f>TRIM(Raw_Data__3[[#This Row],[Level/Band]])</f>
        <v>Executive</v>
      </c>
      <c r="G765" s="15">
        <v>44868.289201388892</v>
      </c>
      <c r="H765" s="15">
        <v>44871.289201388892</v>
      </c>
      <c r="I765" s="15">
        <v>44872.289201388892</v>
      </c>
      <c r="J765" s="15">
        <v>44875.289201388892</v>
      </c>
      <c r="K765" s="14" t="s">
        <v>37</v>
      </c>
      <c r="L765" s="15">
        <v>44883.289201388892</v>
      </c>
      <c r="M765" s="14" t="s">
        <v>43</v>
      </c>
      <c r="N765" s="14" t="s">
        <v>51</v>
      </c>
      <c r="O765" s="1" t="s">
        <v>115</v>
      </c>
      <c r="P765" s="14"/>
      <c r="Q765" s="15"/>
      <c r="R765" s="15"/>
      <c r="S765" s="15">
        <v>44886.289201388892</v>
      </c>
      <c r="T765" s="15"/>
      <c r="U765">
        <v>0</v>
      </c>
      <c r="V765" s="15"/>
      <c r="W765" s="15"/>
      <c r="X765" s="15"/>
      <c r="Z765" s="14" t="s">
        <v>39</v>
      </c>
      <c r="AA765" s="15"/>
      <c r="AB765">
        <v>12</v>
      </c>
      <c r="AC765">
        <v>15</v>
      </c>
      <c r="AD765">
        <v>1</v>
      </c>
      <c r="AE765">
        <v>3</v>
      </c>
      <c r="AF765" s="21">
        <v>44946.289201388892</v>
      </c>
      <c r="AG765" s="22">
        <f>IFERROR((Raw_Data__3[[#This Row],[End of Probation Date (after 2 months)]]-Raw_Data__3[[#This Row],[Reporting date ]]),"N/A")</f>
        <v>60</v>
      </c>
      <c r="AI765">
        <v>3</v>
      </c>
      <c r="AJ765">
        <v>3</v>
      </c>
    </row>
    <row r="766" spans="1:38" x14ac:dyDescent="0.35">
      <c r="A766">
        <v>649</v>
      </c>
      <c r="B766" s="14" t="s">
        <v>110</v>
      </c>
      <c r="C766" s="14" t="s">
        <v>68</v>
      </c>
      <c r="D766" s="14" t="s">
        <v>70</v>
      </c>
      <c r="E766" s="14" t="s">
        <v>45</v>
      </c>
      <c r="F766" s="14" t="str">
        <f>TRIM(Raw_Data__3[[#This Row],[Level/Band]])</f>
        <v>Executive</v>
      </c>
      <c r="G766" s="15">
        <v>44783.760729166665</v>
      </c>
      <c r="H766" s="15">
        <v>44787.760729166665</v>
      </c>
      <c r="I766" s="15">
        <v>44788.760729166665</v>
      </c>
      <c r="J766" s="15">
        <v>44791.760729166665</v>
      </c>
      <c r="K766" s="14" t="s">
        <v>37</v>
      </c>
      <c r="L766" s="15">
        <v>44800.760729166665</v>
      </c>
      <c r="M766" s="14" t="s">
        <v>43</v>
      </c>
      <c r="N766" s="14" t="s">
        <v>38</v>
      </c>
      <c r="O766" s="1" t="s">
        <v>115</v>
      </c>
      <c r="P766" s="14"/>
      <c r="Q766" s="15"/>
      <c r="R766" s="15"/>
      <c r="S766" s="15"/>
      <c r="T766" s="15"/>
      <c r="U766">
        <v>0</v>
      </c>
      <c r="V766" s="15"/>
      <c r="W766" s="15"/>
      <c r="X766" s="15"/>
      <c r="Z766" s="14" t="s">
        <v>47</v>
      </c>
      <c r="AA766" s="15"/>
      <c r="AB766">
        <v>13</v>
      </c>
      <c r="AD766">
        <v>1</v>
      </c>
      <c r="AE766">
        <v>3</v>
      </c>
      <c r="AF766" s="21" t="s">
        <v>115</v>
      </c>
      <c r="AG766" s="22" t="str">
        <f>IFERROR((Raw_Data__3[[#This Row],[End of Probation Date (after 2 months)]]-Raw_Data__3[[#This Row],[Reporting date ]]),"N/A")</f>
        <v>N/A</v>
      </c>
      <c r="AJ766">
        <v>4</v>
      </c>
    </row>
    <row r="767" spans="1:38" x14ac:dyDescent="0.35">
      <c r="A767">
        <v>560</v>
      </c>
      <c r="B767" s="14" t="s">
        <v>110</v>
      </c>
      <c r="C767" s="14" t="s">
        <v>68</v>
      </c>
      <c r="D767" s="14" t="s">
        <v>70</v>
      </c>
      <c r="E767" s="14" t="s">
        <v>45</v>
      </c>
      <c r="F767" s="14" t="str">
        <f>TRIM(Raw_Data__3[[#This Row],[Level/Band]])</f>
        <v>Executive</v>
      </c>
      <c r="G767" s="15">
        <v>45086.01053240741</v>
      </c>
      <c r="H767" s="15">
        <v>45088.01053240741</v>
      </c>
      <c r="I767" s="15">
        <v>45089.01053240741</v>
      </c>
      <c r="J767" s="15">
        <v>45092.01053240741</v>
      </c>
      <c r="K767" s="14" t="s">
        <v>37</v>
      </c>
      <c r="L767" s="15">
        <v>45097.01053240741</v>
      </c>
      <c r="M767" s="14" t="s">
        <v>37</v>
      </c>
      <c r="N767" s="14" t="s">
        <v>115</v>
      </c>
      <c r="O767" s="1">
        <v>45101.01053240741</v>
      </c>
      <c r="P767" s="14" t="s">
        <v>48</v>
      </c>
      <c r="Q767" s="15">
        <v>45099.01053240741</v>
      </c>
      <c r="R767" s="15">
        <v>45100.01053240741</v>
      </c>
      <c r="S767" s="15">
        <v>45098.01053240741</v>
      </c>
      <c r="T767" s="15">
        <v>45100.01053240741</v>
      </c>
      <c r="U767">
        <v>1</v>
      </c>
      <c r="V767" s="15">
        <v>45101.01053240741</v>
      </c>
      <c r="W767" s="15">
        <v>45104.01053240741</v>
      </c>
      <c r="X767" s="15">
        <v>45105.01053240741</v>
      </c>
      <c r="Z767" s="14"/>
      <c r="AA767" s="15">
        <v>45119.01053240741</v>
      </c>
      <c r="AB767">
        <v>9</v>
      </c>
      <c r="AC767">
        <v>10</v>
      </c>
      <c r="AD767">
        <v>1</v>
      </c>
      <c r="AE767">
        <v>3</v>
      </c>
      <c r="AF767" s="21">
        <v>45158.01053240741</v>
      </c>
      <c r="AG767" s="22">
        <f>IFERROR((Raw_Data__3[[#This Row],[End of Probation Date (after 2 months)]]-Raw_Data__3[[#This Row],[Reporting date ]]),"N/A")</f>
        <v>60</v>
      </c>
      <c r="AH767">
        <v>4</v>
      </c>
      <c r="AI767">
        <v>1</v>
      </c>
      <c r="AJ767">
        <v>2</v>
      </c>
      <c r="AK767">
        <v>21</v>
      </c>
      <c r="AL767">
        <v>7</v>
      </c>
    </row>
    <row r="768" spans="1:38" x14ac:dyDescent="0.35">
      <c r="A768">
        <v>556</v>
      </c>
      <c r="B768" s="14" t="s">
        <v>110</v>
      </c>
      <c r="C768" s="14" t="s">
        <v>68</v>
      </c>
      <c r="D768" s="14" t="s">
        <v>70</v>
      </c>
      <c r="E768" s="14" t="s">
        <v>45</v>
      </c>
      <c r="F768" s="14" t="str">
        <f>TRIM(Raw_Data__3[[#This Row],[Level/Band]])</f>
        <v>Executive</v>
      </c>
      <c r="G768" s="15">
        <v>45084.01053240741</v>
      </c>
      <c r="H768" s="15">
        <v>45088.01053240741</v>
      </c>
      <c r="I768" s="15">
        <v>45089.01053240741</v>
      </c>
      <c r="J768" s="15">
        <v>45092.01053240741</v>
      </c>
      <c r="K768" s="14" t="s">
        <v>37</v>
      </c>
      <c r="L768" s="15">
        <v>45094.01053240741</v>
      </c>
      <c r="M768" s="14" t="s">
        <v>43</v>
      </c>
      <c r="N768" s="14" t="s">
        <v>46</v>
      </c>
      <c r="O768" s="1" t="s">
        <v>115</v>
      </c>
      <c r="P768" s="14"/>
      <c r="Q768" s="15"/>
      <c r="R768" s="15"/>
      <c r="S768" s="15"/>
      <c r="T768" s="15"/>
      <c r="U768">
        <v>0</v>
      </c>
      <c r="V768" s="15"/>
      <c r="W768" s="15"/>
      <c r="X768" s="15"/>
      <c r="Z768" s="14" t="s">
        <v>39</v>
      </c>
      <c r="AA768" s="15"/>
      <c r="AB768">
        <v>6</v>
      </c>
      <c r="AD768">
        <v>1</v>
      </c>
      <c r="AE768">
        <v>3</v>
      </c>
      <c r="AF768" s="21" t="s">
        <v>115</v>
      </c>
      <c r="AG768" s="22" t="str">
        <f>IFERROR((Raw_Data__3[[#This Row],[End of Probation Date (after 2 months)]]-Raw_Data__3[[#This Row],[Reporting date ]]),"N/A")</f>
        <v>N/A</v>
      </c>
      <c r="AJ768">
        <v>4</v>
      </c>
    </row>
    <row r="769" spans="1:38" x14ac:dyDescent="0.35">
      <c r="A769">
        <v>544</v>
      </c>
      <c r="B769" s="14" t="s">
        <v>110</v>
      </c>
      <c r="C769" s="14" t="s">
        <v>68</v>
      </c>
      <c r="D769" s="14" t="s">
        <v>70</v>
      </c>
      <c r="E769" s="14" t="s">
        <v>45</v>
      </c>
      <c r="F769" s="14" t="str">
        <f>TRIM(Raw_Data__3[[#This Row],[Level/Band]])</f>
        <v>Executive</v>
      </c>
      <c r="G769" s="15">
        <v>44956.651087962964</v>
      </c>
      <c r="H769" s="15">
        <v>44958.651087962964</v>
      </c>
      <c r="I769" s="15">
        <v>44959.651087962964</v>
      </c>
      <c r="J769" s="15">
        <v>44962.651087962964</v>
      </c>
      <c r="K769" s="14" t="s">
        <v>37</v>
      </c>
      <c r="L769" s="15">
        <v>44980.651087962964</v>
      </c>
      <c r="M769" s="14" t="s">
        <v>37</v>
      </c>
      <c r="N769" s="14" t="s">
        <v>115</v>
      </c>
      <c r="O769" s="1">
        <v>44982.651087962964</v>
      </c>
      <c r="P769" s="14" t="s">
        <v>48</v>
      </c>
      <c r="Q769" s="15">
        <v>44981.651087962964</v>
      </c>
      <c r="R769" s="15">
        <v>44982.651087962964</v>
      </c>
      <c r="S769" s="15">
        <v>44981.651087962964</v>
      </c>
      <c r="T769" s="15">
        <v>44988.651087962964</v>
      </c>
      <c r="U769">
        <v>1</v>
      </c>
      <c r="V769" s="15">
        <v>44991.651087962964</v>
      </c>
      <c r="W769" s="15">
        <v>44992.651087962964</v>
      </c>
      <c r="X769" s="15">
        <v>44995.651087962964</v>
      </c>
      <c r="Z769" s="14"/>
      <c r="AA769" s="15">
        <v>45013.651087962964</v>
      </c>
      <c r="AB769">
        <v>22</v>
      </c>
      <c r="AC769">
        <v>23</v>
      </c>
      <c r="AD769">
        <v>1</v>
      </c>
      <c r="AE769">
        <v>3</v>
      </c>
      <c r="AF769" s="21">
        <v>45041.651087962964</v>
      </c>
      <c r="AG769" s="22">
        <f>IFERROR((Raw_Data__3[[#This Row],[End of Probation Date (after 2 months)]]-Raw_Data__3[[#This Row],[Reporting date ]]),"N/A")</f>
        <v>60</v>
      </c>
      <c r="AH769">
        <v>4</v>
      </c>
      <c r="AI769">
        <v>1</v>
      </c>
      <c r="AJ769">
        <v>2</v>
      </c>
      <c r="AK769">
        <v>32</v>
      </c>
      <c r="AL769">
        <v>14</v>
      </c>
    </row>
    <row r="770" spans="1:38" x14ac:dyDescent="0.35">
      <c r="A770">
        <v>2878</v>
      </c>
      <c r="B770" s="14" t="s">
        <v>110</v>
      </c>
      <c r="C770" s="14" t="s">
        <v>68</v>
      </c>
      <c r="D770" s="14" t="s">
        <v>62</v>
      </c>
      <c r="E770" s="14" t="s">
        <v>40</v>
      </c>
      <c r="F770" s="14" t="str">
        <f>TRIM(Raw_Data__3[[#This Row],[Level/Band]])</f>
        <v>Associate</v>
      </c>
      <c r="G770" s="15">
        <v>45114.164652777778</v>
      </c>
      <c r="H770" s="15">
        <v>45115.164652777778</v>
      </c>
      <c r="I770" s="15">
        <v>45116.164652777778</v>
      </c>
      <c r="J770" s="15">
        <v>45119.164652777778</v>
      </c>
      <c r="K770" s="14" t="s">
        <v>37</v>
      </c>
      <c r="L770" s="15">
        <v>45125.164652777778</v>
      </c>
      <c r="M770" s="14" t="s">
        <v>43</v>
      </c>
      <c r="N770" s="14" t="s">
        <v>55</v>
      </c>
      <c r="O770" s="1" t="s">
        <v>115</v>
      </c>
      <c r="P770" s="14"/>
      <c r="Q770" s="15"/>
      <c r="R770" s="15"/>
      <c r="S770" s="15">
        <v>45128.164652777778</v>
      </c>
      <c r="T770" s="15"/>
      <c r="U770">
        <v>0</v>
      </c>
      <c r="V770" s="15"/>
      <c r="W770" s="15"/>
      <c r="X770" s="15"/>
      <c r="Z770" s="14" t="s">
        <v>47</v>
      </c>
      <c r="AA770" s="15"/>
      <c r="AB770">
        <v>10</v>
      </c>
      <c r="AC770">
        <v>13</v>
      </c>
      <c r="AD770">
        <v>1</v>
      </c>
      <c r="AE770">
        <v>3</v>
      </c>
      <c r="AF770" s="21">
        <v>45188.164652777778</v>
      </c>
      <c r="AG770" s="22">
        <f>IFERROR((Raw_Data__3[[#This Row],[End of Probation Date (after 2 months)]]-Raw_Data__3[[#This Row],[Reporting date ]]),"N/A")</f>
        <v>60</v>
      </c>
      <c r="AI770">
        <v>3</v>
      </c>
      <c r="AJ770">
        <v>1</v>
      </c>
    </row>
    <row r="771" spans="1:38" x14ac:dyDescent="0.35">
      <c r="A771">
        <v>2874</v>
      </c>
      <c r="B771" s="14" t="s">
        <v>110</v>
      </c>
      <c r="C771" s="14" t="s">
        <v>68</v>
      </c>
      <c r="D771" s="14" t="s">
        <v>62</v>
      </c>
      <c r="E771" s="14" t="s">
        <v>40</v>
      </c>
      <c r="F771" s="14" t="str">
        <f>TRIM(Raw_Data__3[[#This Row],[Level/Band]])</f>
        <v>Associate</v>
      </c>
      <c r="G771" s="15">
        <v>45113.164652777778</v>
      </c>
      <c r="H771" s="15">
        <v>45116.164652777778</v>
      </c>
      <c r="I771" s="15">
        <v>45117.164652777778</v>
      </c>
      <c r="J771" s="15">
        <v>45120.164652777778</v>
      </c>
      <c r="K771" s="14" t="s">
        <v>37</v>
      </c>
      <c r="L771" s="15">
        <v>45125.164652777778</v>
      </c>
      <c r="M771" s="14" t="s">
        <v>43</v>
      </c>
      <c r="N771" s="14" t="s">
        <v>38</v>
      </c>
      <c r="O771" s="1" t="s">
        <v>115</v>
      </c>
      <c r="P771" s="14" t="s">
        <v>41</v>
      </c>
      <c r="Q771" s="15"/>
      <c r="R771" s="15"/>
      <c r="S771" s="15">
        <v>45126.164652777778</v>
      </c>
      <c r="T771" s="15"/>
      <c r="U771">
        <v>0</v>
      </c>
      <c r="V771" s="15"/>
      <c r="W771" s="15"/>
      <c r="X771" s="15"/>
      <c r="Z771" s="14"/>
      <c r="AA771" s="15"/>
      <c r="AB771">
        <v>9</v>
      </c>
      <c r="AC771">
        <v>10</v>
      </c>
      <c r="AD771">
        <v>1</v>
      </c>
      <c r="AE771">
        <v>3</v>
      </c>
      <c r="AF771" s="21">
        <v>45186.164652777778</v>
      </c>
      <c r="AG771" s="22">
        <f>IFERROR((Raw_Data__3[[#This Row],[End of Probation Date (after 2 months)]]-Raw_Data__3[[#This Row],[Reporting date ]]),"N/A")</f>
        <v>60</v>
      </c>
      <c r="AI771">
        <v>1</v>
      </c>
      <c r="AJ771">
        <v>3</v>
      </c>
    </row>
    <row r="772" spans="1:38" x14ac:dyDescent="0.35">
      <c r="A772">
        <v>2818</v>
      </c>
      <c r="B772" s="14" t="s">
        <v>110</v>
      </c>
      <c r="C772" s="14" t="s">
        <v>68</v>
      </c>
      <c r="D772" s="14" t="s">
        <v>62</v>
      </c>
      <c r="E772" s="14" t="s">
        <v>40</v>
      </c>
      <c r="F772" s="14" t="str">
        <f>TRIM(Raw_Data__3[[#This Row],[Level/Band]])</f>
        <v>Associate</v>
      </c>
      <c r="G772" s="15">
        <v>44890.862592592595</v>
      </c>
      <c r="H772" s="15">
        <v>44893.862592592595</v>
      </c>
      <c r="I772" s="15">
        <v>44894.862592592595</v>
      </c>
      <c r="J772" s="15">
        <v>44897.862592592595</v>
      </c>
      <c r="K772" s="14" t="s">
        <v>37</v>
      </c>
      <c r="L772" s="15">
        <v>44914.862592592595</v>
      </c>
      <c r="M772" s="14" t="s">
        <v>43</v>
      </c>
      <c r="N772" s="14" t="s">
        <v>51</v>
      </c>
      <c r="O772" s="1" t="s">
        <v>115</v>
      </c>
      <c r="P772" s="14"/>
      <c r="Q772" s="15"/>
      <c r="R772" s="15"/>
      <c r="S772" s="15">
        <v>44915.862592592595</v>
      </c>
      <c r="T772" s="15"/>
      <c r="U772">
        <v>0</v>
      </c>
      <c r="V772" s="15"/>
      <c r="W772" s="15"/>
      <c r="X772" s="15"/>
      <c r="Z772" s="14" t="s">
        <v>39</v>
      </c>
      <c r="AA772" s="15"/>
      <c r="AB772">
        <v>21</v>
      </c>
      <c r="AC772">
        <v>22</v>
      </c>
      <c r="AD772">
        <v>1</v>
      </c>
      <c r="AE772">
        <v>3</v>
      </c>
      <c r="AF772" s="21">
        <v>44975.862592592595</v>
      </c>
      <c r="AG772" s="22">
        <f>IFERROR((Raw_Data__3[[#This Row],[End of Probation Date (after 2 months)]]-Raw_Data__3[[#This Row],[Reporting date ]]),"N/A")</f>
        <v>60</v>
      </c>
      <c r="AI772">
        <v>1</v>
      </c>
      <c r="AJ772">
        <v>3</v>
      </c>
    </row>
    <row r="773" spans="1:38" x14ac:dyDescent="0.35">
      <c r="A773">
        <v>2815</v>
      </c>
      <c r="B773" s="14" t="s">
        <v>110</v>
      </c>
      <c r="C773" s="14" t="s">
        <v>68</v>
      </c>
      <c r="D773" s="14" t="s">
        <v>62</v>
      </c>
      <c r="E773" s="14" t="s">
        <v>40</v>
      </c>
      <c r="F773" s="14" t="str">
        <f>TRIM(Raw_Data__3[[#This Row],[Level/Band]])</f>
        <v>Associate</v>
      </c>
      <c r="G773" s="15">
        <v>44894.862592592595</v>
      </c>
      <c r="H773" s="15">
        <v>44897.862592592595</v>
      </c>
      <c r="I773" s="15">
        <v>44898.862592592595</v>
      </c>
      <c r="J773" s="15">
        <v>44901.862592592595</v>
      </c>
      <c r="K773" s="14" t="s">
        <v>37</v>
      </c>
      <c r="L773" s="15">
        <v>44910.862592592595</v>
      </c>
      <c r="M773" s="14" t="s">
        <v>43</v>
      </c>
      <c r="N773" s="14" t="s">
        <v>38</v>
      </c>
      <c r="O773" s="1" t="s">
        <v>115</v>
      </c>
      <c r="P773" s="14"/>
      <c r="Q773" s="15"/>
      <c r="R773" s="15"/>
      <c r="S773" s="15"/>
      <c r="T773" s="15"/>
      <c r="U773">
        <v>0</v>
      </c>
      <c r="V773" s="15"/>
      <c r="W773" s="15"/>
      <c r="X773" s="15"/>
      <c r="Z773" s="14" t="s">
        <v>39</v>
      </c>
      <c r="AA773" s="15"/>
      <c r="AB773">
        <v>13</v>
      </c>
      <c r="AD773">
        <v>1</v>
      </c>
      <c r="AE773">
        <v>3</v>
      </c>
      <c r="AF773" s="21" t="s">
        <v>115</v>
      </c>
      <c r="AG773" s="22" t="str">
        <f>IFERROR((Raw_Data__3[[#This Row],[End of Probation Date (after 2 months)]]-Raw_Data__3[[#This Row],[Reporting date ]]),"N/A")</f>
        <v>N/A</v>
      </c>
      <c r="AJ773">
        <v>3</v>
      </c>
    </row>
    <row r="774" spans="1:38" x14ac:dyDescent="0.35">
      <c r="A774">
        <v>2717</v>
      </c>
      <c r="B774" s="14" t="s">
        <v>110</v>
      </c>
      <c r="C774" s="14" t="s">
        <v>68</v>
      </c>
      <c r="D774" s="14" t="s">
        <v>62</v>
      </c>
      <c r="E774" s="14" t="s">
        <v>40</v>
      </c>
      <c r="F774" s="14" t="str">
        <f>TRIM(Raw_Data__3[[#This Row],[Level/Band]])</f>
        <v>Associate</v>
      </c>
      <c r="G774" s="15">
        <v>44953.0546412037</v>
      </c>
      <c r="H774" s="15">
        <v>44956.0546412037</v>
      </c>
      <c r="I774" s="15">
        <v>44957.0546412037</v>
      </c>
      <c r="J774" s="15">
        <v>44960.0546412037</v>
      </c>
      <c r="K774" s="14" t="s">
        <v>37</v>
      </c>
      <c r="L774" s="15">
        <v>44970.0546412037</v>
      </c>
      <c r="M774" s="14" t="s">
        <v>58</v>
      </c>
      <c r="N774" s="14"/>
      <c r="O774" s="1">
        <v>44974.0546412037</v>
      </c>
      <c r="P774" s="14" t="s">
        <v>58</v>
      </c>
      <c r="Q774" s="15"/>
      <c r="R774" s="15"/>
      <c r="S774" s="15">
        <v>44973.0546412037</v>
      </c>
      <c r="T774" s="15"/>
      <c r="U774">
        <v>0</v>
      </c>
      <c r="V774" s="15"/>
      <c r="W774" s="15"/>
      <c r="X774" s="15"/>
      <c r="Z774" s="14"/>
      <c r="AA774" s="15"/>
      <c r="AB774">
        <v>14</v>
      </c>
      <c r="AC774">
        <v>17</v>
      </c>
      <c r="AD774">
        <v>1</v>
      </c>
      <c r="AE774">
        <v>3</v>
      </c>
      <c r="AF774" s="21">
        <v>45033.0546412037</v>
      </c>
      <c r="AG774" s="22">
        <f>IFERROR((Raw_Data__3[[#This Row],[End of Probation Date (after 2 months)]]-Raw_Data__3[[#This Row],[Reporting date ]]),"N/A")</f>
        <v>60</v>
      </c>
      <c r="AI774">
        <v>3</v>
      </c>
      <c r="AJ774">
        <v>3</v>
      </c>
    </row>
    <row r="775" spans="1:38" x14ac:dyDescent="0.35">
      <c r="A775">
        <v>2716</v>
      </c>
      <c r="B775" s="14" t="s">
        <v>110</v>
      </c>
      <c r="C775" s="14" t="s">
        <v>68</v>
      </c>
      <c r="D775" s="14" t="s">
        <v>62</v>
      </c>
      <c r="E775" s="14" t="s">
        <v>40</v>
      </c>
      <c r="F775" s="14" t="str">
        <f>TRIM(Raw_Data__3[[#This Row],[Level/Band]])</f>
        <v>Associate</v>
      </c>
      <c r="G775" s="15">
        <v>44952.0546412037</v>
      </c>
      <c r="H775" s="15">
        <v>44955.0546412037</v>
      </c>
      <c r="I775" s="15">
        <v>44956.0546412037</v>
      </c>
      <c r="J775" s="15">
        <v>44959.0546412037</v>
      </c>
      <c r="K775" s="14" t="s">
        <v>37</v>
      </c>
      <c r="L775" s="15">
        <v>44974.0546412037</v>
      </c>
      <c r="M775" s="14" t="s">
        <v>43</v>
      </c>
      <c r="N775" s="14" t="s">
        <v>46</v>
      </c>
      <c r="O775" s="1" t="s">
        <v>115</v>
      </c>
      <c r="P775" s="14"/>
      <c r="Q775" s="15"/>
      <c r="R775" s="15"/>
      <c r="S775" s="15">
        <v>44976.0546412037</v>
      </c>
      <c r="T775" s="15"/>
      <c r="U775">
        <v>0</v>
      </c>
      <c r="V775" s="15"/>
      <c r="W775" s="15"/>
      <c r="X775" s="15"/>
      <c r="Z775" s="14" t="s">
        <v>39</v>
      </c>
      <c r="AA775" s="15"/>
      <c r="AB775">
        <v>19</v>
      </c>
      <c r="AC775">
        <v>21</v>
      </c>
      <c r="AD775">
        <v>1</v>
      </c>
      <c r="AE775">
        <v>3</v>
      </c>
      <c r="AF775" s="21">
        <v>45036.0546412037</v>
      </c>
      <c r="AG775" s="22">
        <f>IFERROR((Raw_Data__3[[#This Row],[End of Probation Date (after 2 months)]]-Raw_Data__3[[#This Row],[Reporting date ]]),"N/A")</f>
        <v>60</v>
      </c>
      <c r="AI775">
        <v>2</v>
      </c>
      <c r="AJ775">
        <v>3</v>
      </c>
    </row>
    <row r="776" spans="1:38" x14ac:dyDescent="0.35">
      <c r="A776">
        <v>2713</v>
      </c>
      <c r="B776" s="14" t="s">
        <v>110</v>
      </c>
      <c r="C776" s="14" t="s">
        <v>68</v>
      </c>
      <c r="D776" s="14" t="s">
        <v>62</v>
      </c>
      <c r="E776" s="14" t="s">
        <v>40</v>
      </c>
      <c r="F776" s="14" t="str">
        <f>TRIM(Raw_Data__3[[#This Row],[Level/Band]])</f>
        <v>Associate</v>
      </c>
      <c r="G776" s="15">
        <v>44954.0546412037</v>
      </c>
      <c r="H776" s="15">
        <v>44957.0546412037</v>
      </c>
      <c r="I776" s="15">
        <v>44958.0546412037</v>
      </c>
      <c r="J776" s="15">
        <v>44961.0546412037</v>
      </c>
      <c r="K776" s="14" t="s">
        <v>37</v>
      </c>
      <c r="L776" s="15">
        <v>44961.0546412037</v>
      </c>
      <c r="M776" s="14" t="s">
        <v>43</v>
      </c>
      <c r="N776" s="14" t="s">
        <v>46</v>
      </c>
      <c r="O776" s="1" t="s">
        <v>115</v>
      </c>
      <c r="P776" s="14"/>
      <c r="Q776" s="15"/>
      <c r="R776" s="15"/>
      <c r="S776" s="15"/>
      <c r="T776" s="15"/>
      <c r="U776">
        <v>0</v>
      </c>
      <c r="V776" s="15"/>
      <c r="W776" s="15"/>
      <c r="X776" s="15"/>
      <c r="Z776" s="14" t="s">
        <v>47</v>
      </c>
      <c r="AA776" s="15"/>
      <c r="AB776">
        <v>4</v>
      </c>
      <c r="AD776">
        <v>1</v>
      </c>
      <c r="AE776">
        <v>3</v>
      </c>
      <c r="AF776" s="21" t="s">
        <v>115</v>
      </c>
      <c r="AG776" s="22" t="str">
        <f>IFERROR((Raw_Data__3[[#This Row],[End of Probation Date (after 2 months)]]-Raw_Data__3[[#This Row],[Reporting date ]]),"N/A")</f>
        <v>N/A</v>
      </c>
      <c r="AJ776">
        <v>3</v>
      </c>
    </row>
    <row r="777" spans="1:38" x14ac:dyDescent="0.35">
      <c r="A777">
        <v>2699</v>
      </c>
      <c r="B777" s="14" t="s">
        <v>110</v>
      </c>
      <c r="C777" s="14" t="s">
        <v>68</v>
      </c>
      <c r="D777" s="14" t="s">
        <v>62</v>
      </c>
      <c r="E777" s="14" t="s">
        <v>40</v>
      </c>
      <c r="F777" s="14" t="str">
        <f>TRIM(Raw_Data__3[[#This Row],[Level/Band]])</f>
        <v>Associate</v>
      </c>
      <c r="G777" s="15">
        <v>45021.99291666667</v>
      </c>
      <c r="H777" s="15">
        <v>45022.99291666667</v>
      </c>
      <c r="I777" s="15">
        <v>45023.99291666667</v>
      </c>
      <c r="J777" s="15">
        <v>45026.99291666667</v>
      </c>
      <c r="K777" s="14" t="s">
        <v>37</v>
      </c>
      <c r="L777" s="15">
        <v>45033.99291666667</v>
      </c>
      <c r="M777" s="14" t="s">
        <v>43</v>
      </c>
      <c r="N777" s="14" t="s">
        <v>38</v>
      </c>
      <c r="O777" s="1" t="s">
        <v>115</v>
      </c>
      <c r="P777" s="14" t="s">
        <v>41</v>
      </c>
      <c r="Q777" s="15"/>
      <c r="R777" s="15"/>
      <c r="S777" s="15">
        <v>45035.99291666667</v>
      </c>
      <c r="T777" s="15"/>
      <c r="U777">
        <v>0</v>
      </c>
      <c r="V777" s="15"/>
      <c r="W777" s="15"/>
      <c r="X777" s="15"/>
      <c r="Z777" s="14"/>
      <c r="AA777" s="15"/>
      <c r="AB777">
        <v>11</v>
      </c>
      <c r="AC777">
        <v>13</v>
      </c>
      <c r="AD777">
        <v>1</v>
      </c>
      <c r="AE777">
        <v>3</v>
      </c>
      <c r="AF777" s="21">
        <v>45095.99291666667</v>
      </c>
      <c r="AG777" s="22">
        <f>IFERROR((Raw_Data__3[[#This Row],[End of Probation Date (after 2 months)]]-Raw_Data__3[[#This Row],[Reporting date ]]),"N/A")</f>
        <v>60</v>
      </c>
      <c r="AI777">
        <v>2</v>
      </c>
      <c r="AJ777">
        <v>1</v>
      </c>
    </row>
    <row r="778" spans="1:38" x14ac:dyDescent="0.35">
      <c r="A778">
        <v>2694</v>
      </c>
      <c r="B778" s="14" t="s">
        <v>110</v>
      </c>
      <c r="C778" s="14" t="s">
        <v>68</v>
      </c>
      <c r="D778" s="14" t="s">
        <v>62</v>
      </c>
      <c r="E778" s="14" t="s">
        <v>40</v>
      </c>
      <c r="F778" s="14" t="str">
        <f>TRIM(Raw_Data__3[[#This Row],[Level/Band]])</f>
        <v>Associate</v>
      </c>
      <c r="G778" s="15">
        <v>45015.99291666667</v>
      </c>
      <c r="H778" s="15">
        <v>45019.99291666667</v>
      </c>
      <c r="I778" s="15">
        <v>45020.99291666667</v>
      </c>
      <c r="J778" s="15">
        <v>45023.99291666667</v>
      </c>
      <c r="K778" s="14" t="s">
        <v>37</v>
      </c>
      <c r="L778" s="15">
        <v>45026.99291666667</v>
      </c>
      <c r="M778" s="14" t="s">
        <v>43</v>
      </c>
      <c r="N778" s="14" t="s">
        <v>38</v>
      </c>
      <c r="O778" s="1" t="s">
        <v>115</v>
      </c>
      <c r="P778" s="14" t="s">
        <v>41</v>
      </c>
      <c r="Q778" s="15"/>
      <c r="R778" s="15"/>
      <c r="S778" s="15">
        <v>45028.99291666667</v>
      </c>
      <c r="T778" s="15"/>
      <c r="U778">
        <v>0</v>
      </c>
      <c r="V778" s="15"/>
      <c r="W778" s="15"/>
      <c r="X778" s="15"/>
      <c r="Z778" s="14"/>
      <c r="AA778" s="15"/>
      <c r="AB778">
        <v>7</v>
      </c>
      <c r="AC778">
        <v>9</v>
      </c>
      <c r="AD778">
        <v>1</v>
      </c>
      <c r="AE778">
        <v>3</v>
      </c>
      <c r="AF778" s="21">
        <v>45088.99291666667</v>
      </c>
      <c r="AG778" s="22">
        <f>IFERROR((Raw_Data__3[[#This Row],[End of Probation Date (after 2 months)]]-Raw_Data__3[[#This Row],[Reporting date ]]),"N/A")</f>
        <v>60</v>
      </c>
      <c r="AI778">
        <v>2</v>
      </c>
      <c r="AJ778">
        <v>4</v>
      </c>
    </row>
    <row r="779" spans="1:38" x14ac:dyDescent="0.35">
      <c r="A779">
        <v>2660</v>
      </c>
      <c r="B779" s="14" t="s">
        <v>110</v>
      </c>
      <c r="C779" s="14" t="s">
        <v>68</v>
      </c>
      <c r="D779" s="14" t="s">
        <v>63</v>
      </c>
      <c r="E779" s="14" t="s">
        <v>40</v>
      </c>
      <c r="F779" s="14" t="str">
        <f>TRIM(Raw_Data__3[[#This Row],[Level/Band]])</f>
        <v>Associate</v>
      </c>
      <c r="G779" s="15">
        <v>44595.417025462964</v>
      </c>
      <c r="H779" s="15">
        <v>44599.417025462964</v>
      </c>
      <c r="I779" s="15">
        <v>44600.417025462964</v>
      </c>
      <c r="J779" s="15">
        <v>44603.417025462964</v>
      </c>
      <c r="K779" s="14" t="s">
        <v>37</v>
      </c>
      <c r="L779" s="15">
        <v>44620.417025462964</v>
      </c>
      <c r="M779" s="14" t="s">
        <v>43</v>
      </c>
      <c r="N779" s="14" t="s">
        <v>51</v>
      </c>
      <c r="O779" s="1" t="s">
        <v>115</v>
      </c>
      <c r="P779" s="14"/>
      <c r="Q779" s="15"/>
      <c r="R779" s="15"/>
      <c r="S779" s="15">
        <v>44624.417025462964</v>
      </c>
      <c r="T779" s="15"/>
      <c r="U779">
        <v>0</v>
      </c>
      <c r="V779" s="15"/>
      <c r="W779" s="15"/>
      <c r="X779" s="15"/>
      <c r="Z779" s="14" t="s">
        <v>47</v>
      </c>
      <c r="AA779" s="15"/>
      <c r="AB779">
        <v>21</v>
      </c>
      <c r="AC779">
        <v>25</v>
      </c>
      <c r="AD779">
        <v>1</v>
      </c>
      <c r="AE779">
        <v>3</v>
      </c>
      <c r="AF779" s="21">
        <v>44684.417025462964</v>
      </c>
      <c r="AG779" s="22">
        <f>IFERROR((Raw_Data__3[[#This Row],[End of Probation Date (after 2 months)]]-Raw_Data__3[[#This Row],[Reporting date ]]),"N/A")</f>
        <v>60</v>
      </c>
      <c r="AI779">
        <v>4</v>
      </c>
      <c r="AJ779">
        <v>4</v>
      </c>
    </row>
    <row r="780" spans="1:38" x14ac:dyDescent="0.35">
      <c r="A780">
        <v>2657</v>
      </c>
      <c r="B780" s="14" t="s">
        <v>110</v>
      </c>
      <c r="C780" s="14" t="s">
        <v>68</v>
      </c>
      <c r="D780" s="14" t="s">
        <v>63</v>
      </c>
      <c r="E780" s="14" t="s">
        <v>40</v>
      </c>
      <c r="F780" s="14" t="str">
        <f>TRIM(Raw_Data__3[[#This Row],[Level/Band]])</f>
        <v>Associate</v>
      </c>
      <c r="G780" s="15">
        <v>44600.417025462964</v>
      </c>
      <c r="H780" s="15">
        <v>44601.417025462964</v>
      </c>
      <c r="I780" s="15">
        <v>44602.417025462964</v>
      </c>
      <c r="J780" s="15">
        <v>44605.417025462964</v>
      </c>
      <c r="K780" s="14" t="s">
        <v>37</v>
      </c>
      <c r="L780" s="15">
        <v>44615.417025462964</v>
      </c>
      <c r="M780" s="14" t="s">
        <v>43</v>
      </c>
      <c r="N780" s="14" t="s">
        <v>38</v>
      </c>
      <c r="O780" s="1" t="s">
        <v>115</v>
      </c>
      <c r="P780" s="14"/>
      <c r="Q780" s="15"/>
      <c r="R780" s="15"/>
      <c r="S780" s="15">
        <v>44618.417025462964</v>
      </c>
      <c r="T780" s="15"/>
      <c r="U780">
        <v>0</v>
      </c>
      <c r="V780" s="15"/>
      <c r="W780" s="15"/>
      <c r="X780" s="15"/>
      <c r="Z780" s="14" t="s">
        <v>39</v>
      </c>
      <c r="AA780" s="15"/>
      <c r="AB780">
        <v>14</v>
      </c>
      <c r="AC780">
        <v>17</v>
      </c>
      <c r="AD780">
        <v>1</v>
      </c>
      <c r="AE780">
        <v>3</v>
      </c>
      <c r="AF780" s="21">
        <v>44678.417025462964</v>
      </c>
      <c r="AG780" s="22">
        <f>IFERROR((Raw_Data__3[[#This Row],[End of Probation Date (after 2 months)]]-Raw_Data__3[[#This Row],[Reporting date ]]),"N/A")</f>
        <v>60</v>
      </c>
      <c r="AI780">
        <v>3</v>
      </c>
      <c r="AJ780">
        <v>1</v>
      </c>
    </row>
    <row r="781" spans="1:38" x14ac:dyDescent="0.35">
      <c r="A781">
        <v>2653</v>
      </c>
      <c r="B781" s="14" t="s">
        <v>110</v>
      </c>
      <c r="C781" s="14" t="s">
        <v>68</v>
      </c>
      <c r="D781" s="14" t="s">
        <v>63</v>
      </c>
      <c r="E781" s="14" t="s">
        <v>40</v>
      </c>
      <c r="F781" s="14" t="str">
        <f>TRIM(Raw_Data__3[[#This Row],[Level/Band]])</f>
        <v>Associate</v>
      </c>
      <c r="G781" s="15">
        <v>44599.417025462964</v>
      </c>
      <c r="H781" s="15">
        <v>44600.417025462964</v>
      </c>
      <c r="I781" s="15">
        <v>44601.417025462964</v>
      </c>
      <c r="J781" s="15">
        <v>44604.417025462964</v>
      </c>
      <c r="K781" s="14" t="s">
        <v>37</v>
      </c>
      <c r="L781" s="15">
        <v>44620.417025462964</v>
      </c>
      <c r="M781" s="14" t="s">
        <v>37</v>
      </c>
      <c r="N781" s="14" t="s">
        <v>115</v>
      </c>
      <c r="O781" s="1">
        <v>44625.417025462964</v>
      </c>
      <c r="P781" s="14" t="s">
        <v>48</v>
      </c>
      <c r="Q781" s="15">
        <v>44621.417025462964</v>
      </c>
      <c r="R781" s="15">
        <v>44623.417025462964</v>
      </c>
      <c r="S781" s="15">
        <v>44624.417025462964</v>
      </c>
      <c r="T781" s="15">
        <v>44629.417025462964</v>
      </c>
      <c r="U781">
        <v>1</v>
      </c>
      <c r="V781" s="15">
        <v>44633.417025462964</v>
      </c>
      <c r="W781" s="15">
        <v>44634.417025462964</v>
      </c>
      <c r="X781" s="15">
        <v>44637.417025462964</v>
      </c>
      <c r="Z781" s="14"/>
      <c r="AA781" s="15">
        <v>44656.417025462964</v>
      </c>
      <c r="AB781">
        <v>20</v>
      </c>
      <c r="AC781">
        <v>24</v>
      </c>
      <c r="AD781">
        <v>1</v>
      </c>
      <c r="AE781">
        <v>3</v>
      </c>
      <c r="AF781" s="21">
        <v>44684.417025462964</v>
      </c>
      <c r="AG781" s="22">
        <f>IFERROR((Raw_Data__3[[#This Row],[End of Probation Date (after 2 months)]]-Raw_Data__3[[#This Row],[Reporting date ]]),"N/A")</f>
        <v>60</v>
      </c>
      <c r="AH781">
        <v>5</v>
      </c>
      <c r="AI781">
        <v>4</v>
      </c>
      <c r="AJ781">
        <v>1</v>
      </c>
      <c r="AK781">
        <v>32</v>
      </c>
      <c r="AL781">
        <v>13</v>
      </c>
    </row>
    <row r="782" spans="1:38" x14ac:dyDescent="0.35">
      <c r="A782">
        <v>2604</v>
      </c>
      <c r="B782" s="14" t="s">
        <v>110</v>
      </c>
      <c r="C782" s="14" t="s">
        <v>68</v>
      </c>
      <c r="D782" s="14" t="s">
        <v>63</v>
      </c>
      <c r="E782" s="14" t="s">
        <v>40</v>
      </c>
      <c r="F782" s="14" t="str">
        <f>TRIM(Raw_Data__3[[#This Row],[Level/Band]])</f>
        <v>Associate</v>
      </c>
      <c r="G782" s="15">
        <v>45036.692673611113</v>
      </c>
      <c r="H782" s="15">
        <v>45040.692673611113</v>
      </c>
      <c r="I782" s="15">
        <v>45041.692673611113</v>
      </c>
      <c r="J782" s="15">
        <v>45044.692673611113</v>
      </c>
      <c r="K782" s="14" t="s">
        <v>37</v>
      </c>
      <c r="L782" s="15">
        <v>45056.692673611113</v>
      </c>
      <c r="M782" s="14" t="s">
        <v>43</v>
      </c>
      <c r="N782" s="14" t="s">
        <v>46</v>
      </c>
      <c r="O782" s="1" t="s">
        <v>115</v>
      </c>
      <c r="P782" s="14"/>
      <c r="Q782" s="15"/>
      <c r="R782" s="15"/>
      <c r="S782" s="15">
        <v>45057.692673611113</v>
      </c>
      <c r="T782" s="15"/>
      <c r="U782">
        <v>0</v>
      </c>
      <c r="V782" s="15"/>
      <c r="W782" s="15"/>
      <c r="X782" s="15"/>
      <c r="Z782" s="14" t="s">
        <v>39</v>
      </c>
      <c r="AA782" s="15"/>
      <c r="AB782">
        <v>16</v>
      </c>
      <c r="AC782">
        <v>17</v>
      </c>
      <c r="AD782">
        <v>1</v>
      </c>
      <c r="AE782">
        <v>3</v>
      </c>
      <c r="AF782" s="21">
        <v>45117.692673611113</v>
      </c>
      <c r="AG782" s="22">
        <f>IFERROR((Raw_Data__3[[#This Row],[End of Probation Date (after 2 months)]]-Raw_Data__3[[#This Row],[Reporting date ]]),"N/A")</f>
        <v>60</v>
      </c>
      <c r="AI782">
        <v>1</v>
      </c>
      <c r="AJ782">
        <v>4</v>
      </c>
    </row>
    <row r="783" spans="1:38" x14ac:dyDescent="0.35">
      <c r="A783">
        <v>2601</v>
      </c>
      <c r="B783" s="14" t="s">
        <v>110</v>
      </c>
      <c r="C783" s="14" t="s">
        <v>68</v>
      </c>
      <c r="D783" s="14" t="s">
        <v>63</v>
      </c>
      <c r="E783" s="14" t="s">
        <v>40</v>
      </c>
      <c r="F783" s="14" t="str">
        <f>TRIM(Raw_Data__3[[#This Row],[Level/Band]])</f>
        <v>Associate</v>
      </c>
      <c r="G783" s="15">
        <v>45039.692673611113</v>
      </c>
      <c r="H783" s="15">
        <v>45043.692673611113</v>
      </c>
      <c r="I783" s="15">
        <v>45044.692673611113</v>
      </c>
      <c r="J783" s="15">
        <v>45047.692673611113</v>
      </c>
      <c r="K783" s="14" t="s">
        <v>37</v>
      </c>
      <c r="L783" s="15">
        <v>45051.692673611113</v>
      </c>
      <c r="M783" s="14" t="s">
        <v>37</v>
      </c>
      <c r="N783" s="14" t="s">
        <v>115</v>
      </c>
      <c r="O783" s="1">
        <v>45057.692673611113</v>
      </c>
      <c r="P783" s="14" t="s">
        <v>48</v>
      </c>
      <c r="Q783" s="15">
        <v>45053.692673611113</v>
      </c>
      <c r="R783" s="15">
        <v>45054.692673611113</v>
      </c>
      <c r="S783" s="15">
        <v>45053.692673611113</v>
      </c>
      <c r="T783" s="15">
        <v>45057.692673611113</v>
      </c>
      <c r="U783">
        <v>1</v>
      </c>
      <c r="V783" s="15">
        <v>45058.692673611113</v>
      </c>
      <c r="W783" s="15">
        <v>45061.692673611113</v>
      </c>
      <c r="X783" s="15">
        <v>45063.692673611113</v>
      </c>
      <c r="Z783" s="14"/>
      <c r="AA783" s="15">
        <v>45082.692673611113</v>
      </c>
      <c r="AB783">
        <v>8</v>
      </c>
      <c r="AC783">
        <v>10</v>
      </c>
      <c r="AD783">
        <v>1</v>
      </c>
      <c r="AE783">
        <v>3</v>
      </c>
      <c r="AF783" s="21">
        <v>45113.692673611113</v>
      </c>
      <c r="AG783" s="22">
        <f>IFERROR((Raw_Data__3[[#This Row],[End of Probation Date (after 2 months)]]-Raw_Data__3[[#This Row],[Reporting date ]]),"N/A")</f>
        <v>60</v>
      </c>
      <c r="AH783">
        <v>4</v>
      </c>
      <c r="AI783">
        <v>2</v>
      </c>
      <c r="AJ783">
        <v>4</v>
      </c>
      <c r="AK783">
        <v>29</v>
      </c>
      <c r="AL783">
        <v>10</v>
      </c>
    </row>
    <row r="784" spans="1:38" x14ac:dyDescent="0.35">
      <c r="A784">
        <v>2497</v>
      </c>
      <c r="B784" s="14" t="s">
        <v>110</v>
      </c>
      <c r="C784" s="14" t="s">
        <v>68</v>
      </c>
      <c r="D784" s="14" t="s">
        <v>63</v>
      </c>
      <c r="E784" s="14" t="s">
        <v>40</v>
      </c>
      <c r="F784" s="14" t="str">
        <f>TRIM(Raw_Data__3[[#This Row],[Level/Band]])</f>
        <v>Associate</v>
      </c>
      <c r="G784" s="15">
        <v>44592.546469907407</v>
      </c>
      <c r="H784" s="15">
        <v>44593.546469907407</v>
      </c>
      <c r="I784" s="15">
        <v>44594.546469907407</v>
      </c>
      <c r="J784" s="15">
        <v>44597.546469907407</v>
      </c>
      <c r="K784" s="14" t="s">
        <v>37</v>
      </c>
      <c r="L784" s="15">
        <v>44608.546469907407</v>
      </c>
      <c r="M784" s="14" t="s">
        <v>43</v>
      </c>
      <c r="N784" s="14" t="s">
        <v>51</v>
      </c>
      <c r="O784" s="1" t="s">
        <v>115</v>
      </c>
      <c r="P784" s="14"/>
      <c r="Q784" s="15"/>
      <c r="R784" s="15"/>
      <c r="S784" s="15">
        <v>44612.546469907407</v>
      </c>
      <c r="T784" s="15"/>
      <c r="U784">
        <v>0</v>
      </c>
      <c r="V784" s="15"/>
      <c r="W784" s="15"/>
      <c r="X784" s="15"/>
      <c r="Z784" s="14" t="s">
        <v>39</v>
      </c>
      <c r="AA784" s="15"/>
      <c r="AB784">
        <v>15</v>
      </c>
      <c r="AC784">
        <v>19</v>
      </c>
      <c r="AD784">
        <v>1</v>
      </c>
      <c r="AE784">
        <v>3</v>
      </c>
      <c r="AF784" s="21">
        <v>44672.546469907407</v>
      </c>
      <c r="AG784" s="22">
        <f>IFERROR((Raw_Data__3[[#This Row],[End of Probation Date (after 2 months)]]-Raw_Data__3[[#This Row],[Reporting date ]]),"N/A")</f>
        <v>60</v>
      </c>
      <c r="AI784">
        <v>4</v>
      </c>
      <c r="AJ784">
        <v>1</v>
      </c>
    </row>
    <row r="785" spans="1:38" x14ac:dyDescent="0.35">
      <c r="A785">
        <v>2493</v>
      </c>
      <c r="B785" s="14" t="s">
        <v>110</v>
      </c>
      <c r="C785" s="14" t="s">
        <v>68</v>
      </c>
      <c r="D785" s="14" t="s">
        <v>63</v>
      </c>
      <c r="E785" s="14" t="s">
        <v>40</v>
      </c>
      <c r="F785" s="14" t="str">
        <f>TRIM(Raw_Data__3[[#This Row],[Level/Band]])</f>
        <v>Associate</v>
      </c>
      <c r="G785" s="15">
        <v>44589.546469907407</v>
      </c>
      <c r="H785" s="15">
        <v>44593.546469907407</v>
      </c>
      <c r="I785" s="15">
        <v>44594.546469907407</v>
      </c>
      <c r="J785" s="15">
        <v>44597.546469907407</v>
      </c>
      <c r="K785" s="14" t="s">
        <v>37</v>
      </c>
      <c r="L785" s="15">
        <v>44604.546469907407</v>
      </c>
      <c r="M785" s="14" t="s">
        <v>43</v>
      </c>
      <c r="N785" s="14" t="s">
        <v>46</v>
      </c>
      <c r="O785" s="1" t="s">
        <v>115</v>
      </c>
      <c r="P785" s="14"/>
      <c r="Q785" s="15"/>
      <c r="R785" s="15"/>
      <c r="S785" s="15">
        <v>44608.546469907407</v>
      </c>
      <c r="T785" s="15"/>
      <c r="U785">
        <v>0</v>
      </c>
      <c r="V785" s="15"/>
      <c r="W785" s="15"/>
      <c r="X785" s="15"/>
      <c r="Z785" s="14" t="s">
        <v>47</v>
      </c>
      <c r="AA785" s="15"/>
      <c r="AB785">
        <v>11</v>
      </c>
      <c r="AC785">
        <v>15</v>
      </c>
      <c r="AD785">
        <v>1</v>
      </c>
      <c r="AE785">
        <v>3</v>
      </c>
      <c r="AF785" s="21">
        <v>44668.546469907407</v>
      </c>
      <c r="AG785" s="22">
        <f>IFERROR((Raw_Data__3[[#This Row],[End of Probation Date (after 2 months)]]-Raw_Data__3[[#This Row],[Reporting date ]]),"N/A")</f>
        <v>60</v>
      </c>
      <c r="AI785">
        <v>4</v>
      </c>
      <c r="AJ785">
        <v>4</v>
      </c>
    </row>
    <row r="786" spans="1:38" x14ac:dyDescent="0.35">
      <c r="A786">
        <v>2491</v>
      </c>
      <c r="B786" s="14" t="s">
        <v>110</v>
      </c>
      <c r="C786" s="14" t="s">
        <v>68</v>
      </c>
      <c r="D786" s="14" t="s">
        <v>63</v>
      </c>
      <c r="E786" s="14" t="s">
        <v>40</v>
      </c>
      <c r="F786" s="14" t="str">
        <f>TRIM(Raw_Data__3[[#This Row],[Level/Band]])</f>
        <v>Associate</v>
      </c>
      <c r="G786" s="15">
        <v>44587.546469907407</v>
      </c>
      <c r="H786" s="15">
        <v>44591.546469907407</v>
      </c>
      <c r="I786" s="15">
        <v>44592.546469907407</v>
      </c>
      <c r="J786" s="15">
        <v>44595.546469907407</v>
      </c>
      <c r="K786" s="14" t="s">
        <v>37</v>
      </c>
      <c r="L786" s="15">
        <v>44605.546469907407</v>
      </c>
      <c r="M786" s="14" t="s">
        <v>43</v>
      </c>
      <c r="N786" s="14" t="s">
        <v>55</v>
      </c>
      <c r="O786" s="1" t="s">
        <v>115</v>
      </c>
      <c r="P786" s="14"/>
      <c r="Q786" s="15"/>
      <c r="R786" s="15"/>
      <c r="S786" s="15">
        <v>44608.546469907407</v>
      </c>
      <c r="T786" s="15"/>
      <c r="U786">
        <v>0</v>
      </c>
      <c r="V786" s="15"/>
      <c r="W786" s="15"/>
      <c r="X786" s="15"/>
      <c r="Z786" s="14" t="s">
        <v>39</v>
      </c>
      <c r="AA786" s="15"/>
      <c r="AB786">
        <v>14</v>
      </c>
      <c r="AC786">
        <v>17</v>
      </c>
      <c r="AD786">
        <v>1</v>
      </c>
      <c r="AE786">
        <v>3</v>
      </c>
      <c r="AF786" s="21">
        <v>44668.546469907407</v>
      </c>
      <c r="AG786" s="22">
        <f>IFERROR((Raw_Data__3[[#This Row],[End of Probation Date (after 2 months)]]-Raw_Data__3[[#This Row],[Reporting date ]]),"N/A")</f>
        <v>60</v>
      </c>
      <c r="AI786">
        <v>3</v>
      </c>
      <c r="AJ786">
        <v>4</v>
      </c>
    </row>
    <row r="787" spans="1:38" x14ac:dyDescent="0.35">
      <c r="A787">
        <v>2463</v>
      </c>
      <c r="B787" s="14" t="s">
        <v>110</v>
      </c>
      <c r="C787" s="14" t="s">
        <v>68</v>
      </c>
      <c r="D787" s="14" t="s">
        <v>63</v>
      </c>
      <c r="E787" s="14" t="s">
        <v>40</v>
      </c>
      <c r="F787" s="14" t="str">
        <f>TRIM(Raw_Data__3[[#This Row],[Level/Band]])</f>
        <v>Associate</v>
      </c>
      <c r="G787" s="15">
        <v>45016.841874999998</v>
      </c>
      <c r="H787" s="15">
        <v>45020.841874999998</v>
      </c>
      <c r="I787" s="15">
        <v>45021.841874999998</v>
      </c>
      <c r="J787" s="15">
        <v>45024.841874999998</v>
      </c>
      <c r="K787" s="14" t="s">
        <v>37</v>
      </c>
      <c r="L787" s="15">
        <v>45031.841874999998</v>
      </c>
      <c r="M787" s="14" t="s">
        <v>37</v>
      </c>
      <c r="N787" s="14" t="s">
        <v>115</v>
      </c>
      <c r="O787" s="1">
        <v>45036.841874999998</v>
      </c>
      <c r="P787" s="14" t="s">
        <v>48</v>
      </c>
      <c r="Q787" s="15">
        <v>45033.841874999998</v>
      </c>
      <c r="R787" s="15">
        <v>45036.841874999998</v>
      </c>
      <c r="S787" s="15">
        <v>45035.841874999998</v>
      </c>
      <c r="T787" s="15">
        <v>45043.841874999998</v>
      </c>
      <c r="U787">
        <v>1</v>
      </c>
      <c r="V787" s="15">
        <v>45047.841874999998</v>
      </c>
      <c r="W787" s="15">
        <v>45049.841874999998</v>
      </c>
      <c r="X787" s="15">
        <v>45052.841874999998</v>
      </c>
      <c r="Z787" s="14"/>
      <c r="AA787" s="15">
        <v>45067.841874999998</v>
      </c>
      <c r="AB787">
        <v>11</v>
      </c>
      <c r="AC787">
        <v>15</v>
      </c>
      <c r="AD787">
        <v>1</v>
      </c>
      <c r="AE787">
        <v>3</v>
      </c>
      <c r="AF787" s="21">
        <v>45095.841874999998</v>
      </c>
      <c r="AG787" s="22">
        <f>IFERROR((Raw_Data__3[[#This Row],[End of Probation Date (after 2 months)]]-Raw_Data__3[[#This Row],[Reporting date ]]),"N/A")</f>
        <v>60</v>
      </c>
      <c r="AH787">
        <v>6</v>
      </c>
      <c r="AI787">
        <v>4</v>
      </c>
      <c r="AJ787">
        <v>4</v>
      </c>
      <c r="AK787">
        <v>32</v>
      </c>
      <c r="AL787">
        <v>17</v>
      </c>
    </row>
    <row r="788" spans="1:38" x14ac:dyDescent="0.35">
      <c r="A788">
        <v>2440</v>
      </c>
      <c r="B788" s="14" t="s">
        <v>110</v>
      </c>
      <c r="C788" s="14" t="s">
        <v>68</v>
      </c>
      <c r="D788" s="14" t="s">
        <v>63</v>
      </c>
      <c r="E788" s="14" t="s">
        <v>40</v>
      </c>
      <c r="F788" s="14" t="str">
        <f>TRIM(Raw_Data__3[[#This Row],[Level/Band]])</f>
        <v>Associate</v>
      </c>
      <c r="G788" s="15">
        <v>44746.126967592594</v>
      </c>
      <c r="H788" s="15">
        <v>44747.126967592594</v>
      </c>
      <c r="I788" s="15">
        <v>44748.126967592594</v>
      </c>
      <c r="J788" s="15">
        <v>44751.126967592594</v>
      </c>
      <c r="K788" s="14" t="s">
        <v>37</v>
      </c>
      <c r="L788" s="15">
        <v>44760.126967592594</v>
      </c>
      <c r="M788" s="14" t="s">
        <v>43</v>
      </c>
      <c r="N788" s="14" t="s">
        <v>38</v>
      </c>
      <c r="O788" s="1" t="s">
        <v>115</v>
      </c>
      <c r="P788" s="14" t="s">
        <v>41</v>
      </c>
      <c r="Q788" s="15"/>
      <c r="R788" s="15"/>
      <c r="S788" s="15">
        <v>44764.126967592594</v>
      </c>
      <c r="T788" s="15"/>
      <c r="U788">
        <v>0</v>
      </c>
      <c r="V788" s="15"/>
      <c r="W788" s="15"/>
      <c r="X788" s="15"/>
      <c r="Z788" s="14"/>
      <c r="AA788" s="15"/>
      <c r="AB788">
        <v>13</v>
      </c>
      <c r="AC788">
        <v>17</v>
      </c>
      <c r="AD788">
        <v>1</v>
      </c>
      <c r="AE788">
        <v>3</v>
      </c>
      <c r="AF788" s="21">
        <v>44824.126967592594</v>
      </c>
      <c r="AG788" s="22">
        <f>IFERROR((Raw_Data__3[[#This Row],[End of Probation Date (after 2 months)]]-Raw_Data__3[[#This Row],[Reporting date ]]),"N/A")</f>
        <v>60</v>
      </c>
      <c r="AI788">
        <v>4</v>
      </c>
      <c r="AJ788">
        <v>1</v>
      </c>
    </row>
    <row r="789" spans="1:38" x14ac:dyDescent="0.35">
      <c r="A789">
        <v>2438</v>
      </c>
      <c r="B789" s="14" t="s">
        <v>110</v>
      </c>
      <c r="C789" s="14" t="s">
        <v>68</v>
      </c>
      <c r="D789" s="14" t="s">
        <v>63</v>
      </c>
      <c r="E789" s="14" t="s">
        <v>40</v>
      </c>
      <c r="F789" s="14" t="str">
        <f>TRIM(Raw_Data__3[[#This Row],[Level/Band]])</f>
        <v>Associate</v>
      </c>
      <c r="G789" s="15">
        <v>44746.126967592594</v>
      </c>
      <c r="H789" s="15">
        <v>44747.126967592594</v>
      </c>
      <c r="I789" s="15">
        <v>44748.126967592594</v>
      </c>
      <c r="J789" s="15">
        <v>44751.126967592594</v>
      </c>
      <c r="K789" s="14" t="s">
        <v>37</v>
      </c>
      <c r="L789" s="15">
        <v>44755.126967592594</v>
      </c>
      <c r="M789" s="14" t="s">
        <v>43</v>
      </c>
      <c r="N789" s="14" t="s">
        <v>51</v>
      </c>
      <c r="O789" s="1" t="s">
        <v>115</v>
      </c>
      <c r="P789" s="14"/>
      <c r="Q789" s="15"/>
      <c r="R789" s="15"/>
      <c r="S789" s="15"/>
      <c r="T789" s="15"/>
      <c r="U789">
        <v>0</v>
      </c>
      <c r="V789" s="15"/>
      <c r="W789" s="15"/>
      <c r="X789" s="15"/>
      <c r="Z789" s="14" t="s">
        <v>39</v>
      </c>
      <c r="AA789" s="15"/>
      <c r="AB789">
        <v>8</v>
      </c>
      <c r="AD789">
        <v>1</v>
      </c>
      <c r="AE789">
        <v>3</v>
      </c>
      <c r="AF789" s="21" t="s">
        <v>115</v>
      </c>
      <c r="AG789" s="22" t="str">
        <f>IFERROR((Raw_Data__3[[#This Row],[End of Probation Date (after 2 months)]]-Raw_Data__3[[#This Row],[Reporting date ]]),"N/A")</f>
        <v>N/A</v>
      </c>
      <c r="AJ789">
        <v>1</v>
      </c>
    </row>
    <row r="790" spans="1:38" x14ac:dyDescent="0.35">
      <c r="A790">
        <v>2437</v>
      </c>
      <c r="B790" s="14" t="s">
        <v>110</v>
      </c>
      <c r="C790" s="14" t="s">
        <v>68</v>
      </c>
      <c r="D790" s="14" t="s">
        <v>63</v>
      </c>
      <c r="E790" s="14" t="s">
        <v>40</v>
      </c>
      <c r="F790" s="14" t="str">
        <f>TRIM(Raw_Data__3[[#This Row],[Level/Band]])</f>
        <v>Associate</v>
      </c>
      <c r="G790" s="15">
        <v>44744.126967592594</v>
      </c>
      <c r="H790" s="15">
        <v>44748.126967592594</v>
      </c>
      <c r="I790" s="15">
        <v>44749.126967592594</v>
      </c>
      <c r="J790" s="15">
        <v>44752.126967592594</v>
      </c>
      <c r="K790" s="14" t="s">
        <v>37</v>
      </c>
      <c r="L790" s="15">
        <v>44758.126967592594</v>
      </c>
      <c r="M790" s="14" t="s">
        <v>43</v>
      </c>
      <c r="N790" s="14" t="s">
        <v>38</v>
      </c>
      <c r="O790" s="1" t="s">
        <v>115</v>
      </c>
      <c r="P790" s="14" t="s">
        <v>41</v>
      </c>
      <c r="Q790" s="15"/>
      <c r="R790" s="15"/>
      <c r="S790" s="15">
        <v>44759.126967592594</v>
      </c>
      <c r="T790" s="15"/>
      <c r="U790">
        <v>0</v>
      </c>
      <c r="V790" s="15"/>
      <c r="W790" s="15"/>
      <c r="X790" s="15"/>
      <c r="Z790" s="14"/>
      <c r="AA790" s="15"/>
      <c r="AB790">
        <v>10</v>
      </c>
      <c r="AC790">
        <v>11</v>
      </c>
      <c r="AD790">
        <v>1</v>
      </c>
      <c r="AE790">
        <v>3</v>
      </c>
      <c r="AF790" s="21">
        <v>44819.126967592594</v>
      </c>
      <c r="AG790" s="22">
        <f>IFERROR((Raw_Data__3[[#This Row],[End of Probation Date (after 2 months)]]-Raw_Data__3[[#This Row],[Reporting date ]]),"N/A")</f>
        <v>60</v>
      </c>
      <c r="AI790">
        <v>1</v>
      </c>
      <c r="AJ790">
        <v>4</v>
      </c>
    </row>
    <row r="791" spans="1:38" x14ac:dyDescent="0.35">
      <c r="A791">
        <v>2436</v>
      </c>
      <c r="B791" s="14" t="s">
        <v>110</v>
      </c>
      <c r="C791" s="14" t="s">
        <v>68</v>
      </c>
      <c r="D791" s="14" t="s">
        <v>63</v>
      </c>
      <c r="E791" s="14" t="s">
        <v>40</v>
      </c>
      <c r="F791" s="14" t="str">
        <f>TRIM(Raw_Data__3[[#This Row],[Level/Band]])</f>
        <v>Associate</v>
      </c>
      <c r="G791" s="15">
        <v>44742.126967592594</v>
      </c>
      <c r="H791" s="15">
        <v>44743.126967592594</v>
      </c>
      <c r="I791" s="15">
        <v>44744.126967592594</v>
      </c>
      <c r="J791" s="15">
        <v>44747.126967592594</v>
      </c>
      <c r="K791" s="14" t="s">
        <v>37</v>
      </c>
      <c r="L791" s="15">
        <v>44757.126967592594</v>
      </c>
      <c r="M791" s="14" t="s">
        <v>43</v>
      </c>
      <c r="N791" s="14" t="s">
        <v>38</v>
      </c>
      <c r="O791" s="1" t="s">
        <v>115</v>
      </c>
      <c r="P791" s="14" t="s">
        <v>41</v>
      </c>
      <c r="Q791" s="15"/>
      <c r="R791" s="15"/>
      <c r="S791" s="15">
        <v>44761.126967592594</v>
      </c>
      <c r="T791" s="15"/>
      <c r="U791">
        <v>0</v>
      </c>
      <c r="V791" s="15"/>
      <c r="W791" s="15"/>
      <c r="X791" s="15"/>
      <c r="Z791" s="14"/>
      <c r="AA791" s="15"/>
      <c r="AB791">
        <v>14</v>
      </c>
      <c r="AC791">
        <v>18</v>
      </c>
      <c r="AD791">
        <v>1</v>
      </c>
      <c r="AE791">
        <v>3</v>
      </c>
      <c r="AF791" s="21">
        <v>44821.126967592594</v>
      </c>
      <c r="AG791" s="22">
        <f>IFERROR((Raw_Data__3[[#This Row],[End of Probation Date (after 2 months)]]-Raw_Data__3[[#This Row],[Reporting date ]]),"N/A")</f>
        <v>60</v>
      </c>
      <c r="AI791">
        <v>4</v>
      </c>
      <c r="AJ791">
        <v>1</v>
      </c>
    </row>
    <row r="792" spans="1:38" x14ac:dyDescent="0.35">
      <c r="A792">
        <v>2349</v>
      </c>
      <c r="B792" s="14" t="s">
        <v>110</v>
      </c>
      <c r="C792" s="14" t="s">
        <v>68</v>
      </c>
      <c r="D792" s="14" t="s">
        <v>63</v>
      </c>
      <c r="E792" s="14" t="s">
        <v>40</v>
      </c>
      <c r="F792" s="14" t="str">
        <f>TRIM(Raw_Data__3[[#This Row],[Level/Band]])</f>
        <v>Associate</v>
      </c>
      <c r="G792" s="15">
        <v>45053.364525462966</v>
      </c>
      <c r="H792" s="15">
        <v>45056.364525462966</v>
      </c>
      <c r="I792" s="15">
        <v>45057.364525462966</v>
      </c>
      <c r="J792" s="15">
        <v>45060.364525462966</v>
      </c>
      <c r="K792" s="14" t="s">
        <v>37</v>
      </c>
      <c r="L792" s="15">
        <v>45068.364525462966</v>
      </c>
      <c r="M792" s="14" t="s">
        <v>43</v>
      </c>
      <c r="N792" s="14" t="s">
        <v>55</v>
      </c>
      <c r="O792" s="1" t="s">
        <v>115</v>
      </c>
      <c r="P792" s="14"/>
      <c r="Q792" s="15"/>
      <c r="R792" s="15"/>
      <c r="S792" s="15"/>
      <c r="T792" s="15"/>
      <c r="U792">
        <v>0</v>
      </c>
      <c r="V792" s="15"/>
      <c r="W792" s="15"/>
      <c r="X792" s="15"/>
      <c r="Z792" s="14" t="s">
        <v>39</v>
      </c>
      <c r="AA792" s="15"/>
      <c r="AB792">
        <v>12</v>
      </c>
      <c r="AD792">
        <v>1</v>
      </c>
      <c r="AE792">
        <v>3</v>
      </c>
      <c r="AF792" s="21" t="s">
        <v>115</v>
      </c>
      <c r="AG792" s="22" t="str">
        <f>IFERROR((Raw_Data__3[[#This Row],[End of Probation Date (after 2 months)]]-Raw_Data__3[[#This Row],[Reporting date ]]),"N/A")</f>
        <v>N/A</v>
      </c>
      <c r="AJ792">
        <v>3</v>
      </c>
    </row>
    <row r="793" spans="1:38" x14ac:dyDescent="0.35">
      <c r="A793">
        <v>2300</v>
      </c>
      <c r="B793" s="14" t="s">
        <v>110</v>
      </c>
      <c r="C793" s="14" t="s">
        <v>68</v>
      </c>
      <c r="D793" s="14" t="s">
        <v>63</v>
      </c>
      <c r="E793" s="14" t="s">
        <v>40</v>
      </c>
      <c r="F793" s="14" t="str">
        <f>TRIM(Raw_Data__3[[#This Row],[Level/Band]])</f>
        <v>Associate</v>
      </c>
      <c r="G793" s="15">
        <v>45108.656666666669</v>
      </c>
      <c r="H793" s="15">
        <v>45110.656666666669</v>
      </c>
      <c r="I793" s="15">
        <v>45111.656666666669</v>
      </c>
      <c r="J793" s="15">
        <v>45114.656666666669</v>
      </c>
      <c r="K793" s="14" t="s">
        <v>37</v>
      </c>
      <c r="L793" s="15">
        <v>45124.656666666669</v>
      </c>
      <c r="M793" s="14" t="s">
        <v>43</v>
      </c>
      <c r="N793" s="14" t="s">
        <v>38</v>
      </c>
      <c r="O793" s="1" t="s">
        <v>115</v>
      </c>
      <c r="P793" s="14"/>
      <c r="Q793" s="15"/>
      <c r="R793" s="15"/>
      <c r="S793" s="15"/>
      <c r="T793" s="15"/>
      <c r="U793">
        <v>0</v>
      </c>
      <c r="V793" s="15"/>
      <c r="W793" s="15"/>
      <c r="X793" s="15"/>
      <c r="Z793" s="14" t="s">
        <v>47</v>
      </c>
      <c r="AA793" s="15"/>
      <c r="AB793">
        <v>14</v>
      </c>
      <c r="AD793">
        <v>1</v>
      </c>
      <c r="AE793">
        <v>3</v>
      </c>
      <c r="AF793" s="21" t="s">
        <v>115</v>
      </c>
      <c r="AG793" s="22" t="str">
        <f>IFERROR((Raw_Data__3[[#This Row],[End of Probation Date (after 2 months)]]-Raw_Data__3[[#This Row],[Reporting date ]]),"N/A")</f>
        <v>N/A</v>
      </c>
      <c r="AJ793">
        <v>2</v>
      </c>
    </row>
    <row r="794" spans="1:38" x14ac:dyDescent="0.35">
      <c r="A794">
        <v>2293</v>
      </c>
      <c r="B794" s="14" t="s">
        <v>110</v>
      </c>
      <c r="C794" s="14" t="s">
        <v>68</v>
      </c>
      <c r="D794" s="14" t="s">
        <v>63</v>
      </c>
      <c r="E794" s="14" t="s">
        <v>40</v>
      </c>
      <c r="F794" s="14" t="str">
        <f>TRIM(Raw_Data__3[[#This Row],[Level/Band]])</f>
        <v>Associate</v>
      </c>
      <c r="G794" s="15">
        <v>45109.656666666669</v>
      </c>
      <c r="H794" s="15">
        <v>45110.656666666669</v>
      </c>
      <c r="I794" s="15">
        <v>45111.656666666669</v>
      </c>
      <c r="J794" s="15">
        <v>45114.656666666669</v>
      </c>
      <c r="K794" s="14" t="s">
        <v>37</v>
      </c>
      <c r="L794" s="15">
        <v>45121.656666666669</v>
      </c>
      <c r="M794" s="14" t="s">
        <v>43</v>
      </c>
      <c r="N794" s="14" t="s">
        <v>46</v>
      </c>
      <c r="O794" s="1" t="s">
        <v>115</v>
      </c>
      <c r="P794" s="14"/>
      <c r="Q794" s="15"/>
      <c r="R794" s="15"/>
      <c r="S794" s="15">
        <v>45122.656666666669</v>
      </c>
      <c r="T794" s="15"/>
      <c r="U794">
        <v>0</v>
      </c>
      <c r="V794" s="15"/>
      <c r="W794" s="15"/>
      <c r="X794" s="15"/>
      <c r="Z794" s="14" t="s">
        <v>39</v>
      </c>
      <c r="AA794" s="15"/>
      <c r="AB794">
        <v>11</v>
      </c>
      <c r="AC794">
        <v>12</v>
      </c>
      <c r="AD794">
        <v>1</v>
      </c>
      <c r="AE794">
        <v>3</v>
      </c>
      <c r="AF794" s="21">
        <v>45182.656666666669</v>
      </c>
      <c r="AG794" s="22">
        <f>IFERROR((Raw_Data__3[[#This Row],[End of Probation Date (after 2 months)]]-Raw_Data__3[[#This Row],[Reporting date ]]),"N/A")</f>
        <v>60</v>
      </c>
      <c r="AI794">
        <v>1</v>
      </c>
      <c r="AJ794">
        <v>1</v>
      </c>
    </row>
    <row r="795" spans="1:38" x14ac:dyDescent="0.35">
      <c r="A795">
        <v>2204</v>
      </c>
      <c r="B795" s="14" t="s">
        <v>110</v>
      </c>
      <c r="C795" s="14" t="s">
        <v>68</v>
      </c>
      <c r="D795" s="14" t="s">
        <v>63</v>
      </c>
      <c r="E795" s="14" t="s">
        <v>40</v>
      </c>
      <c r="F795" s="14" t="str">
        <f>TRIM(Raw_Data__3[[#This Row],[Level/Band]])</f>
        <v>Associate</v>
      </c>
      <c r="G795" s="15">
        <v>45092.202615740738</v>
      </c>
      <c r="H795" s="15">
        <v>45093.202615740738</v>
      </c>
      <c r="I795" s="15">
        <v>45094.202615740738</v>
      </c>
      <c r="J795" s="15">
        <v>45097.202615740738</v>
      </c>
      <c r="K795" s="14" t="s">
        <v>37</v>
      </c>
      <c r="L795" s="15">
        <v>45115.202615740738</v>
      </c>
      <c r="M795" s="14" t="s">
        <v>43</v>
      </c>
      <c r="N795" s="14" t="s">
        <v>38</v>
      </c>
      <c r="O795" s="1" t="s">
        <v>115</v>
      </c>
      <c r="P795" s="14"/>
      <c r="Q795" s="15"/>
      <c r="R795" s="15"/>
      <c r="S795" s="15">
        <v>45118.202615740738</v>
      </c>
      <c r="T795" s="15"/>
      <c r="U795">
        <v>0</v>
      </c>
      <c r="V795" s="15"/>
      <c r="W795" s="15"/>
      <c r="X795" s="15"/>
      <c r="Z795" s="14" t="s">
        <v>39</v>
      </c>
      <c r="AA795" s="15"/>
      <c r="AB795">
        <v>22</v>
      </c>
      <c r="AC795">
        <v>25</v>
      </c>
      <c r="AD795">
        <v>1</v>
      </c>
      <c r="AE795">
        <v>3</v>
      </c>
      <c r="AF795" s="21">
        <v>45178.202615740738</v>
      </c>
      <c r="AG795" s="22">
        <f>IFERROR((Raw_Data__3[[#This Row],[End of Probation Date (after 2 months)]]-Raw_Data__3[[#This Row],[Reporting date ]]),"N/A")</f>
        <v>60</v>
      </c>
      <c r="AI795">
        <v>3</v>
      </c>
      <c r="AJ795">
        <v>1</v>
      </c>
    </row>
    <row r="796" spans="1:38" x14ac:dyDescent="0.35">
      <c r="A796">
        <v>2202</v>
      </c>
      <c r="B796" s="14" t="s">
        <v>110</v>
      </c>
      <c r="C796" s="14" t="s">
        <v>68</v>
      </c>
      <c r="D796" s="14" t="s">
        <v>63</v>
      </c>
      <c r="E796" s="14" t="s">
        <v>40</v>
      </c>
      <c r="F796" s="14" t="str">
        <f>TRIM(Raw_Data__3[[#This Row],[Level/Band]])</f>
        <v>Associate</v>
      </c>
      <c r="G796" s="15">
        <v>45092.202615740738</v>
      </c>
      <c r="H796" s="15">
        <v>45096.202615740738</v>
      </c>
      <c r="I796" s="15">
        <v>45097.202615740738</v>
      </c>
      <c r="J796" s="15">
        <v>45100.202615740738</v>
      </c>
      <c r="K796" s="14" t="s">
        <v>37</v>
      </c>
      <c r="L796" s="15">
        <v>45108.202615740738</v>
      </c>
      <c r="M796" s="14" t="s">
        <v>43</v>
      </c>
      <c r="N796" s="14" t="s">
        <v>38</v>
      </c>
      <c r="O796" s="1" t="s">
        <v>115</v>
      </c>
      <c r="P796" s="14" t="s">
        <v>41</v>
      </c>
      <c r="Q796" s="15"/>
      <c r="R796" s="15"/>
      <c r="S796" s="15">
        <v>45112.202615740738</v>
      </c>
      <c r="T796" s="15"/>
      <c r="U796">
        <v>0</v>
      </c>
      <c r="V796" s="15"/>
      <c r="W796" s="15"/>
      <c r="X796" s="15"/>
      <c r="Z796" s="14"/>
      <c r="AA796" s="15"/>
      <c r="AB796">
        <v>12</v>
      </c>
      <c r="AC796">
        <v>16</v>
      </c>
      <c r="AD796">
        <v>1</v>
      </c>
      <c r="AE796">
        <v>3</v>
      </c>
      <c r="AF796" s="21">
        <v>45172.202615740738</v>
      </c>
      <c r="AG796" s="22">
        <f>IFERROR((Raw_Data__3[[#This Row],[End of Probation Date (after 2 months)]]-Raw_Data__3[[#This Row],[Reporting date ]]),"N/A")</f>
        <v>60</v>
      </c>
      <c r="AI796">
        <v>4</v>
      </c>
      <c r="AJ796">
        <v>4</v>
      </c>
    </row>
    <row r="797" spans="1:38" x14ac:dyDescent="0.35">
      <c r="A797">
        <v>2187</v>
      </c>
      <c r="B797" s="14" t="s">
        <v>110</v>
      </c>
      <c r="C797" s="14" t="s">
        <v>68</v>
      </c>
      <c r="D797" s="14" t="s">
        <v>63</v>
      </c>
      <c r="E797" s="14" t="s">
        <v>40</v>
      </c>
      <c r="F797" s="14" t="str">
        <f>TRIM(Raw_Data__3[[#This Row],[Level/Band]])</f>
        <v>Associate</v>
      </c>
      <c r="G797" s="15">
        <v>44995.531736111108</v>
      </c>
      <c r="H797" s="15">
        <v>44996.531736111108</v>
      </c>
      <c r="I797" s="15">
        <v>44997.531736111108</v>
      </c>
      <c r="J797" s="15">
        <v>45000.531736111108</v>
      </c>
      <c r="K797" s="14" t="s">
        <v>37</v>
      </c>
      <c r="L797" s="15">
        <v>45016.531736111108</v>
      </c>
      <c r="M797" s="14" t="s">
        <v>43</v>
      </c>
      <c r="N797" s="14" t="s">
        <v>50</v>
      </c>
      <c r="O797" s="1" t="s">
        <v>115</v>
      </c>
      <c r="P797" s="14"/>
      <c r="Q797" s="15"/>
      <c r="R797" s="15"/>
      <c r="S797" s="15">
        <v>45020.531736111108</v>
      </c>
      <c r="T797" s="15"/>
      <c r="U797">
        <v>0</v>
      </c>
      <c r="V797" s="15"/>
      <c r="W797" s="15"/>
      <c r="X797" s="15"/>
      <c r="Z797" s="14" t="s">
        <v>39</v>
      </c>
      <c r="AA797" s="15"/>
      <c r="AB797">
        <v>20</v>
      </c>
      <c r="AC797">
        <v>24</v>
      </c>
      <c r="AD797">
        <v>1</v>
      </c>
      <c r="AE797">
        <v>3</v>
      </c>
      <c r="AF797" s="21">
        <v>45080.531736111108</v>
      </c>
      <c r="AG797" s="22">
        <f>IFERROR((Raw_Data__3[[#This Row],[End of Probation Date (after 2 months)]]-Raw_Data__3[[#This Row],[Reporting date ]]),"N/A")</f>
        <v>60</v>
      </c>
      <c r="AI797">
        <v>4</v>
      </c>
      <c r="AJ797">
        <v>1</v>
      </c>
    </row>
    <row r="798" spans="1:38" x14ac:dyDescent="0.35">
      <c r="A798">
        <v>2072</v>
      </c>
      <c r="B798" s="14" t="s">
        <v>110</v>
      </c>
      <c r="C798" s="14" t="s">
        <v>68</v>
      </c>
      <c r="D798" s="14" t="s">
        <v>63</v>
      </c>
      <c r="E798" s="14" t="s">
        <v>40</v>
      </c>
      <c r="F798" s="14" t="str">
        <f>TRIM(Raw_Data__3[[#This Row],[Level/Band]])</f>
        <v>Associate</v>
      </c>
      <c r="G798" s="15">
        <v>44918.441053240742</v>
      </c>
      <c r="H798" s="15">
        <v>44920.441053240742</v>
      </c>
      <c r="I798" s="15">
        <v>44921.441053240742</v>
      </c>
      <c r="J798" s="15">
        <v>44924.441053240742</v>
      </c>
      <c r="K798" s="14" t="s">
        <v>37</v>
      </c>
      <c r="L798" s="15">
        <v>44927.441053240742</v>
      </c>
      <c r="M798" s="14" t="s">
        <v>43</v>
      </c>
      <c r="N798" s="14" t="s">
        <v>38</v>
      </c>
      <c r="O798" s="1" t="s">
        <v>115</v>
      </c>
      <c r="P798" s="14" t="s">
        <v>41</v>
      </c>
      <c r="Q798" s="15"/>
      <c r="R798" s="15"/>
      <c r="S798" s="15">
        <v>44930.441053240742</v>
      </c>
      <c r="T798" s="15"/>
      <c r="U798">
        <v>0</v>
      </c>
      <c r="V798" s="15"/>
      <c r="W798" s="15"/>
      <c r="X798" s="15"/>
      <c r="Z798" s="14"/>
      <c r="AA798" s="15"/>
      <c r="AB798">
        <v>7</v>
      </c>
      <c r="AC798">
        <v>10</v>
      </c>
      <c r="AD798">
        <v>1</v>
      </c>
      <c r="AE798">
        <v>3</v>
      </c>
      <c r="AF798" s="21">
        <v>44990.441053240742</v>
      </c>
      <c r="AG798" s="22">
        <f>IFERROR((Raw_Data__3[[#This Row],[End of Probation Date (after 2 months)]]-Raw_Data__3[[#This Row],[Reporting date ]]),"N/A")</f>
        <v>60</v>
      </c>
      <c r="AI798">
        <v>3</v>
      </c>
      <c r="AJ798">
        <v>2</v>
      </c>
    </row>
    <row r="799" spans="1:38" x14ac:dyDescent="0.35">
      <c r="A799">
        <v>1926</v>
      </c>
      <c r="B799" s="14" t="s">
        <v>110</v>
      </c>
      <c r="C799" s="14" t="s">
        <v>68</v>
      </c>
      <c r="D799" s="14" t="s">
        <v>63</v>
      </c>
      <c r="E799" s="14" t="s">
        <v>40</v>
      </c>
      <c r="F799" s="14" t="str">
        <f>TRIM(Raw_Data__3[[#This Row],[Level/Band]])</f>
        <v>Associate</v>
      </c>
      <c r="G799" s="15">
        <v>44796.391932870371</v>
      </c>
      <c r="H799" s="15">
        <v>44797.391932870371</v>
      </c>
      <c r="I799" s="15">
        <v>44798.391932870371</v>
      </c>
      <c r="J799" s="15">
        <v>44801.391932870371</v>
      </c>
      <c r="K799" s="14" t="s">
        <v>37</v>
      </c>
      <c r="L799" s="15">
        <v>44807.391932870371</v>
      </c>
      <c r="M799" s="14" t="s">
        <v>43</v>
      </c>
      <c r="N799" s="14" t="s">
        <v>38</v>
      </c>
      <c r="O799" s="1" t="s">
        <v>115</v>
      </c>
      <c r="P799" s="14"/>
      <c r="Q799" s="15"/>
      <c r="R799" s="15"/>
      <c r="S799" s="15"/>
      <c r="T799" s="15"/>
      <c r="U799">
        <v>0</v>
      </c>
      <c r="V799" s="15"/>
      <c r="W799" s="15"/>
      <c r="X799" s="15"/>
      <c r="Z799" s="14" t="s">
        <v>39</v>
      </c>
      <c r="AA799" s="15"/>
      <c r="AB799">
        <v>10</v>
      </c>
      <c r="AD799">
        <v>1</v>
      </c>
      <c r="AE799">
        <v>3</v>
      </c>
      <c r="AF799" s="21" t="s">
        <v>115</v>
      </c>
      <c r="AG799" s="22" t="str">
        <f>IFERROR((Raw_Data__3[[#This Row],[End of Probation Date (after 2 months)]]-Raw_Data__3[[#This Row],[Reporting date ]]),"N/A")</f>
        <v>N/A</v>
      </c>
      <c r="AJ799">
        <v>1</v>
      </c>
    </row>
    <row r="800" spans="1:38" x14ac:dyDescent="0.35">
      <c r="A800">
        <v>1924</v>
      </c>
      <c r="B800" s="14" t="s">
        <v>110</v>
      </c>
      <c r="C800" s="14" t="s">
        <v>68</v>
      </c>
      <c r="D800" s="14" t="s">
        <v>63</v>
      </c>
      <c r="E800" s="14" t="s">
        <v>40</v>
      </c>
      <c r="F800" s="14" t="str">
        <f>TRIM(Raw_Data__3[[#This Row],[Level/Band]])</f>
        <v>Associate</v>
      </c>
      <c r="G800" s="15">
        <v>44788.391932870371</v>
      </c>
      <c r="H800" s="15">
        <v>44792.391932870371</v>
      </c>
      <c r="I800" s="15">
        <v>44793.391932870371</v>
      </c>
      <c r="J800" s="15">
        <v>44796.391932870371</v>
      </c>
      <c r="K800" s="14" t="s">
        <v>37</v>
      </c>
      <c r="L800" s="15">
        <v>44814.391932870371</v>
      </c>
      <c r="M800" s="14" t="s">
        <v>37</v>
      </c>
      <c r="N800" s="14" t="s">
        <v>115</v>
      </c>
      <c r="O800" s="1">
        <v>44817.391932870371</v>
      </c>
      <c r="P800" s="14" t="s">
        <v>48</v>
      </c>
      <c r="Q800" s="15">
        <v>44815.391932870371</v>
      </c>
      <c r="R800" s="15">
        <v>44817.391932870371</v>
      </c>
      <c r="S800" s="15">
        <v>44815.391932870371</v>
      </c>
      <c r="T800" s="15">
        <v>44817.391932870371</v>
      </c>
      <c r="U800">
        <v>1</v>
      </c>
      <c r="V800" s="15">
        <v>44819.391932870371</v>
      </c>
      <c r="W800" s="15">
        <v>44821.391932870371</v>
      </c>
      <c r="X800" s="15">
        <v>44823.391932870371</v>
      </c>
      <c r="Z800" s="14"/>
      <c r="AA800" s="15">
        <v>44844.391932870371</v>
      </c>
      <c r="AB800">
        <v>22</v>
      </c>
      <c r="AC800">
        <v>23</v>
      </c>
      <c r="AD800">
        <v>1</v>
      </c>
      <c r="AE800">
        <v>3</v>
      </c>
      <c r="AF800" s="21">
        <v>44875.391932870371</v>
      </c>
      <c r="AG800" s="22">
        <f>IFERROR((Raw_Data__3[[#This Row],[End of Probation Date (after 2 months)]]-Raw_Data__3[[#This Row],[Reporting date ]]),"N/A")</f>
        <v>60</v>
      </c>
      <c r="AH800">
        <v>4</v>
      </c>
      <c r="AI800">
        <v>1</v>
      </c>
      <c r="AJ800">
        <v>4</v>
      </c>
      <c r="AK800">
        <v>29</v>
      </c>
      <c r="AL800">
        <v>8</v>
      </c>
    </row>
    <row r="801" spans="1:38" x14ac:dyDescent="0.35">
      <c r="A801">
        <v>1835</v>
      </c>
      <c r="B801" s="14" t="s">
        <v>110</v>
      </c>
      <c r="C801" s="14" t="s">
        <v>68</v>
      </c>
      <c r="D801" s="14" t="s">
        <v>63</v>
      </c>
      <c r="E801" s="14" t="s">
        <v>40</v>
      </c>
      <c r="F801" s="14" t="str">
        <f>TRIM(Raw_Data__3[[#This Row],[Level/Band]])</f>
        <v>Associate</v>
      </c>
      <c r="G801" s="15">
        <v>45037.367280092592</v>
      </c>
      <c r="H801" s="15">
        <v>45038.367280092592</v>
      </c>
      <c r="I801" s="15">
        <v>45039.367280092592</v>
      </c>
      <c r="J801" s="15">
        <v>45042.367280092592</v>
      </c>
      <c r="K801" s="14" t="s">
        <v>37</v>
      </c>
      <c r="L801" s="15">
        <v>45054.367280092592</v>
      </c>
      <c r="M801" s="14" t="s">
        <v>43</v>
      </c>
      <c r="N801" s="14" t="s">
        <v>51</v>
      </c>
      <c r="O801" s="1" t="s">
        <v>115</v>
      </c>
      <c r="P801" s="14"/>
      <c r="Q801" s="15"/>
      <c r="R801" s="15"/>
      <c r="S801" s="15"/>
      <c r="T801" s="15"/>
      <c r="U801">
        <v>0</v>
      </c>
      <c r="V801" s="15"/>
      <c r="W801" s="15"/>
      <c r="X801" s="15"/>
      <c r="Z801" s="14" t="s">
        <v>39</v>
      </c>
      <c r="AA801" s="15"/>
      <c r="AB801">
        <v>16</v>
      </c>
      <c r="AD801">
        <v>1</v>
      </c>
      <c r="AE801">
        <v>3</v>
      </c>
      <c r="AF801" s="21" t="s">
        <v>115</v>
      </c>
      <c r="AG801" s="22" t="str">
        <f>IFERROR((Raw_Data__3[[#This Row],[End of Probation Date (after 2 months)]]-Raw_Data__3[[#This Row],[Reporting date ]]),"N/A")</f>
        <v>N/A</v>
      </c>
      <c r="AJ801">
        <v>1</v>
      </c>
    </row>
    <row r="802" spans="1:38" x14ac:dyDescent="0.35">
      <c r="A802">
        <v>1833</v>
      </c>
      <c r="B802" s="14" t="s">
        <v>110</v>
      </c>
      <c r="C802" s="14" t="s">
        <v>68</v>
      </c>
      <c r="D802" s="14" t="s">
        <v>63</v>
      </c>
      <c r="E802" s="14" t="s">
        <v>40</v>
      </c>
      <c r="F802" s="14" t="str">
        <f>TRIM(Raw_Data__3[[#This Row],[Level/Band]])</f>
        <v>Associate</v>
      </c>
      <c r="G802" s="15">
        <v>45031.367280092592</v>
      </c>
      <c r="H802" s="15">
        <v>45035.367280092592</v>
      </c>
      <c r="I802" s="15">
        <v>45036.367280092592</v>
      </c>
      <c r="J802" s="15">
        <v>45039.367280092592</v>
      </c>
      <c r="K802" s="14" t="s">
        <v>37</v>
      </c>
      <c r="L802" s="15">
        <v>45043.367280092592</v>
      </c>
      <c r="M802" s="14" t="s">
        <v>37</v>
      </c>
      <c r="N802" s="14" t="s">
        <v>115</v>
      </c>
      <c r="O802" s="1">
        <v>45046.367280092592</v>
      </c>
      <c r="P802" s="14" t="s">
        <v>48</v>
      </c>
      <c r="Q802" s="15">
        <v>45044.367280092592</v>
      </c>
      <c r="R802" s="15">
        <v>45045.367280092592</v>
      </c>
      <c r="S802" s="15">
        <v>45045.367280092592</v>
      </c>
      <c r="T802" s="15">
        <v>45050.367280092592</v>
      </c>
      <c r="U802">
        <v>1</v>
      </c>
      <c r="V802" s="15">
        <v>45051.367280092592</v>
      </c>
      <c r="W802" s="15">
        <v>45054.367280092592</v>
      </c>
      <c r="X802" s="15">
        <v>45055.367280092592</v>
      </c>
      <c r="Z802" s="14"/>
      <c r="AA802" s="15">
        <v>45071.367280092592</v>
      </c>
      <c r="AB802">
        <v>8</v>
      </c>
      <c r="AC802">
        <v>10</v>
      </c>
      <c r="AD802">
        <v>1</v>
      </c>
      <c r="AE802">
        <v>3</v>
      </c>
      <c r="AF802" s="21">
        <v>45105.367280092592</v>
      </c>
      <c r="AG802" s="22">
        <f>IFERROR((Raw_Data__3[[#This Row],[End of Probation Date (after 2 months)]]-Raw_Data__3[[#This Row],[Reporting date ]]),"N/A")</f>
        <v>60</v>
      </c>
      <c r="AH802">
        <v>4</v>
      </c>
      <c r="AI802">
        <v>2</v>
      </c>
      <c r="AJ802">
        <v>4</v>
      </c>
      <c r="AK802">
        <v>26</v>
      </c>
      <c r="AL802">
        <v>10</v>
      </c>
    </row>
    <row r="803" spans="1:38" x14ac:dyDescent="0.35">
      <c r="A803">
        <v>1787</v>
      </c>
      <c r="B803" s="14" t="s">
        <v>110</v>
      </c>
      <c r="C803" s="14" t="s">
        <v>68</v>
      </c>
      <c r="D803" s="14" t="s">
        <v>63</v>
      </c>
      <c r="E803" s="14" t="s">
        <v>40</v>
      </c>
      <c r="F803" s="14" t="str">
        <f>TRIM(Raw_Data__3[[#This Row],[Level/Band]])</f>
        <v>Associate</v>
      </c>
      <c r="G803" s="15">
        <v>44661.356493055559</v>
      </c>
      <c r="H803" s="15">
        <v>44664.356493055559</v>
      </c>
      <c r="I803" s="15">
        <v>44665.356493055559</v>
      </c>
      <c r="J803" s="15">
        <v>44668.356493055559</v>
      </c>
      <c r="K803" s="14" t="s">
        <v>37</v>
      </c>
      <c r="L803" s="15">
        <v>44674.356493055559</v>
      </c>
      <c r="M803" s="14" t="s">
        <v>43</v>
      </c>
      <c r="N803" s="14" t="s">
        <v>38</v>
      </c>
      <c r="O803" s="1" t="s">
        <v>115</v>
      </c>
      <c r="P803" s="14" t="s">
        <v>41</v>
      </c>
      <c r="Q803" s="15"/>
      <c r="R803" s="15"/>
      <c r="S803" s="15">
        <v>44678.356493055559</v>
      </c>
      <c r="T803" s="15"/>
      <c r="U803">
        <v>0</v>
      </c>
      <c r="V803" s="15"/>
      <c r="W803" s="15"/>
      <c r="X803" s="15"/>
      <c r="Z803" s="14"/>
      <c r="AA803" s="15"/>
      <c r="AB803">
        <v>10</v>
      </c>
      <c r="AC803">
        <v>14</v>
      </c>
      <c r="AD803">
        <v>1</v>
      </c>
      <c r="AE803">
        <v>3</v>
      </c>
      <c r="AF803" s="21">
        <v>44738.356493055559</v>
      </c>
      <c r="AG803" s="22">
        <f>IFERROR((Raw_Data__3[[#This Row],[End of Probation Date (after 2 months)]]-Raw_Data__3[[#This Row],[Reporting date ]]),"N/A")</f>
        <v>60</v>
      </c>
      <c r="AI803">
        <v>4</v>
      </c>
      <c r="AJ803">
        <v>3</v>
      </c>
    </row>
    <row r="804" spans="1:38" x14ac:dyDescent="0.35">
      <c r="A804">
        <v>1730</v>
      </c>
      <c r="B804" s="14" t="s">
        <v>110</v>
      </c>
      <c r="C804" s="14" t="s">
        <v>68</v>
      </c>
      <c r="D804" s="14" t="s">
        <v>66</v>
      </c>
      <c r="E804" s="14" t="s">
        <v>40</v>
      </c>
      <c r="F804" s="14" t="str">
        <f>TRIM(Raw_Data__3[[#This Row],[Level/Band]])</f>
        <v>Associate</v>
      </c>
      <c r="G804" s="15">
        <v>44861.500428240739</v>
      </c>
      <c r="H804" s="15">
        <v>44864.500428240739</v>
      </c>
      <c r="I804" s="15">
        <v>44865.500428240739</v>
      </c>
      <c r="J804" s="15">
        <v>44868.500428240739</v>
      </c>
      <c r="K804" s="14" t="s">
        <v>37</v>
      </c>
      <c r="L804" s="15">
        <v>44879.500428240739</v>
      </c>
      <c r="M804" s="14" t="s">
        <v>43</v>
      </c>
      <c r="N804" s="14" t="s">
        <v>46</v>
      </c>
      <c r="O804" s="1" t="s">
        <v>115</v>
      </c>
      <c r="P804" s="14"/>
      <c r="Q804" s="15"/>
      <c r="R804" s="15"/>
      <c r="S804" s="15"/>
      <c r="T804" s="15"/>
      <c r="U804">
        <v>0</v>
      </c>
      <c r="V804" s="15"/>
      <c r="W804" s="15"/>
      <c r="X804" s="15"/>
      <c r="Z804" s="14" t="s">
        <v>39</v>
      </c>
      <c r="AA804" s="15"/>
      <c r="AB804">
        <v>15</v>
      </c>
      <c r="AD804">
        <v>1</v>
      </c>
      <c r="AE804">
        <v>3</v>
      </c>
      <c r="AF804" s="21" t="s">
        <v>115</v>
      </c>
      <c r="AG804" s="22" t="str">
        <f>IFERROR((Raw_Data__3[[#This Row],[End of Probation Date (after 2 months)]]-Raw_Data__3[[#This Row],[Reporting date ]]),"N/A")</f>
        <v>N/A</v>
      </c>
      <c r="AJ804">
        <v>3</v>
      </c>
    </row>
    <row r="805" spans="1:38" x14ac:dyDescent="0.35">
      <c r="A805">
        <v>1726</v>
      </c>
      <c r="B805" s="14" t="s">
        <v>110</v>
      </c>
      <c r="C805" s="14" t="s">
        <v>68</v>
      </c>
      <c r="D805" s="14" t="s">
        <v>66</v>
      </c>
      <c r="E805" s="14" t="s">
        <v>40</v>
      </c>
      <c r="F805" s="14" t="str">
        <f>TRIM(Raw_Data__3[[#This Row],[Level/Band]])</f>
        <v>Associate</v>
      </c>
      <c r="G805" s="15">
        <v>44866.500428240739</v>
      </c>
      <c r="H805" s="15">
        <v>44867.500428240739</v>
      </c>
      <c r="I805" s="15">
        <v>44868.500428240739</v>
      </c>
      <c r="J805" s="15">
        <v>44871.500428240739</v>
      </c>
      <c r="K805" s="14" t="s">
        <v>37</v>
      </c>
      <c r="L805" s="15">
        <v>44874.500428240739</v>
      </c>
      <c r="M805" s="14" t="s">
        <v>43</v>
      </c>
      <c r="N805" s="14" t="s">
        <v>51</v>
      </c>
      <c r="O805" s="1" t="s">
        <v>115</v>
      </c>
      <c r="P805" s="14"/>
      <c r="Q805" s="15"/>
      <c r="R805" s="15"/>
      <c r="S805" s="15">
        <v>44875.500428240739</v>
      </c>
      <c r="T805" s="15"/>
      <c r="U805">
        <v>0</v>
      </c>
      <c r="V805" s="15"/>
      <c r="W805" s="15"/>
      <c r="X805" s="15"/>
      <c r="Z805" s="14" t="s">
        <v>47</v>
      </c>
      <c r="AA805" s="15"/>
      <c r="AB805">
        <v>7</v>
      </c>
      <c r="AC805">
        <v>8</v>
      </c>
      <c r="AD805">
        <v>1</v>
      </c>
      <c r="AE805">
        <v>3</v>
      </c>
      <c r="AF805" s="21">
        <v>44935.500428240739</v>
      </c>
      <c r="AG805" s="22">
        <f>IFERROR((Raw_Data__3[[#This Row],[End of Probation Date (after 2 months)]]-Raw_Data__3[[#This Row],[Reporting date ]]),"N/A")</f>
        <v>60</v>
      </c>
      <c r="AI805">
        <v>1</v>
      </c>
      <c r="AJ805">
        <v>1</v>
      </c>
    </row>
    <row r="806" spans="1:38" x14ac:dyDescent="0.35">
      <c r="A806">
        <v>1658</v>
      </c>
      <c r="B806" s="14" t="s">
        <v>110</v>
      </c>
      <c r="C806" s="14" t="s">
        <v>68</v>
      </c>
      <c r="D806" s="14" t="s">
        <v>66</v>
      </c>
      <c r="E806" s="14" t="s">
        <v>40</v>
      </c>
      <c r="F806" s="14" t="str">
        <f>TRIM(Raw_Data__3[[#This Row],[Level/Band]])</f>
        <v>Associate</v>
      </c>
      <c r="G806" s="15">
        <v>44875.194988425923</v>
      </c>
      <c r="H806" s="15">
        <v>44877.194988425923</v>
      </c>
      <c r="I806" s="15">
        <v>44878.194988425923</v>
      </c>
      <c r="J806" s="15">
        <v>44881.194988425923</v>
      </c>
      <c r="K806" s="14" t="s">
        <v>37</v>
      </c>
      <c r="L806" s="15">
        <v>44900.194988425923</v>
      </c>
      <c r="M806" s="14" t="s">
        <v>43</v>
      </c>
      <c r="N806" s="14" t="s">
        <v>38</v>
      </c>
      <c r="O806" s="1" t="s">
        <v>115</v>
      </c>
      <c r="P806" s="14" t="s">
        <v>41</v>
      </c>
      <c r="Q806" s="15"/>
      <c r="R806" s="15"/>
      <c r="S806" s="15">
        <v>44902.194988425923</v>
      </c>
      <c r="T806" s="15"/>
      <c r="U806">
        <v>0</v>
      </c>
      <c r="V806" s="15"/>
      <c r="W806" s="15"/>
      <c r="X806" s="15"/>
      <c r="Z806" s="14"/>
      <c r="AA806" s="15"/>
      <c r="AB806">
        <v>23</v>
      </c>
      <c r="AC806">
        <v>25</v>
      </c>
      <c r="AD806">
        <v>1</v>
      </c>
      <c r="AE806">
        <v>3</v>
      </c>
      <c r="AF806" s="21">
        <v>44962.194988425923</v>
      </c>
      <c r="AG806" s="22">
        <f>IFERROR((Raw_Data__3[[#This Row],[End of Probation Date (after 2 months)]]-Raw_Data__3[[#This Row],[Reporting date ]]),"N/A")</f>
        <v>60</v>
      </c>
      <c r="AI806">
        <v>2</v>
      </c>
      <c r="AJ806">
        <v>2</v>
      </c>
    </row>
    <row r="807" spans="1:38" x14ac:dyDescent="0.35">
      <c r="A807">
        <v>1656</v>
      </c>
      <c r="B807" s="14" t="s">
        <v>110</v>
      </c>
      <c r="C807" s="14" t="s">
        <v>68</v>
      </c>
      <c r="D807" s="14" t="s">
        <v>66</v>
      </c>
      <c r="E807" s="14" t="s">
        <v>40</v>
      </c>
      <c r="F807" s="14" t="str">
        <f>TRIM(Raw_Data__3[[#This Row],[Level/Band]])</f>
        <v>Associate</v>
      </c>
      <c r="G807" s="15">
        <v>44879.194988425923</v>
      </c>
      <c r="H807" s="15">
        <v>44880.194988425923</v>
      </c>
      <c r="I807" s="15">
        <v>44881.194988425923</v>
      </c>
      <c r="J807" s="15">
        <v>44884.194988425923</v>
      </c>
      <c r="K807" s="14" t="s">
        <v>37</v>
      </c>
      <c r="L807" s="15">
        <v>44894.194988425923</v>
      </c>
      <c r="M807" s="14" t="s">
        <v>43</v>
      </c>
      <c r="N807" s="14" t="s">
        <v>51</v>
      </c>
      <c r="O807" s="1" t="s">
        <v>115</v>
      </c>
      <c r="P807" s="14"/>
      <c r="Q807" s="15"/>
      <c r="R807" s="15"/>
      <c r="S807" s="15"/>
      <c r="T807" s="15"/>
      <c r="U807">
        <v>0</v>
      </c>
      <c r="V807" s="15"/>
      <c r="W807" s="15"/>
      <c r="X807" s="15"/>
      <c r="Z807" s="14" t="s">
        <v>39</v>
      </c>
      <c r="AA807" s="15"/>
      <c r="AB807">
        <v>14</v>
      </c>
      <c r="AD807">
        <v>1</v>
      </c>
      <c r="AE807">
        <v>3</v>
      </c>
      <c r="AF807" s="21" t="s">
        <v>115</v>
      </c>
      <c r="AG807" s="22" t="str">
        <f>IFERROR((Raw_Data__3[[#This Row],[End of Probation Date (after 2 months)]]-Raw_Data__3[[#This Row],[Reporting date ]]),"N/A")</f>
        <v>N/A</v>
      </c>
      <c r="AJ807">
        <v>1</v>
      </c>
    </row>
    <row r="808" spans="1:38" x14ac:dyDescent="0.35">
      <c r="A808">
        <v>1654</v>
      </c>
      <c r="B808" s="14" t="s">
        <v>110</v>
      </c>
      <c r="C808" s="14" t="s">
        <v>68</v>
      </c>
      <c r="D808" s="14" t="s">
        <v>66</v>
      </c>
      <c r="E808" s="14" t="s">
        <v>40</v>
      </c>
      <c r="F808" s="14" t="str">
        <f>TRIM(Raw_Data__3[[#This Row],[Level/Band]])</f>
        <v>Associate</v>
      </c>
      <c r="G808" s="15">
        <v>44879.194988425923</v>
      </c>
      <c r="H808" s="15">
        <v>44880.194988425923</v>
      </c>
      <c r="I808" s="15">
        <v>44881.194988425923</v>
      </c>
      <c r="J808" s="15">
        <v>44884.194988425923</v>
      </c>
      <c r="K808" s="14" t="s">
        <v>37</v>
      </c>
      <c r="L808" s="15">
        <v>44886.194988425923</v>
      </c>
      <c r="M808" s="14" t="s">
        <v>43</v>
      </c>
      <c r="N808" s="14" t="s">
        <v>38</v>
      </c>
      <c r="O808" s="1" t="s">
        <v>115</v>
      </c>
      <c r="P808" s="14"/>
      <c r="Q808" s="15"/>
      <c r="R808" s="15"/>
      <c r="S808" s="15"/>
      <c r="T808" s="15"/>
      <c r="U808">
        <v>0</v>
      </c>
      <c r="V808" s="15"/>
      <c r="W808" s="15"/>
      <c r="X808" s="15"/>
      <c r="Z808" s="14" t="s">
        <v>47</v>
      </c>
      <c r="AA808" s="15"/>
      <c r="AB808">
        <v>6</v>
      </c>
      <c r="AD808">
        <v>1</v>
      </c>
      <c r="AE808">
        <v>3</v>
      </c>
      <c r="AF808" s="21" t="s">
        <v>115</v>
      </c>
      <c r="AG808" s="22" t="str">
        <f>IFERROR((Raw_Data__3[[#This Row],[End of Probation Date (after 2 months)]]-Raw_Data__3[[#This Row],[Reporting date ]]),"N/A")</f>
        <v>N/A</v>
      </c>
      <c r="AJ808">
        <v>1</v>
      </c>
    </row>
    <row r="809" spans="1:38" x14ac:dyDescent="0.35">
      <c r="A809">
        <v>1625</v>
      </c>
      <c r="B809" s="14" t="s">
        <v>110</v>
      </c>
      <c r="C809" s="14" t="s">
        <v>68</v>
      </c>
      <c r="D809" s="14" t="s">
        <v>66</v>
      </c>
      <c r="E809" s="14" t="s">
        <v>40</v>
      </c>
      <c r="F809" s="14" t="str">
        <f>TRIM(Raw_Data__3[[#This Row],[Level/Band]])</f>
        <v>Associate</v>
      </c>
      <c r="G809" s="15">
        <v>44639.297905092593</v>
      </c>
      <c r="H809" s="15">
        <v>44643.297905092593</v>
      </c>
      <c r="I809" s="15">
        <v>44644.297905092593</v>
      </c>
      <c r="J809" s="15">
        <v>44647.297905092593</v>
      </c>
      <c r="K809" s="14" t="s">
        <v>37</v>
      </c>
      <c r="L809" s="15">
        <v>44649.297905092593</v>
      </c>
      <c r="M809" s="14" t="s">
        <v>43</v>
      </c>
      <c r="N809" s="14" t="s">
        <v>50</v>
      </c>
      <c r="O809" s="1" t="s">
        <v>115</v>
      </c>
      <c r="P809" s="14"/>
      <c r="Q809" s="15"/>
      <c r="R809" s="15"/>
      <c r="S809" s="15"/>
      <c r="T809" s="15"/>
      <c r="U809">
        <v>0</v>
      </c>
      <c r="V809" s="15"/>
      <c r="W809" s="15"/>
      <c r="X809" s="15"/>
      <c r="Z809" s="14" t="s">
        <v>47</v>
      </c>
      <c r="AA809" s="15"/>
      <c r="AB809">
        <v>6</v>
      </c>
      <c r="AD809">
        <v>1</v>
      </c>
      <c r="AE809">
        <v>3</v>
      </c>
      <c r="AF809" s="21" t="s">
        <v>115</v>
      </c>
      <c r="AG809" s="22" t="str">
        <f>IFERROR((Raw_Data__3[[#This Row],[End of Probation Date (after 2 months)]]-Raw_Data__3[[#This Row],[Reporting date ]]),"N/A")</f>
        <v>N/A</v>
      </c>
      <c r="AJ809">
        <v>4</v>
      </c>
    </row>
    <row r="810" spans="1:38" x14ac:dyDescent="0.35">
      <c r="A810">
        <v>1623</v>
      </c>
      <c r="B810" s="14" t="s">
        <v>110</v>
      </c>
      <c r="C810" s="14" t="s">
        <v>68</v>
      </c>
      <c r="D810" s="14" t="s">
        <v>66</v>
      </c>
      <c r="E810" s="14" t="s">
        <v>40</v>
      </c>
      <c r="F810" s="14" t="str">
        <f>TRIM(Raw_Data__3[[#This Row],[Level/Band]])</f>
        <v>Associate</v>
      </c>
      <c r="G810" s="15">
        <v>44639.297905092593</v>
      </c>
      <c r="H810" s="15">
        <v>44643.297905092593</v>
      </c>
      <c r="I810" s="15">
        <v>44644.297905092593</v>
      </c>
      <c r="J810" s="15">
        <v>44647.297905092593</v>
      </c>
      <c r="K810" s="14" t="s">
        <v>37</v>
      </c>
      <c r="L810" s="15">
        <v>44661.297905092593</v>
      </c>
      <c r="M810" s="14" t="s">
        <v>43</v>
      </c>
      <c r="N810" s="14" t="s">
        <v>38</v>
      </c>
      <c r="O810" s="1" t="s">
        <v>115</v>
      </c>
      <c r="P810" s="14" t="s">
        <v>41</v>
      </c>
      <c r="Q810" s="15"/>
      <c r="R810" s="15"/>
      <c r="S810" s="15">
        <v>44663.297905092593</v>
      </c>
      <c r="T810" s="15"/>
      <c r="U810">
        <v>0</v>
      </c>
      <c r="V810" s="15"/>
      <c r="W810" s="15"/>
      <c r="X810" s="15"/>
      <c r="Z810" s="14"/>
      <c r="AA810" s="15"/>
      <c r="AB810">
        <v>18</v>
      </c>
      <c r="AC810">
        <v>20</v>
      </c>
      <c r="AD810">
        <v>1</v>
      </c>
      <c r="AE810">
        <v>3</v>
      </c>
      <c r="AF810" s="21">
        <v>44723.297905092593</v>
      </c>
      <c r="AG810" s="22">
        <f>IFERROR((Raw_Data__3[[#This Row],[End of Probation Date (after 2 months)]]-Raw_Data__3[[#This Row],[Reporting date ]]),"N/A")</f>
        <v>60</v>
      </c>
      <c r="AI810">
        <v>2</v>
      </c>
      <c r="AJ810">
        <v>4</v>
      </c>
    </row>
    <row r="811" spans="1:38" x14ac:dyDescent="0.35">
      <c r="A811">
        <v>1602</v>
      </c>
      <c r="B811" s="14" t="s">
        <v>110</v>
      </c>
      <c r="C811" s="14" t="s">
        <v>68</v>
      </c>
      <c r="D811" s="14" t="s">
        <v>66</v>
      </c>
      <c r="E811" s="14" t="s">
        <v>40</v>
      </c>
      <c r="F811" s="14" t="str">
        <f>TRIM(Raw_Data__3[[#This Row],[Level/Band]])</f>
        <v>Associate</v>
      </c>
      <c r="G811" s="15">
        <v>44564.819027777776</v>
      </c>
      <c r="H811" s="15">
        <v>44566.819027777776</v>
      </c>
      <c r="I811" s="15">
        <v>44567.819027777776</v>
      </c>
      <c r="J811" s="15">
        <v>44570.819027777776</v>
      </c>
      <c r="K811" s="14" t="s">
        <v>37</v>
      </c>
      <c r="L811" s="15">
        <v>44571.819027777776</v>
      </c>
      <c r="M811" s="14" t="s">
        <v>37</v>
      </c>
      <c r="N811" s="14" t="s">
        <v>115</v>
      </c>
      <c r="O811" s="1">
        <v>44575.819027777776</v>
      </c>
      <c r="P811" s="14" t="s">
        <v>48</v>
      </c>
      <c r="Q811" s="15">
        <v>44573.819027777776</v>
      </c>
      <c r="R811" s="15">
        <v>44577.819027777776</v>
      </c>
      <c r="S811" s="15">
        <v>44574.819027777776</v>
      </c>
      <c r="T811" s="15">
        <v>44583.819027777776</v>
      </c>
      <c r="U811">
        <v>1</v>
      </c>
      <c r="V811" s="15">
        <v>44587.819027777776</v>
      </c>
      <c r="W811" s="15">
        <v>44589.819027777776</v>
      </c>
      <c r="X811" s="15">
        <v>44592.819027777776</v>
      </c>
      <c r="Z811" s="14"/>
      <c r="AA811" s="15">
        <v>44604.819027777776</v>
      </c>
      <c r="AB811">
        <v>5</v>
      </c>
      <c r="AC811">
        <v>8</v>
      </c>
      <c r="AD811">
        <v>1</v>
      </c>
      <c r="AE811">
        <v>3</v>
      </c>
      <c r="AF811" s="21">
        <v>44634.819027777776</v>
      </c>
      <c r="AG811" s="22">
        <f>IFERROR((Raw_Data__3[[#This Row],[End of Probation Date (after 2 months)]]-Raw_Data__3[[#This Row],[Reporting date ]]),"N/A")</f>
        <v>60</v>
      </c>
      <c r="AH811">
        <v>6</v>
      </c>
      <c r="AI811">
        <v>3</v>
      </c>
      <c r="AJ811">
        <v>2</v>
      </c>
      <c r="AK811">
        <v>30</v>
      </c>
      <c r="AL811">
        <v>18</v>
      </c>
    </row>
    <row r="812" spans="1:38" x14ac:dyDescent="0.35">
      <c r="A812">
        <v>1478</v>
      </c>
      <c r="B812" s="14" t="s">
        <v>110</v>
      </c>
      <c r="C812" s="14" t="s">
        <v>68</v>
      </c>
      <c r="D812" s="14" t="s">
        <v>66</v>
      </c>
      <c r="E812" s="14" t="s">
        <v>40</v>
      </c>
      <c r="F812" s="14" t="str">
        <f>TRIM(Raw_Data__3[[#This Row],[Level/Band]])</f>
        <v>Associate</v>
      </c>
      <c r="G812" s="15">
        <v>44947.278946759259</v>
      </c>
      <c r="H812" s="15">
        <v>44949.278946759259</v>
      </c>
      <c r="I812" s="15">
        <v>44950.278946759259</v>
      </c>
      <c r="J812" s="15">
        <v>44953.278946759259</v>
      </c>
      <c r="K812" s="14" t="s">
        <v>37</v>
      </c>
      <c r="L812" s="15">
        <v>44962.278946759259</v>
      </c>
      <c r="M812" s="14" t="s">
        <v>37</v>
      </c>
      <c r="N812" s="14" t="s">
        <v>115</v>
      </c>
      <c r="O812" s="1">
        <v>44969.278946759259</v>
      </c>
      <c r="P812" s="14" t="s">
        <v>48</v>
      </c>
      <c r="Q812" s="15">
        <v>44963.278946759259</v>
      </c>
      <c r="R812" s="15">
        <v>44965.278946759259</v>
      </c>
      <c r="S812" s="15">
        <v>44966.278946759259</v>
      </c>
      <c r="T812" s="15">
        <v>44971.278946759259</v>
      </c>
      <c r="U812">
        <v>1</v>
      </c>
      <c r="V812" s="15">
        <v>44973.278946759259</v>
      </c>
      <c r="W812" s="15">
        <v>44976.278946759259</v>
      </c>
      <c r="X812" s="15">
        <v>44978.278946759259</v>
      </c>
      <c r="Z812" s="14"/>
      <c r="AA812" s="15">
        <v>44988.278946759259</v>
      </c>
      <c r="AB812">
        <v>13</v>
      </c>
      <c r="AC812">
        <v>17</v>
      </c>
      <c r="AD812">
        <v>1</v>
      </c>
      <c r="AE812">
        <v>3</v>
      </c>
      <c r="AF812" s="21">
        <v>45026.278946759259</v>
      </c>
      <c r="AG812" s="22">
        <f>IFERROR((Raw_Data__3[[#This Row],[End of Probation Date (after 2 months)]]-Raw_Data__3[[#This Row],[Reporting date ]]),"N/A")</f>
        <v>60</v>
      </c>
      <c r="AH812">
        <v>5</v>
      </c>
      <c r="AI812">
        <v>4</v>
      </c>
      <c r="AJ812">
        <v>2</v>
      </c>
      <c r="AK812">
        <v>22</v>
      </c>
      <c r="AL812">
        <v>12</v>
      </c>
    </row>
    <row r="813" spans="1:38" x14ac:dyDescent="0.35">
      <c r="A813">
        <v>1343</v>
      </c>
      <c r="B813" s="14" t="s">
        <v>110</v>
      </c>
      <c r="C813" s="14" t="s">
        <v>68</v>
      </c>
      <c r="D813" s="14" t="s">
        <v>66</v>
      </c>
      <c r="E813" s="14" t="s">
        <v>40</v>
      </c>
      <c r="F813" s="14" t="str">
        <f>TRIM(Raw_Data__3[[#This Row],[Level/Band]])</f>
        <v>Associate</v>
      </c>
      <c r="G813" s="15">
        <v>45096.039097222223</v>
      </c>
      <c r="H813" s="15">
        <v>45098.039097222223</v>
      </c>
      <c r="I813" s="15">
        <v>45099.039097222223</v>
      </c>
      <c r="J813" s="15">
        <v>45102.039097222223</v>
      </c>
      <c r="K813" s="14" t="s">
        <v>37</v>
      </c>
      <c r="L813" s="15">
        <v>45113.039097222223</v>
      </c>
      <c r="M813" s="14" t="s">
        <v>43</v>
      </c>
      <c r="N813" s="14" t="s">
        <v>38</v>
      </c>
      <c r="O813" s="1" t="s">
        <v>115</v>
      </c>
      <c r="P813" s="14" t="s">
        <v>41</v>
      </c>
      <c r="Q813" s="15"/>
      <c r="R813" s="15"/>
      <c r="S813" s="15">
        <v>45115.039097222223</v>
      </c>
      <c r="T813" s="15"/>
      <c r="U813">
        <v>0</v>
      </c>
      <c r="V813" s="15"/>
      <c r="W813" s="15"/>
      <c r="X813" s="15"/>
      <c r="Z813" s="14"/>
      <c r="AA813" s="15"/>
      <c r="AB813">
        <v>15</v>
      </c>
      <c r="AC813">
        <v>17</v>
      </c>
      <c r="AD813">
        <v>1</v>
      </c>
      <c r="AE813">
        <v>3</v>
      </c>
      <c r="AF813" s="21">
        <v>45175.039097222223</v>
      </c>
      <c r="AG813" s="22">
        <f>IFERROR((Raw_Data__3[[#This Row],[End of Probation Date (after 2 months)]]-Raw_Data__3[[#This Row],[Reporting date ]]),"N/A")</f>
        <v>60</v>
      </c>
      <c r="AI813">
        <v>2</v>
      </c>
      <c r="AJ813">
        <v>2</v>
      </c>
    </row>
    <row r="814" spans="1:38" x14ac:dyDescent="0.35">
      <c r="A814">
        <v>1096</v>
      </c>
      <c r="B814" s="14" t="s">
        <v>110</v>
      </c>
      <c r="C814" s="14" t="s">
        <v>68</v>
      </c>
      <c r="D814" s="14" t="s">
        <v>66</v>
      </c>
      <c r="E814" s="14" t="s">
        <v>40</v>
      </c>
      <c r="F814" s="14" t="str">
        <f>TRIM(Raw_Data__3[[#This Row],[Level/Band]])</f>
        <v>Associate</v>
      </c>
      <c r="G814" s="15">
        <v>45040.26462962963</v>
      </c>
      <c r="H814" s="15">
        <v>45044.26462962963</v>
      </c>
      <c r="I814" s="15">
        <v>45045.26462962963</v>
      </c>
      <c r="J814" s="15">
        <v>45048.26462962963</v>
      </c>
      <c r="K814" s="14" t="s">
        <v>37</v>
      </c>
      <c r="L814" s="15">
        <v>45058.26462962963</v>
      </c>
      <c r="M814" s="14" t="s">
        <v>58</v>
      </c>
      <c r="N814" s="14"/>
      <c r="O814" s="1">
        <v>45064.26462962963</v>
      </c>
      <c r="P814" s="14" t="s">
        <v>58</v>
      </c>
      <c r="Q814" s="15"/>
      <c r="R814" s="15"/>
      <c r="S814" s="15">
        <v>45060.26462962963</v>
      </c>
      <c r="T814" s="15"/>
      <c r="U814">
        <v>0</v>
      </c>
      <c r="V814" s="15"/>
      <c r="W814" s="15"/>
      <c r="X814" s="15"/>
      <c r="Z814" s="14"/>
      <c r="AA814" s="15"/>
      <c r="AB814">
        <v>14</v>
      </c>
      <c r="AC814">
        <v>16</v>
      </c>
      <c r="AD814">
        <v>1</v>
      </c>
      <c r="AE814">
        <v>3</v>
      </c>
      <c r="AF814" s="21">
        <v>45120.26462962963</v>
      </c>
      <c r="AG814" s="22">
        <f>IFERROR((Raw_Data__3[[#This Row],[End of Probation Date (after 2 months)]]-Raw_Data__3[[#This Row],[Reporting date ]]),"N/A")</f>
        <v>60</v>
      </c>
      <c r="AI814">
        <v>2</v>
      </c>
      <c r="AJ814">
        <v>4</v>
      </c>
    </row>
    <row r="815" spans="1:38" x14ac:dyDescent="0.35">
      <c r="A815">
        <v>1093</v>
      </c>
      <c r="B815" s="14" t="s">
        <v>110</v>
      </c>
      <c r="C815" s="14" t="s">
        <v>68</v>
      </c>
      <c r="D815" s="14" t="s">
        <v>66</v>
      </c>
      <c r="E815" s="14" t="s">
        <v>40</v>
      </c>
      <c r="F815" s="14" t="str">
        <f>TRIM(Raw_Data__3[[#This Row],[Level/Band]])</f>
        <v>Associate</v>
      </c>
      <c r="G815" s="15">
        <v>45036.26462962963</v>
      </c>
      <c r="H815" s="15">
        <v>45040.26462962963</v>
      </c>
      <c r="I815" s="15">
        <v>45041.26462962963</v>
      </c>
      <c r="J815" s="15">
        <v>45044.26462962963</v>
      </c>
      <c r="K815" s="14" t="s">
        <v>37</v>
      </c>
      <c r="L815" s="15">
        <v>45061.26462962963</v>
      </c>
      <c r="M815" s="14" t="s">
        <v>43</v>
      </c>
      <c r="N815" s="14" t="s">
        <v>38</v>
      </c>
      <c r="O815" s="1" t="s">
        <v>115</v>
      </c>
      <c r="P815" s="14" t="s">
        <v>41</v>
      </c>
      <c r="Q815" s="15"/>
      <c r="R815" s="15"/>
      <c r="S815" s="15">
        <v>45065.26462962963</v>
      </c>
      <c r="T815" s="15"/>
      <c r="U815">
        <v>0</v>
      </c>
      <c r="V815" s="15"/>
      <c r="W815" s="15"/>
      <c r="X815" s="15"/>
      <c r="Z815" s="14"/>
      <c r="AA815" s="15"/>
      <c r="AB815">
        <v>21</v>
      </c>
      <c r="AC815">
        <v>25</v>
      </c>
      <c r="AD815">
        <v>1</v>
      </c>
      <c r="AE815">
        <v>3</v>
      </c>
      <c r="AF815" s="21">
        <v>45125.26462962963</v>
      </c>
      <c r="AG815" s="22">
        <f>IFERROR((Raw_Data__3[[#This Row],[End of Probation Date (after 2 months)]]-Raw_Data__3[[#This Row],[Reporting date ]]),"N/A")</f>
        <v>60</v>
      </c>
      <c r="AI815">
        <v>4</v>
      </c>
      <c r="AJ815">
        <v>4</v>
      </c>
    </row>
    <row r="816" spans="1:38" x14ac:dyDescent="0.35">
      <c r="A816">
        <v>1060</v>
      </c>
      <c r="B816" s="14" t="s">
        <v>110</v>
      </c>
      <c r="C816" s="14" t="s">
        <v>68</v>
      </c>
      <c r="D816" s="14" t="s">
        <v>66</v>
      </c>
      <c r="E816" s="14" t="s">
        <v>40</v>
      </c>
      <c r="F816" s="14" t="str">
        <f>TRIM(Raw_Data__3[[#This Row],[Level/Band]])</f>
        <v>Associate</v>
      </c>
      <c r="G816" s="15">
        <v>45159.180486111109</v>
      </c>
      <c r="H816" s="15">
        <v>45162.180486111109</v>
      </c>
      <c r="I816" s="15">
        <v>45163.180486111109</v>
      </c>
      <c r="J816" s="15">
        <v>45166.180486111109</v>
      </c>
      <c r="K816" s="14" t="s">
        <v>37</v>
      </c>
      <c r="L816" s="15">
        <v>45174.180486111109</v>
      </c>
      <c r="M816" s="14" t="s">
        <v>37</v>
      </c>
      <c r="N816" s="14" t="s">
        <v>115</v>
      </c>
      <c r="O816" s="1">
        <v>45180.180486111109</v>
      </c>
      <c r="P816" s="14" t="s">
        <v>48</v>
      </c>
      <c r="Q816" s="15">
        <v>45176.180486111109</v>
      </c>
      <c r="R816" s="15">
        <v>45177.180486111109</v>
      </c>
      <c r="S816" s="15">
        <v>45176.180486111109</v>
      </c>
      <c r="T816" s="15">
        <v>45181.180486111109</v>
      </c>
      <c r="U816">
        <v>1</v>
      </c>
      <c r="V816" s="15">
        <v>45185.180486111109</v>
      </c>
      <c r="W816" s="15">
        <v>45188.180486111109</v>
      </c>
      <c r="X816" s="15">
        <v>45190.180486111109</v>
      </c>
      <c r="Z816" s="14"/>
      <c r="AA816" s="15">
        <v>45200.180486111109</v>
      </c>
      <c r="AB816">
        <v>12</v>
      </c>
      <c r="AC816">
        <v>14</v>
      </c>
      <c r="AD816">
        <v>1</v>
      </c>
      <c r="AE816">
        <v>3</v>
      </c>
      <c r="AF816" s="21">
        <v>45236.180486111109</v>
      </c>
      <c r="AG816" s="22">
        <f>IFERROR((Raw_Data__3[[#This Row],[End of Probation Date (after 2 months)]]-Raw_Data__3[[#This Row],[Reporting date ]]),"N/A")</f>
        <v>60</v>
      </c>
      <c r="AH816">
        <v>7</v>
      </c>
      <c r="AI816">
        <v>2</v>
      </c>
      <c r="AJ816">
        <v>3</v>
      </c>
      <c r="AK816">
        <v>24</v>
      </c>
      <c r="AL816">
        <v>14</v>
      </c>
    </row>
    <row r="817" spans="1:38" x14ac:dyDescent="0.35">
      <c r="A817">
        <v>1059</v>
      </c>
      <c r="B817" s="14" t="s">
        <v>110</v>
      </c>
      <c r="C817" s="14" t="s">
        <v>68</v>
      </c>
      <c r="D817" s="14" t="s">
        <v>66</v>
      </c>
      <c r="E817" s="14" t="s">
        <v>40</v>
      </c>
      <c r="F817" s="14" t="str">
        <f>TRIM(Raw_Data__3[[#This Row],[Level/Band]])</f>
        <v>Associate</v>
      </c>
      <c r="G817" s="15">
        <v>45159.180486111109</v>
      </c>
      <c r="H817" s="15">
        <v>45162.180486111109</v>
      </c>
      <c r="I817" s="15">
        <v>45163.180486111109</v>
      </c>
      <c r="J817" s="15">
        <v>45166.180486111109</v>
      </c>
      <c r="K817" s="14" t="s">
        <v>37</v>
      </c>
      <c r="L817" s="15">
        <v>45180.180486111109</v>
      </c>
      <c r="M817" s="14" t="s">
        <v>37</v>
      </c>
      <c r="N817" s="14" t="s">
        <v>115</v>
      </c>
      <c r="O817" s="1">
        <v>45187.180486111109</v>
      </c>
      <c r="P817" s="14" t="s">
        <v>48</v>
      </c>
      <c r="Q817" s="15">
        <v>45182.180486111109</v>
      </c>
      <c r="R817" s="15">
        <v>45185.180486111109</v>
      </c>
      <c r="S817" s="15">
        <v>45183.180486111109</v>
      </c>
      <c r="T817" s="15">
        <v>45192.180486111109</v>
      </c>
      <c r="U817">
        <v>1</v>
      </c>
      <c r="V817" s="15">
        <v>45196.180486111109</v>
      </c>
      <c r="W817" s="15">
        <v>45197.180486111109</v>
      </c>
      <c r="X817" s="15">
        <v>45199.180486111109</v>
      </c>
      <c r="Z817" s="14"/>
      <c r="AA817" s="15">
        <v>45211.180486111109</v>
      </c>
      <c r="AB817">
        <v>18</v>
      </c>
      <c r="AC817">
        <v>21</v>
      </c>
      <c r="AD817">
        <v>1</v>
      </c>
      <c r="AE817">
        <v>3</v>
      </c>
      <c r="AF817" s="21">
        <v>45243.180486111109</v>
      </c>
      <c r="AG817" s="22">
        <f>IFERROR((Raw_Data__3[[#This Row],[End of Probation Date (after 2 months)]]-Raw_Data__3[[#This Row],[Reporting date ]]),"N/A")</f>
        <v>60</v>
      </c>
      <c r="AH817">
        <v>5</v>
      </c>
      <c r="AI817">
        <v>3</v>
      </c>
      <c r="AJ817">
        <v>3</v>
      </c>
      <c r="AK817">
        <v>28</v>
      </c>
      <c r="AL817">
        <v>16</v>
      </c>
    </row>
    <row r="818" spans="1:38" x14ac:dyDescent="0.35">
      <c r="A818">
        <v>1057</v>
      </c>
      <c r="B818" s="14" t="s">
        <v>110</v>
      </c>
      <c r="C818" s="14" t="s">
        <v>68</v>
      </c>
      <c r="D818" s="14" t="s">
        <v>64</v>
      </c>
      <c r="E818" s="14" t="s">
        <v>40</v>
      </c>
      <c r="F818" s="14" t="str">
        <f>TRIM(Raw_Data__3[[#This Row],[Level/Band]])</f>
        <v>Associate</v>
      </c>
      <c r="G818" s="15">
        <v>45157.180486111109</v>
      </c>
      <c r="H818" s="15">
        <v>45158.180486111109</v>
      </c>
      <c r="I818" s="15">
        <v>45159.180486111109</v>
      </c>
      <c r="J818" s="15">
        <v>45162.180486111109</v>
      </c>
      <c r="K818" s="14" t="s">
        <v>37</v>
      </c>
      <c r="L818" s="15">
        <v>45172.180486111109</v>
      </c>
      <c r="M818" s="14" t="s">
        <v>43</v>
      </c>
      <c r="N818" s="14" t="s">
        <v>50</v>
      </c>
      <c r="O818" s="1" t="s">
        <v>115</v>
      </c>
      <c r="P818" s="14"/>
      <c r="Q818" s="15"/>
      <c r="R818" s="15"/>
      <c r="S818" s="15"/>
      <c r="T818" s="15"/>
      <c r="U818">
        <v>0</v>
      </c>
      <c r="V818" s="15"/>
      <c r="W818" s="15"/>
      <c r="X818" s="15"/>
      <c r="Z818" s="14" t="s">
        <v>39</v>
      </c>
      <c r="AA818" s="15"/>
      <c r="AB818">
        <v>14</v>
      </c>
      <c r="AD818">
        <v>1</v>
      </c>
      <c r="AE818">
        <v>3</v>
      </c>
      <c r="AF818" s="21" t="s">
        <v>115</v>
      </c>
      <c r="AG818" s="22" t="str">
        <f>IFERROR((Raw_Data__3[[#This Row],[End of Probation Date (after 2 months)]]-Raw_Data__3[[#This Row],[Reporting date ]]),"N/A")</f>
        <v>N/A</v>
      </c>
      <c r="AJ818">
        <v>1</v>
      </c>
    </row>
    <row r="819" spans="1:38" x14ac:dyDescent="0.35">
      <c r="A819">
        <v>1056</v>
      </c>
      <c r="B819" s="14" t="s">
        <v>110</v>
      </c>
      <c r="C819" s="14" t="s">
        <v>68</v>
      </c>
      <c r="D819" s="14" t="s">
        <v>64</v>
      </c>
      <c r="E819" s="14" t="s">
        <v>40</v>
      </c>
      <c r="F819" s="14" t="str">
        <f>TRIM(Raw_Data__3[[#This Row],[Level/Band]])</f>
        <v>Associate</v>
      </c>
      <c r="G819" s="15">
        <v>45153.180486111109</v>
      </c>
      <c r="H819" s="15">
        <v>45157.180486111109</v>
      </c>
      <c r="I819" s="15">
        <v>45158.180486111109</v>
      </c>
      <c r="J819" s="15">
        <v>45161.180486111109</v>
      </c>
      <c r="K819" s="14" t="s">
        <v>37</v>
      </c>
      <c r="L819" s="15">
        <v>45172.180486111109</v>
      </c>
      <c r="M819" s="14" t="s">
        <v>43</v>
      </c>
      <c r="N819" s="14" t="s">
        <v>50</v>
      </c>
      <c r="O819" s="1" t="s">
        <v>115</v>
      </c>
      <c r="P819" s="14"/>
      <c r="Q819" s="15"/>
      <c r="R819" s="15"/>
      <c r="S819" s="15">
        <v>45174.180486111109</v>
      </c>
      <c r="T819" s="15"/>
      <c r="U819">
        <v>0</v>
      </c>
      <c r="V819" s="15"/>
      <c r="W819" s="15"/>
      <c r="X819" s="15"/>
      <c r="Z819" s="14" t="s">
        <v>39</v>
      </c>
      <c r="AA819" s="15"/>
      <c r="AB819">
        <v>15</v>
      </c>
      <c r="AC819">
        <v>17</v>
      </c>
      <c r="AD819">
        <v>1</v>
      </c>
      <c r="AE819">
        <v>3</v>
      </c>
      <c r="AF819" s="21">
        <v>45234.180486111109</v>
      </c>
      <c r="AG819" s="22">
        <f>IFERROR((Raw_Data__3[[#This Row],[End of Probation Date (after 2 months)]]-Raw_Data__3[[#This Row],[Reporting date ]]),"N/A")</f>
        <v>60</v>
      </c>
      <c r="AI819">
        <v>2</v>
      </c>
      <c r="AJ819">
        <v>4</v>
      </c>
    </row>
    <row r="820" spans="1:38" x14ac:dyDescent="0.35">
      <c r="A820">
        <v>1009</v>
      </c>
      <c r="B820" s="14" t="s">
        <v>110</v>
      </c>
      <c r="C820" s="14" t="s">
        <v>68</v>
      </c>
      <c r="D820" s="14" t="s">
        <v>64</v>
      </c>
      <c r="E820" s="14" t="s">
        <v>40</v>
      </c>
      <c r="F820" s="14" t="str">
        <f>TRIM(Raw_Data__3[[#This Row],[Level/Band]])</f>
        <v>Associate</v>
      </c>
      <c r="G820" s="15">
        <v>44916.68855324074</v>
      </c>
      <c r="H820" s="15">
        <v>44918.68855324074</v>
      </c>
      <c r="I820" s="15">
        <v>44919.68855324074</v>
      </c>
      <c r="J820" s="15">
        <v>44922.68855324074</v>
      </c>
      <c r="K820" s="14" t="s">
        <v>37</v>
      </c>
      <c r="L820" s="15">
        <v>44925.68855324074</v>
      </c>
      <c r="M820" s="14" t="s">
        <v>43</v>
      </c>
      <c r="N820" s="14" t="s">
        <v>55</v>
      </c>
      <c r="O820" s="1" t="s">
        <v>115</v>
      </c>
      <c r="P820" s="14"/>
      <c r="Q820" s="15"/>
      <c r="R820" s="15"/>
      <c r="S820" s="15">
        <v>44928.68855324074</v>
      </c>
      <c r="T820" s="15"/>
      <c r="U820">
        <v>0</v>
      </c>
      <c r="V820" s="15"/>
      <c r="W820" s="15"/>
      <c r="X820" s="15"/>
      <c r="Z820" s="14" t="s">
        <v>47</v>
      </c>
      <c r="AA820" s="15"/>
      <c r="AB820">
        <v>7</v>
      </c>
      <c r="AC820">
        <v>10</v>
      </c>
      <c r="AD820">
        <v>1</v>
      </c>
      <c r="AE820">
        <v>3</v>
      </c>
      <c r="AF820" s="21">
        <v>44988.68855324074</v>
      </c>
      <c r="AG820" s="22">
        <f>IFERROR((Raw_Data__3[[#This Row],[End of Probation Date (after 2 months)]]-Raw_Data__3[[#This Row],[Reporting date ]]),"N/A")</f>
        <v>60</v>
      </c>
      <c r="AI820">
        <v>3</v>
      </c>
      <c r="AJ820">
        <v>2</v>
      </c>
    </row>
    <row r="821" spans="1:38" x14ac:dyDescent="0.35">
      <c r="A821">
        <v>987</v>
      </c>
      <c r="B821" s="14" t="s">
        <v>110</v>
      </c>
      <c r="C821" s="14" t="s">
        <v>68</v>
      </c>
      <c r="D821" s="14" t="s">
        <v>64</v>
      </c>
      <c r="E821" s="14" t="s">
        <v>40</v>
      </c>
      <c r="F821" s="14" t="str">
        <f>TRIM(Raw_Data__3[[#This Row],[Level/Band]])</f>
        <v>Associate</v>
      </c>
      <c r="G821" s="15">
        <v>44795.241203703707</v>
      </c>
      <c r="H821" s="15">
        <v>44798.241203703707</v>
      </c>
      <c r="I821" s="15">
        <v>44799.241203703707</v>
      </c>
      <c r="J821" s="15">
        <v>44802.241203703707</v>
      </c>
      <c r="K821" s="14" t="s">
        <v>37</v>
      </c>
      <c r="L821" s="15">
        <v>44818.241203703707</v>
      </c>
      <c r="M821" s="14" t="s">
        <v>43</v>
      </c>
      <c r="N821" s="14" t="s">
        <v>38</v>
      </c>
      <c r="O821" s="1" t="s">
        <v>115</v>
      </c>
      <c r="P821" s="14" t="s">
        <v>41</v>
      </c>
      <c r="Q821" s="15"/>
      <c r="R821" s="15"/>
      <c r="S821" s="15">
        <v>44820.241203703707</v>
      </c>
      <c r="T821" s="15"/>
      <c r="U821">
        <v>0</v>
      </c>
      <c r="V821" s="15"/>
      <c r="W821" s="15"/>
      <c r="X821" s="15"/>
      <c r="Z821" s="14"/>
      <c r="AA821" s="15"/>
      <c r="AB821">
        <v>20</v>
      </c>
      <c r="AC821">
        <v>22</v>
      </c>
      <c r="AD821">
        <v>1</v>
      </c>
      <c r="AE821">
        <v>3</v>
      </c>
      <c r="AF821" s="21">
        <v>44880.241203703707</v>
      </c>
      <c r="AG821" s="22">
        <f>IFERROR((Raw_Data__3[[#This Row],[End of Probation Date (after 2 months)]]-Raw_Data__3[[#This Row],[Reporting date ]]),"N/A")</f>
        <v>60</v>
      </c>
      <c r="AI821">
        <v>2</v>
      </c>
      <c r="AJ821">
        <v>3</v>
      </c>
    </row>
    <row r="822" spans="1:38" x14ac:dyDescent="0.35">
      <c r="A822">
        <v>981</v>
      </c>
      <c r="B822" s="14" t="s">
        <v>110</v>
      </c>
      <c r="C822" s="14" t="s">
        <v>68</v>
      </c>
      <c r="D822" s="14" t="s">
        <v>64</v>
      </c>
      <c r="E822" s="14" t="s">
        <v>40</v>
      </c>
      <c r="F822" s="14" t="str">
        <f>TRIM(Raw_Data__3[[#This Row],[Level/Band]])</f>
        <v>Associate</v>
      </c>
      <c r="G822" s="15">
        <v>44794.241203703707</v>
      </c>
      <c r="H822" s="15">
        <v>44798.241203703707</v>
      </c>
      <c r="I822" s="15">
        <v>44799.241203703707</v>
      </c>
      <c r="J822" s="15">
        <v>44802.241203703707</v>
      </c>
      <c r="K822" s="14" t="s">
        <v>37</v>
      </c>
      <c r="L822" s="15">
        <v>44820.241203703707</v>
      </c>
      <c r="M822" s="14" t="s">
        <v>43</v>
      </c>
      <c r="N822" s="14" t="s">
        <v>38</v>
      </c>
      <c r="O822" s="1" t="s">
        <v>115</v>
      </c>
      <c r="P822" s="14" t="s">
        <v>41</v>
      </c>
      <c r="Q822" s="15"/>
      <c r="R822" s="15"/>
      <c r="S822" s="15">
        <v>44821.241203703707</v>
      </c>
      <c r="T822" s="15"/>
      <c r="U822">
        <v>0</v>
      </c>
      <c r="V822" s="15"/>
      <c r="W822" s="15"/>
      <c r="X822" s="15"/>
      <c r="Z822" s="14"/>
      <c r="AA822" s="15"/>
      <c r="AB822">
        <v>22</v>
      </c>
      <c r="AC822">
        <v>23</v>
      </c>
      <c r="AD822">
        <v>1</v>
      </c>
      <c r="AE822">
        <v>3</v>
      </c>
      <c r="AF822" s="21">
        <v>44881.241203703707</v>
      </c>
      <c r="AG822" s="22">
        <f>IFERROR((Raw_Data__3[[#This Row],[End of Probation Date (after 2 months)]]-Raw_Data__3[[#This Row],[Reporting date ]]),"N/A")</f>
        <v>60</v>
      </c>
      <c r="AI822">
        <v>1</v>
      </c>
      <c r="AJ822">
        <v>4</v>
      </c>
    </row>
    <row r="823" spans="1:38" x14ac:dyDescent="0.35">
      <c r="A823">
        <v>872</v>
      </c>
      <c r="B823" s="14" t="s">
        <v>110</v>
      </c>
      <c r="C823" s="14" t="s">
        <v>68</v>
      </c>
      <c r="D823" s="14" t="s">
        <v>64</v>
      </c>
      <c r="E823" s="14" t="s">
        <v>40</v>
      </c>
      <c r="F823" s="14" t="str">
        <f>TRIM(Raw_Data__3[[#This Row],[Level/Band]])</f>
        <v>Associate</v>
      </c>
      <c r="G823" s="15">
        <v>44760.80777777778</v>
      </c>
      <c r="H823" s="15">
        <v>44764.80777777778</v>
      </c>
      <c r="I823" s="15">
        <v>44765.80777777778</v>
      </c>
      <c r="J823" s="15">
        <v>44768.80777777778</v>
      </c>
      <c r="K823" s="14" t="s">
        <v>37</v>
      </c>
      <c r="L823" s="15">
        <v>44770.80777777778</v>
      </c>
      <c r="M823" s="14" t="s">
        <v>43</v>
      </c>
      <c r="N823" s="14" t="s">
        <v>38</v>
      </c>
      <c r="O823" s="1" t="s">
        <v>115</v>
      </c>
      <c r="P823" s="14" t="s">
        <v>41</v>
      </c>
      <c r="Q823" s="15"/>
      <c r="R823" s="15"/>
      <c r="S823" s="15">
        <v>44772.80777777778</v>
      </c>
      <c r="T823" s="15"/>
      <c r="U823">
        <v>0</v>
      </c>
      <c r="V823" s="15"/>
      <c r="W823" s="15"/>
      <c r="X823" s="15"/>
      <c r="Z823" s="14"/>
      <c r="AA823" s="15"/>
      <c r="AB823">
        <v>6</v>
      </c>
      <c r="AC823">
        <v>8</v>
      </c>
      <c r="AD823">
        <v>1</v>
      </c>
      <c r="AE823">
        <v>3</v>
      </c>
      <c r="AF823" s="21">
        <v>44832.80777777778</v>
      </c>
      <c r="AG823" s="22">
        <f>IFERROR((Raw_Data__3[[#This Row],[End of Probation Date (after 2 months)]]-Raw_Data__3[[#This Row],[Reporting date ]]),"N/A")</f>
        <v>60</v>
      </c>
      <c r="AI823">
        <v>2</v>
      </c>
      <c r="AJ823">
        <v>4</v>
      </c>
    </row>
    <row r="824" spans="1:38" x14ac:dyDescent="0.35">
      <c r="A824">
        <v>760</v>
      </c>
      <c r="B824" s="14" t="s">
        <v>110</v>
      </c>
      <c r="C824" s="14" t="s">
        <v>68</v>
      </c>
      <c r="D824" s="14" t="s">
        <v>64</v>
      </c>
      <c r="E824" s="14" t="s">
        <v>40</v>
      </c>
      <c r="F824" s="14" t="str">
        <f>TRIM(Raw_Data__3[[#This Row],[Level/Band]])</f>
        <v>Associate</v>
      </c>
      <c r="G824" s="15">
        <v>44942.883877314816</v>
      </c>
      <c r="H824" s="15">
        <v>44943.883877314816</v>
      </c>
      <c r="I824" s="15">
        <v>44944.883877314816</v>
      </c>
      <c r="J824" s="15">
        <v>44947.883877314816</v>
      </c>
      <c r="K824" s="14" t="s">
        <v>37</v>
      </c>
      <c r="L824" s="15">
        <v>44960.883877314816</v>
      </c>
      <c r="M824" s="14" t="s">
        <v>58</v>
      </c>
      <c r="N824" s="14"/>
      <c r="O824" s="1">
        <v>44964.883877314816</v>
      </c>
      <c r="P824" s="14" t="s">
        <v>58</v>
      </c>
      <c r="Q824" s="15"/>
      <c r="R824" s="15"/>
      <c r="S824" s="15">
        <v>44962.883877314816</v>
      </c>
      <c r="T824" s="15"/>
      <c r="U824">
        <v>0</v>
      </c>
      <c r="V824" s="15"/>
      <c r="W824" s="15"/>
      <c r="X824" s="15"/>
      <c r="Z824" s="14"/>
      <c r="AA824" s="15"/>
      <c r="AB824">
        <v>17</v>
      </c>
      <c r="AC824">
        <v>19</v>
      </c>
      <c r="AD824">
        <v>1</v>
      </c>
      <c r="AE824">
        <v>3</v>
      </c>
      <c r="AF824" s="21">
        <v>45022.883877314816</v>
      </c>
      <c r="AG824" s="22">
        <f>IFERROR((Raw_Data__3[[#This Row],[End of Probation Date (after 2 months)]]-Raw_Data__3[[#This Row],[Reporting date ]]),"N/A")</f>
        <v>60</v>
      </c>
      <c r="AI824">
        <v>2</v>
      </c>
      <c r="AJ824">
        <v>1</v>
      </c>
    </row>
    <row r="825" spans="1:38" x14ac:dyDescent="0.35">
      <c r="A825">
        <v>751</v>
      </c>
      <c r="B825" s="14" t="s">
        <v>110</v>
      </c>
      <c r="C825" s="14" t="s">
        <v>68</v>
      </c>
      <c r="D825" s="14" t="s">
        <v>64</v>
      </c>
      <c r="E825" s="14" t="s">
        <v>40</v>
      </c>
      <c r="F825" s="14" t="str">
        <f>TRIM(Raw_Data__3[[#This Row],[Level/Band]])</f>
        <v>Associate</v>
      </c>
      <c r="G825" s="15">
        <v>44937.883877314816</v>
      </c>
      <c r="H825" s="15">
        <v>44941.883877314816</v>
      </c>
      <c r="I825" s="15">
        <v>44942.883877314816</v>
      </c>
      <c r="J825" s="15">
        <v>44945.883877314816</v>
      </c>
      <c r="K825" s="14" t="s">
        <v>37</v>
      </c>
      <c r="L825" s="15">
        <v>44962.883877314816</v>
      </c>
      <c r="M825" s="14" t="s">
        <v>43</v>
      </c>
      <c r="N825" s="14" t="s">
        <v>38</v>
      </c>
      <c r="O825" s="1" t="s">
        <v>115</v>
      </c>
      <c r="P825" s="14" t="s">
        <v>41</v>
      </c>
      <c r="Q825" s="15"/>
      <c r="R825" s="15"/>
      <c r="S825" s="15">
        <v>44964.883877314816</v>
      </c>
      <c r="T825" s="15"/>
      <c r="U825">
        <v>0</v>
      </c>
      <c r="V825" s="15"/>
      <c r="W825" s="15"/>
      <c r="X825" s="15"/>
      <c r="Z825" s="14"/>
      <c r="AA825" s="15"/>
      <c r="AB825">
        <v>21</v>
      </c>
      <c r="AC825">
        <v>23</v>
      </c>
      <c r="AD825">
        <v>1</v>
      </c>
      <c r="AE825">
        <v>3</v>
      </c>
      <c r="AF825" s="21">
        <v>45024.883877314816</v>
      </c>
      <c r="AG825" s="22">
        <f>IFERROR((Raw_Data__3[[#This Row],[End of Probation Date (after 2 months)]]-Raw_Data__3[[#This Row],[Reporting date ]]),"N/A")</f>
        <v>60</v>
      </c>
      <c r="AI825">
        <v>2</v>
      </c>
      <c r="AJ825">
        <v>4</v>
      </c>
    </row>
    <row r="826" spans="1:38" x14ac:dyDescent="0.35">
      <c r="A826">
        <v>694</v>
      </c>
      <c r="B826" s="14" t="s">
        <v>110</v>
      </c>
      <c r="C826" s="14" t="s">
        <v>68</v>
      </c>
      <c r="D826" s="14" t="s">
        <v>64</v>
      </c>
      <c r="E826" s="14" t="s">
        <v>40</v>
      </c>
      <c r="F826" s="14" t="str">
        <f>TRIM(Raw_Data__3[[#This Row],[Level/Band]])</f>
        <v>Associate</v>
      </c>
      <c r="G826" s="15">
        <v>44868.289201388892</v>
      </c>
      <c r="H826" s="15">
        <v>44870.289201388892</v>
      </c>
      <c r="I826" s="15">
        <v>44871.289201388892</v>
      </c>
      <c r="J826" s="15">
        <v>44874.289201388892</v>
      </c>
      <c r="K826" s="14" t="s">
        <v>37</v>
      </c>
      <c r="L826" s="15">
        <v>44883.289201388892</v>
      </c>
      <c r="M826" s="14" t="s">
        <v>37</v>
      </c>
      <c r="N826" s="14" t="s">
        <v>115</v>
      </c>
      <c r="O826" s="1">
        <v>44888.289201388892</v>
      </c>
      <c r="P826" s="14" t="s">
        <v>48</v>
      </c>
      <c r="Q826" s="15">
        <v>44884.289201388892</v>
      </c>
      <c r="R826" s="15">
        <v>44885.289201388892</v>
      </c>
      <c r="S826" s="15">
        <v>44886.289201388892</v>
      </c>
      <c r="T826" s="15">
        <v>44894.289201388892</v>
      </c>
      <c r="U826">
        <v>1</v>
      </c>
      <c r="V826" s="15">
        <v>44896.289201388892</v>
      </c>
      <c r="W826" s="15">
        <v>44897.289201388892</v>
      </c>
      <c r="X826" s="15">
        <v>44900.289201388892</v>
      </c>
      <c r="Z826" s="14"/>
      <c r="AA826" s="15">
        <v>44910.289201388892</v>
      </c>
      <c r="AB826">
        <v>13</v>
      </c>
      <c r="AC826">
        <v>16</v>
      </c>
      <c r="AD826">
        <v>1</v>
      </c>
      <c r="AE826">
        <v>3</v>
      </c>
      <c r="AF826" s="21">
        <v>44946.289201388892</v>
      </c>
      <c r="AG826" s="22">
        <f>IFERROR((Raw_Data__3[[#This Row],[End of Probation Date (after 2 months)]]-Raw_Data__3[[#This Row],[Reporting date ]]),"N/A")</f>
        <v>60</v>
      </c>
      <c r="AH826">
        <v>3</v>
      </c>
      <c r="AI826">
        <v>3</v>
      </c>
      <c r="AJ826">
        <v>2</v>
      </c>
      <c r="AK826">
        <v>24</v>
      </c>
      <c r="AL826">
        <v>14</v>
      </c>
    </row>
    <row r="827" spans="1:38" x14ac:dyDescent="0.35">
      <c r="A827">
        <v>650</v>
      </c>
      <c r="B827" s="14" t="s">
        <v>110</v>
      </c>
      <c r="C827" s="14" t="s">
        <v>68</v>
      </c>
      <c r="D827" s="14" t="s">
        <v>64</v>
      </c>
      <c r="E827" s="14" t="s">
        <v>40</v>
      </c>
      <c r="F827" s="14" t="str">
        <f>TRIM(Raw_Data__3[[#This Row],[Level/Band]])</f>
        <v>Associate</v>
      </c>
      <c r="G827" s="15">
        <v>44782.760729166665</v>
      </c>
      <c r="H827" s="15">
        <v>44786.760729166665</v>
      </c>
      <c r="I827" s="15">
        <v>44787.760729166665</v>
      </c>
      <c r="J827" s="15">
        <v>44790.760729166665</v>
      </c>
      <c r="K827" s="14" t="s">
        <v>37</v>
      </c>
      <c r="L827" s="15">
        <v>44792.760729166665</v>
      </c>
      <c r="M827" s="14" t="s">
        <v>43</v>
      </c>
      <c r="N827" s="14" t="s">
        <v>38</v>
      </c>
      <c r="O827" s="1" t="s">
        <v>115</v>
      </c>
      <c r="P827" s="14"/>
      <c r="Q827" s="15"/>
      <c r="R827" s="15"/>
      <c r="S827" s="15"/>
      <c r="T827" s="15"/>
      <c r="U827">
        <v>0</v>
      </c>
      <c r="V827" s="15"/>
      <c r="W827" s="15"/>
      <c r="X827" s="15"/>
      <c r="Z827" s="14" t="s">
        <v>47</v>
      </c>
      <c r="AA827" s="15"/>
      <c r="AB827">
        <v>6</v>
      </c>
      <c r="AD827">
        <v>1</v>
      </c>
      <c r="AE827">
        <v>3</v>
      </c>
      <c r="AF827" s="21" t="s">
        <v>115</v>
      </c>
      <c r="AG827" s="22" t="str">
        <f>IFERROR((Raw_Data__3[[#This Row],[End of Probation Date (after 2 months)]]-Raw_Data__3[[#This Row],[Reporting date ]]),"N/A")</f>
        <v>N/A</v>
      </c>
      <c r="AJ827">
        <v>4</v>
      </c>
    </row>
    <row r="828" spans="1:38" x14ac:dyDescent="0.35">
      <c r="A828">
        <v>588</v>
      </c>
      <c r="B828" s="14" t="s">
        <v>110</v>
      </c>
      <c r="C828" s="14" t="s">
        <v>68</v>
      </c>
      <c r="D828" s="14" t="s">
        <v>64</v>
      </c>
      <c r="E828" s="14" t="s">
        <v>40</v>
      </c>
      <c r="F828" s="14" t="str">
        <f>TRIM(Raw_Data__3[[#This Row],[Level/Band]])</f>
        <v>Associate</v>
      </c>
      <c r="G828" s="15">
        <v>44894.41333333333</v>
      </c>
      <c r="H828" s="15">
        <v>44895.41333333333</v>
      </c>
      <c r="I828" s="15">
        <v>44896.41333333333</v>
      </c>
      <c r="J828" s="15">
        <v>44899.41333333333</v>
      </c>
      <c r="K828" s="14" t="s">
        <v>37</v>
      </c>
      <c r="L828" s="15">
        <v>44908.41333333333</v>
      </c>
      <c r="M828" s="14" t="s">
        <v>43</v>
      </c>
      <c r="N828" s="14" t="s">
        <v>46</v>
      </c>
      <c r="O828" s="1" t="s">
        <v>115</v>
      </c>
      <c r="P828" s="14"/>
      <c r="Q828" s="15"/>
      <c r="R828" s="15"/>
      <c r="S828" s="15"/>
      <c r="T828" s="15"/>
      <c r="U828">
        <v>0</v>
      </c>
      <c r="V828" s="15"/>
      <c r="W828" s="15"/>
      <c r="X828" s="15"/>
      <c r="Z828" s="14" t="s">
        <v>47</v>
      </c>
      <c r="AA828" s="15"/>
      <c r="AB828">
        <v>13</v>
      </c>
      <c r="AD828">
        <v>1</v>
      </c>
      <c r="AE828">
        <v>3</v>
      </c>
      <c r="AF828" s="21" t="s">
        <v>115</v>
      </c>
      <c r="AG828" s="22" t="str">
        <f>IFERROR((Raw_Data__3[[#This Row],[End of Probation Date (after 2 months)]]-Raw_Data__3[[#This Row],[Reporting date ]]),"N/A")</f>
        <v>N/A</v>
      </c>
      <c r="AJ828">
        <v>1</v>
      </c>
    </row>
    <row r="829" spans="1:38" x14ac:dyDescent="0.35">
      <c r="A829">
        <v>587</v>
      </c>
      <c r="B829" s="14" t="s">
        <v>110</v>
      </c>
      <c r="C829" s="14" t="s">
        <v>68</v>
      </c>
      <c r="D829" s="14" t="s">
        <v>64</v>
      </c>
      <c r="E829" s="14" t="s">
        <v>40</v>
      </c>
      <c r="F829" s="14" t="str">
        <f>TRIM(Raw_Data__3[[#This Row],[Level/Band]])</f>
        <v>Associate</v>
      </c>
      <c r="G829" s="15">
        <v>44891.41333333333</v>
      </c>
      <c r="H829" s="15">
        <v>44895.41333333333</v>
      </c>
      <c r="I829" s="15">
        <v>44896.41333333333</v>
      </c>
      <c r="J829" s="15">
        <v>44899.41333333333</v>
      </c>
      <c r="K829" s="14" t="s">
        <v>37</v>
      </c>
      <c r="L829" s="15">
        <v>44905.41333333333</v>
      </c>
      <c r="M829" s="14" t="s">
        <v>43</v>
      </c>
      <c r="N829" s="14" t="s">
        <v>38</v>
      </c>
      <c r="O829" s="1" t="s">
        <v>115</v>
      </c>
      <c r="P829" s="14" t="s">
        <v>41</v>
      </c>
      <c r="Q829" s="15"/>
      <c r="R829" s="15"/>
      <c r="S829" s="15">
        <v>44907.41333333333</v>
      </c>
      <c r="T829" s="15"/>
      <c r="U829">
        <v>0</v>
      </c>
      <c r="V829" s="15"/>
      <c r="W829" s="15"/>
      <c r="X829" s="15"/>
      <c r="Z829" s="14"/>
      <c r="AA829" s="15"/>
      <c r="AB829">
        <v>10</v>
      </c>
      <c r="AC829">
        <v>12</v>
      </c>
      <c r="AD829">
        <v>1</v>
      </c>
      <c r="AE829">
        <v>3</v>
      </c>
      <c r="AF829" s="21">
        <v>44967.41333333333</v>
      </c>
      <c r="AG829" s="22">
        <f>IFERROR((Raw_Data__3[[#This Row],[End of Probation Date (after 2 months)]]-Raw_Data__3[[#This Row],[Reporting date ]]),"N/A")</f>
        <v>60</v>
      </c>
      <c r="AI829">
        <v>2</v>
      </c>
      <c r="AJ829">
        <v>4</v>
      </c>
    </row>
    <row r="830" spans="1:38" x14ac:dyDescent="0.35">
      <c r="A830">
        <v>583</v>
      </c>
      <c r="B830" s="14" t="s">
        <v>110</v>
      </c>
      <c r="C830" s="14" t="s">
        <v>68</v>
      </c>
      <c r="D830" s="14" t="s">
        <v>64</v>
      </c>
      <c r="E830" s="14" t="s">
        <v>40</v>
      </c>
      <c r="F830" s="14" t="str">
        <f>TRIM(Raw_Data__3[[#This Row],[Level/Band]])</f>
        <v>Associate</v>
      </c>
      <c r="G830" s="15">
        <v>44892.41333333333</v>
      </c>
      <c r="H830" s="15">
        <v>44894.41333333333</v>
      </c>
      <c r="I830" s="15">
        <v>44895.41333333333</v>
      </c>
      <c r="J830" s="15">
        <v>44898.41333333333</v>
      </c>
      <c r="K830" s="14" t="s">
        <v>37</v>
      </c>
      <c r="L830" s="15">
        <v>44909.41333333333</v>
      </c>
      <c r="M830" s="14" t="s">
        <v>43</v>
      </c>
      <c r="N830" s="14" t="s">
        <v>46</v>
      </c>
      <c r="O830" s="1" t="s">
        <v>115</v>
      </c>
      <c r="P830" s="14"/>
      <c r="Q830" s="15"/>
      <c r="R830" s="15"/>
      <c r="S830" s="15"/>
      <c r="T830" s="15"/>
      <c r="U830">
        <v>0</v>
      </c>
      <c r="V830" s="15"/>
      <c r="W830" s="15"/>
      <c r="X830" s="15"/>
      <c r="Z830" s="14" t="s">
        <v>39</v>
      </c>
      <c r="AA830" s="15"/>
      <c r="AB830">
        <v>15</v>
      </c>
      <c r="AD830">
        <v>1</v>
      </c>
      <c r="AE830">
        <v>3</v>
      </c>
      <c r="AF830" s="21" t="s">
        <v>115</v>
      </c>
      <c r="AG830" s="22" t="str">
        <f>IFERROR((Raw_Data__3[[#This Row],[End of Probation Date (after 2 months)]]-Raw_Data__3[[#This Row],[Reporting date ]]),"N/A")</f>
        <v>N/A</v>
      </c>
      <c r="AJ830">
        <v>2</v>
      </c>
    </row>
    <row r="831" spans="1:38" x14ac:dyDescent="0.35">
      <c r="A831">
        <v>557</v>
      </c>
      <c r="B831" s="14" t="s">
        <v>110</v>
      </c>
      <c r="C831" s="14" t="s">
        <v>68</v>
      </c>
      <c r="D831" s="14" t="s">
        <v>64</v>
      </c>
      <c r="E831" s="14" t="s">
        <v>40</v>
      </c>
      <c r="F831" s="14" t="str">
        <f>TRIM(Raw_Data__3[[#This Row],[Level/Band]])</f>
        <v>Associate</v>
      </c>
      <c r="G831" s="15">
        <v>45086.01053240741</v>
      </c>
      <c r="H831" s="15">
        <v>45089.01053240741</v>
      </c>
      <c r="I831" s="15">
        <v>45090.01053240741</v>
      </c>
      <c r="J831" s="15">
        <v>45093.01053240741</v>
      </c>
      <c r="K831" s="14" t="s">
        <v>37</v>
      </c>
      <c r="L831" s="15">
        <v>45100.01053240741</v>
      </c>
      <c r="M831" s="14" t="s">
        <v>43</v>
      </c>
      <c r="N831" s="14" t="s">
        <v>38</v>
      </c>
      <c r="O831" s="1" t="s">
        <v>115</v>
      </c>
      <c r="P831" s="14" t="s">
        <v>41</v>
      </c>
      <c r="Q831" s="15"/>
      <c r="R831" s="15"/>
      <c r="S831" s="15">
        <v>45104.01053240741</v>
      </c>
      <c r="T831" s="15"/>
      <c r="U831">
        <v>0</v>
      </c>
      <c r="V831" s="15"/>
      <c r="W831" s="15"/>
      <c r="X831" s="15"/>
      <c r="Z831" s="14"/>
      <c r="AA831" s="15"/>
      <c r="AB831">
        <v>11</v>
      </c>
      <c r="AC831">
        <v>15</v>
      </c>
      <c r="AD831">
        <v>1</v>
      </c>
      <c r="AE831">
        <v>3</v>
      </c>
      <c r="AF831" s="21">
        <v>45164.01053240741</v>
      </c>
      <c r="AG831" s="22">
        <f>IFERROR((Raw_Data__3[[#This Row],[End of Probation Date (after 2 months)]]-Raw_Data__3[[#This Row],[Reporting date ]]),"N/A")</f>
        <v>60</v>
      </c>
      <c r="AI831">
        <v>4</v>
      </c>
      <c r="AJ831">
        <v>3</v>
      </c>
    </row>
    <row r="832" spans="1:38" x14ac:dyDescent="0.35">
      <c r="A832">
        <v>549</v>
      </c>
      <c r="B832" s="14" t="s">
        <v>110</v>
      </c>
      <c r="C832" s="14" t="s">
        <v>68</v>
      </c>
      <c r="D832" s="14" t="s">
        <v>64</v>
      </c>
      <c r="E832" s="14" t="s">
        <v>40</v>
      </c>
      <c r="F832" s="14" t="str">
        <f>TRIM(Raw_Data__3[[#This Row],[Level/Band]])</f>
        <v>Associate</v>
      </c>
      <c r="G832" s="15">
        <v>44956.651087962964</v>
      </c>
      <c r="H832" s="15">
        <v>44958.651087962964</v>
      </c>
      <c r="I832" s="15">
        <v>44959.651087962964</v>
      </c>
      <c r="J832" s="15">
        <v>44962.651087962964</v>
      </c>
      <c r="K832" s="14" t="s">
        <v>37</v>
      </c>
      <c r="L832" s="15">
        <v>44980.651087962964</v>
      </c>
      <c r="M832" s="14" t="s">
        <v>43</v>
      </c>
      <c r="N832" s="14" t="s">
        <v>46</v>
      </c>
      <c r="O832" s="1" t="s">
        <v>115</v>
      </c>
      <c r="P832" s="14"/>
      <c r="Q832" s="15"/>
      <c r="R832" s="15"/>
      <c r="S832" s="15">
        <v>44982.651087962964</v>
      </c>
      <c r="T832" s="15"/>
      <c r="U832">
        <v>0</v>
      </c>
      <c r="V832" s="15"/>
      <c r="W832" s="15"/>
      <c r="X832" s="15"/>
      <c r="Z832" s="14" t="s">
        <v>39</v>
      </c>
      <c r="AA832" s="15"/>
      <c r="AB832">
        <v>22</v>
      </c>
      <c r="AC832">
        <v>24</v>
      </c>
      <c r="AD832">
        <v>1</v>
      </c>
      <c r="AE832">
        <v>3</v>
      </c>
      <c r="AF832" s="21">
        <v>45042.651087962964</v>
      </c>
      <c r="AG832" s="22">
        <f>IFERROR((Raw_Data__3[[#This Row],[End of Probation Date (after 2 months)]]-Raw_Data__3[[#This Row],[Reporting date ]]),"N/A")</f>
        <v>60</v>
      </c>
      <c r="AI832">
        <v>2</v>
      </c>
      <c r="AJ832">
        <v>2</v>
      </c>
    </row>
    <row r="833" spans="1:38" x14ac:dyDescent="0.35">
      <c r="A833">
        <v>530</v>
      </c>
      <c r="B833" s="14" t="s">
        <v>110</v>
      </c>
      <c r="C833" s="14" t="s">
        <v>68</v>
      </c>
      <c r="D833" s="14" t="s">
        <v>64</v>
      </c>
      <c r="E833" s="14" t="s">
        <v>40</v>
      </c>
      <c r="F833" s="14" t="str">
        <f>TRIM(Raw_Data__3[[#This Row],[Level/Band]])</f>
        <v>Associate</v>
      </c>
      <c r="G833" s="15">
        <v>44608.83390046296</v>
      </c>
      <c r="H833" s="15">
        <v>44609.83390046296</v>
      </c>
      <c r="I833" s="15">
        <v>44610.83390046296</v>
      </c>
      <c r="J833" s="15">
        <v>44613.83390046296</v>
      </c>
      <c r="K833" s="14" t="s">
        <v>37</v>
      </c>
      <c r="L833" s="15">
        <v>44618.83390046296</v>
      </c>
      <c r="M833" s="14" t="s">
        <v>37</v>
      </c>
      <c r="N833" s="14" t="s">
        <v>115</v>
      </c>
      <c r="O833" s="1">
        <v>44622.83390046296</v>
      </c>
      <c r="P833" s="14" t="s">
        <v>48</v>
      </c>
      <c r="Q833" s="15">
        <v>44620.83390046296</v>
      </c>
      <c r="R833" s="15">
        <v>44624.83390046296</v>
      </c>
      <c r="S833" s="15">
        <v>44620.83390046296</v>
      </c>
      <c r="T833" s="15">
        <v>44623.83390046296</v>
      </c>
      <c r="U833">
        <v>1</v>
      </c>
      <c r="V833" s="15">
        <v>44624.83390046296</v>
      </c>
      <c r="W833" s="15">
        <v>44625.83390046296</v>
      </c>
      <c r="X833" s="15">
        <v>44627.83390046296</v>
      </c>
      <c r="Z833" s="14"/>
      <c r="AA833" s="15">
        <v>44638.83390046296</v>
      </c>
      <c r="AB833">
        <v>9</v>
      </c>
      <c r="AC833">
        <v>11</v>
      </c>
      <c r="AD833">
        <v>1</v>
      </c>
      <c r="AE833">
        <v>3</v>
      </c>
      <c r="AF833" s="21">
        <v>44680.83390046296</v>
      </c>
      <c r="AG833" s="22">
        <f>IFERROR((Raw_Data__3[[#This Row],[End of Probation Date (after 2 months)]]-Raw_Data__3[[#This Row],[Reporting date ]]),"N/A")</f>
        <v>60</v>
      </c>
      <c r="AH833">
        <v>2</v>
      </c>
      <c r="AI833">
        <v>2</v>
      </c>
      <c r="AJ833">
        <v>1</v>
      </c>
      <c r="AK833">
        <v>18</v>
      </c>
      <c r="AL833">
        <v>7</v>
      </c>
    </row>
    <row r="834" spans="1:38" x14ac:dyDescent="0.35">
      <c r="A834">
        <v>2947</v>
      </c>
      <c r="B834" s="14" t="s">
        <v>111</v>
      </c>
      <c r="C834" s="14" t="s">
        <v>71</v>
      </c>
      <c r="D834" s="14" t="s">
        <v>53</v>
      </c>
      <c r="E834" s="14" t="s">
        <v>54</v>
      </c>
      <c r="F834" s="14" t="str">
        <f>TRIM(Raw_Data__3[[#This Row],[Level/Band]])</f>
        <v>Senior Management</v>
      </c>
      <c r="G834" s="15">
        <v>44725.484722222223</v>
      </c>
      <c r="H834" s="15">
        <v>44729.484722222223</v>
      </c>
      <c r="I834" s="15">
        <v>44730.484722222223</v>
      </c>
      <c r="J834" s="15">
        <v>44733.484722222223</v>
      </c>
      <c r="K834" s="14" t="s">
        <v>37</v>
      </c>
      <c r="L834" s="15">
        <v>44744.484722222223</v>
      </c>
      <c r="M834" s="14" t="s">
        <v>43</v>
      </c>
      <c r="N834" s="14" t="s">
        <v>51</v>
      </c>
      <c r="O834" s="1" t="s">
        <v>115</v>
      </c>
      <c r="P834" s="14"/>
      <c r="Q834" s="15"/>
      <c r="R834" s="15"/>
      <c r="S834" s="15"/>
      <c r="T834" s="15"/>
      <c r="U834">
        <v>0</v>
      </c>
      <c r="V834" s="15"/>
      <c r="W834" s="15"/>
      <c r="X834" s="15"/>
      <c r="Z834" s="14" t="s">
        <v>39</v>
      </c>
      <c r="AA834" s="15"/>
      <c r="AB834">
        <v>15</v>
      </c>
      <c r="AD834">
        <v>1</v>
      </c>
      <c r="AE834">
        <v>3</v>
      </c>
      <c r="AF834" s="21" t="s">
        <v>115</v>
      </c>
      <c r="AG834" s="22" t="str">
        <f>IFERROR((Raw_Data__3[[#This Row],[End of Probation Date (after 2 months)]]-Raw_Data__3[[#This Row],[Reporting date ]]),"N/A")</f>
        <v>N/A</v>
      </c>
      <c r="AJ834">
        <v>4</v>
      </c>
    </row>
    <row r="835" spans="1:38" x14ac:dyDescent="0.35">
      <c r="A835">
        <v>2943</v>
      </c>
      <c r="B835" s="14" t="s">
        <v>111</v>
      </c>
      <c r="C835" s="14" t="s">
        <v>71</v>
      </c>
      <c r="D835" s="14" t="s">
        <v>53</v>
      </c>
      <c r="E835" s="14" t="s">
        <v>54</v>
      </c>
      <c r="F835" s="14" t="str">
        <f>TRIM(Raw_Data__3[[#This Row],[Level/Band]])</f>
        <v>Senior Management</v>
      </c>
      <c r="G835" s="15">
        <v>44724.484722222223</v>
      </c>
      <c r="H835" s="15">
        <v>44725.484722222223</v>
      </c>
      <c r="I835" s="15">
        <v>44726.484722222223</v>
      </c>
      <c r="J835" s="15">
        <v>44729.484722222223</v>
      </c>
      <c r="K835" s="14" t="s">
        <v>37</v>
      </c>
      <c r="L835" s="15">
        <v>44744.484722222223</v>
      </c>
      <c r="M835" s="14" t="s">
        <v>43</v>
      </c>
      <c r="N835" s="14" t="s">
        <v>55</v>
      </c>
      <c r="O835" s="1" t="s">
        <v>115</v>
      </c>
      <c r="P835" s="14"/>
      <c r="Q835" s="15"/>
      <c r="R835" s="15"/>
      <c r="S835" s="15">
        <v>44748.484722222223</v>
      </c>
      <c r="T835" s="15"/>
      <c r="U835">
        <v>0</v>
      </c>
      <c r="V835" s="15"/>
      <c r="W835" s="15"/>
      <c r="X835" s="15"/>
      <c r="Z835" s="14" t="s">
        <v>47</v>
      </c>
      <c r="AA835" s="15"/>
      <c r="AB835">
        <v>19</v>
      </c>
      <c r="AC835">
        <v>23</v>
      </c>
      <c r="AD835">
        <v>1</v>
      </c>
      <c r="AE835">
        <v>3</v>
      </c>
      <c r="AF835" s="21">
        <v>44808.484722222223</v>
      </c>
      <c r="AG835" s="22">
        <f>IFERROR((Raw_Data__3[[#This Row],[End of Probation Date (after 2 months)]]-Raw_Data__3[[#This Row],[Reporting date ]]),"N/A")</f>
        <v>60</v>
      </c>
      <c r="AI835">
        <v>4</v>
      </c>
      <c r="AJ835">
        <v>1</v>
      </c>
    </row>
    <row r="836" spans="1:38" x14ac:dyDescent="0.35">
      <c r="A836">
        <v>2896</v>
      </c>
      <c r="B836" s="14" t="s">
        <v>111</v>
      </c>
      <c r="C836" s="14" t="s">
        <v>71</v>
      </c>
      <c r="D836" s="14" t="s">
        <v>53</v>
      </c>
      <c r="E836" s="14" t="s">
        <v>54</v>
      </c>
      <c r="F836" s="14" t="str">
        <f>TRIM(Raw_Data__3[[#This Row],[Level/Band]])</f>
        <v>Senior Management</v>
      </c>
      <c r="G836" s="15">
        <v>44963.681840277779</v>
      </c>
      <c r="H836" s="15">
        <v>44966.681840277779</v>
      </c>
      <c r="I836" s="15">
        <v>44967.681840277779</v>
      </c>
      <c r="J836" s="15">
        <v>44970.681840277779</v>
      </c>
      <c r="K836" s="14" t="s">
        <v>37</v>
      </c>
      <c r="L836" s="15">
        <v>44969.681840277779</v>
      </c>
      <c r="M836" s="14" t="s">
        <v>43</v>
      </c>
      <c r="N836" s="14" t="s">
        <v>55</v>
      </c>
      <c r="O836" s="1" t="s">
        <v>115</v>
      </c>
      <c r="P836" s="14"/>
      <c r="Q836" s="15"/>
      <c r="R836" s="15"/>
      <c r="S836" s="15">
        <v>44970.681840277779</v>
      </c>
      <c r="T836" s="15"/>
      <c r="U836">
        <v>0</v>
      </c>
      <c r="V836" s="15"/>
      <c r="W836" s="15"/>
      <c r="X836" s="15"/>
      <c r="Z836" s="14" t="s">
        <v>39</v>
      </c>
      <c r="AA836" s="15"/>
      <c r="AB836">
        <v>3</v>
      </c>
      <c r="AC836">
        <v>4</v>
      </c>
      <c r="AD836">
        <v>1</v>
      </c>
      <c r="AE836">
        <v>3</v>
      </c>
      <c r="AF836" s="21">
        <v>45030.681840277779</v>
      </c>
      <c r="AG836" s="22">
        <f>IFERROR((Raw_Data__3[[#This Row],[End of Probation Date (after 2 months)]]-Raw_Data__3[[#This Row],[Reporting date ]]),"N/A")</f>
        <v>60</v>
      </c>
      <c r="AI836">
        <v>1</v>
      </c>
      <c r="AJ836">
        <v>3</v>
      </c>
    </row>
    <row r="837" spans="1:38" x14ac:dyDescent="0.35">
      <c r="A837">
        <v>2723</v>
      </c>
      <c r="B837" s="14" t="s">
        <v>111</v>
      </c>
      <c r="C837" s="14" t="s">
        <v>71</v>
      </c>
      <c r="D837" s="14" t="s">
        <v>53</v>
      </c>
      <c r="E837" s="14" t="s">
        <v>54</v>
      </c>
      <c r="F837" s="14" t="str">
        <f>TRIM(Raw_Data__3[[#This Row],[Level/Band]])</f>
        <v>Senior Management</v>
      </c>
      <c r="G837" s="15">
        <v>45067.24894675926</v>
      </c>
      <c r="H837" s="15">
        <v>45069.24894675926</v>
      </c>
      <c r="I837" s="15">
        <v>45070.24894675926</v>
      </c>
      <c r="J837" s="15">
        <v>45073.24894675926</v>
      </c>
      <c r="K837" s="14" t="s">
        <v>37</v>
      </c>
      <c r="L837" s="15">
        <v>45072.24894675926</v>
      </c>
      <c r="M837" s="14" t="s">
        <v>43</v>
      </c>
      <c r="N837" s="14" t="s">
        <v>46</v>
      </c>
      <c r="O837" s="1" t="s">
        <v>115</v>
      </c>
      <c r="P837" s="14"/>
      <c r="Q837" s="15"/>
      <c r="R837" s="15"/>
      <c r="S837" s="15">
        <v>45076.24894675926</v>
      </c>
      <c r="T837" s="15"/>
      <c r="U837">
        <v>0</v>
      </c>
      <c r="V837" s="15"/>
      <c r="W837" s="15"/>
      <c r="X837" s="15"/>
      <c r="Z837" s="14" t="s">
        <v>39</v>
      </c>
      <c r="AA837" s="15"/>
      <c r="AB837">
        <v>3</v>
      </c>
      <c r="AC837">
        <v>7</v>
      </c>
      <c r="AD837">
        <v>1</v>
      </c>
      <c r="AE837">
        <v>3</v>
      </c>
      <c r="AF837" s="21">
        <v>45136.24894675926</v>
      </c>
      <c r="AG837" s="22">
        <f>IFERROR((Raw_Data__3[[#This Row],[End of Probation Date (after 2 months)]]-Raw_Data__3[[#This Row],[Reporting date ]]),"N/A")</f>
        <v>60</v>
      </c>
      <c r="AI837">
        <v>4</v>
      </c>
      <c r="AJ837">
        <v>2</v>
      </c>
    </row>
    <row r="838" spans="1:38" x14ac:dyDescent="0.35">
      <c r="A838">
        <v>2583</v>
      </c>
      <c r="B838" s="14" t="s">
        <v>111</v>
      </c>
      <c r="C838" s="14" t="s">
        <v>71</v>
      </c>
      <c r="D838" s="14" t="s">
        <v>53</v>
      </c>
      <c r="E838" s="14" t="s">
        <v>54</v>
      </c>
      <c r="F838" s="14" t="str">
        <f>TRIM(Raw_Data__3[[#This Row],[Level/Band]])</f>
        <v>Senior Management</v>
      </c>
      <c r="G838" s="15">
        <v>44784.038506944446</v>
      </c>
      <c r="H838" s="15">
        <v>44786.038506944446</v>
      </c>
      <c r="I838" s="15">
        <v>44787.038506944446</v>
      </c>
      <c r="J838" s="15">
        <v>44790.038506944446</v>
      </c>
      <c r="K838" s="14" t="s">
        <v>37</v>
      </c>
      <c r="L838" s="15">
        <v>44800.038506944446</v>
      </c>
      <c r="M838" s="14" t="s">
        <v>43</v>
      </c>
      <c r="N838" s="14" t="s">
        <v>46</v>
      </c>
      <c r="O838" s="1" t="s">
        <v>115</v>
      </c>
      <c r="P838" s="14"/>
      <c r="Q838" s="15"/>
      <c r="R838" s="15"/>
      <c r="S838" s="15"/>
      <c r="T838" s="15"/>
      <c r="U838">
        <v>0</v>
      </c>
      <c r="V838" s="15"/>
      <c r="W838" s="15"/>
      <c r="X838" s="15"/>
      <c r="Z838" s="14" t="s">
        <v>39</v>
      </c>
      <c r="AA838" s="15"/>
      <c r="AB838">
        <v>14</v>
      </c>
      <c r="AD838">
        <v>1</v>
      </c>
      <c r="AE838">
        <v>3</v>
      </c>
      <c r="AF838" s="21" t="s">
        <v>115</v>
      </c>
      <c r="AG838" s="22" t="str">
        <f>IFERROR((Raw_Data__3[[#This Row],[End of Probation Date (after 2 months)]]-Raw_Data__3[[#This Row],[Reporting date ]]),"N/A")</f>
        <v>N/A</v>
      </c>
      <c r="AJ838">
        <v>2</v>
      </c>
    </row>
    <row r="839" spans="1:38" x14ac:dyDescent="0.35">
      <c r="A839">
        <v>2581</v>
      </c>
      <c r="B839" s="14" t="s">
        <v>111</v>
      </c>
      <c r="C839" s="14" t="s">
        <v>71</v>
      </c>
      <c r="D839" s="14" t="s">
        <v>53</v>
      </c>
      <c r="E839" s="14" t="s">
        <v>54</v>
      </c>
      <c r="F839" s="14" t="str">
        <f>TRIM(Raw_Data__3[[#This Row],[Level/Band]])</f>
        <v>Senior Management</v>
      </c>
      <c r="G839" s="15">
        <v>44787.038506944446</v>
      </c>
      <c r="H839" s="15">
        <v>44789.038506944446</v>
      </c>
      <c r="I839" s="15">
        <v>44790.038506944446</v>
      </c>
      <c r="J839" s="15">
        <v>44793.038506944446</v>
      </c>
      <c r="K839" s="14" t="s">
        <v>37</v>
      </c>
      <c r="L839" s="15">
        <v>44805.038506944446</v>
      </c>
      <c r="M839" s="14" t="s">
        <v>43</v>
      </c>
      <c r="N839" s="14" t="s">
        <v>51</v>
      </c>
      <c r="O839" s="1" t="s">
        <v>115</v>
      </c>
      <c r="P839" s="14"/>
      <c r="Q839" s="15"/>
      <c r="R839" s="15"/>
      <c r="S839" s="15">
        <v>44807.038506944446</v>
      </c>
      <c r="T839" s="15"/>
      <c r="U839">
        <v>0</v>
      </c>
      <c r="V839" s="15"/>
      <c r="W839" s="15"/>
      <c r="X839" s="15"/>
      <c r="Z839" s="14" t="s">
        <v>47</v>
      </c>
      <c r="AA839" s="15"/>
      <c r="AB839">
        <v>16</v>
      </c>
      <c r="AC839">
        <v>18</v>
      </c>
      <c r="AD839">
        <v>1</v>
      </c>
      <c r="AE839">
        <v>3</v>
      </c>
      <c r="AF839" s="21">
        <v>44867.038506944446</v>
      </c>
      <c r="AG839" s="22">
        <f>IFERROR((Raw_Data__3[[#This Row],[End of Probation Date (after 2 months)]]-Raw_Data__3[[#This Row],[Reporting date ]]),"N/A")</f>
        <v>60</v>
      </c>
      <c r="AI839">
        <v>2</v>
      </c>
      <c r="AJ839">
        <v>2</v>
      </c>
    </row>
    <row r="840" spans="1:38" x14ac:dyDescent="0.35">
      <c r="A840">
        <v>2377</v>
      </c>
      <c r="B840" s="14" t="s">
        <v>111</v>
      </c>
      <c r="C840" s="14" t="s">
        <v>71</v>
      </c>
      <c r="D840" s="14" t="s">
        <v>53</v>
      </c>
      <c r="E840" s="14" t="s">
        <v>54</v>
      </c>
      <c r="F840" s="14" t="str">
        <f>TRIM(Raw_Data__3[[#This Row],[Level/Band]])</f>
        <v>Senior Management</v>
      </c>
      <c r="G840" s="15">
        <v>45032.917395833334</v>
      </c>
      <c r="H840" s="15">
        <v>45033.917395833334</v>
      </c>
      <c r="I840" s="15">
        <v>45034.917395833334</v>
      </c>
      <c r="J840" s="15">
        <v>45037.917395833334</v>
      </c>
      <c r="K840" s="14" t="s">
        <v>37</v>
      </c>
      <c r="L840" s="15">
        <v>45051.917395833334</v>
      </c>
      <c r="M840" s="14" t="s">
        <v>43</v>
      </c>
      <c r="N840" s="14" t="s">
        <v>55</v>
      </c>
      <c r="O840" s="1" t="s">
        <v>115</v>
      </c>
      <c r="P840" s="14"/>
      <c r="Q840" s="15"/>
      <c r="R840" s="15"/>
      <c r="S840" s="15">
        <v>45054.917395833334</v>
      </c>
      <c r="T840" s="15"/>
      <c r="U840">
        <v>0</v>
      </c>
      <c r="V840" s="15"/>
      <c r="W840" s="15"/>
      <c r="X840" s="15"/>
      <c r="Z840" s="14" t="s">
        <v>47</v>
      </c>
      <c r="AA840" s="15"/>
      <c r="AB840">
        <v>18</v>
      </c>
      <c r="AC840">
        <v>21</v>
      </c>
      <c r="AD840">
        <v>1</v>
      </c>
      <c r="AE840">
        <v>3</v>
      </c>
      <c r="AF840" s="21">
        <v>45114.917395833334</v>
      </c>
      <c r="AG840" s="22">
        <f>IFERROR((Raw_Data__3[[#This Row],[End of Probation Date (after 2 months)]]-Raw_Data__3[[#This Row],[Reporting date ]]),"N/A")</f>
        <v>60</v>
      </c>
      <c r="AI840">
        <v>3</v>
      </c>
      <c r="AJ840">
        <v>1</v>
      </c>
    </row>
    <row r="841" spans="1:38" x14ac:dyDescent="0.35">
      <c r="A841">
        <v>2254</v>
      </c>
      <c r="B841" s="14" t="s">
        <v>111</v>
      </c>
      <c r="C841" s="14" t="s">
        <v>71</v>
      </c>
      <c r="D841" s="14" t="s">
        <v>53</v>
      </c>
      <c r="E841" s="14" t="s">
        <v>54</v>
      </c>
      <c r="F841" s="14" t="str">
        <f>TRIM(Raw_Data__3[[#This Row],[Level/Band]])</f>
        <v>Senior Management</v>
      </c>
      <c r="G841" s="15">
        <v>44783.68608796296</v>
      </c>
      <c r="H841" s="15">
        <v>44784.68608796296</v>
      </c>
      <c r="I841" s="15">
        <v>44785.68608796296</v>
      </c>
      <c r="J841" s="15">
        <v>44788.68608796296</v>
      </c>
      <c r="K841" s="14" t="s">
        <v>37</v>
      </c>
      <c r="L841" s="15">
        <v>44798.68608796296</v>
      </c>
      <c r="M841" s="14" t="s">
        <v>43</v>
      </c>
      <c r="N841" s="14" t="s">
        <v>38</v>
      </c>
      <c r="O841" s="1" t="s">
        <v>115</v>
      </c>
      <c r="P841" s="14"/>
      <c r="Q841" s="15"/>
      <c r="R841" s="15"/>
      <c r="S841" s="15"/>
      <c r="T841" s="15"/>
      <c r="U841">
        <v>0</v>
      </c>
      <c r="V841" s="15"/>
      <c r="W841" s="15"/>
      <c r="X841" s="15"/>
      <c r="Z841" s="14" t="s">
        <v>47</v>
      </c>
      <c r="AA841" s="15"/>
      <c r="AB841">
        <v>14</v>
      </c>
      <c r="AD841">
        <v>1</v>
      </c>
      <c r="AE841">
        <v>3</v>
      </c>
      <c r="AF841" s="21" t="s">
        <v>115</v>
      </c>
      <c r="AG841" s="22" t="str">
        <f>IFERROR((Raw_Data__3[[#This Row],[End of Probation Date (after 2 months)]]-Raw_Data__3[[#This Row],[Reporting date ]]),"N/A")</f>
        <v>N/A</v>
      </c>
      <c r="AJ841">
        <v>1</v>
      </c>
    </row>
    <row r="842" spans="1:38" x14ac:dyDescent="0.35">
      <c r="A842">
        <v>2055</v>
      </c>
      <c r="B842" s="14" t="s">
        <v>111</v>
      </c>
      <c r="C842" s="14" t="s">
        <v>71</v>
      </c>
      <c r="D842" s="14" t="s">
        <v>53</v>
      </c>
      <c r="E842" s="14" t="s">
        <v>54</v>
      </c>
      <c r="F842" s="14" t="str">
        <f>TRIM(Raw_Data__3[[#This Row],[Level/Band]])</f>
        <v>Senior Management</v>
      </c>
      <c r="G842" s="15">
        <v>44574.831099537034</v>
      </c>
      <c r="H842" s="15">
        <v>44577.831099537034</v>
      </c>
      <c r="I842" s="15">
        <v>44578.831099537034</v>
      </c>
      <c r="J842" s="15">
        <v>44581.831099537034</v>
      </c>
      <c r="K842" s="14" t="s">
        <v>37</v>
      </c>
      <c r="L842" s="15">
        <v>44583.831099537034</v>
      </c>
      <c r="M842" s="14" t="s">
        <v>43</v>
      </c>
      <c r="N842" s="14" t="s">
        <v>38</v>
      </c>
      <c r="O842" s="1" t="s">
        <v>115</v>
      </c>
      <c r="P842" s="14"/>
      <c r="Q842" s="15"/>
      <c r="R842" s="15"/>
      <c r="S842" s="15"/>
      <c r="T842" s="15"/>
      <c r="U842">
        <v>0</v>
      </c>
      <c r="V842" s="15"/>
      <c r="W842" s="15"/>
      <c r="X842" s="15"/>
      <c r="Z842" s="14" t="s">
        <v>39</v>
      </c>
      <c r="AA842" s="15"/>
      <c r="AB842">
        <v>6</v>
      </c>
      <c r="AD842">
        <v>1</v>
      </c>
      <c r="AE842">
        <v>3</v>
      </c>
      <c r="AF842" s="21" t="s">
        <v>115</v>
      </c>
      <c r="AG842" s="22" t="str">
        <f>IFERROR((Raw_Data__3[[#This Row],[End of Probation Date (after 2 months)]]-Raw_Data__3[[#This Row],[Reporting date ]]),"N/A")</f>
        <v>N/A</v>
      </c>
      <c r="AJ842">
        <v>3</v>
      </c>
    </row>
    <row r="843" spans="1:38" x14ac:dyDescent="0.35">
      <c r="A843">
        <v>1958</v>
      </c>
      <c r="B843" s="14" t="s">
        <v>111</v>
      </c>
      <c r="C843" s="14" t="s">
        <v>71</v>
      </c>
      <c r="D843" s="14" t="s">
        <v>53</v>
      </c>
      <c r="E843" s="14" t="s">
        <v>54</v>
      </c>
      <c r="F843" s="14" t="str">
        <f>TRIM(Raw_Data__3[[#This Row],[Level/Band]])</f>
        <v>Senior Management</v>
      </c>
      <c r="G843" s="15">
        <v>44821.042395833334</v>
      </c>
      <c r="H843" s="15">
        <v>44824.042395833334</v>
      </c>
      <c r="I843" s="15">
        <v>44825.042395833334</v>
      </c>
      <c r="J843" s="15">
        <v>44828.042395833334</v>
      </c>
      <c r="K843" s="14" t="s">
        <v>37</v>
      </c>
      <c r="L843" s="15">
        <v>44838.042395833334</v>
      </c>
      <c r="M843" s="14" t="s">
        <v>43</v>
      </c>
      <c r="N843" s="14" t="s">
        <v>51</v>
      </c>
      <c r="O843" s="1" t="s">
        <v>115</v>
      </c>
      <c r="P843" s="14"/>
      <c r="Q843" s="15"/>
      <c r="R843" s="15"/>
      <c r="S843" s="15"/>
      <c r="T843" s="15"/>
      <c r="U843">
        <v>0</v>
      </c>
      <c r="V843" s="15"/>
      <c r="W843" s="15"/>
      <c r="X843" s="15"/>
      <c r="Z843" s="14" t="s">
        <v>47</v>
      </c>
      <c r="AA843" s="15"/>
      <c r="AB843">
        <v>14</v>
      </c>
      <c r="AD843">
        <v>1</v>
      </c>
      <c r="AE843">
        <v>3</v>
      </c>
      <c r="AF843" s="21" t="s">
        <v>115</v>
      </c>
      <c r="AG843" s="22" t="str">
        <f>IFERROR((Raw_Data__3[[#This Row],[End of Probation Date (after 2 months)]]-Raw_Data__3[[#This Row],[Reporting date ]]),"N/A")</f>
        <v>N/A</v>
      </c>
      <c r="AJ843">
        <v>3</v>
      </c>
    </row>
    <row r="844" spans="1:38" x14ac:dyDescent="0.35">
      <c r="A844">
        <v>1957</v>
      </c>
      <c r="B844" s="14" t="s">
        <v>111</v>
      </c>
      <c r="C844" s="14" t="s">
        <v>71</v>
      </c>
      <c r="D844" s="14" t="s">
        <v>53</v>
      </c>
      <c r="E844" s="14" t="s">
        <v>54</v>
      </c>
      <c r="F844" s="14" t="str">
        <f>TRIM(Raw_Data__3[[#This Row],[Level/Band]])</f>
        <v>Senior Management</v>
      </c>
      <c r="G844" s="15">
        <v>44817.042395833334</v>
      </c>
      <c r="H844" s="15">
        <v>44820.042395833334</v>
      </c>
      <c r="I844" s="15">
        <v>44821.042395833334</v>
      </c>
      <c r="J844" s="15">
        <v>44824.042395833334</v>
      </c>
      <c r="K844" s="14" t="s">
        <v>37</v>
      </c>
      <c r="L844" s="15">
        <v>44839.042395833334</v>
      </c>
      <c r="M844" s="14" t="s">
        <v>43</v>
      </c>
      <c r="N844" s="14" t="s">
        <v>51</v>
      </c>
      <c r="O844" s="1" t="s">
        <v>115</v>
      </c>
      <c r="P844" s="14"/>
      <c r="Q844" s="15"/>
      <c r="R844" s="15"/>
      <c r="S844" s="15"/>
      <c r="T844" s="15"/>
      <c r="U844">
        <v>0</v>
      </c>
      <c r="V844" s="15"/>
      <c r="W844" s="15"/>
      <c r="X844" s="15"/>
      <c r="Z844" s="14" t="s">
        <v>39</v>
      </c>
      <c r="AA844" s="15"/>
      <c r="AB844">
        <v>19</v>
      </c>
      <c r="AD844">
        <v>1</v>
      </c>
      <c r="AE844">
        <v>3</v>
      </c>
      <c r="AF844" s="21" t="s">
        <v>115</v>
      </c>
      <c r="AG844" s="22" t="str">
        <f>IFERROR((Raw_Data__3[[#This Row],[End of Probation Date (after 2 months)]]-Raw_Data__3[[#This Row],[Reporting date ]]),"N/A")</f>
        <v>N/A</v>
      </c>
      <c r="AJ844">
        <v>3</v>
      </c>
    </row>
    <row r="845" spans="1:38" x14ac:dyDescent="0.35">
      <c r="A845">
        <v>1918</v>
      </c>
      <c r="B845" s="14" t="s">
        <v>111</v>
      </c>
      <c r="C845" s="14" t="s">
        <v>71</v>
      </c>
      <c r="D845" s="14" t="s">
        <v>53</v>
      </c>
      <c r="E845" s="14" t="s">
        <v>54</v>
      </c>
      <c r="F845" s="14" t="str">
        <f>TRIM(Raw_Data__3[[#This Row],[Level/Band]])</f>
        <v>Senior Management</v>
      </c>
      <c r="G845" s="15">
        <v>44679.892118055555</v>
      </c>
      <c r="H845" s="15">
        <v>44683.892118055555</v>
      </c>
      <c r="I845" s="15">
        <v>44684.892118055555</v>
      </c>
      <c r="J845" s="15">
        <v>44687.892118055555</v>
      </c>
      <c r="K845" s="14" t="s">
        <v>37</v>
      </c>
      <c r="L845" s="15">
        <v>44693.892118055555</v>
      </c>
      <c r="M845" s="14" t="s">
        <v>43</v>
      </c>
      <c r="N845" s="14" t="s">
        <v>46</v>
      </c>
      <c r="O845" s="1" t="s">
        <v>115</v>
      </c>
      <c r="P845" s="14"/>
      <c r="Q845" s="15"/>
      <c r="R845" s="15"/>
      <c r="S845" s="15"/>
      <c r="T845" s="15"/>
      <c r="U845">
        <v>0</v>
      </c>
      <c r="V845" s="15"/>
      <c r="W845" s="15"/>
      <c r="X845" s="15"/>
      <c r="Z845" s="14" t="s">
        <v>39</v>
      </c>
      <c r="AA845" s="15"/>
      <c r="AB845">
        <v>10</v>
      </c>
      <c r="AD845">
        <v>1</v>
      </c>
      <c r="AE845">
        <v>3</v>
      </c>
      <c r="AF845" s="21" t="s">
        <v>115</v>
      </c>
      <c r="AG845" s="22" t="str">
        <f>IFERROR((Raw_Data__3[[#This Row],[End of Probation Date (after 2 months)]]-Raw_Data__3[[#This Row],[Reporting date ]]),"N/A")</f>
        <v>N/A</v>
      </c>
      <c r="AJ845">
        <v>4</v>
      </c>
    </row>
    <row r="846" spans="1:38" x14ac:dyDescent="0.35">
      <c r="A846">
        <v>1916</v>
      </c>
      <c r="B846" s="14" t="s">
        <v>111</v>
      </c>
      <c r="C846" s="14" t="s">
        <v>71</v>
      </c>
      <c r="D846" s="14" t="s">
        <v>53</v>
      </c>
      <c r="E846" s="14" t="s">
        <v>54</v>
      </c>
      <c r="F846" s="14" t="str">
        <f>TRIM(Raw_Data__3[[#This Row],[Level/Band]])</f>
        <v>Senior Management</v>
      </c>
      <c r="G846" s="15">
        <v>44682.892118055555</v>
      </c>
      <c r="H846" s="15">
        <v>44684.892118055555</v>
      </c>
      <c r="I846" s="15">
        <v>44685.892118055555</v>
      </c>
      <c r="J846" s="15">
        <v>44688.892118055555</v>
      </c>
      <c r="K846" s="14" t="s">
        <v>37</v>
      </c>
      <c r="L846" s="15">
        <v>44700.892118055555</v>
      </c>
      <c r="M846" s="14" t="s">
        <v>43</v>
      </c>
      <c r="N846" s="14" t="s">
        <v>50</v>
      </c>
      <c r="O846" s="1" t="s">
        <v>115</v>
      </c>
      <c r="P846" s="14"/>
      <c r="Q846" s="15"/>
      <c r="R846" s="15"/>
      <c r="S846" s="15">
        <v>44702.892118055555</v>
      </c>
      <c r="T846" s="15"/>
      <c r="U846">
        <v>0</v>
      </c>
      <c r="V846" s="15"/>
      <c r="W846" s="15"/>
      <c r="X846" s="15"/>
      <c r="Z846" s="14" t="s">
        <v>39</v>
      </c>
      <c r="AA846" s="15"/>
      <c r="AB846">
        <v>16</v>
      </c>
      <c r="AC846">
        <v>18</v>
      </c>
      <c r="AD846">
        <v>1</v>
      </c>
      <c r="AE846">
        <v>3</v>
      </c>
      <c r="AF846" s="21">
        <v>44762.892118055555</v>
      </c>
      <c r="AG846" s="22">
        <f>IFERROR((Raw_Data__3[[#This Row],[End of Probation Date (after 2 months)]]-Raw_Data__3[[#This Row],[Reporting date ]]),"N/A")</f>
        <v>60</v>
      </c>
      <c r="AI846">
        <v>2</v>
      </c>
      <c r="AJ846">
        <v>2</v>
      </c>
    </row>
    <row r="847" spans="1:38" x14ac:dyDescent="0.35">
      <c r="A847">
        <v>1645</v>
      </c>
      <c r="B847" s="14" t="s">
        <v>111</v>
      </c>
      <c r="C847" s="14" t="s">
        <v>71</v>
      </c>
      <c r="D847" s="14" t="s">
        <v>53</v>
      </c>
      <c r="E847" s="14" t="s">
        <v>54</v>
      </c>
      <c r="F847" s="14" t="str">
        <f>TRIM(Raw_Data__3[[#This Row],[Level/Band]])</f>
        <v>Senior Management</v>
      </c>
      <c r="G847" s="15">
        <v>44913.661261574074</v>
      </c>
      <c r="H847" s="15">
        <v>44916.661261574074</v>
      </c>
      <c r="I847" s="15">
        <v>44917.661261574074</v>
      </c>
      <c r="J847" s="15">
        <v>44920.661261574074</v>
      </c>
      <c r="K847" s="14" t="s">
        <v>37</v>
      </c>
      <c r="L847" s="15">
        <v>44927.661261574074</v>
      </c>
      <c r="M847" s="14" t="s">
        <v>43</v>
      </c>
      <c r="N847" s="14" t="s">
        <v>51</v>
      </c>
      <c r="O847" s="1" t="s">
        <v>115</v>
      </c>
      <c r="P847" s="14"/>
      <c r="Q847" s="15"/>
      <c r="R847" s="15"/>
      <c r="S847" s="15">
        <v>44930.661261574074</v>
      </c>
      <c r="T847" s="15"/>
      <c r="U847">
        <v>0</v>
      </c>
      <c r="V847" s="15"/>
      <c r="W847" s="15"/>
      <c r="X847" s="15"/>
      <c r="Z847" s="14" t="s">
        <v>39</v>
      </c>
      <c r="AA847" s="15"/>
      <c r="AB847">
        <v>11</v>
      </c>
      <c r="AC847">
        <v>14</v>
      </c>
      <c r="AD847">
        <v>1</v>
      </c>
      <c r="AE847">
        <v>3</v>
      </c>
      <c r="AF847" s="21">
        <v>44990.661261574074</v>
      </c>
      <c r="AG847" s="22">
        <f>IFERROR((Raw_Data__3[[#This Row],[End of Probation Date (after 2 months)]]-Raw_Data__3[[#This Row],[Reporting date ]]),"N/A")</f>
        <v>60</v>
      </c>
      <c r="AI847">
        <v>3</v>
      </c>
      <c r="AJ847">
        <v>3</v>
      </c>
    </row>
    <row r="848" spans="1:38" x14ac:dyDescent="0.35">
      <c r="A848">
        <v>1452</v>
      </c>
      <c r="B848" s="14" t="s">
        <v>111</v>
      </c>
      <c r="C848" s="14" t="s">
        <v>71</v>
      </c>
      <c r="D848" s="14" t="s">
        <v>53</v>
      </c>
      <c r="E848" s="14" t="s">
        <v>54</v>
      </c>
      <c r="F848" s="14" t="str">
        <f>TRIM(Raw_Data__3[[#This Row],[Level/Band]])</f>
        <v>Senior Management</v>
      </c>
      <c r="G848" s="15">
        <v>45022.57240740741</v>
      </c>
      <c r="H848" s="15">
        <v>45023.57240740741</v>
      </c>
      <c r="I848" s="15">
        <v>45024.57240740741</v>
      </c>
      <c r="J848" s="15">
        <v>45027.57240740741</v>
      </c>
      <c r="K848" s="14" t="s">
        <v>37</v>
      </c>
      <c r="L848" s="15">
        <v>45043.57240740741</v>
      </c>
      <c r="M848" s="14" t="s">
        <v>43</v>
      </c>
      <c r="N848" s="14" t="s">
        <v>46</v>
      </c>
      <c r="O848" s="1" t="s">
        <v>115</v>
      </c>
      <c r="P848" s="14"/>
      <c r="Q848" s="15"/>
      <c r="R848" s="15"/>
      <c r="S848" s="15"/>
      <c r="T848" s="15"/>
      <c r="U848">
        <v>0</v>
      </c>
      <c r="V848" s="15"/>
      <c r="W848" s="15"/>
      <c r="X848" s="15"/>
      <c r="Z848" s="14" t="s">
        <v>39</v>
      </c>
      <c r="AA848" s="15"/>
      <c r="AB848">
        <v>20</v>
      </c>
      <c r="AD848">
        <v>1</v>
      </c>
      <c r="AE848">
        <v>3</v>
      </c>
      <c r="AF848" s="21" t="s">
        <v>115</v>
      </c>
      <c r="AG848" s="22" t="str">
        <f>IFERROR((Raw_Data__3[[#This Row],[End of Probation Date (after 2 months)]]-Raw_Data__3[[#This Row],[Reporting date ]]),"N/A")</f>
        <v>N/A</v>
      </c>
      <c r="AJ848">
        <v>1</v>
      </c>
    </row>
    <row r="849" spans="1:36" x14ac:dyDescent="0.35">
      <c r="A849">
        <v>1273</v>
      </c>
      <c r="B849" s="14" t="s">
        <v>111</v>
      </c>
      <c r="C849" s="14" t="s">
        <v>71</v>
      </c>
      <c r="D849" s="14" t="s">
        <v>53</v>
      </c>
      <c r="E849" s="14" t="s">
        <v>54</v>
      </c>
      <c r="F849" s="14" t="str">
        <f>TRIM(Raw_Data__3[[#This Row],[Level/Band]])</f>
        <v>Senior Management</v>
      </c>
      <c r="G849" s="15">
        <v>44710.107928240737</v>
      </c>
      <c r="H849" s="15">
        <v>44713.107928240737</v>
      </c>
      <c r="I849" s="15">
        <v>44714.107928240737</v>
      </c>
      <c r="J849" s="15">
        <v>44717.107928240737</v>
      </c>
      <c r="K849" s="14" t="s">
        <v>37</v>
      </c>
      <c r="L849" s="15">
        <v>44722.107928240737</v>
      </c>
      <c r="M849" s="14" t="s">
        <v>43</v>
      </c>
      <c r="N849" s="14" t="s">
        <v>51</v>
      </c>
      <c r="O849" s="1" t="s">
        <v>115</v>
      </c>
      <c r="P849" s="14"/>
      <c r="Q849" s="15"/>
      <c r="R849" s="15"/>
      <c r="S849" s="15"/>
      <c r="T849" s="15"/>
      <c r="U849">
        <v>0</v>
      </c>
      <c r="V849" s="15"/>
      <c r="W849" s="15"/>
      <c r="X849" s="15"/>
      <c r="Z849" s="14" t="s">
        <v>39</v>
      </c>
      <c r="AA849" s="15"/>
      <c r="AB849">
        <v>9</v>
      </c>
      <c r="AD849">
        <v>1</v>
      </c>
      <c r="AE849">
        <v>3</v>
      </c>
      <c r="AF849" s="21" t="s">
        <v>115</v>
      </c>
      <c r="AG849" s="22" t="str">
        <f>IFERROR((Raw_Data__3[[#This Row],[End of Probation Date (after 2 months)]]-Raw_Data__3[[#This Row],[Reporting date ]]),"N/A")</f>
        <v>N/A</v>
      </c>
      <c r="AJ849">
        <v>3</v>
      </c>
    </row>
    <row r="850" spans="1:36" x14ac:dyDescent="0.35">
      <c r="A850">
        <v>1220</v>
      </c>
      <c r="B850" s="14" t="s">
        <v>111</v>
      </c>
      <c r="C850" s="14" t="s">
        <v>71</v>
      </c>
      <c r="D850" s="14" t="s">
        <v>53</v>
      </c>
      <c r="E850" s="14" t="s">
        <v>54</v>
      </c>
      <c r="F850" s="14" t="str">
        <f>TRIM(Raw_Data__3[[#This Row],[Level/Band]])</f>
        <v>Senior Management</v>
      </c>
      <c r="G850" s="15">
        <v>45132.004317129627</v>
      </c>
      <c r="H850" s="15">
        <v>45135.004317129627</v>
      </c>
      <c r="I850" s="15">
        <v>45136.004317129627</v>
      </c>
      <c r="J850" s="15">
        <v>45139.004317129627</v>
      </c>
      <c r="K850" s="14" t="s">
        <v>37</v>
      </c>
      <c r="L850" s="15">
        <v>45156.004317129627</v>
      </c>
      <c r="M850" s="14" t="s">
        <v>43</v>
      </c>
      <c r="N850" s="14" t="s">
        <v>51</v>
      </c>
      <c r="O850" s="1" t="s">
        <v>115</v>
      </c>
      <c r="P850" s="14"/>
      <c r="Q850" s="15"/>
      <c r="R850" s="15"/>
      <c r="S850" s="15"/>
      <c r="T850" s="15"/>
      <c r="U850">
        <v>0</v>
      </c>
      <c r="V850" s="15"/>
      <c r="W850" s="15"/>
      <c r="X850" s="15"/>
      <c r="Z850" s="14" t="s">
        <v>39</v>
      </c>
      <c r="AA850" s="15"/>
      <c r="AB850">
        <v>21</v>
      </c>
      <c r="AD850">
        <v>1</v>
      </c>
      <c r="AE850">
        <v>3</v>
      </c>
      <c r="AF850" s="21" t="s">
        <v>115</v>
      </c>
      <c r="AG850" s="22" t="str">
        <f>IFERROR((Raw_Data__3[[#This Row],[End of Probation Date (after 2 months)]]-Raw_Data__3[[#This Row],[Reporting date ]]),"N/A")</f>
        <v>N/A</v>
      </c>
      <c r="AJ850">
        <v>3</v>
      </c>
    </row>
    <row r="851" spans="1:36" x14ac:dyDescent="0.35">
      <c r="A851">
        <v>1165</v>
      </c>
      <c r="B851" s="14" t="s">
        <v>111</v>
      </c>
      <c r="C851" s="14" t="s">
        <v>71</v>
      </c>
      <c r="D851" s="14" t="s">
        <v>53</v>
      </c>
      <c r="E851" s="14" t="s">
        <v>54</v>
      </c>
      <c r="F851" s="14" t="str">
        <f>TRIM(Raw_Data__3[[#This Row],[Level/Band]])</f>
        <v>Senior Management</v>
      </c>
      <c r="G851" s="15">
        <v>44966.866122685184</v>
      </c>
      <c r="H851" s="15">
        <v>44970.866122685184</v>
      </c>
      <c r="I851" s="15">
        <v>44971.866122685184</v>
      </c>
      <c r="J851" s="15">
        <v>44974.866122685184</v>
      </c>
      <c r="K851" s="14" t="s">
        <v>37</v>
      </c>
      <c r="L851" s="15">
        <v>44977.866122685184</v>
      </c>
      <c r="M851" s="14" t="s">
        <v>43</v>
      </c>
      <c r="N851" s="14" t="s">
        <v>51</v>
      </c>
      <c r="O851" s="1" t="s">
        <v>115</v>
      </c>
      <c r="P851" s="14"/>
      <c r="Q851" s="15"/>
      <c r="R851" s="15"/>
      <c r="S851" s="15"/>
      <c r="T851" s="15"/>
      <c r="U851">
        <v>0</v>
      </c>
      <c r="V851" s="15"/>
      <c r="W851" s="15"/>
      <c r="X851" s="15"/>
      <c r="Z851" s="14" t="s">
        <v>47</v>
      </c>
      <c r="AA851" s="15"/>
      <c r="AB851">
        <v>7</v>
      </c>
      <c r="AD851">
        <v>1</v>
      </c>
      <c r="AE851">
        <v>3</v>
      </c>
      <c r="AF851" s="21" t="s">
        <v>115</v>
      </c>
      <c r="AG851" s="22" t="str">
        <f>IFERROR((Raw_Data__3[[#This Row],[End of Probation Date (after 2 months)]]-Raw_Data__3[[#This Row],[Reporting date ]]),"N/A")</f>
        <v>N/A</v>
      </c>
      <c r="AJ851">
        <v>4</v>
      </c>
    </row>
    <row r="852" spans="1:36" x14ac:dyDescent="0.35">
      <c r="A852">
        <v>1089</v>
      </c>
      <c r="B852" s="14" t="s">
        <v>111</v>
      </c>
      <c r="C852" s="14" t="s">
        <v>71</v>
      </c>
      <c r="D852" s="14" t="s">
        <v>53</v>
      </c>
      <c r="E852" s="14" t="s">
        <v>54</v>
      </c>
      <c r="F852" s="14" t="str">
        <f>TRIM(Raw_Data__3[[#This Row],[Level/Band]])</f>
        <v>Senior Management</v>
      </c>
      <c r="G852" s="15">
        <v>44892.976215277777</v>
      </c>
      <c r="H852" s="15">
        <v>44894.976215277777</v>
      </c>
      <c r="I852" s="15">
        <v>44895.976215277777</v>
      </c>
      <c r="J852" s="15">
        <v>44898.976215277777</v>
      </c>
      <c r="K852" s="14" t="s">
        <v>37</v>
      </c>
      <c r="L852" s="15">
        <v>44917.976215277777</v>
      </c>
      <c r="M852" s="14" t="s">
        <v>43</v>
      </c>
      <c r="N852" s="14" t="s">
        <v>51</v>
      </c>
      <c r="O852" s="1" t="s">
        <v>115</v>
      </c>
      <c r="P852" s="14"/>
      <c r="Q852" s="15"/>
      <c r="R852" s="15"/>
      <c r="S852" s="15">
        <v>44920.976215277777</v>
      </c>
      <c r="T852" s="15"/>
      <c r="U852">
        <v>0</v>
      </c>
      <c r="V852" s="15"/>
      <c r="W852" s="15"/>
      <c r="X852" s="15"/>
      <c r="Z852" s="14" t="s">
        <v>47</v>
      </c>
      <c r="AA852" s="15"/>
      <c r="AB852">
        <v>23</v>
      </c>
      <c r="AC852">
        <v>26</v>
      </c>
      <c r="AD852">
        <v>1</v>
      </c>
      <c r="AE852">
        <v>3</v>
      </c>
      <c r="AF852" s="21">
        <v>44980.976215277777</v>
      </c>
      <c r="AG852" s="22">
        <f>IFERROR((Raw_Data__3[[#This Row],[End of Probation Date (after 2 months)]]-Raw_Data__3[[#This Row],[Reporting date ]]),"N/A")</f>
        <v>60</v>
      </c>
      <c r="AI852">
        <v>3</v>
      </c>
      <c r="AJ852">
        <v>2</v>
      </c>
    </row>
    <row r="853" spans="1:36" x14ac:dyDescent="0.35">
      <c r="A853">
        <v>1050</v>
      </c>
      <c r="B853" s="14" t="s">
        <v>111</v>
      </c>
      <c r="C853" s="14" t="s">
        <v>71</v>
      </c>
      <c r="D853" s="14" t="s">
        <v>53</v>
      </c>
      <c r="E853" s="14" t="s">
        <v>54</v>
      </c>
      <c r="F853" s="14" t="str">
        <f>TRIM(Raw_Data__3[[#This Row],[Level/Band]])</f>
        <v>Senior Management</v>
      </c>
      <c r="G853" s="15">
        <v>44886.960578703707</v>
      </c>
      <c r="H853" s="15">
        <v>44888.960578703707</v>
      </c>
      <c r="I853" s="15">
        <v>44889.960578703707</v>
      </c>
      <c r="J853" s="15">
        <v>44892.960578703707</v>
      </c>
      <c r="K853" s="14" t="s">
        <v>37</v>
      </c>
      <c r="L853" s="15">
        <v>44900.960578703707</v>
      </c>
      <c r="M853" s="14" t="s">
        <v>43</v>
      </c>
      <c r="N853" s="14" t="s">
        <v>46</v>
      </c>
      <c r="O853" s="1" t="s">
        <v>115</v>
      </c>
      <c r="P853" s="14"/>
      <c r="Q853" s="15"/>
      <c r="R853" s="15"/>
      <c r="S853" s="15">
        <v>44904.960578703707</v>
      </c>
      <c r="T853" s="15"/>
      <c r="U853">
        <v>0</v>
      </c>
      <c r="V853" s="15"/>
      <c r="W853" s="15"/>
      <c r="X853" s="15"/>
      <c r="Z853" s="14" t="s">
        <v>39</v>
      </c>
      <c r="AA853" s="15"/>
      <c r="AB853">
        <v>12</v>
      </c>
      <c r="AC853">
        <v>16</v>
      </c>
      <c r="AD853">
        <v>1</v>
      </c>
      <c r="AE853">
        <v>3</v>
      </c>
      <c r="AF853" s="21">
        <v>44964.960578703707</v>
      </c>
      <c r="AG853" s="22">
        <f>IFERROR((Raw_Data__3[[#This Row],[End of Probation Date (after 2 months)]]-Raw_Data__3[[#This Row],[Reporting date ]]),"N/A")</f>
        <v>60</v>
      </c>
      <c r="AI853">
        <v>4</v>
      </c>
      <c r="AJ853">
        <v>2</v>
      </c>
    </row>
    <row r="854" spans="1:36" x14ac:dyDescent="0.35">
      <c r="A854">
        <v>1029</v>
      </c>
      <c r="B854" s="14" t="s">
        <v>111</v>
      </c>
      <c r="C854" s="14" t="s">
        <v>71</v>
      </c>
      <c r="D854" s="14" t="s">
        <v>53</v>
      </c>
      <c r="E854" s="14" t="s">
        <v>54</v>
      </c>
      <c r="F854" s="14" t="str">
        <f>TRIM(Raw_Data__3[[#This Row],[Level/Band]])</f>
        <v>Senior Management</v>
      </c>
      <c r="G854" s="15">
        <v>44954.791134259256</v>
      </c>
      <c r="H854" s="15">
        <v>44955.791134259256</v>
      </c>
      <c r="I854" s="15">
        <v>44956.791134259256</v>
      </c>
      <c r="J854" s="15">
        <v>44959.791134259256</v>
      </c>
      <c r="K854" s="14" t="s">
        <v>37</v>
      </c>
      <c r="L854" s="15">
        <v>44966.791134259256</v>
      </c>
      <c r="M854" s="14" t="s">
        <v>43</v>
      </c>
      <c r="N854" s="14" t="s">
        <v>38</v>
      </c>
      <c r="O854" s="1" t="s">
        <v>115</v>
      </c>
      <c r="P854" s="14"/>
      <c r="Q854" s="15"/>
      <c r="R854" s="15"/>
      <c r="S854" s="15">
        <v>44968.791134259256</v>
      </c>
      <c r="T854" s="15"/>
      <c r="U854">
        <v>0</v>
      </c>
      <c r="V854" s="15"/>
      <c r="W854" s="15"/>
      <c r="X854" s="15"/>
      <c r="Z854" s="14" t="s">
        <v>47</v>
      </c>
      <c r="AA854" s="15"/>
      <c r="AB854">
        <v>11</v>
      </c>
      <c r="AC854">
        <v>13</v>
      </c>
      <c r="AD854">
        <v>1</v>
      </c>
      <c r="AE854">
        <v>3</v>
      </c>
      <c r="AF854" s="21">
        <v>45028.791134259256</v>
      </c>
      <c r="AG854" s="22">
        <f>IFERROR((Raw_Data__3[[#This Row],[End of Probation Date (after 2 months)]]-Raw_Data__3[[#This Row],[Reporting date ]]),"N/A")</f>
        <v>60</v>
      </c>
      <c r="AI854">
        <v>2</v>
      </c>
      <c r="AJ854">
        <v>1</v>
      </c>
    </row>
    <row r="855" spans="1:36" x14ac:dyDescent="0.35">
      <c r="A855">
        <v>2942</v>
      </c>
      <c r="B855" s="14" t="s">
        <v>111</v>
      </c>
      <c r="C855" s="14" t="s">
        <v>71</v>
      </c>
      <c r="D855" s="14" t="s">
        <v>72</v>
      </c>
      <c r="E855" s="14" t="s">
        <v>57</v>
      </c>
      <c r="F855" s="14" t="str">
        <f>TRIM(Raw_Data__3[[#This Row],[Level/Band]])</f>
        <v>Senior</v>
      </c>
      <c r="G855" s="15">
        <v>44727.484722222223</v>
      </c>
      <c r="H855" s="15">
        <v>44730.484722222223</v>
      </c>
      <c r="I855" s="15">
        <v>44731.484722222223</v>
      </c>
      <c r="J855" s="15">
        <v>44734.484722222223</v>
      </c>
      <c r="K855" s="14" t="s">
        <v>37</v>
      </c>
      <c r="L855" s="15">
        <v>44739.484722222223</v>
      </c>
      <c r="M855" s="14" t="s">
        <v>43</v>
      </c>
      <c r="N855" s="14" t="s">
        <v>38</v>
      </c>
      <c r="O855" s="1" t="s">
        <v>115</v>
      </c>
      <c r="P855" s="14"/>
      <c r="Q855" s="15"/>
      <c r="R855" s="15"/>
      <c r="S855" s="15"/>
      <c r="T855" s="15"/>
      <c r="U855">
        <v>0</v>
      </c>
      <c r="V855" s="15"/>
      <c r="W855" s="15"/>
      <c r="X855" s="15"/>
      <c r="Z855" s="14" t="s">
        <v>39</v>
      </c>
      <c r="AA855" s="15"/>
      <c r="AB855">
        <v>9</v>
      </c>
      <c r="AD855">
        <v>1</v>
      </c>
      <c r="AE855">
        <v>3</v>
      </c>
      <c r="AF855" s="21" t="s">
        <v>115</v>
      </c>
      <c r="AG855" s="22" t="str">
        <f>IFERROR((Raw_Data__3[[#This Row],[End of Probation Date (after 2 months)]]-Raw_Data__3[[#This Row],[Reporting date ]]),"N/A")</f>
        <v>N/A</v>
      </c>
      <c r="AJ855">
        <v>3</v>
      </c>
    </row>
    <row r="856" spans="1:36" x14ac:dyDescent="0.35">
      <c r="A856">
        <v>2900</v>
      </c>
      <c r="B856" s="14" t="s">
        <v>111</v>
      </c>
      <c r="C856" s="14" t="s">
        <v>71</v>
      </c>
      <c r="D856" s="14" t="s">
        <v>72</v>
      </c>
      <c r="E856" s="14" t="s">
        <v>57</v>
      </c>
      <c r="F856" s="14" t="str">
        <f>TRIM(Raw_Data__3[[#This Row],[Level/Band]])</f>
        <v>Senior</v>
      </c>
      <c r="G856" s="15">
        <v>44962.681840277779</v>
      </c>
      <c r="H856" s="15">
        <v>44964.681840277779</v>
      </c>
      <c r="I856" s="15">
        <v>44965.681840277779</v>
      </c>
      <c r="J856" s="15">
        <v>44968.681840277779</v>
      </c>
      <c r="K856" s="14" t="s">
        <v>37</v>
      </c>
      <c r="L856" s="15">
        <v>44973.681840277779</v>
      </c>
      <c r="M856" s="14" t="s">
        <v>43</v>
      </c>
      <c r="N856" s="14" t="s">
        <v>46</v>
      </c>
      <c r="O856" s="1" t="s">
        <v>115</v>
      </c>
      <c r="P856" s="14"/>
      <c r="Q856" s="15"/>
      <c r="R856" s="15"/>
      <c r="S856" s="15"/>
      <c r="T856" s="15"/>
      <c r="U856">
        <v>0</v>
      </c>
      <c r="V856" s="15"/>
      <c r="W856" s="15"/>
      <c r="X856" s="15"/>
      <c r="Z856" s="14" t="s">
        <v>39</v>
      </c>
      <c r="AA856" s="15"/>
      <c r="AB856">
        <v>9</v>
      </c>
      <c r="AD856">
        <v>1</v>
      </c>
      <c r="AE856">
        <v>3</v>
      </c>
      <c r="AF856" s="21" t="s">
        <v>115</v>
      </c>
      <c r="AG856" s="22" t="str">
        <f>IFERROR((Raw_Data__3[[#This Row],[End of Probation Date (after 2 months)]]-Raw_Data__3[[#This Row],[Reporting date ]]),"N/A")</f>
        <v>N/A</v>
      </c>
      <c r="AJ856">
        <v>2</v>
      </c>
    </row>
    <row r="857" spans="1:36" x14ac:dyDescent="0.35">
      <c r="A857">
        <v>2584</v>
      </c>
      <c r="B857" s="14" t="s">
        <v>111</v>
      </c>
      <c r="C857" s="14" t="s">
        <v>71</v>
      </c>
      <c r="D857" s="14" t="s">
        <v>72</v>
      </c>
      <c r="E857" s="14" t="s">
        <v>57</v>
      </c>
      <c r="F857" s="14" t="str">
        <f>TRIM(Raw_Data__3[[#This Row],[Level/Band]])</f>
        <v>Senior</v>
      </c>
      <c r="G857" s="15">
        <v>44785.038506944446</v>
      </c>
      <c r="H857" s="15">
        <v>44787.038506944446</v>
      </c>
      <c r="I857" s="15">
        <v>44788.038506944446</v>
      </c>
      <c r="J857" s="15">
        <v>44791.038506944446</v>
      </c>
      <c r="K857" s="14" t="s">
        <v>37</v>
      </c>
      <c r="L857" s="15">
        <v>44798.038506944446</v>
      </c>
      <c r="M857" s="14" t="s">
        <v>43</v>
      </c>
      <c r="N857" s="14" t="s">
        <v>51</v>
      </c>
      <c r="O857" s="1" t="s">
        <v>115</v>
      </c>
      <c r="P857" s="14"/>
      <c r="Q857" s="15"/>
      <c r="R857" s="15"/>
      <c r="S857" s="15"/>
      <c r="T857" s="15"/>
      <c r="U857">
        <v>0</v>
      </c>
      <c r="V857" s="15"/>
      <c r="W857" s="15"/>
      <c r="X857" s="15"/>
      <c r="Z857" s="14" t="s">
        <v>47</v>
      </c>
      <c r="AA857" s="15"/>
      <c r="AB857">
        <v>11</v>
      </c>
      <c r="AD857">
        <v>1</v>
      </c>
      <c r="AE857">
        <v>3</v>
      </c>
      <c r="AF857" s="21" t="s">
        <v>115</v>
      </c>
      <c r="AG857" s="22" t="str">
        <f>IFERROR((Raw_Data__3[[#This Row],[End of Probation Date (after 2 months)]]-Raw_Data__3[[#This Row],[Reporting date ]]),"N/A")</f>
        <v>N/A</v>
      </c>
      <c r="AJ857">
        <v>2</v>
      </c>
    </row>
    <row r="858" spans="1:36" x14ac:dyDescent="0.35">
      <c r="A858">
        <v>2582</v>
      </c>
      <c r="B858" s="14" t="s">
        <v>111</v>
      </c>
      <c r="C858" s="14" t="s">
        <v>71</v>
      </c>
      <c r="D858" s="14" t="s">
        <v>72</v>
      </c>
      <c r="E858" s="14" t="s">
        <v>57</v>
      </c>
      <c r="F858" s="14" t="str">
        <f>TRIM(Raw_Data__3[[#This Row],[Level/Band]])</f>
        <v>Senior</v>
      </c>
      <c r="G858" s="15">
        <v>44786.038506944446</v>
      </c>
      <c r="H858" s="15">
        <v>44788.038506944446</v>
      </c>
      <c r="I858" s="15">
        <v>44789.038506944446</v>
      </c>
      <c r="J858" s="15">
        <v>44792.038506944446</v>
      </c>
      <c r="K858" s="14" t="s">
        <v>37</v>
      </c>
      <c r="L858" s="15">
        <v>44806.038506944446</v>
      </c>
      <c r="M858" s="14" t="s">
        <v>43</v>
      </c>
      <c r="N858" s="14" t="s">
        <v>38</v>
      </c>
      <c r="O858" s="1" t="s">
        <v>115</v>
      </c>
      <c r="P858" s="14" t="s">
        <v>41</v>
      </c>
      <c r="Q858" s="15"/>
      <c r="R858" s="15"/>
      <c r="S858" s="15">
        <v>44808.038506944446</v>
      </c>
      <c r="T858" s="15"/>
      <c r="U858">
        <v>0</v>
      </c>
      <c r="V858" s="15"/>
      <c r="W858" s="15"/>
      <c r="X858" s="15"/>
      <c r="Z858" s="14"/>
      <c r="AA858" s="15"/>
      <c r="AB858">
        <v>18</v>
      </c>
      <c r="AC858">
        <v>20</v>
      </c>
      <c r="AD858">
        <v>1</v>
      </c>
      <c r="AE858">
        <v>3</v>
      </c>
      <c r="AF858" s="21">
        <v>44868.038506944446</v>
      </c>
      <c r="AG858" s="22">
        <f>IFERROR((Raw_Data__3[[#This Row],[End of Probation Date (after 2 months)]]-Raw_Data__3[[#This Row],[Reporting date ]]),"N/A")</f>
        <v>60</v>
      </c>
      <c r="AI858">
        <v>2</v>
      </c>
      <c r="AJ858">
        <v>2</v>
      </c>
    </row>
    <row r="859" spans="1:36" x14ac:dyDescent="0.35">
      <c r="A859">
        <v>2415</v>
      </c>
      <c r="B859" s="14" t="s">
        <v>111</v>
      </c>
      <c r="C859" s="14" t="s">
        <v>71</v>
      </c>
      <c r="D859" s="14" t="s">
        <v>72</v>
      </c>
      <c r="E859" s="14" t="s">
        <v>57</v>
      </c>
      <c r="F859" s="14" t="str">
        <f>TRIM(Raw_Data__3[[#This Row],[Level/Band]])</f>
        <v>Senior</v>
      </c>
      <c r="G859" s="15">
        <v>45006.608229166668</v>
      </c>
      <c r="H859" s="15">
        <v>45010.608229166668</v>
      </c>
      <c r="I859" s="15">
        <v>45011.608229166668</v>
      </c>
      <c r="J859" s="15">
        <v>45014.608229166668</v>
      </c>
      <c r="K859" s="14" t="s">
        <v>37</v>
      </c>
      <c r="L859" s="15">
        <v>45027.608229166668</v>
      </c>
      <c r="M859" s="14" t="s">
        <v>43</v>
      </c>
      <c r="N859" s="14" t="s">
        <v>38</v>
      </c>
      <c r="O859" s="1" t="s">
        <v>115</v>
      </c>
      <c r="P859" s="14" t="s">
        <v>41</v>
      </c>
      <c r="Q859" s="15"/>
      <c r="R859" s="15"/>
      <c r="S859" s="15">
        <v>45028.608229166668</v>
      </c>
      <c r="T859" s="15"/>
      <c r="U859">
        <v>0</v>
      </c>
      <c r="V859" s="15"/>
      <c r="W859" s="15"/>
      <c r="X859" s="15"/>
      <c r="Z859" s="14"/>
      <c r="AA859" s="15"/>
      <c r="AB859">
        <v>17</v>
      </c>
      <c r="AC859">
        <v>18</v>
      </c>
      <c r="AD859">
        <v>1</v>
      </c>
      <c r="AE859">
        <v>3</v>
      </c>
      <c r="AF859" s="21">
        <v>45088.608229166668</v>
      </c>
      <c r="AG859" s="22">
        <f>IFERROR((Raw_Data__3[[#This Row],[End of Probation Date (after 2 months)]]-Raw_Data__3[[#This Row],[Reporting date ]]),"N/A")</f>
        <v>60</v>
      </c>
      <c r="AI859">
        <v>1</v>
      </c>
      <c r="AJ859">
        <v>4</v>
      </c>
    </row>
    <row r="860" spans="1:36" x14ac:dyDescent="0.35">
      <c r="A860">
        <v>2412</v>
      </c>
      <c r="B860" s="14" t="s">
        <v>111</v>
      </c>
      <c r="C860" s="14" t="s">
        <v>71</v>
      </c>
      <c r="D860" s="14" t="s">
        <v>72</v>
      </c>
      <c r="E860" s="14" t="s">
        <v>57</v>
      </c>
      <c r="F860" s="14" t="str">
        <f>TRIM(Raw_Data__3[[#This Row],[Level/Band]])</f>
        <v>Senior</v>
      </c>
      <c r="G860" s="15">
        <v>45010.608229166668</v>
      </c>
      <c r="H860" s="15">
        <v>45011.608229166668</v>
      </c>
      <c r="I860" s="15">
        <v>45012.608229166668</v>
      </c>
      <c r="J860" s="15">
        <v>45015.608229166668</v>
      </c>
      <c r="K860" s="14" t="s">
        <v>37</v>
      </c>
      <c r="L860" s="15">
        <v>45019.608229166668</v>
      </c>
      <c r="M860" s="14" t="s">
        <v>43</v>
      </c>
      <c r="N860" s="14" t="s">
        <v>38</v>
      </c>
      <c r="O860" s="1" t="s">
        <v>115</v>
      </c>
      <c r="P860" s="14" t="s">
        <v>41</v>
      </c>
      <c r="Q860" s="15"/>
      <c r="R860" s="15"/>
      <c r="S860" s="15">
        <v>45023.608229166668</v>
      </c>
      <c r="T860" s="15"/>
      <c r="U860">
        <v>0</v>
      </c>
      <c r="V860" s="15"/>
      <c r="W860" s="15"/>
      <c r="X860" s="15"/>
      <c r="Z860" s="14"/>
      <c r="AA860" s="15"/>
      <c r="AB860">
        <v>8</v>
      </c>
      <c r="AC860">
        <v>12</v>
      </c>
      <c r="AD860">
        <v>1</v>
      </c>
      <c r="AE860">
        <v>3</v>
      </c>
      <c r="AF860" s="21">
        <v>45083.608229166668</v>
      </c>
      <c r="AG860" s="22">
        <f>IFERROR((Raw_Data__3[[#This Row],[End of Probation Date (after 2 months)]]-Raw_Data__3[[#This Row],[Reporting date ]]),"N/A")</f>
        <v>60</v>
      </c>
      <c r="AI860">
        <v>4</v>
      </c>
      <c r="AJ860">
        <v>1</v>
      </c>
    </row>
    <row r="861" spans="1:36" x14ac:dyDescent="0.35">
      <c r="A861">
        <v>2374</v>
      </c>
      <c r="B861" s="14" t="s">
        <v>111</v>
      </c>
      <c r="C861" s="14" t="s">
        <v>71</v>
      </c>
      <c r="D861" s="14" t="s">
        <v>72</v>
      </c>
      <c r="E861" s="14" t="s">
        <v>57</v>
      </c>
      <c r="F861" s="14" t="str">
        <f>TRIM(Raw_Data__3[[#This Row],[Level/Band]])</f>
        <v>Senior</v>
      </c>
      <c r="G861" s="15">
        <v>45031.917395833334</v>
      </c>
      <c r="H861" s="15">
        <v>45035.917395833334</v>
      </c>
      <c r="I861" s="15">
        <v>45036.917395833334</v>
      </c>
      <c r="J861" s="15">
        <v>45039.917395833334</v>
      </c>
      <c r="K861" s="14" t="s">
        <v>37</v>
      </c>
      <c r="L861" s="15">
        <v>45050.917395833334</v>
      </c>
      <c r="M861" s="14" t="s">
        <v>43</v>
      </c>
      <c r="N861" s="14" t="s">
        <v>46</v>
      </c>
      <c r="O861" s="1" t="s">
        <v>115</v>
      </c>
      <c r="P861" s="14"/>
      <c r="Q861" s="15"/>
      <c r="R861" s="15"/>
      <c r="S861" s="15"/>
      <c r="T861" s="15"/>
      <c r="U861">
        <v>0</v>
      </c>
      <c r="V861" s="15"/>
      <c r="W861" s="15"/>
      <c r="X861" s="15"/>
      <c r="Z861" s="14" t="s">
        <v>39</v>
      </c>
      <c r="AA861" s="15"/>
      <c r="AB861">
        <v>15</v>
      </c>
      <c r="AD861">
        <v>1</v>
      </c>
      <c r="AE861">
        <v>3</v>
      </c>
      <c r="AF861" s="21" t="s">
        <v>115</v>
      </c>
      <c r="AG861" s="22" t="str">
        <f>IFERROR((Raw_Data__3[[#This Row],[End of Probation Date (after 2 months)]]-Raw_Data__3[[#This Row],[Reporting date ]]),"N/A")</f>
        <v>N/A</v>
      </c>
      <c r="AJ861">
        <v>4</v>
      </c>
    </row>
    <row r="862" spans="1:36" x14ac:dyDescent="0.35">
      <c r="A862">
        <v>2339</v>
      </c>
      <c r="B862" s="14" t="s">
        <v>111</v>
      </c>
      <c r="C862" s="14" t="s">
        <v>71</v>
      </c>
      <c r="D862" s="14" t="s">
        <v>72</v>
      </c>
      <c r="E862" s="14" t="s">
        <v>57</v>
      </c>
      <c r="F862" s="14" t="str">
        <f>TRIM(Raw_Data__3[[#This Row],[Level/Band]])</f>
        <v>Senior</v>
      </c>
      <c r="G862" s="15">
        <v>44692.386030092595</v>
      </c>
      <c r="H862" s="15">
        <v>44696.386030092595</v>
      </c>
      <c r="I862" s="15">
        <v>44697.386030092595</v>
      </c>
      <c r="J862" s="15">
        <v>44700.386030092595</v>
      </c>
      <c r="K862" s="14" t="s">
        <v>37</v>
      </c>
      <c r="L862" s="15">
        <v>44702.386030092595</v>
      </c>
      <c r="M862" s="14" t="s">
        <v>43</v>
      </c>
      <c r="N862" s="14" t="s">
        <v>46</v>
      </c>
      <c r="O862" s="1" t="s">
        <v>115</v>
      </c>
      <c r="P862" s="14"/>
      <c r="Q862" s="15"/>
      <c r="R862" s="15"/>
      <c r="S862" s="15">
        <v>44703.386030092595</v>
      </c>
      <c r="T862" s="15"/>
      <c r="U862">
        <v>0</v>
      </c>
      <c r="V862" s="15"/>
      <c r="W862" s="15"/>
      <c r="X862" s="15"/>
      <c r="Z862" s="14" t="s">
        <v>39</v>
      </c>
      <c r="AA862" s="15"/>
      <c r="AB862">
        <v>6</v>
      </c>
      <c r="AC862">
        <v>7</v>
      </c>
      <c r="AD862">
        <v>1</v>
      </c>
      <c r="AE862">
        <v>3</v>
      </c>
      <c r="AF862" s="21">
        <v>44763.386030092595</v>
      </c>
      <c r="AG862" s="22">
        <f>IFERROR((Raw_Data__3[[#This Row],[End of Probation Date (after 2 months)]]-Raw_Data__3[[#This Row],[Reporting date ]]),"N/A")</f>
        <v>60</v>
      </c>
      <c r="AI862">
        <v>1</v>
      </c>
      <c r="AJ862">
        <v>4</v>
      </c>
    </row>
    <row r="863" spans="1:36" x14ac:dyDescent="0.35">
      <c r="A863">
        <v>2337</v>
      </c>
      <c r="B863" s="14" t="s">
        <v>111</v>
      </c>
      <c r="C863" s="14" t="s">
        <v>71</v>
      </c>
      <c r="D863" s="14" t="s">
        <v>72</v>
      </c>
      <c r="E863" s="14" t="s">
        <v>57</v>
      </c>
      <c r="F863" s="14" t="str">
        <f>TRIM(Raw_Data__3[[#This Row],[Level/Band]])</f>
        <v>Senior</v>
      </c>
      <c r="G863" s="15">
        <v>44696.386030092595</v>
      </c>
      <c r="H863" s="15">
        <v>44698.386030092595</v>
      </c>
      <c r="I863" s="15">
        <v>44699.386030092595</v>
      </c>
      <c r="J863" s="15">
        <v>44702.386030092595</v>
      </c>
      <c r="K863" s="14" t="s">
        <v>37</v>
      </c>
      <c r="L863" s="15">
        <v>44709.386030092595</v>
      </c>
      <c r="M863" s="14" t="s">
        <v>43</v>
      </c>
      <c r="N863" s="14" t="s">
        <v>38</v>
      </c>
      <c r="O863" s="1" t="s">
        <v>115</v>
      </c>
      <c r="P863" s="14" t="s">
        <v>41</v>
      </c>
      <c r="Q863" s="15"/>
      <c r="R863" s="15"/>
      <c r="S863" s="15">
        <v>44713.386030092595</v>
      </c>
      <c r="T863" s="15"/>
      <c r="U863">
        <v>0</v>
      </c>
      <c r="V863" s="15"/>
      <c r="W863" s="15"/>
      <c r="X863" s="15"/>
      <c r="Z863" s="14"/>
      <c r="AA863" s="15"/>
      <c r="AB863">
        <v>11</v>
      </c>
      <c r="AC863">
        <v>15</v>
      </c>
      <c r="AD863">
        <v>1</v>
      </c>
      <c r="AE863">
        <v>3</v>
      </c>
      <c r="AF863" s="21">
        <v>44773.386030092595</v>
      </c>
      <c r="AG863" s="22">
        <f>IFERROR((Raw_Data__3[[#This Row],[End of Probation Date (after 2 months)]]-Raw_Data__3[[#This Row],[Reporting date ]]),"N/A")</f>
        <v>60</v>
      </c>
      <c r="AI863">
        <v>4</v>
      </c>
      <c r="AJ863">
        <v>2</v>
      </c>
    </row>
    <row r="864" spans="1:36" x14ac:dyDescent="0.35">
      <c r="A864">
        <v>2256</v>
      </c>
      <c r="B864" s="14" t="s">
        <v>111</v>
      </c>
      <c r="C864" s="14" t="s">
        <v>71</v>
      </c>
      <c r="D864" s="14" t="s">
        <v>72</v>
      </c>
      <c r="E864" s="14" t="s">
        <v>57</v>
      </c>
      <c r="F864" s="14" t="str">
        <f>TRIM(Raw_Data__3[[#This Row],[Level/Band]])</f>
        <v>Senior</v>
      </c>
      <c r="G864" s="15">
        <v>44777.68608796296</v>
      </c>
      <c r="H864" s="15">
        <v>44781.68608796296</v>
      </c>
      <c r="I864" s="15">
        <v>44782.68608796296</v>
      </c>
      <c r="J864" s="15">
        <v>44785.68608796296</v>
      </c>
      <c r="K864" s="14" t="s">
        <v>37</v>
      </c>
      <c r="L864" s="15">
        <v>44790.68608796296</v>
      </c>
      <c r="M864" s="14" t="s">
        <v>43</v>
      </c>
      <c r="N864" s="14" t="s">
        <v>38</v>
      </c>
      <c r="O864" s="1" t="s">
        <v>115</v>
      </c>
      <c r="P864" s="14" t="s">
        <v>41</v>
      </c>
      <c r="Q864" s="15"/>
      <c r="R864" s="15"/>
      <c r="S864" s="15">
        <v>44793.68608796296</v>
      </c>
      <c r="T864" s="15"/>
      <c r="U864">
        <v>0</v>
      </c>
      <c r="V864" s="15"/>
      <c r="W864" s="15"/>
      <c r="X864" s="15"/>
      <c r="Z864" s="14"/>
      <c r="AA864" s="15"/>
      <c r="AB864">
        <v>9</v>
      </c>
      <c r="AC864">
        <v>12</v>
      </c>
      <c r="AD864">
        <v>1</v>
      </c>
      <c r="AE864">
        <v>3</v>
      </c>
      <c r="AF864" s="21">
        <v>44853.68608796296</v>
      </c>
      <c r="AG864" s="22">
        <f>IFERROR((Raw_Data__3[[#This Row],[End of Probation Date (after 2 months)]]-Raw_Data__3[[#This Row],[Reporting date ]]),"N/A")</f>
        <v>60</v>
      </c>
      <c r="AI864">
        <v>3</v>
      </c>
      <c r="AJ864">
        <v>4</v>
      </c>
    </row>
    <row r="865" spans="1:38" x14ac:dyDescent="0.35">
      <c r="A865">
        <v>2252</v>
      </c>
      <c r="B865" s="14" t="s">
        <v>111</v>
      </c>
      <c r="C865" s="14" t="s">
        <v>71</v>
      </c>
      <c r="D865" s="14" t="s">
        <v>72</v>
      </c>
      <c r="E865" s="14" t="s">
        <v>57</v>
      </c>
      <c r="F865" s="14" t="str">
        <f>TRIM(Raw_Data__3[[#This Row],[Level/Band]])</f>
        <v>Senior</v>
      </c>
      <c r="G865" s="15">
        <v>44781.68608796296</v>
      </c>
      <c r="H865" s="15">
        <v>44782.68608796296</v>
      </c>
      <c r="I865" s="15">
        <v>44783.68608796296</v>
      </c>
      <c r="J865" s="15">
        <v>44786.68608796296</v>
      </c>
      <c r="K865" s="14" t="s">
        <v>37</v>
      </c>
      <c r="L865" s="15">
        <v>44798.68608796296</v>
      </c>
      <c r="M865" s="14" t="s">
        <v>37</v>
      </c>
      <c r="N865" s="14" t="s">
        <v>115</v>
      </c>
      <c r="O865" s="1">
        <v>44802.68608796296</v>
      </c>
      <c r="P865" s="14" t="s">
        <v>48</v>
      </c>
      <c r="Q865" s="15">
        <v>44799.68608796296</v>
      </c>
      <c r="R865" s="15">
        <v>44802.68608796296</v>
      </c>
      <c r="S865" s="15">
        <v>44801.68608796296</v>
      </c>
      <c r="T865" s="15">
        <v>44809.68608796296</v>
      </c>
      <c r="U865">
        <v>1</v>
      </c>
      <c r="V865" s="15">
        <v>44812.68608796296</v>
      </c>
      <c r="W865" s="15">
        <v>44813.68608796296</v>
      </c>
      <c r="X865" s="15">
        <v>44815.68608796296</v>
      </c>
      <c r="Z865" s="14"/>
      <c r="AA865" s="15">
        <v>44833.68608796296</v>
      </c>
      <c r="AB865">
        <v>16</v>
      </c>
      <c r="AC865">
        <v>19</v>
      </c>
      <c r="AD865">
        <v>1</v>
      </c>
      <c r="AE865">
        <v>3</v>
      </c>
      <c r="AF865" s="21">
        <v>44861.68608796296</v>
      </c>
      <c r="AG865" s="22">
        <f>IFERROR((Raw_Data__3[[#This Row],[End of Probation Date (after 2 months)]]-Raw_Data__3[[#This Row],[Reporting date ]]),"N/A")</f>
        <v>60</v>
      </c>
      <c r="AH865">
        <v>4</v>
      </c>
      <c r="AI865">
        <v>3</v>
      </c>
      <c r="AJ865">
        <v>1</v>
      </c>
      <c r="AK865">
        <v>32</v>
      </c>
      <c r="AL865">
        <v>14</v>
      </c>
    </row>
    <row r="866" spans="1:38" x14ac:dyDescent="0.35">
      <c r="A866">
        <v>2251</v>
      </c>
      <c r="B866" s="14" t="s">
        <v>111</v>
      </c>
      <c r="C866" s="14" t="s">
        <v>71</v>
      </c>
      <c r="D866" s="14" t="s">
        <v>72</v>
      </c>
      <c r="E866" s="14" t="s">
        <v>57</v>
      </c>
      <c r="F866" s="14" t="str">
        <f>TRIM(Raw_Data__3[[#This Row],[Level/Band]])</f>
        <v>Senior</v>
      </c>
      <c r="G866" s="15">
        <v>44784.68608796296</v>
      </c>
      <c r="H866" s="15">
        <v>44785.68608796296</v>
      </c>
      <c r="I866" s="15">
        <v>44786.68608796296</v>
      </c>
      <c r="J866" s="15">
        <v>44789.68608796296</v>
      </c>
      <c r="K866" s="14" t="s">
        <v>37</v>
      </c>
      <c r="L866" s="15">
        <v>44793.68608796296</v>
      </c>
      <c r="M866" s="14" t="s">
        <v>43</v>
      </c>
      <c r="N866" s="14" t="s">
        <v>46</v>
      </c>
      <c r="O866" s="1" t="s">
        <v>115</v>
      </c>
      <c r="P866" s="14"/>
      <c r="Q866" s="15"/>
      <c r="R866" s="15"/>
      <c r="S866" s="15"/>
      <c r="T866" s="15"/>
      <c r="U866">
        <v>0</v>
      </c>
      <c r="V866" s="15"/>
      <c r="W866" s="15"/>
      <c r="X866" s="15"/>
      <c r="Z866" s="14" t="s">
        <v>47</v>
      </c>
      <c r="AA866" s="15"/>
      <c r="AB866">
        <v>8</v>
      </c>
      <c r="AD866">
        <v>1</v>
      </c>
      <c r="AE866">
        <v>3</v>
      </c>
      <c r="AF866" s="21" t="s">
        <v>115</v>
      </c>
      <c r="AG866" s="22" t="str">
        <f>IFERROR((Raw_Data__3[[#This Row],[End of Probation Date (after 2 months)]]-Raw_Data__3[[#This Row],[Reporting date ]]),"N/A")</f>
        <v>N/A</v>
      </c>
      <c r="AJ866">
        <v>1</v>
      </c>
    </row>
    <row r="867" spans="1:38" x14ac:dyDescent="0.35">
      <c r="A867">
        <v>1954</v>
      </c>
      <c r="B867" s="14" t="s">
        <v>111</v>
      </c>
      <c r="C867" s="14" t="s">
        <v>71</v>
      </c>
      <c r="D867" s="14" t="s">
        <v>72</v>
      </c>
      <c r="E867" s="14" t="s">
        <v>57</v>
      </c>
      <c r="F867" s="14" t="str">
        <f>TRIM(Raw_Data__3[[#This Row],[Level/Band]])</f>
        <v>Senior</v>
      </c>
      <c r="G867" s="15">
        <v>44818.042395833334</v>
      </c>
      <c r="H867" s="15">
        <v>44820.042395833334</v>
      </c>
      <c r="I867" s="15">
        <v>44821.042395833334</v>
      </c>
      <c r="J867" s="15">
        <v>44824.042395833334</v>
      </c>
      <c r="K867" s="14" t="s">
        <v>37</v>
      </c>
      <c r="L867" s="15">
        <v>44838.042395833334</v>
      </c>
      <c r="M867" s="14" t="s">
        <v>43</v>
      </c>
      <c r="N867" s="14" t="s">
        <v>38</v>
      </c>
      <c r="O867" s="1" t="s">
        <v>115</v>
      </c>
      <c r="P867" s="14" t="s">
        <v>41</v>
      </c>
      <c r="Q867" s="15"/>
      <c r="R867" s="15"/>
      <c r="S867" s="15">
        <v>44841.042395833334</v>
      </c>
      <c r="T867" s="15"/>
      <c r="U867">
        <v>0</v>
      </c>
      <c r="V867" s="15"/>
      <c r="W867" s="15"/>
      <c r="X867" s="15"/>
      <c r="Z867" s="14"/>
      <c r="AA867" s="15"/>
      <c r="AB867">
        <v>18</v>
      </c>
      <c r="AC867">
        <v>21</v>
      </c>
      <c r="AD867">
        <v>1</v>
      </c>
      <c r="AE867">
        <v>3</v>
      </c>
      <c r="AF867" s="21">
        <v>44901.042395833334</v>
      </c>
      <c r="AG867" s="22">
        <f>IFERROR((Raw_Data__3[[#This Row],[End of Probation Date (after 2 months)]]-Raw_Data__3[[#This Row],[Reporting date ]]),"N/A")</f>
        <v>60</v>
      </c>
      <c r="AI867">
        <v>3</v>
      </c>
      <c r="AJ867">
        <v>2</v>
      </c>
    </row>
    <row r="868" spans="1:38" x14ac:dyDescent="0.35">
      <c r="A868">
        <v>1951</v>
      </c>
      <c r="B868" s="14" t="s">
        <v>111</v>
      </c>
      <c r="C868" s="14" t="s">
        <v>71</v>
      </c>
      <c r="D868" s="14" t="s">
        <v>72</v>
      </c>
      <c r="E868" s="14" t="s">
        <v>57</v>
      </c>
      <c r="F868" s="14" t="str">
        <f>TRIM(Raw_Data__3[[#This Row],[Level/Band]])</f>
        <v>Senior</v>
      </c>
      <c r="G868" s="15">
        <v>44821.042395833334</v>
      </c>
      <c r="H868" s="15">
        <v>44823.042395833334</v>
      </c>
      <c r="I868" s="15">
        <v>44824.042395833334</v>
      </c>
      <c r="J868" s="15">
        <v>44827.042395833334</v>
      </c>
      <c r="K868" s="14" t="s">
        <v>37</v>
      </c>
      <c r="L868" s="15">
        <v>44835.042395833334</v>
      </c>
      <c r="M868" s="14" t="s">
        <v>43</v>
      </c>
      <c r="N868" s="14" t="s">
        <v>38</v>
      </c>
      <c r="O868" s="1" t="s">
        <v>115</v>
      </c>
      <c r="P868" s="14"/>
      <c r="Q868" s="15"/>
      <c r="R868" s="15"/>
      <c r="S868" s="15"/>
      <c r="T868" s="15"/>
      <c r="U868">
        <v>0</v>
      </c>
      <c r="V868" s="15"/>
      <c r="W868" s="15"/>
      <c r="X868" s="15"/>
      <c r="Z868" s="14" t="s">
        <v>39</v>
      </c>
      <c r="AA868" s="15"/>
      <c r="AB868">
        <v>12</v>
      </c>
      <c r="AD868">
        <v>1</v>
      </c>
      <c r="AE868">
        <v>3</v>
      </c>
      <c r="AF868" s="21" t="s">
        <v>115</v>
      </c>
      <c r="AG868" s="22" t="str">
        <f>IFERROR((Raw_Data__3[[#This Row],[End of Probation Date (after 2 months)]]-Raw_Data__3[[#This Row],[Reporting date ]]),"N/A")</f>
        <v>N/A</v>
      </c>
      <c r="AJ868">
        <v>2</v>
      </c>
    </row>
    <row r="869" spans="1:38" x14ac:dyDescent="0.35">
      <c r="A869">
        <v>1915</v>
      </c>
      <c r="B869" s="14" t="s">
        <v>111</v>
      </c>
      <c r="C869" s="14" t="s">
        <v>71</v>
      </c>
      <c r="D869" s="14" t="s">
        <v>72</v>
      </c>
      <c r="E869" s="14" t="s">
        <v>57</v>
      </c>
      <c r="F869" s="14" t="str">
        <f>TRIM(Raw_Data__3[[#This Row],[Level/Band]])</f>
        <v>Senior</v>
      </c>
      <c r="G869" s="15">
        <v>44687.892118055555</v>
      </c>
      <c r="H869" s="15">
        <v>44688.892118055555</v>
      </c>
      <c r="I869" s="15">
        <v>44689.892118055555</v>
      </c>
      <c r="J869" s="15">
        <v>44692.892118055555</v>
      </c>
      <c r="K869" s="14" t="s">
        <v>37</v>
      </c>
      <c r="L869" s="15">
        <v>44697.892118055555</v>
      </c>
      <c r="M869" s="14" t="s">
        <v>43</v>
      </c>
      <c r="N869" s="14" t="s">
        <v>38</v>
      </c>
      <c r="O869" s="1" t="s">
        <v>115</v>
      </c>
      <c r="P869" s="14"/>
      <c r="Q869" s="15"/>
      <c r="R869" s="15"/>
      <c r="S869" s="15">
        <v>44700.892118055555</v>
      </c>
      <c r="T869" s="15"/>
      <c r="U869">
        <v>0</v>
      </c>
      <c r="V869" s="15"/>
      <c r="W869" s="15"/>
      <c r="X869" s="15"/>
      <c r="Z869" s="14" t="s">
        <v>39</v>
      </c>
      <c r="AA869" s="15"/>
      <c r="AB869">
        <v>9</v>
      </c>
      <c r="AC869">
        <v>12</v>
      </c>
      <c r="AD869">
        <v>1</v>
      </c>
      <c r="AE869">
        <v>3</v>
      </c>
      <c r="AF869" s="21">
        <v>44760.892118055555</v>
      </c>
      <c r="AG869" s="22">
        <f>IFERROR((Raw_Data__3[[#This Row],[End of Probation Date (after 2 months)]]-Raw_Data__3[[#This Row],[Reporting date ]]),"N/A")</f>
        <v>60</v>
      </c>
      <c r="AI869">
        <v>3</v>
      </c>
      <c r="AJ869">
        <v>1</v>
      </c>
    </row>
    <row r="870" spans="1:38" x14ac:dyDescent="0.35">
      <c r="A870">
        <v>1914</v>
      </c>
      <c r="B870" s="14" t="s">
        <v>111</v>
      </c>
      <c r="C870" s="14" t="s">
        <v>71</v>
      </c>
      <c r="D870" s="14" t="s">
        <v>72</v>
      </c>
      <c r="E870" s="14" t="s">
        <v>57</v>
      </c>
      <c r="F870" s="14" t="str">
        <f>TRIM(Raw_Data__3[[#This Row],[Level/Band]])</f>
        <v>Senior</v>
      </c>
      <c r="G870" s="15">
        <v>44683.892118055555</v>
      </c>
      <c r="H870" s="15">
        <v>44686.892118055555</v>
      </c>
      <c r="I870" s="15">
        <v>44687.892118055555</v>
      </c>
      <c r="J870" s="15">
        <v>44690.892118055555</v>
      </c>
      <c r="K870" s="14" t="s">
        <v>37</v>
      </c>
      <c r="L870" s="15">
        <v>44691.892118055555</v>
      </c>
      <c r="M870" s="14" t="s">
        <v>58</v>
      </c>
      <c r="N870" s="14"/>
      <c r="O870" s="1">
        <v>44696.892118055555</v>
      </c>
      <c r="P870" s="14" t="s">
        <v>58</v>
      </c>
      <c r="Q870" s="15"/>
      <c r="R870" s="15"/>
      <c r="S870" s="15">
        <v>44695.892118055555</v>
      </c>
      <c r="T870" s="15"/>
      <c r="U870">
        <v>0</v>
      </c>
      <c r="V870" s="15"/>
      <c r="W870" s="15"/>
      <c r="X870" s="15"/>
      <c r="Z870" s="14"/>
      <c r="AA870" s="15"/>
      <c r="AB870">
        <v>5</v>
      </c>
      <c r="AC870">
        <v>9</v>
      </c>
      <c r="AD870">
        <v>1</v>
      </c>
      <c r="AE870">
        <v>3</v>
      </c>
      <c r="AF870" s="21">
        <v>44755.892118055555</v>
      </c>
      <c r="AG870" s="22">
        <f>IFERROR((Raw_Data__3[[#This Row],[End of Probation Date (after 2 months)]]-Raw_Data__3[[#This Row],[Reporting date ]]),"N/A")</f>
        <v>60</v>
      </c>
      <c r="AI870">
        <v>4</v>
      </c>
      <c r="AJ870">
        <v>3</v>
      </c>
    </row>
    <row r="871" spans="1:38" x14ac:dyDescent="0.35">
      <c r="A871">
        <v>1909</v>
      </c>
      <c r="B871" s="14" t="s">
        <v>111</v>
      </c>
      <c r="C871" s="14" t="s">
        <v>71</v>
      </c>
      <c r="D871" s="14" t="s">
        <v>72</v>
      </c>
      <c r="E871" s="14" t="s">
        <v>57</v>
      </c>
      <c r="F871" s="14" t="str">
        <f>TRIM(Raw_Data__3[[#This Row],[Level/Band]])</f>
        <v>Senior</v>
      </c>
      <c r="G871" s="15">
        <v>44994.686469907407</v>
      </c>
      <c r="H871" s="15">
        <v>44998.686469907407</v>
      </c>
      <c r="I871" s="15">
        <v>44999.686469907407</v>
      </c>
      <c r="J871" s="15">
        <v>45002.686469907407</v>
      </c>
      <c r="K871" s="14" t="s">
        <v>37</v>
      </c>
      <c r="L871" s="15">
        <v>45013.686469907407</v>
      </c>
      <c r="M871" s="14" t="s">
        <v>43</v>
      </c>
      <c r="N871" s="14" t="s">
        <v>55</v>
      </c>
      <c r="O871" s="1" t="s">
        <v>115</v>
      </c>
      <c r="P871" s="14"/>
      <c r="Q871" s="15"/>
      <c r="R871" s="15"/>
      <c r="S871" s="15">
        <v>45015.686469907407</v>
      </c>
      <c r="T871" s="15"/>
      <c r="U871">
        <v>0</v>
      </c>
      <c r="V871" s="15"/>
      <c r="W871" s="15"/>
      <c r="X871" s="15"/>
      <c r="Z871" s="14" t="s">
        <v>47</v>
      </c>
      <c r="AA871" s="15"/>
      <c r="AB871">
        <v>15</v>
      </c>
      <c r="AC871">
        <v>17</v>
      </c>
      <c r="AD871">
        <v>1</v>
      </c>
      <c r="AE871">
        <v>3</v>
      </c>
      <c r="AF871" s="21">
        <v>45075.686469907407</v>
      </c>
      <c r="AG871" s="22">
        <f>IFERROR((Raw_Data__3[[#This Row],[End of Probation Date (after 2 months)]]-Raw_Data__3[[#This Row],[Reporting date ]]),"N/A")</f>
        <v>60</v>
      </c>
      <c r="AI871">
        <v>2</v>
      </c>
      <c r="AJ871">
        <v>4</v>
      </c>
    </row>
    <row r="872" spans="1:38" x14ac:dyDescent="0.35">
      <c r="A872">
        <v>1905</v>
      </c>
      <c r="B872" s="14" t="s">
        <v>111</v>
      </c>
      <c r="C872" s="14" t="s">
        <v>71</v>
      </c>
      <c r="D872" s="14" t="s">
        <v>72</v>
      </c>
      <c r="E872" s="14" t="s">
        <v>57</v>
      </c>
      <c r="F872" s="14" t="str">
        <f>TRIM(Raw_Data__3[[#This Row],[Level/Band]])</f>
        <v>Senior</v>
      </c>
      <c r="G872" s="15">
        <v>44993.686469907407</v>
      </c>
      <c r="H872" s="15">
        <v>44996.686469907407</v>
      </c>
      <c r="I872" s="15">
        <v>44997.686469907407</v>
      </c>
      <c r="J872" s="15">
        <v>45000.686469907407</v>
      </c>
      <c r="K872" s="14" t="s">
        <v>37</v>
      </c>
      <c r="L872" s="15">
        <v>45017.686469907407</v>
      </c>
      <c r="M872" s="14" t="s">
        <v>43</v>
      </c>
      <c r="N872" s="14" t="s">
        <v>38</v>
      </c>
      <c r="O872" s="1" t="s">
        <v>115</v>
      </c>
      <c r="P872" s="14" t="s">
        <v>41</v>
      </c>
      <c r="Q872" s="15"/>
      <c r="R872" s="15"/>
      <c r="S872" s="15">
        <v>45020.686469907407</v>
      </c>
      <c r="T872" s="15"/>
      <c r="U872">
        <v>0</v>
      </c>
      <c r="V872" s="15"/>
      <c r="W872" s="15"/>
      <c r="X872" s="15"/>
      <c r="Z872" s="14"/>
      <c r="AA872" s="15"/>
      <c r="AB872">
        <v>21</v>
      </c>
      <c r="AC872">
        <v>24</v>
      </c>
      <c r="AD872">
        <v>1</v>
      </c>
      <c r="AE872">
        <v>3</v>
      </c>
      <c r="AF872" s="21">
        <v>45080.686469907407</v>
      </c>
      <c r="AG872" s="22">
        <f>IFERROR((Raw_Data__3[[#This Row],[End of Probation Date (after 2 months)]]-Raw_Data__3[[#This Row],[Reporting date ]]),"N/A")</f>
        <v>60</v>
      </c>
      <c r="AI872">
        <v>3</v>
      </c>
      <c r="AJ872">
        <v>3</v>
      </c>
    </row>
    <row r="873" spans="1:38" x14ac:dyDescent="0.35">
      <c r="A873">
        <v>1777</v>
      </c>
      <c r="B873" s="14" t="s">
        <v>111</v>
      </c>
      <c r="C873" s="14" t="s">
        <v>71</v>
      </c>
      <c r="D873" s="14" t="s">
        <v>72</v>
      </c>
      <c r="E873" s="14" t="s">
        <v>57</v>
      </c>
      <c r="F873" s="14" t="str">
        <f>TRIM(Raw_Data__3[[#This Row],[Level/Band]])</f>
        <v>Senior</v>
      </c>
      <c r="G873" s="15">
        <v>44709.825856481482</v>
      </c>
      <c r="H873" s="15">
        <v>44712.825856481482</v>
      </c>
      <c r="I873" s="15">
        <v>44713.825856481482</v>
      </c>
      <c r="J873" s="15">
        <v>44716.825856481482</v>
      </c>
      <c r="K873" s="14" t="s">
        <v>37</v>
      </c>
      <c r="L873" s="15">
        <v>44733.825856481482</v>
      </c>
      <c r="M873" s="14" t="s">
        <v>43</v>
      </c>
      <c r="N873" s="14" t="s">
        <v>38</v>
      </c>
      <c r="O873" s="1" t="s">
        <v>115</v>
      </c>
      <c r="P873" s="14"/>
      <c r="Q873" s="15"/>
      <c r="R873" s="15"/>
      <c r="S873" s="15"/>
      <c r="T873" s="15"/>
      <c r="U873">
        <v>0</v>
      </c>
      <c r="V873" s="15"/>
      <c r="W873" s="15"/>
      <c r="X873" s="15"/>
      <c r="Z873" s="14" t="s">
        <v>47</v>
      </c>
      <c r="AA873" s="15"/>
      <c r="AB873">
        <v>21</v>
      </c>
      <c r="AD873">
        <v>1</v>
      </c>
      <c r="AE873">
        <v>3</v>
      </c>
      <c r="AF873" s="21" t="s">
        <v>115</v>
      </c>
      <c r="AG873" s="22" t="str">
        <f>IFERROR((Raw_Data__3[[#This Row],[End of Probation Date (after 2 months)]]-Raw_Data__3[[#This Row],[Reporting date ]]),"N/A")</f>
        <v>N/A</v>
      </c>
      <c r="AJ873">
        <v>3</v>
      </c>
    </row>
    <row r="874" spans="1:38" x14ac:dyDescent="0.35">
      <c r="A874">
        <v>1649</v>
      </c>
      <c r="B874" s="14" t="s">
        <v>111</v>
      </c>
      <c r="C874" s="14" t="s">
        <v>71</v>
      </c>
      <c r="D874" s="14" t="s">
        <v>72</v>
      </c>
      <c r="E874" s="14" t="s">
        <v>57</v>
      </c>
      <c r="F874" s="14" t="str">
        <f>TRIM(Raw_Data__3[[#This Row],[Level/Band]])</f>
        <v>Senior</v>
      </c>
      <c r="G874" s="15">
        <v>44912.661261574074</v>
      </c>
      <c r="H874" s="15">
        <v>44915.661261574074</v>
      </c>
      <c r="I874" s="15">
        <v>44916.661261574074</v>
      </c>
      <c r="J874" s="15">
        <v>44919.661261574074</v>
      </c>
      <c r="K874" s="14" t="s">
        <v>37</v>
      </c>
      <c r="L874" s="15">
        <v>44934.661261574074</v>
      </c>
      <c r="M874" s="14" t="s">
        <v>43</v>
      </c>
      <c r="N874" s="14" t="s">
        <v>38</v>
      </c>
      <c r="O874" s="1" t="s">
        <v>115</v>
      </c>
      <c r="P874" s="14" t="s">
        <v>41</v>
      </c>
      <c r="Q874" s="15"/>
      <c r="R874" s="15"/>
      <c r="S874" s="15">
        <v>44938.661261574074</v>
      </c>
      <c r="T874" s="15"/>
      <c r="U874">
        <v>0</v>
      </c>
      <c r="V874" s="15"/>
      <c r="W874" s="15"/>
      <c r="X874" s="15"/>
      <c r="Z874" s="14"/>
      <c r="AA874" s="15"/>
      <c r="AB874">
        <v>19</v>
      </c>
      <c r="AC874">
        <v>23</v>
      </c>
      <c r="AD874">
        <v>1</v>
      </c>
      <c r="AE874">
        <v>3</v>
      </c>
      <c r="AF874" s="21">
        <v>44998.661261574074</v>
      </c>
      <c r="AG874" s="22">
        <f>IFERROR((Raw_Data__3[[#This Row],[End of Probation Date (after 2 months)]]-Raw_Data__3[[#This Row],[Reporting date ]]),"N/A")</f>
        <v>60</v>
      </c>
      <c r="AI874">
        <v>4</v>
      </c>
      <c r="AJ874">
        <v>3</v>
      </c>
    </row>
    <row r="875" spans="1:38" x14ac:dyDescent="0.35">
      <c r="A875">
        <v>1591</v>
      </c>
      <c r="B875" s="14" t="s">
        <v>111</v>
      </c>
      <c r="C875" s="14" t="s">
        <v>71</v>
      </c>
      <c r="D875" s="14" t="s">
        <v>35</v>
      </c>
      <c r="E875" s="14" t="s">
        <v>57</v>
      </c>
      <c r="F875" s="14" t="str">
        <f>TRIM(Raw_Data__3[[#This Row],[Level/Band]])</f>
        <v>Senior</v>
      </c>
      <c r="G875" s="15">
        <v>44993.164201388892</v>
      </c>
      <c r="H875" s="15">
        <v>44994.164201388892</v>
      </c>
      <c r="I875" s="15">
        <v>44995.164201388892</v>
      </c>
      <c r="J875" s="15">
        <v>44998.164201388892</v>
      </c>
      <c r="K875" s="14" t="s">
        <v>37</v>
      </c>
      <c r="L875" s="15">
        <v>45013.164201388892</v>
      </c>
      <c r="M875" s="14" t="s">
        <v>43</v>
      </c>
      <c r="N875" s="14" t="s">
        <v>50</v>
      </c>
      <c r="O875" s="1" t="s">
        <v>115</v>
      </c>
      <c r="P875" s="14"/>
      <c r="Q875" s="15"/>
      <c r="R875" s="15"/>
      <c r="S875" s="15">
        <v>45015.164201388892</v>
      </c>
      <c r="T875" s="15"/>
      <c r="U875">
        <v>0</v>
      </c>
      <c r="V875" s="15"/>
      <c r="W875" s="15"/>
      <c r="X875" s="15"/>
      <c r="Z875" s="14" t="s">
        <v>39</v>
      </c>
      <c r="AA875" s="15"/>
      <c r="AB875">
        <v>19</v>
      </c>
      <c r="AC875">
        <v>21</v>
      </c>
      <c r="AD875">
        <v>1</v>
      </c>
      <c r="AE875">
        <v>3</v>
      </c>
      <c r="AF875" s="21">
        <v>45075.164201388892</v>
      </c>
      <c r="AG875" s="22">
        <f>IFERROR((Raw_Data__3[[#This Row],[End of Probation Date (after 2 months)]]-Raw_Data__3[[#This Row],[Reporting date ]]),"N/A")</f>
        <v>60</v>
      </c>
      <c r="AI875">
        <v>2</v>
      </c>
      <c r="AJ875">
        <v>1</v>
      </c>
    </row>
    <row r="876" spans="1:38" x14ac:dyDescent="0.35">
      <c r="A876">
        <v>1531</v>
      </c>
      <c r="B876" s="14" t="s">
        <v>111</v>
      </c>
      <c r="C876" s="14" t="s">
        <v>71</v>
      </c>
      <c r="D876" s="14" t="s">
        <v>35</v>
      </c>
      <c r="E876" s="14" t="s">
        <v>57</v>
      </c>
      <c r="F876" s="14" t="str">
        <f>TRIM(Raw_Data__3[[#This Row],[Level/Band]])</f>
        <v>Senior</v>
      </c>
      <c r="G876" s="15">
        <v>45057.546423611115</v>
      </c>
      <c r="H876" s="15">
        <v>45058.546423611115</v>
      </c>
      <c r="I876" s="15">
        <v>45059.546423611115</v>
      </c>
      <c r="J876" s="15">
        <v>45062.546423611115</v>
      </c>
      <c r="K876" s="14" t="s">
        <v>37</v>
      </c>
      <c r="L876" s="15">
        <v>45072.546423611115</v>
      </c>
      <c r="M876" s="14" t="s">
        <v>43</v>
      </c>
      <c r="N876" s="14" t="s">
        <v>51</v>
      </c>
      <c r="O876" s="1" t="s">
        <v>115</v>
      </c>
      <c r="P876" s="14"/>
      <c r="Q876" s="15"/>
      <c r="R876" s="15"/>
      <c r="S876" s="15">
        <v>45075.546423611115</v>
      </c>
      <c r="T876" s="15"/>
      <c r="U876">
        <v>0</v>
      </c>
      <c r="V876" s="15"/>
      <c r="W876" s="15"/>
      <c r="X876" s="15"/>
      <c r="Z876" s="14" t="s">
        <v>47</v>
      </c>
      <c r="AA876" s="15"/>
      <c r="AB876">
        <v>14</v>
      </c>
      <c r="AC876">
        <v>17</v>
      </c>
      <c r="AD876">
        <v>1</v>
      </c>
      <c r="AE876">
        <v>3</v>
      </c>
      <c r="AF876" s="21">
        <v>45135.546423611115</v>
      </c>
      <c r="AG876" s="22">
        <f>IFERROR((Raw_Data__3[[#This Row],[End of Probation Date (after 2 months)]]-Raw_Data__3[[#This Row],[Reporting date ]]),"N/A")</f>
        <v>60</v>
      </c>
      <c r="AI876">
        <v>3</v>
      </c>
      <c r="AJ876">
        <v>1</v>
      </c>
    </row>
    <row r="877" spans="1:38" x14ac:dyDescent="0.35">
      <c r="A877">
        <v>1510</v>
      </c>
      <c r="B877" s="14" t="s">
        <v>111</v>
      </c>
      <c r="C877" s="14" t="s">
        <v>71</v>
      </c>
      <c r="D877" s="14" t="s">
        <v>35</v>
      </c>
      <c r="E877" s="14" t="s">
        <v>57</v>
      </c>
      <c r="F877" s="14" t="str">
        <f>TRIM(Raw_Data__3[[#This Row],[Level/Band]])</f>
        <v>Senior</v>
      </c>
      <c r="G877" s="15">
        <v>44759.346215277779</v>
      </c>
      <c r="H877" s="15">
        <v>44760.346215277779</v>
      </c>
      <c r="I877" s="15">
        <v>44761.346215277779</v>
      </c>
      <c r="J877" s="15">
        <v>44764.346215277779</v>
      </c>
      <c r="K877" s="14" t="s">
        <v>37</v>
      </c>
      <c r="L877" s="15">
        <v>44778.346215277779</v>
      </c>
      <c r="M877" s="14" t="s">
        <v>37</v>
      </c>
      <c r="N877" s="14" t="s">
        <v>115</v>
      </c>
      <c r="O877" s="1">
        <v>44782.346215277779</v>
      </c>
      <c r="P877" s="14" t="s">
        <v>48</v>
      </c>
      <c r="Q877" s="15">
        <v>44779.346215277779</v>
      </c>
      <c r="R877" s="15">
        <v>44783.346215277779</v>
      </c>
      <c r="S877" s="15">
        <v>44780.346215277779</v>
      </c>
      <c r="T877" s="15">
        <v>44788.346215277779</v>
      </c>
      <c r="U877">
        <v>1</v>
      </c>
      <c r="V877" s="15">
        <v>44789.346215277779</v>
      </c>
      <c r="W877" s="15">
        <v>44791.346215277779</v>
      </c>
      <c r="X877" s="15">
        <v>44793.346215277779</v>
      </c>
      <c r="Z877" s="14"/>
      <c r="AA877" s="15">
        <v>44804.346215277779</v>
      </c>
      <c r="AB877">
        <v>18</v>
      </c>
      <c r="AC877">
        <v>20</v>
      </c>
      <c r="AD877">
        <v>1</v>
      </c>
      <c r="AE877">
        <v>3</v>
      </c>
      <c r="AF877" s="21">
        <v>44840.346215277779</v>
      </c>
      <c r="AG877" s="22">
        <f>IFERROR((Raw_Data__3[[#This Row],[End of Probation Date (after 2 months)]]-Raw_Data__3[[#This Row],[Reporting date ]]),"N/A")</f>
        <v>60</v>
      </c>
      <c r="AH877">
        <v>3</v>
      </c>
      <c r="AI877">
        <v>2</v>
      </c>
      <c r="AJ877">
        <v>1</v>
      </c>
      <c r="AK877">
        <v>24</v>
      </c>
      <c r="AL877">
        <v>13</v>
      </c>
    </row>
    <row r="878" spans="1:38" x14ac:dyDescent="0.35">
      <c r="A878">
        <v>1491</v>
      </c>
      <c r="B878" s="14" t="s">
        <v>111</v>
      </c>
      <c r="C878" s="14" t="s">
        <v>71</v>
      </c>
      <c r="D878" s="14" t="s">
        <v>35</v>
      </c>
      <c r="E878" s="14" t="s">
        <v>57</v>
      </c>
      <c r="F878" s="14" t="str">
        <f>TRIM(Raw_Data__3[[#This Row],[Level/Band]])</f>
        <v>Senior</v>
      </c>
      <c r="G878" s="15">
        <v>44693.569456018522</v>
      </c>
      <c r="H878" s="15">
        <v>44697.569456018522</v>
      </c>
      <c r="I878" s="15">
        <v>44698.569456018522</v>
      </c>
      <c r="J878" s="15">
        <v>44701.569456018522</v>
      </c>
      <c r="K878" s="14" t="s">
        <v>37</v>
      </c>
      <c r="L878" s="15">
        <v>44710.569456018522</v>
      </c>
      <c r="M878" s="14" t="s">
        <v>43</v>
      </c>
      <c r="N878" s="14" t="s">
        <v>38</v>
      </c>
      <c r="O878" s="1" t="s">
        <v>115</v>
      </c>
      <c r="P878" s="14" t="s">
        <v>41</v>
      </c>
      <c r="Q878" s="15"/>
      <c r="R878" s="15"/>
      <c r="S878" s="15">
        <v>44711.569456018522</v>
      </c>
      <c r="T878" s="15"/>
      <c r="U878">
        <v>0</v>
      </c>
      <c r="V878" s="15"/>
      <c r="W878" s="15"/>
      <c r="X878" s="15"/>
      <c r="Z878" s="14"/>
      <c r="AA878" s="15"/>
      <c r="AB878">
        <v>13</v>
      </c>
      <c r="AC878">
        <v>14</v>
      </c>
      <c r="AD878">
        <v>1</v>
      </c>
      <c r="AE878">
        <v>3</v>
      </c>
      <c r="AF878" s="21">
        <v>44771.569456018522</v>
      </c>
      <c r="AG878" s="22">
        <f>IFERROR((Raw_Data__3[[#This Row],[End of Probation Date (after 2 months)]]-Raw_Data__3[[#This Row],[Reporting date ]]),"N/A")</f>
        <v>60</v>
      </c>
      <c r="AI878">
        <v>1</v>
      </c>
      <c r="AJ878">
        <v>4</v>
      </c>
    </row>
    <row r="879" spans="1:38" x14ac:dyDescent="0.35">
      <c r="A879">
        <v>1460</v>
      </c>
      <c r="B879" s="14" t="s">
        <v>111</v>
      </c>
      <c r="C879" s="14" t="s">
        <v>71</v>
      </c>
      <c r="D879" s="14" t="s">
        <v>35</v>
      </c>
      <c r="E879" s="14" t="s">
        <v>57</v>
      </c>
      <c r="F879" s="14" t="str">
        <f>TRIM(Raw_Data__3[[#This Row],[Level/Band]])</f>
        <v>Senior</v>
      </c>
      <c r="G879" s="15">
        <v>45022.57240740741</v>
      </c>
      <c r="H879" s="15">
        <v>45024.57240740741</v>
      </c>
      <c r="I879" s="15">
        <v>45025.57240740741</v>
      </c>
      <c r="J879" s="15">
        <v>45028.57240740741</v>
      </c>
      <c r="K879" s="14" t="s">
        <v>37</v>
      </c>
      <c r="L879" s="15">
        <v>45040.57240740741</v>
      </c>
      <c r="M879" s="14" t="s">
        <v>43</v>
      </c>
      <c r="N879" s="14" t="s">
        <v>38</v>
      </c>
      <c r="O879" s="1" t="s">
        <v>115</v>
      </c>
      <c r="P879" s="14" t="s">
        <v>41</v>
      </c>
      <c r="Q879" s="15"/>
      <c r="R879" s="15"/>
      <c r="S879" s="15">
        <v>45042.57240740741</v>
      </c>
      <c r="T879" s="15"/>
      <c r="U879">
        <v>0</v>
      </c>
      <c r="V879" s="15"/>
      <c r="W879" s="15"/>
      <c r="X879" s="15"/>
      <c r="Z879" s="14"/>
      <c r="AA879" s="15"/>
      <c r="AB879">
        <v>16</v>
      </c>
      <c r="AC879">
        <v>18</v>
      </c>
      <c r="AD879">
        <v>1</v>
      </c>
      <c r="AE879">
        <v>3</v>
      </c>
      <c r="AF879" s="21">
        <v>45102.57240740741</v>
      </c>
      <c r="AG879" s="22">
        <f>IFERROR((Raw_Data__3[[#This Row],[End of Probation Date (after 2 months)]]-Raw_Data__3[[#This Row],[Reporting date ]]),"N/A")</f>
        <v>60</v>
      </c>
      <c r="AI879">
        <v>2</v>
      </c>
      <c r="AJ879">
        <v>2</v>
      </c>
    </row>
    <row r="880" spans="1:38" x14ac:dyDescent="0.35">
      <c r="A880">
        <v>1456</v>
      </c>
      <c r="B880" s="14" t="s">
        <v>111</v>
      </c>
      <c r="C880" s="14" t="s">
        <v>71</v>
      </c>
      <c r="D880" s="14" t="s">
        <v>35</v>
      </c>
      <c r="E880" s="14" t="s">
        <v>57</v>
      </c>
      <c r="F880" s="14" t="str">
        <f>TRIM(Raw_Data__3[[#This Row],[Level/Band]])</f>
        <v>Senior</v>
      </c>
      <c r="G880" s="15">
        <v>45020.57240740741</v>
      </c>
      <c r="H880" s="15">
        <v>45024.57240740741</v>
      </c>
      <c r="I880" s="15">
        <v>45025.57240740741</v>
      </c>
      <c r="J880" s="15">
        <v>45028.57240740741</v>
      </c>
      <c r="K880" s="14" t="s">
        <v>37</v>
      </c>
      <c r="L880" s="15">
        <v>45040.57240740741</v>
      </c>
      <c r="M880" s="14" t="s">
        <v>37</v>
      </c>
      <c r="N880" s="14" t="s">
        <v>115</v>
      </c>
      <c r="O880" s="1">
        <v>45048.57240740741</v>
      </c>
      <c r="P880" s="14" t="s">
        <v>48</v>
      </c>
      <c r="Q880" s="15">
        <v>45041.57240740741</v>
      </c>
      <c r="R880" s="15">
        <v>45044.57240740741</v>
      </c>
      <c r="S880" s="15">
        <v>45044.57240740741</v>
      </c>
      <c r="T880" s="15">
        <v>45051.57240740741</v>
      </c>
      <c r="U880">
        <v>1</v>
      </c>
      <c r="V880" s="15">
        <v>45054.57240740741</v>
      </c>
      <c r="W880" s="15">
        <v>45055.57240740741</v>
      </c>
      <c r="X880" s="15">
        <v>45057.57240740741</v>
      </c>
      <c r="Z880" s="14"/>
      <c r="AA880" s="15">
        <v>45079.57240740741</v>
      </c>
      <c r="AB880">
        <v>16</v>
      </c>
      <c r="AC880">
        <v>20</v>
      </c>
      <c r="AD880">
        <v>1</v>
      </c>
      <c r="AE880">
        <v>3</v>
      </c>
      <c r="AF880" s="21">
        <v>45104.57240740741</v>
      </c>
      <c r="AG880" s="22">
        <f>IFERROR((Raw_Data__3[[#This Row],[End of Probation Date (after 2 months)]]-Raw_Data__3[[#This Row],[Reporting date ]]),"N/A")</f>
        <v>60</v>
      </c>
      <c r="AH880">
        <v>4</v>
      </c>
      <c r="AI880">
        <v>4</v>
      </c>
      <c r="AJ880">
        <v>4</v>
      </c>
      <c r="AK880">
        <v>35</v>
      </c>
      <c r="AL880">
        <v>13</v>
      </c>
    </row>
    <row r="881" spans="1:36" x14ac:dyDescent="0.35">
      <c r="A881">
        <v>1429</v>
      </c>
      <c r="B881" s="14" t="s">
        <v>111</v>
      </c>
      <c r="C881" s="14" t="s">
        <v>71</v>
      </c>
      <c r="D881" s="14" t="s">
        <v>35</v>
      </c>
      <c r="E881" s="14" t="s">
        <v>57</v>
      </c>
      <c r="F881" s="14" t="str">
        <f>TRIM(Raw_Data__3[[#This Row],[Level/Band]])</f>
        <v>Senior</v>
      </c>
      <c r="G881" s="15">
        <v>44661.11314814815</v>
      </c>
      <c r="H881" s="15">
        <v>44662.11314814815</v>
      </c>
      <c r="I881" s="15">
        <v>44663.11314814815</v>
      </c>
      <c r="J881" s="15">
        <v>44666.11314814815</v>
      </c>
      <c r="K881" s="14" t="s">
        <v>37</v>
      </c>
      <c r="L881" s="15">
        <v>44683.11314814815</v>
      </c>
      <c r="M881" s="14" t="s">
        <v>43</v>
      </c>
      <c r="N881" s="14" t="s">
        <v>55</v>
      </c>
      <c r="O881" s="1" t="s">
        <v>115</v>
      </c>
      <c r="P881" s="14"/>
      <c r="Q881" s="15"/>
      <c r="R881" s="15"/>
      <c r="S881" s="15">
        <v>44684.11314814815</v>
      </c>
      <c r="T881" s="15"/>
      <c r="U881">
        <v>0</v>
      </c>
      <c r="V881" s="15"/>
      <c r="W881" s="15"/>
      <c r="X881" s="15"/>
      <c r="Z881" s="14" t="s">
        <v>47</v>
      </c>
      <c r="AA881" s="15"/>
      <c r="AB881">
        <v>21</v>
      </c>
      <c r="AC881">
        <v>22</v>
      </c>
      <c r="AD881">
        <v>1</v>
      </c>
      <c r="AE881">
        <v>3</v>
      </c>
      <c r="AF881" s="21">
        <v>44744.11314814815</v>
      </c>
      <c r="AG881" s="22">
        <f>IFERROR((Raw_Data__3[[#This Row],[End of Probation Date (after 2 months)]]-Raw_Data__3[[#This Row],[Reporting date ]]),"N/A")</f>
        <v>60</v>
      </c>
      <c r="AI881">
        <v>1</v>
      </c>
      <c r="AJ881">
        <v>1</v>
      </c>
    </row>
    <row r="882" spans="1:36" x14ac:dyDescent="0.35">
      <c r="A882">
        <v>1424</v>
      </c>
      <c r="B882" s="14" t="s">
        <v>111</v>
      </c>
      <c r="C882" s="14" t="s">
        <v>71</v>
      </c>
      <c r="D882" s="14" t="s">
        <v>35</v>
      </c>
      <c r="E882" s="14" t="s">
        <v>57</v>
      </c>
      <c r="F882" s="14" t="str">
        <f>TRIM(Raw_Data__3[[#This Row],[Level/Band]])</f>
        <v>Senior</v>
      </c>
      <c r="G882" s="15">
        <v>44658.11314814815</v>
      </c>
      <c r="H882" s="15">
        <v>44660.11314814815</v>
      </c>
      <c r="I882" s="15">
        <v>44661.11314814815</v>
      </c>
      <c r="J882" s="15">
        <v>44664.11314814815</v>
      </c>
      <c r="K882" s="14" t="s">
        <v>37</v>
      </c>
      <c r="L882" s="15">
        <v>44677.11314814815</v>
      </c>
      <c r="M882" s="14" t="s">
        <v>43</v>
      </c>
      <c r="N882" s="14" t="s">
        <v>51</v>
      </c>
      <c r="O882" s="1" t="s">
        <v>115</v>
      </c>
      <c r="P882" s="14"/>
      <c r="Q882" s="15"/>
      <c r="R882" s="15"/>
      <c r="S882" s="15"/>
      <c r="T882" s="15"/>
      <c r="U882">
        <v>0</v>
      </c>
      <c r="V882" s="15"/>
      <c r="W882" s="15"/>
      <c r="X882" s="15"/>
      <c r="Z882" s="14" t="s">
        <v>47</v>
      </c>
      <c r="AA882" s="15"/>
      <c r="AB882">
        <v>17</v>
      </c>
      <c r="AD882">
        <v>1</v>
      </c>
      <c r="AE882">
        <v>3</v>
      </c>
      <c r="AF882" s="21" t="s">
        <v>115</v>
      </c>
      <c r="AG882" s="22" t="str">
        <f>IFERROR((Raw_Data__3[[#This Row],[End of Probation Date (after 2 months)]]-Raw_Data__3[[#This Row],[Reporting date ]]),"N/A")</f>
        <v>N/A</v>
      </c>
      <c r="AJ882">
        <v>2</v>
      </c>
    </row>
    <row r="883" spans="1:36" x14ac:dyDescent="0.35">
      <c r="A883">
        <v>1370</v>
      </c>
      <c r="B883" s="14" t="s">
        <v>111</v>
      </c>
      <c r="C883" s="14" t="s">
        <v>71</v>
      </c>
      <c r="D883" s="14" t="s">
        <v>35</v>
      </c>
      <c r="E883" s="14" t="s">
        <v>57</v>
      </c>
      <c r="F883" s="14" t="str">
        <f>TRIM(Raw_Data__3[[#This Row],[Level/Band]])</f>
        <v>Senior</v>
      </c>
      <c r="G883" s="15">
        <v>44849.163807870369</v>
      </c>
      <c r="H883" s="15">
        <v>44851.163807870369</v>
      </c>
      <c r="I883" s="15">
        <v>44852.163807870369</v>
      </c>
      <c r="J883" s="15">
        <v>44855.163807870369</v>
      </c>
      <c r="K883" s="14" t="s">
        <v>37</v>
      </c>
      <c r="L883" s="15">
        <v>44863.163807870369</v>
      </c>
      <c r="M883" s="14" t="s">
        <v>58</v>
      </c>
      <c r="N883" s="14"/>
      <c r="O883" s="1">
        <v>44871.163807870369</v>
      </c>
      <c r="P883" s="14" t="s">
        <v>58</v>
      </c>
      <c r="Q883" s="15"/>
      <c r="R883" s="15"/>
      <c r="S883" s="15">
        <v>44867.163807870369</v>
      </c>
      <c r="T883" s="15"/>
      <c r="U883">
        <v>0</v>
      </c>
      <c r="V883" s="15"/>
      <c r="W883" s="15"/>
      <c r="X883" s="15"/>
      <c r="Z883" s="14"/>
      <c r="AA883" s="15"/>
      <c r="AB883">
        <v>12</v>
      </c>
      <c r="AC883">
        <v>16</v>
      </c>
      <c r="AD883">
        <v>1</v>
      </c>
      <c r="AE883">
        <v>3</v>
      </c>
      <c r="AF883" s="21">
        <v>44927.163807870369</v>
      </c>
      <c r="AG883" s="22">
        <f>IFERROR((Raw_Data__3[[#This Row],[End of Probation Date (after 2 months)]]-Raw_Data__3[[#This Row],[Reporting date ]]),"N/A")</f>
        <v>60</v>
      </c>
      <c r="AI883">
        <v>4</v>
      </c>
      <c r="AJ883">
        <v>2</v>
      </c>
    </row>
    <row r="884" spans="1:36" x14ac:dyDescent="0.35">
      <c r="A884">
        <v>1367</v>
      </c>
      <c r="B884" s="14" t="s">
        <v>111</v>
      </c>
      <c r="C884" s="14" t="s">
        <v>71</v>
      </c>
      <c r="D884" s="14" t="s">
        <v>35</v>
      </c>
      <c r="E884" s="14" t="s">
        <v>57</v>
      </c>
      <c r="F884" s="14" t="str">
        <f>TRIM(Raw_Data__3[[#This Row],[Level/Band]])</f>
        <v>Senior</v>
      </c>
      <c r="G884" s="15">
        <v>44849.163807870369</v>
      </c>
      <c r="H884" s="15">
        <v>44853.163807870369</v>
      </c>
      <c r="I884" s="15">
        <v>44854.163807870369</v>
      </c>
      <c r="J884" s="15">
        <v>44857.163807870369</v>
      </c>
      <c r="K884" s="14" t="s">
        <v>37</v>
      </c>
      <c r="L884" s="15">
        <v>44866.163807870369</v>
      </c>
      <c r="M884" s="14" t="s">
        <v>43</v>
      </c>
      <c r="N884" s="14" t="s">
        <v>50</v>
      </c>
      <c r="O884" s="1" t="s">
        <v>115</v>
      </c>
      <c r="P884" s="14"/>
      <c r="Q884" s="15"/>
      <c r="R884" s="15"/>
      <c r="S884" s="15">
        <v>44867.163807870369</v>
      </c>
      <c r="T884" s="15"/>
      <c r="U884">
        <v>0</v>
      </c>
      <c r="V884" s="15"/>
      <c r="W884" s="15"/>
      <c r="X884" s="15"/>
      <c r="Z884" s="14" t="s">
        <v>47</v>
      </c>
      <c r="AA884" s="15"/>
      <c r="AB884">
        <v>13</v>
      </c>
      <c r="AC884">
        <v>14</v>
      </c>
      <c r="AD884">
        <v>1</v>
      </c>
      <c r="AE884">
        <v>3</v>
      </c>
      <c r="AF884" s="21">
        <v>44927.163807870369</v>
      </c>
      <c r="AG884" s="22">
        <f>IFERROR((Raw_Data__3[[#This Row],[End of Probation Date (after 2 months)]]-Raw_Data__3[[#This Row],[Reporting date ]]),"N/A")</f>
        <v>60</v>
      </c>
      <c r="AI884">
        <v>1</v>
      </c>
      <c r="AJ884">
        <v>4</v>
      </c>
    </row>
    <row r="885" spans="1:36" x14ac:dyDescent="0.35">
      <c r="A885">
        <v>1312</v>
      </c>
      <c r="B885" s="14" t="s">
        <v>111</v>
      </c>
      <c r="C885" s="14" t="s">
        <v>71</v>
      </c>
      <c r="D885" s="14" t="s">
        <v>35</v>
      </c>
      <c r="E885" s="14" t="s">
        <v>57</v>
      </c>
      <c r="F885" s="14" t="str">
        <f>TRIM(Raw_Data__3[[#This Row],[Level/Band]])</f>
        <v>Senior</v>
      </c>
      <c r="G885" s="15">
        <v>45149.233067129629</v>
      </c>
      <c r="H885" s="15">
        <v>45151.233067129629</v>
      </c>
      <c r="I885" s="15">
        <v>45152.233067129629</v>
      </c>
      <c r="J885" s="15">
        <v>45155.233067129629</v>
      </c>
      <c r="K885" s="14" t="s">
        <v>37</v>
      </c>
      <c r="L885" s="15">
        <v>45170.233067129629</v>
      </c>
      <c r="M885" s="14" t="s">
        <v>43</v>
      </c>
      <c r="N885" s="14" t="s">
        <v>50</v>
      </c>
      <c r="O885" s="1" t="s">
        <v>115</v>
      </c>
      <c r="P885" s="14"/>
      <c r="Q885" s="15"/>
      <c r="R885" s="15"/>
      <c r="S885" s="15"/>
      <c r="T885" s="15"/>
      <c r="U885">
        <v>0</v>
      </c>
      <c r="V885" s="15"/>
      <c r="W885" s="15"/>
      <c r="X885" s="15"/>
      <c r="Z885" s="14" t="s">
        <v>47</v>
      </c>
      <c r="AA885" s="15"/>
      <c r="AB885">
        <v>19</v>
      </c>
      <c r="AD885">
        <v>1</v>
      </c>
      <c r="AE885">
        <v>3</v>
      </c>
      <c r="AF885" s="21" t="s">
        <v>115</v>
      </c>
      <c r="AG885" s="22" t="str">
        <f>IFERROR((Raw_Data__3[[#This Row],[End of Probation Date (after 2 months)]]-Raw_Data__3[[#This Row],[Reporting date ]]),"N/A")</f>
        <v>N/A</v>
      </c>
      <c r="AJ885">
        <v>2</v>
      </c>
    </row>
    <row r="886" spans="1:36" x14ac:dyDescent="0.35">
      <c r="A886">
        <v>1280</v>
      </c>
      <c r="B886" s="14" t="s">
        <v>111</v>
      </c>
      <c r="C886" s="14" t="s">
        <v>71</v>
      </c>
      <c r="D886" s="14" t="s">
        <v>35</v>
      </c>
      <c r="E886" s="14" t="s">
        <v>57</v>
      </c>
      <c r="F886" s="14" t="str">
        <f>TRIM(Raw_Data__3[[#This Row],[Level/Band]])</f>
        <v>Senior</v>
      </c>
      <c r="G886" s="15">
        <v>44712.107928240737</v>
      </c>
      <c r="H886" s="15">
        <v>44713.107928240737</v>
      </c>
      <c r="I886" s="15">
        <v>44714.107928240737</v>
      </c>
      <c r="J886" s="15">
        <v>44717.107928240737</v>
      </c>
      <c r="K886" s="14" t="s">
        <v>37</v>
      </c>
      <c r="L886" s="15">
        <v>44727.107928240737</v>
      </c>
      <c r="M886" s="14" t="s">
        <v>58</v>
      </c>
      <c r="N886" s="14"/>
      <c r="O886" s="1">
        <v>44730.107928240737</v>
      </c>
      <c r="P886" s="14" t="s">
        <v>58</v>
      </c>
      <c r="Q886" s="15"/>
      <c r="R886" s="15"/>
      <c r="S886" s="15">
        <v>44728.107928240737</v>
      </c>
      <c r="T886" s="15"/>
      <c r="U886">
        <v>0</v>
      </c>
      <c r="V886" s="15"/>
      <c r="W886" s="15"/>
      <c r="X886" s="15"/>
      <c r="Z886" s="14"/>
      <c r="AA886" s="15"/>
      <c r="AB886">
        <v>14</v>
      </c>
      <c r="AC886">
        <v>15</v>
      </c>
      <c r="AD886">
        <v>1</v>
      </c>
      <c r="AE886">
        <v>3</v>
      </c>
      <c r="AF886" s="21">
        <v>44788.107928240737</v>
      </c>
      <c r="AG886" s="22">
        <f>IFERROR((Raw_Data__3[[#This Row],[End of Probation Date (after 2 months)]]-Raw_Data__3[[#This Row],[Reporting date ]]),"N/A")</f>
        <v>60</v>
      </c>
      <c r="AI886">
        <v>1</v>
      </c>
      <c r="AJ886">
        <v>1</v>
      </c>
    </row>
    <row r="887" spans="1:36" x14ac:dyDescent="0.35">
      <c r="A887">
        <v>1276</v>
      </c>
      <c r="B887" s="14" t="s">
        <v>111</v>
      </c>
      <c r="C887" s="14" t="s">
        <v>71</v>
      </c>
      <c r="D887" s="14" t="s">
        <v>35</v>
      </c>
      <c r="E887" s="14" t="s">
        <v>57</v>
      </c>
      <c r="F887" s="14" t="str">
        <f>TRIM(Raw_Data__3[[#This Row],[Level/Band]])</f>
        <v>Senior</v>
      </c>
      <c r="G887" s="15">
        <v>44711.107928240737</v>
      </c>
      <c r="H887" s="15">
        <v>44714.107928240737</v>
      </c>
      <c r="I887" s="15">
        <v>44715.107928240737</v>
      </c>
      <c r="J887" s="15">
        <v>44718.107928240737</v>
      </c>
      <c r="K887" s="14" t="s">
        <v>37</v>
      </c>
      <c r="L887" s="15">
        <v>44728.107928240737</v>
      </c>
      <c r="M887" s="14" t="s">
        <v>43</v>
      </c>
      <c r="N887" s="14" t="s">
        <v>51</v>
      </c>
      <c r="O887" s="1" t="s">
        <v>115</v>
      </c>
      <c r="P887" s="14"/>
      <c r="Q887" s="15"/>
      <c r="R887" s="15"/>
      <c r="S887" s="15"/>
      <c r="T887" s="15"/>
      <c r="U887">
        <v>0</v>
      </c>
      <c r="V887" s="15"/>
      <c r="W887" s="15"/>
      <c r="X887" s="15"/>
      <c r="Z887" s="14" t="s">
        <v>47</v>
      </c>
      <c r="AA887" s="15"/>
      <c r="AB887">
        <v>14</v>
      </c>
      <c r="AD887">
        <v>1</v>
      </c>
      <c r="AE887">
        <v>3</v>
      </c>
      <c r="AF887" s="21" t="s">
        <v>115</v>
      </c>
      <c r="AG887" s="22" t="str">
        <f>IFERROR((Raw_Data__3[[#This Row],[End of Probation Date (after 2 months)]]-Raw_Data__3[[#This Row],[Reporting date ]]),"N/A")</f>
        <v>N/A</v>
      </c>
      <c r="AJ887">
        <v>3</v>
      </c>
    </row>
    <row r="888" spans="1:36" x14ac:dyDescent="0.35">
      <c r="A888">
        <v>1214</v>
      </c>
      <c r="B888" s="14" t="s">
        <v>111</v>
      </c>
      <c r="C888" s="14" t="s">
        <v>71</v>
      </c>
      <c r="D888" s="14" t="s">
        <v>35</v>
      </c>
      <c r="E888" s="14" t="s">
        <v>57</v>
      </c>
      <c r="F888" s="14" t="str">
        <f>TRIM(Raw_Data__3[[#This Row],[Level/Band]])</f>
        <v>Senior</v>
      </c>
      <c r="G888" s="15">
        <v>45133.004317129627</v>
      </c>
      <c r="H888" s="15">
        <v>45135.004317129627</v>
      </c>
      <c r="I888" s="15">
        <v>45136.004317129627</v>
      </c>
      <c r="J888" s="15">
        <v>45139.004317129627</v>
      </c>
      <c r="K888" s="14" t="s">
        <v>37</v>
      </c>
      <c r="L888" s="15">
        <v>45141.004317129627</v>
      </c>
      <c r="M888" s="14" t="s">
        <v>43</v>
      </c>
      <c r="N888" s="14" t="s">
        <v>38</v>
      </c>
      <c r="O888" s="1" t="s">
        <v>115</v>
      </c>
      <c r="P888" s="14" t="s">
        <v>41</v>
      </c>
      <c r="Q888" s="15"/>
      <c r="R888" s="15"/>
      <c r="S888" s="15">
        <v>45145.004317129627</v>
      </c>
      <c r="T888" s="15"/>
      <c r="U888">
        <v>0</v>
      </c>
      <c r="V888" s="15"/>
      <c r="W888" s="15"/>
      <c r="X888" s="15"/>
      <c r="Z888" s="14"/>
      <c r="AA888" s="15"/>
      <c r="AB888">
        <v>6</v>
      </c>
      <c r="AC888">
        <v>10</v>
      </c>
      <c r="AD888">
        <v>1</v>
      </c>
      <c r="AE888">
        <v>3</v>
      </c>
      <c r="AF888" s="21">
        <v>45205.004317129627</v>
      </c>
      <c r="AG888" s="22">
        <f>IFERROR((Raw_Data__3[[#This Row],[End of Probation Date (after 2 months)]]-Raw_Data__3[[#This Row],[Reporting date ]]),"N/A")</f>
        <v>60</v>
      </c>
      <c r="AI888">
        <v>4</v>
      </c>
      <c r="AJ888">
        <v>2</v>
      </c>
    </row>
    <row r="889" spans="1:36" x14ac:dyDescent="0.35">
      <c r="A889">
        <v>1188</v>
      </c>
      <c r="B889" s="14" t="s">
        <v>111</v>
      </c>
      <c r="C889" s="14" t="s">
        <v>71</v>
      </c>
      <c r="D889" s="14" t="s">
        <v>35</v>
      </c>
      <c r="E889" s="14" t="s">
        <v>57</v>
      </c>
      <c r="F889" s="14" t="str">
        <f>TRIM(Raw_Data__3[[#This Row],[Level/Band]])</f>
        <v>Senior</v>
      </c>
      <c r="G889" s="15">
        <v>45072.784872685188</v>
      </c>
      <c r="H889" s="15">
        <v>45074.784872685188</v>
      </c>
      <c r="I889" s="15">
        <v>45075.784872685188</v>
      </c>
      <c r="J889" s="15">
        <v>45078.784872685188</v>
      </c>
      <c r="K889" s="14" t="s">
        <v>37</v>
      </c>
      <c r="L889" s="15">
        <v>45091.784872685188</v>
      </c>
      <c r="M889" s="14" t="s">
        <v>43</v>
      </c>
      <c r="N889" s="14" t="s">
        <v>38</v>
      </c>
      <c r="O889" s="1" t="s">
        <v>115</v>
      </c>
      <c r="P889" s="14" t="s">
        <v>41</v>
      </c>
      <c r="Q889" s="15"/>
      <c r="R889" s="15"/>
      <c r="S889" s="15">
        <v>45092.784872685188</v>
      </c>
      <c r="T889" s="15"/>
      <c r="U889">
        <v>0</v>
      </c>
      <c r="V889" s="15"/>
      <c r="W889" s="15"/>
      <c r="X889" s="15"/>
      <c r="Z889" s="14"/>
      <c r="AA889" s="15"/>
      <c r="AB889">
        <v>17</v>
      </c>
      <c r="AC889">
        <v>18</v>
      </c>
      <c r="AD889">
        <v>1</v>
      </c>
      <c r="AE889">
        <v>3</v>
      </c>
      <c r="AF889" s="21">
        <v>45152.784872685188</v>
      </c>
      <c r="AG889" s="22">
        <f>IFERROR((Raw_Data__3[[#This Row],[End of Probation Date (after 2 months)]]-Raw_Data__3[[#This Row],[Reporting date ]]),"N/A")</f>
        <v>60</v>
      </c>
      <c r="AI889">
        <v>1</v>
      </c>
      <c r="AJ889">
        <v>2</v>
      </c>
    </row>
    <row r="890" spans="1:36" x14ac:dyDescent="0.35">
      <c r="A890">
        <v>1168</v>
      </c>
      <c r="B890" s="14" t="s">
        <v>111</v>
      </c>
      <c r="C890" s="14" t="s">
        <v>71</v>
      </c>
      <c r="D890" s="14" t="s">
        <v>35</v>
      </c>
      <c r="E890" s="14" t="s">
        <v>57</v>
      </c>
      <c r="F890" s="14" t="str">
        <f>TRIM(Raw_Data__3[[#This Row],[Level/Band]])</f>
        <v>Senior</v>
      </c>
      <c r="G890" s="15">
        <v>44966.866122685184</v>
      </c>
      <c r="H890" s="15">
        <v>44969.866122685184</v>
      </c>
      <c r="I890" s="15">
        <v>44970.866122685184</v>
      </c>
      <c r="J890" s="15">
        <v>44973.866122685184</v>
      </c>
      <c r="K890" s="14" t="s">
        <v>37</v>
      </c>
      <c r="L890" s="15">
        <v>44976.866122685184</v>
      </c>
      <c r="M890" s="14" t="s">
        <v>43</v>
      </c>
      <c r="N890" s="14" t="s">
        <v>55</v>
      </c>
      <c r="O890" s="1" t="s">
        <v>115</v>
      </c>
      <c r="P890" s="14"/>
      <c r="Q890" s="15"/>
      <c r="R890" s="15"/>
      <c r="S890" s="15">
        <v>44979.866122685184</v>
      </c>
      <c r="T890" s="15"/>
      <c r="U890">
        <v>0</v>
      </c>
      <c r="V890" s="15"/>
      <c r="W890" s="15"/>
      <c r="X890" s="15"/>
      <c r="Z890" s="14" t="s">
        <v>39</v>
      </c>
      <c r="AA890" s="15"/>
      <c r="AB890">
        <v>7</v>
      </c>
      <c r="AC890">
        <v>10</v>
      </c>
      <c r="AD890">
        <v>1</v>
      </c>
      <c r="AE890">
        <v>3</v>
      </c>
      <c r="AF890" s="21">
        <v>45039.866122685184</v>
      </c>
      <c r="AG890" s="22">
        <f>IFERROR((Raw_Data__3[[#This Row],[End of Probation Date (after 2 months)]]-Raw_Data__3[[#This Row],[Reporting date ]]),"N/A")</f>
        <v>60</v>
      </c>
      <c r="AI890">
        <v>3</v>
      </c>
      <c r="AJ890">
        <v>3</v>
      </c>
    </row>
    <row r="891" spans="1:36" x14ac:dyDescent="0.35">
      <c r="A891">
        <v>1163</v>
      </c>
      <c r="B891" s="14" t="s">
        <v>111</v>
      </c>
      <c r="C891" s="14" t="s">
        <v>71</v>
      </c>
      <c r="D891" s="14" t="s">
        <v>35</v>
      </c>
      <c r="E891" s="14" t="s">
        <v>57</v>
      </c>
      <c r="F891" s="14" t="str">
        <f>TRIM(Raw_Data__3[[#This Row],[Level/Band]])</f>
        <v>Senior</v>
      </c>
      <c r="G891" s="15">
        <v>44966.866122685184</v>
      </c>
      <c r="H891" s="15">
        <v>44967.866122685184</v>
      </c>
      <c r="I891" s="15">
        <v>44968.866122685184</v>
      </c>
      <c r="J891" s="15">
        <v>44971.866122685184</v>
      </c>
      <c r="K891" s="14" t="s">
        <v>37</v>
      </c>
      <c r="L891" s="15">
        <v>44976.866122685184</v>
      </c>
      <c r="M891" s="14" t="s">
        <v>43</v>
      </c>
      <c r="N891" s="14" t="s">
        <v>51</v>
      </c>
      <c r="O891" s="1" t="s">
        <v>115</v>
      </c>
      <c r="P891" s="14"/>
      <c r="Q891" s="15"/>
      <c r="R891" s="15"/>
      <c r="S891" s="15"/>
      <c r="T891" s="15"/>
      <c r="U891">
        <v>0</v>
      </c>
      <c r="V891" s="15"/>
      <c r="W891" s="15"/>
      <c r="X891" s="15"/>
      <c r="Z891" s="14" t="s">
        <v>47</v>
      </c>
      <c r="AA891" s="15"/>
      <c r="AB891">
        <v>9</v>
      </c>
      <c r="AD891">
        <v>1</v>
      </c>
      <c r="AE891">
        <v>3</v>
      </c>
      <c r="AF891" s="21" t="s">
        <v>115</v>
      </c>
      <c r="AG891" s="22" t="str">
        <f>IFERROR((Raw_Data__3[[#This Row],[End of Probation Date (after 2 months)]]-Raw_Data__3[[#This Row],[Reporting date ]]),"N/A")</f>
        <v>N/A</v>
      </c>
      <c r="AJ891">
        <v>1</v>
      </c>
    </row>
    <row r="892" spans="1:36" x14ac:dyDescent="0.35">
      <c r="A892">
        <v>1135</v>
      </c>
      <c r="B892" s="14" t="s">
        <v>111</v>
      </c>
      <c r="C892" s="14" t="s">
        <v>71</v>
      </c>
      <c r="D892" s="14" t="s">
        <v>35</v>
      </c>
      <c r="E892" s="14" t="s">
        <v>57</v>
      </c>
      <c r="F892" s="14" t="str">
        <f>TRIM(Raw_Data__3[[#This Row],[Level/Band]])</f>
        <v>Senior</v>
      </c>
      <c r="G892" s="15">
        <v>44635.796018518522</v>
      </c>
      <c r="H892" s="15">
        <v>44638.796018518522</v>
      </c>
      <c r="I892" s="15">
        <v>44639.796018518522</v>
      </c>
      <c r="J892" s="15">
        <v>44642.796018518522</v>
      </c>
      <c r="K892" s="14" t="s">
        <v>37</v>
      </c>
      <c r="L892" s="15">
        <v>44651.796018518522</v>
      </c>
      <c r="M892" s="14" t="s">
        <v>43</v>
      </c>
      <c r="N892" s="14" t="s">
        <v>38</v>
      </c>
      <c r="O892" s="1" t="s">
        <v>115</v>
      </c>
      <c r="P892" s="14" t="s">
        <v>41</v>
      </c>
      <c r="Q892" s="15"/>
      <c r="R892" s="15"/>
      <c r="S892" s="15">
        <v>44652.796018518522</v>
      </c>
      <c r="T892" s="15"/>
      <c r="U892">
        <v>0</v>
      </c>
      <c r="V892" s="15"/>
      <c r="W892" s="15"/>
      <c r="X892" s="15"/>
      <c r="Z892" s="14"/>
      <c r="AA892" s="15"/>
      <c r="AB892">
        <v>13</v>
      </c>
      <c r="AC892">
        <v>14</v>
      </c>
      <c r="AD892">
        <v>1</v>
      </c>
      <c r="AE892">
        <v>3</v>
      </c>
      <c r="AF892" s="21">
        <v>44712.796018518522</v>
      </c>
      <c r="AG892" s="22">
        <f>IFERROR((Raw_Data__3[[#This Row],[End of Probation Date (after 2 months)]]-Raw_Data__3[[#This Row],[Reporting date ]]),"N/A")</f>
        <v>60</v>
      </c>
      <c r="AI892">
        <v>1</v>
      </c>
      <c r="AJ892">
        <v>3</v>
      </c>
    </row>
    <row r="893" spans="1:36" x14ac:dyDescent="0.35">
      <c r="A893">
        <v>1128</v>
      </c>
      <c r="B893" s="14" t="s">
        <v>111</v>
      </c>
      <c r="C893" s="14" t="s">
        <v>71</v>
      </c>
      <c r="D893" s="14" t="s">
        <v>35</v>
      </c>
      <c r="E893" s="14" t="s">
        <v>57</v>
      </c>
      <c r="F893" s="14" t="str">
        <f>TRIM(Raw_Data__3[[#This Row],[Level/Band]])</f>
        <v>Senior</v>
      </c>
      <c r="G893" s="15">
        <v>45093.561550925922</v>
      </c>
      <c r="H893" s="15">
        <v>45096.561550925922</v>
      </c>
      <c r="I893" s="15">
        <v>45097.561550925922</v>
      </c>
      <c r="J893" s="15">
        <v>45100.561550925922</v>
      </c>
      <c r="K893" s="14" t="s">
        <v>37</v>
      </c>
      <c r="L893" s="15">
        <v>45108.561550925922</v>
      </c>
      <c r="M893" s="14" t="s">
        <v>43</v>
      </c>
      <c r="N893" s="14" t="s">
        <v>38</v>
      </c>
      <c r="O893" s="1" t="s">
        <v>115</v>
      </c>
      <c r="P893" s="14" t="s">
        <v>41</v>
      </c>
      <c r="Q893" s="15"/>
      <c r="R893" s="15"/>
      <c r="S893" s="15">
        <v>45109.561550925922</v>
      </c>
      <c r="T893" s="15"/>
      <c r="U893">
        <v>0</v>
      </c>
      <c r="V893" s="15"/>
      <c r="W893" s="15"/>
      <c r="X893" s="15"/>
      <c r="Z893" s="14"/>
      <c r="AA893" s="15"/>
      <c r="AB893">
        <v>12</v>
      </c>
      <c r="AC893">
        <v>13</v>
      </c>
      <c r="AD893">
        <v>1</v>
      </c>
      <c r="AE893">
        <v>3</v>
      </c>
      <c r="AF893" s="21">
        <v>45169.561550925922</v>
      </c>
      <c r="AG893" s="22">
        <f>IFERROR((Raw_Data__3[[#This Row],[End of Probation Date (after 2 months)]]-Raw_Data__3[[#This Row],[Reporting date ]]),"N/A")</f>
        <v>60</v>
      </c>
      <c r="AI893">
        <v>1</v>
      </c>
      <c r="AJ893">
        <v>3</v>
      </c>
    </row>
    <row r="894" spans="1:36" x14ac:dyDescent="0.35">
      <c r="A894">
        <v>1081</v>
      </c>
      <c r="B894" s="14" t="s">
        <v>111</v>
      </c>
      <c r="C894" s="14" t="s">
        <v>71</v>
      </c>
      <c r="D894" s="14" t="s">
        <v>35</v>
      </c>
      <c r="E894" s="14" t="s">
        <v>57</v>
      </c>
      <c r="F894" s="14" t="str">
        <f>TRIM(Raw_Data__3[[#This Row],[Level/Band]])</f>
        <v>Senior</v>
      </c>
      <c r="G894" s="15">
        <v>44891.976215277777</v>
      </c>
      <c r="H894" s="15">
        <v>44895.976215277777</v>
      </c>
      <c r="I894" s="15">
        <v>44896.976215277777</v>
      </c>
      <c r="J894" s="15">
        <v>44899.976215277777</v>
      </c>
      <c r="K894" s="14" t="s">
        <v>37</v>
      </c>
      <c r="L894" s="15">
        <v>44907.976215277777</v>
      </c>
      <c r="M894" s="14" t="s">
        <v>43</v>
      </c>
      <c r="N894" s="14" t="s">
        <v>50</v>
      </c>
      <c r="O894" s="1" t="s">
        <v>115</v>
      </c>
      <c r="P894" s="14"/>
      <c r="Q894" s="15"/>
      <c r="R894" s="15"/>
      <c r="S894" s="15"/>
      <c r="T894" s="15"/>
      <c r="U894">
        <v>0</v>
      </c>
      <c r="V894" s="15"/>
      <c r="W894" s="15"/>
      <c r="X894" s="15"/>
      <c r="Z894" s="14" t="s">
        <v>47</v>
      </c>
      <c r="AA894" s="15"/>
      <c r="AB894">
        <v>12</v>
      </c>
      <c r="AD894">
        <v>1</v>
      </c>
      <c r="AE894">
        <v>3</v>
      </c>
      <c r="AF894" s="21" t="s">
        <v>115</v>
      </c>
      <c r="AG894" s="22" t="str">
        <f>IFERROR((Raw_Data__3[[#This Row],[End of Probation Date (after 2 months)]]-Raw_Data__3[[#This Row],[Reporting date ]]),"N/A")</f>
        <v>N/A</v>
      </c>
      <c r="AJ894">
        <v>4</v>
      </c>
    </row>
    <row r="895" spans="1:36" x14ac:dyDescent="0.35">
      <c r="A895">
        <v>1049</v>
      </c>
      <c r="B895" s="14" t="s">
        <v>111</v>
      </c>
      <c r="C895" s="14" t="s">
        <v>71</v>
      </c>
      <c r="D895" s="14" t="s">
        <v>35</v>
      </c>
      <c r="E895" s="14" t="s">
        <v>57</v>
      </c>
      <c r="F895" s="14" t="str">
        <f>TRIM(Raw_Data__3[[#This Row],[Level/Band]])</f>
        <v>Senior</v>
      </c>
      <c r="G895" s="15">
        <v>44884.960578703707</v>
      </c>
      <c r="H895" s="15">
        <v>44885.960578703707</v>
      </c>
      <c r="I895" s="15">
        <v>44886.960578703707</v>
      </c>
      <c r="J895" s="15">
        <v>44889.960578703707</v>
      </c>
      <c r="K895" s="14" t="s">
        <v>37</v>
      </c>
      <c r="L895" s="15">
        <v>44905.960578703707</v>
      </c>
      <c r="M895" s="14" t="s">
        <v>43</v>
      </c>
      <c r="N895" s="14" t="s">
        <v>51</v>
      </c>
      <c r="O895" s="1" t="s">
        <v>115</v>
      </c>
      <c r="P895" s="14"/>
      <c r="Q895" s="15"/>
      <c r="R895" s="15"/>
      <c r="S895" s="15"/>
      <c r="T895" s="15"/>
      <c r="U895">
        <v>0</v>
      </c>
      <c r="V895" s="15"/>
      <c r="W895" s="15"/>
      <c r="X895" s="15"/>
      <c r="Z895" s="14" t="s">
        <v>39</v>
      </c>
      <c r="AA895" s="15"/>
      <c r="AB895">
        <v>20</v>
      </c>
      <c r="AD895">
        <v>1</v>
      </c>
      <c r="AE895">
        <v>3</v>
      </c>
      <c r="AF895" s="21" t="s">
        <v>115</v>
      </c>
      <c r="AG895" s="22" t="str">
        <f>IFERROR((Raw_Data__3[[#This Row],[End of Probation Date (after 2 months)]]-Raw_Data__3[[#This Row],[Reporting date ]]),"N/A")</f>
        <v>N/A</v>
      </c>
      <c r="AJ895">
        <v>1</v>
      </c>
    </row>
    <row r="896" spans="1:36" x14ac:dyDescent="0.35">
      <c r="A896">
        <v>1044</v>
      </c>
      <c r="B896" s="14" t="s">
        <v>111</v>
      </c>
      <c r="C896" s="14" t="s">
        <v>71</v>
      </c>
      <c r="D896" s="14" t="s">
        <v>35</v>
      </c>
      <c r="E896" s="14" t="s">
        <v>57</v>
      </c>
      <c r="F896" s="14" t="str">
        <f>TRIM(Raw_Data__3[[#This Row],[Level/Band]])</f>
        <v>Senior</v>
      </c>
      <c r="G896" s="15">
        <v>44886.960578703707</v>
      </c>
      <c r="H896" s="15">
        <v>44887.960578703707</v>
      </c>
      <c r="I896" s="15">
        <v>44888.960578703707</v>
      </c>
      <c r="J896" s="15">
        <v>44891.960578703707</v>
      </c>
      <c r="K896" s="14" t="s">
        <v>37</v>
      </c>
      <c r="L896" s="15">
        <v>44908.960578703707</v>
      </c>
      <c r="M896" s="14" t="s">
        <v>43</v>
      </c>
      <c r="N896" s="14" t="s">
        <v>38</v>
      </c>
      <c r="O896" s="1" t="s">
        <v>115</v>
      </c>
      <c r="P896" s="14" t="s">
        <v>41</v>
      </c>
      <c r="Q896" s="15"/>
      <c r="R896" s="15"/>
      <c r="S896" s="15">
        <v>44909.960578703707</v>
      </c>
      <c r="T896" s="15"/>
      <c r="U896">
        <v>0</v>
      </c>
      <c r="V896" s="15"/>
      <c r="W896" s="15"/>
      <c r="X896" s="15"/>
      <c r="Z896" s="14"/>
      <c r="AA896" s="15"/>
      <c r="AB896">
        <v>21</v>
      </c>
      <c r="AC896">
        <v>22</v>
      </c>
      <c r="AD896">
        <v>1</v>
      </c>
      <c r="AE896">
        <v>3</v>
      </c>
      <c r="AF896" s="21">
        <v>44969.960578703707</v>
      </c>
      <c r="AG896" s="22">
        <f>IFERROR((Raw_Data__3[[#This Row],[End of Probation Date (after 2 months)]]-Raw_Data__3[[#This Row],[Reporting date ]]),"N/A")</f>
        <v>60</v>
      </c>
      <c r="AI896">
        <v>1</v>
      </c>
      <c r="AJ896">
        <v>1</v>
      </c>
    </row>
    <row r="897" spans="1:38" x14ac:dyDescent="0.35">
      <c r="A897">
        <v>1041</v>
      </c>
      <c r="B897" s="14" t="s">
        <v>111</v>
      </c>
      <c r="C897" s="14" t="s">
        <v>71</v>
      </c>
      <c r="D897" s="14" t="s">
        <v>35</v>
      </c>
      <c r="E897" s="14" t="s">
        <v>57</v>
      </c>
      <c r="F897" s="14" t="str">
        <f>TRIM(Raw_Data__3[[#This Row],[Level/Band]])</f>
        <v>Senior</v>
      </c>
      <c r="G897" s="15">
        <v>44886.960578703707</v>
      </c>
      <c r="H897" s="15">
        <v>44888.960578703707</v>
      </c>
      <c r="I897" s="15">
        <v>44889.960578703707</v>
      </c>
      <c r="J897" s="15">
        <v>44892.960578703707</v>
      </c>
      <c r="K897" s="14" t="s">
        <v>37</v>
      </c>
      <c r="L897" s="15">
        <v>44903.960578703707</v>
      </c>
      <c r="M897" s="14" t="s">
        <v>43</v>
      </c>
      <c r="N897" s="14" t="s">
        <v>38</v>
      </c>
      <c r="O897" s="1" t="s">
        <v>115</v>
      </c>
      <c r="P897" s="14" t="s">
        <v>41</v>
      </c>
      <c r="Q897" s="15"/>
      <c r="R897" s="15"/>
      <c r="S897" s="15">
        <v>44905.960578703707</v>
      </c>
      <c r="T897" s="15"/>
      <c r="U897">
        <v>0</v>
      </c>
      <c r="V897" s="15"/>
      <c r="W897" s="15"/>
      <c r="X897" s="15"/>
      <c r="Z897" s="14"/>
      <c r="AA897" s="15"/>
      <c r="AB897">
        <v>15</v>
      </c>
      <c r="AC897">
        <v>17</v>
      </c>
      <c r="AD897">
        <v>1</v>
      </c>
      <c r="AE897">
        <v>3</v>
      </c>
      <c r="AF897" s="21">
        <v>44965.960578703707</v>
      </c>
      <c r="AG897" s="22">
        <f>IFERROR((Raw_Data__3[[#This Row],[End of Probation Date (after 2 months)]]-Raw_Data__3[[#This Row],[Reporting date ]]),"N/A")</f>
        <v>60</v>
      </c>
      <c r="AI897">
        <v>2</v>
      </c>
      <c r="AJ897">
        <v>2</v>
      </c>
    </row>
    <row r="898" spans="1:38" x14ac:dyDescent="0.35">
      <c r="A898">
        <v>1024</v>
      </c>
      <c r="B898" s="14" t="s">
        <v>111</v>
      </c>
      <c r="C898" s="14" t="s">
        <v>71</v>
      </c>
      <c r="D898" s="14" t="s">
        <v>35</v>
      </c>
      <c r="E898" s="14" t="s">
        <v>57</v>
      </c>
      <c r="F898" s="14" t="str">
        <f>TRIM(Raw_Data__3[[#This Row],[Level/Band]])</f>
        <v>Senior</v>
      </c>
      <c r="G898" s="15">
        <v>44954.791134259256</v>
      </c>
      <c r="H898" s="15">
        <v>44955.791134259256</v>
      </c>
      <c r="I898" s="15">
        <v>44956.791134259256</v>
      </c>
      <c r="J898" s="15">
        <v>44959.791134259256</v>
      </c>
      <c r="K898" s="14" t="s">
        <v>37</v>
      </c>
      <c r="L898" s="15">
        <v>44974.791134259256</v>
      </c>
      <c r="M898" s="14" t="s">
        <v>58</v>
      </c>
      <c r="N898" s="14"/>
      <c r="O898" s="1">
        <v>44982.791134259256</v>
      </c>
      <c r="P898" s="14" t="s">
        <v>58</v>
      </c>
      <c r="Q898" s="15"/>
      <c r="R898" s="15"/>
      <c r="S898" s="15">
        <v>44978.791134259256</v>
      </c>
      <c r="T898" s="15"/>
      <c r="U898">
        <v>0</v>
      </c>
      <c r="V898" s="15"/>
      <c r="W898" s="15"/>
      <c r="X898" s="15"/>
      <c r="Z898" s="14"/>
      <c r="AA898" s="15"/>
      <c r="AB898">
        <v>19</v>
      </c>
      <c r="AC898">
        <v>23</v>
      </c>
      <c r="AD898">
        <v>1</v>
      </c>
      <c r="AE898">
        <v>3</v>
      </c>
      <c r="AF898" s="21">
        <v>45038.791134259256</v>
      </c>
      <c r="AG898" s="22">
        <f>IFERROR((Raw_Data__3[[#This Row],[End of Probation Date (after 2 months)]]-Raw_Data__3[[#This Row],[Reporting date ]]),"N/A")</f>
        <v>60</v>
      </c>
      <c r="AI898">
        <v>4</v>
      </c>
      <c r="AJ898">
        <v>1</v>
      </c>
    </row>
    <row r="899" spans="1:38" x14ac:dyDescent="0.35">
      <c r="A899">
        <v>2950</v>
      </c>
      <c r="B899" s="14" t="s">
        <v>111</v>
      </c>
      <c r="C899" s="14" t="s">
        <v>71</v>
      </c>
      <c r="D899" s="14" t="s">
        <v>59</v>
      </c>
      <c r="E899" s="14" t="s">
        <v>60</v>
      </c>
      <c r="F899" s="14" t="str">
        <f>TRIM(Raw_Data__3[[#This Row],[Level/Band]])</f>
        <v>Manager Level</v>
      </c>
      <c r="G899" s="15">
        <v>44726.484722222223</v>
      </c>
      <c r="H899" s="15">
        <v>44728.484722222223</v>
      </c>
      <c r="I899" s="15">
        <v>44729.484722222223</v>
      </c>
      <c r="J899" s="15">
        <v>44732.484722222223</v>
      </c>
      <c r="K899" s="14" t="s">
        <v>37</v>
      </c>
      <c r="L899" s="15">
        <v>44739.484722222223</v>
      </c>
      <c r="M899" s="14" t="s">
        <v>43</v>
      </c>
      <c r="N899" s="14" t="s">
        <v>38</v>
      </c>
      <c r="O899" s="1" t="s">
        <v>115</v>
      </c>
      <c r="P899" s="14"/>
      <c r="Q899" s="15"/>
      <c r="R899" s="15"/>
      <c r="S899" s="15">
        <v>44741.484722222223</v>
      </c>
      <c r="T899" s="15"/>
      <c r="U899">
        <v>0</v>
      </c>
      <c r="V899" s="15"/>
      <c r="W899" s="15"/>
      <c r="X899" s="15"/>
      <c r="Z899" s="14" t="s">
        <v>47</v>
      </c>
      <c r="AA899" s="15"/>
      <c r="AB899">
        <v>11</v>
      </c>
      <c r="AC899">
        <v>13</v>
      </c>
      <c r="AD899">
        <v>1</v>
      </c>
      <c r="AE899">
        <v>3</v>
      </c>
      <c r="AF899" s="21">
        <v>44801.484722222223</v>
      </c>
      <c r="AG899" s="22">
        <f>IFERROR((Raw_Data__3[[#This Row],[End of Probation Date (after 2 months)]]-Raw_Data__3[[#This Row],[Reporting date ]]),"N/A")</f>
        <v>60</v>
      </c>
      <c r="AI899">
        <v>2</v>
      </c>
      <c r="AJ899">
        <v>2</v>
      </c>
    </row>
    <row r="900" spans="1:38" x14ac:dyDescent="0.35">
      <c r="A900">
        <v>2893</v>
      </c>
      <c r="B900" s="14" t="s">
        <v>111</v>
      </c>
      <c r="C900" s="14" t="s">
        <v>71</v>
      </c>
      <c r="D900" s="14" t="s">
        <v>59</v>
      </c>
      <c r="E900" s="14" t="s">
        <v>60</v>
      </c>
      <c r="F900" s="14" t="str">
        <f>TRIM(Raw_Data__3[[#This Row],[Level/Band]])</f>
        <v>Manager Level</v>
      </c>
      <c r="G900" s="15">
        <v>44962.681840277779</v>
      </c>
      <c r="H900" s="15">
        <v>44964.681840277779</v>
      </c>
      <c r="I900" s="15">
        <v>44965.681840277779</v>
      </c>
      <c r="J900" s="15">
        <v>44968.681840277779</v>
      </c>
      <c r="K900" s="14" t="s">
        <v>37</v>
      </c>
      <c r="L900" s="15">
        <v>44980.681840277779</v>
      </c>
      <c r="M900" s="14" t="s">
        <v>43</v>
      </c>
      <c r="N900" s="14" t="s">
        <v>51</v>
      </c>
      <c r="O900" s="1" t="s">
        <v>115</v>
      </c>
      <c r="P900" s="14"/>
      <c r="Q900" s="15"/>
      <c r="R900" s="15"/>
      <c r="S900" s="15">
        <v>44981.681840277779</v>
      </c>
      <c r="T900" s="15"/>
      <c r="U900">
        <v>0</v>
      </c>
      <c r="V900" s="15"/>
      <c r="W900" s="15"/>
      <c r="X900" s="15"/>
      <c r="Z900" s="14" t="s">
        <v>47</v>
      </c>
      <c r="AA900" s="15"/>
      <c r="AB900">
        <v>16</v>
      </c>
      <c r="AC900">
        <v>17</v>
      </c>
      <c r="AD900">
        <v>1</v>
      </c>
      <c r="AE900">
        <v>3</v>
      </c>
      <c r="AF900" s="21">
        <v>45041.681840277779</v>
      </c>
      <c r="AG900" s="22">
        <f>IFERROR((Raw_Data__3[[#This Row],[End of Probation Date (after 2 months)]]-Raw_Data__3[[#This Row],[Reporting date ]]),"N/A")</f>
        <v>60</v>
      </c>
      <c r="AI900">
        <v>1</v>
      </c>
      <c r="AJ900">
        <v>2</v>
      </c>
    </row>
    <row r="901" spans="1:38" x14ac:dyDescent="0.35">
      <c r="A901">
        <v>2588</v>
      </c>
      <c r="B901" s="14" t="s">
        <v>111</v>
      </c>
      <c r="C901" s="14" t="s">
        <v>71</v>
      </c>
      <c r="D901" s="14" t="s">
        <v>59</v>
      </c>
      <c r="E901" s="14" t="s">
        <v>60</v>
      </c>
      <c r="F901" s="14" t="str">
        <f>TRIM(Raw_Data__3[[#This Row],[Level/Band]])</f>
        <v>Manager Level</v>
      </c>
      <c r="G901" s="15">
        <v>44782.038506944446</v>
      </c>
      <c r="H901" s="15">
        <v>44786.038506944446</v>
      </c>
      <c r="I901" s="15">
        <v>44787.038506944446</v>
      </c>
      <c r="J901" s="15">
        <v>44790.038506944446</v>
      </c>
      <c r="K901" s="14" t="s">
        <v>37</v>
      </c>
      <c r="L901" s="15">
        <v>44796.038506944446</v>
      </c>
      <c r="M901" s="14" t="s">
        <v>43</v>
      </c>
      <c r="N901" s="14" t="s">
        <v>38</v>
      </c>
      <c r="O901" s="1" t="s">
        <v>115</v>
      </c>
      <c r="P901" s="14" t="s">
        <v>41</v>
      </c>
      <c r="Q901" s="15"/>
      <c r="R901" s="15"/>
      <c r="S901" s="15">
        <v>44797.038506944446</v>
      </c>
      <c r="T901" s="15"/>
      <c r="U901">
        <v>0</v>
      </c>
      <c r="V901" s="15"/>
      <c r="W901" s="15"/>
      <c r="X901" s="15"/>
      <c r="Z901" s="14"/>
      <c r="AA901" s="15"/>
      <c r="AB901">
        <v>10</v>
      </c>
      <c r="AC901">
        <v>11</v>
      </c>
      <c r="AD901">
        <v>1</v>
      </c>
      <c r="AE901">
        <v>3</v>
      </c>
      <c r="AF901" s="21">
        <v>44857.038506944446</v>
      </c>
      <c r="AG901" s="22">
        <f>IFERROR((Raw_Data__3[[#This Row],[End of Probation Date (after 2 months)]]-Raw_Data__3[[#This Row],[Reporting date ]]),"N/A")</f>
        <v>60</v>
      </c>
      <c r="AI901">
        <v>1</v>
      </c>
      <c r="AJ901">
        <v>4</v>
      </c>
    </row>
    <row r="902" spans="1:38" x14ac:dyDescent="0.35">
      <c r="A902">
        <v>2419</v>
      </c>
      <c r="B902" s="14" t="s">
        <v>111</v>
      </c>
      <c r="C902" s="14" t="s">
        <v>71</v>
      </c>
      <c r="D902" s="14" t="s">
        <v>59</v>
      </c>
      <c r="E902" s="14" t="s">
        <v>60</v>
      </c>
      <c r="F902" s="14" t="str">
        <f>TRIM(Raw_Data__3[[#This Row],[Level/Band]])</f>
        <v>Manager Level</v>
      </c>
      <c r="G902" s="15">
        <v>45006.608229166668</v>
      </c>
      <c r="H902" s="15">
        <v>45009.608229166668</v>
      </c>
      <c r="I902" s="15">
        <v>45010.608229166668</v>
      </c>
      <c r="J902" s="15">
        <v>45013.608229166668</v>
      </c>
      <c r="K902" s="14" t="s">
        <v>37</v>
      </c>
      <c r="L902" s="15">
        <v>45019.608229166668</v>
      </c>
      <c r="M902" s="14" t="s">
        <v>43</v>
      </c>
      <c r="N902" s="14" t="s">
        <v>38</v>
      </c>
      <c r="O902" s="1" t="s">
        <v>115</v>
      </c>
      <c r="P902" s="14" t="s">
        <v>41</v>
      </c>
      <c r="Q902" s="15"/>
      <c r="R902" s="15"/>
      <c r="S902" s="15">
        <v>45020.608229166668</v>
      </c>
      <c r="T902" s="15"/>
      <c r="U902">
        <v>0</v>
      </c>
      <c r="V902" s="15"/>
      <c r="W902" s="15"/>
      <c r="X902" s="15"/>
      <c r="Z902" s="14"/>
      <c r="AA902" s="15"/>
      <c r="AB902">
        <v>10</v>
      </c>
      <c r="AC902">
        <v>11</v>
      </c>
      <c r="AD902">
        <v>1</v>
      </c>
      <c r="AE902">
        <v>3</v>
      </c>
      <c r="AF902" s="21">
        <v>45080.608229166668</v>
      </c>
      <c r="AG902" s="22">
        <f>IFERROR((Raw_Data__3[[#This Row],[End of Probation Date (after 2 months)]]-Raw_Data__3[[#This Row],[Reporting date ]]),"N/A")</f>
        <v>60</v>
      </c>
      <c r="AI902">
        <v>1</v>
      </c>
      <c r="AJ902">
        <v>3</v>
      </c>
    </row>
    <row r="903" spans="1:38" x14ac:dyDescent="0.35">
      <c r="A903">
        <v>2411</v>
      </c>
      <c r="B903" s="14" t="s">
        <v>111</v>
      </c>
      <c r="C903" s="14" t="s">
        <v>71</v>
      </c>
      <c r="D903" s="14" t="s">
        <v>59</v>
      </c>
      <c r="E903" s="14" t="s">
        <v>60</v>
      </c>
      <c r="F903" s="14" t="str">
        <f>TRIM(Raw_Data__3[[#This Row],[Level/Band]])</f>
        <v>Manager Level</v>
      </c>
      <c r="G903" s="15">
        <v>45006.608229166668</v>
      </c>
      <c r="H903" s="15">
        <v>45010.608229166668</v>
      </c>
      <c r="I903" s="15">
        <v>45011.608229166668</v>
      </c>
      <c r="J903" s="15">
        <v>45014.608229166668</v>
      </c>
      <c r="K903" s="14" t="s">
        <v>37</v>
      </c>
      <c r="L903" s="15">
        <v>45022.608229166668</v>
      </c>
      <c r="M903" s="14" t="s">
        <v>43</v>
      </c>
      <c r="N903" s="14" t="s">
        <v>38</v>
      </c>
      <c r="O903" s="1" t="s">
        <v>115</v>
      </c>
      <c r="P903" s="14" t="s">
        <v>41</v>
      </c>
      <c r="Q903" s="15"/>
      <c r="R903" s="15"/>
      <c r="S903" s="15">
        <v>45023.608229166668</v>
      </c>
      <c r="T903" s="15"/>
      <c r="U903">
        <v>0</v>
      </c>
      <c r="V903" s="15"/>
      <c r="W903" s="15"/>
      <c r="X903" s="15"/>
      <c r="Z903" s="14"/>
      <c r="AA903" s="15"/>
      <c r="AB903">
        <v>12</v>
      </c>
      <c r="AC903">
        <v>13</v>
      </c>
      <c r="AD903">
        <v>1</v>
      </c>
      <c r="AE903">
        <v>3</v>
      </c>
      <c r="AF903" s="21">
        <v>45083.608229166668</v>
      </c>
      <c r="AG903" s="22">
        <f>IFERROR((Raw_Data__3[[#This Row],[End of Probation Date (after 2 months)]]-Raw_Data__3[[#This Row],[Reporting date ]]),"N/A")</f>
        <v>60</v>
      </c>
      <c r="AI903">
        <v>1</v>
      </c>
      <c r="AJ903">
        <v>4</v>
      </c>
    </row>
    <row r="904" spans="1:38" x14ac:dyDescent="0.35">
      <c r="A904">
        <v>1960</v>
      </c>
      <c r="B904" s="14" t="s">
        <v>111</v>
      </c>
      <c r="C904" s="14" t="s">
        <v>71</v>
      </c>
      <c r="D904" s="14" t="s">
        <v>59</v>
      </c>
      <c r="E904" s="14" t="s">
        <v>60</v>
      </c>
      <c r="F904" s="14" t="str">
        <f>TRIM(Raw_Data__3[[#This Row],[Level/Band]])</f>
        <v>Manager Level</v>
      </c>
      <c r="G904" s="15">
        <v>44819.042395833334</v>
      </c>
      <c r="H904" s="15">
        <v>44820.042395833334</v>
      </c>
      <c r="I904" s="15">
        <v>44821.042395833334</v>
      </c>
      <c r="J904" s="15">
        <v>44824.042395833334</v>
      </c>
      <c r="K904" s="14" t="s">
        <v>37</v>
      </c>
      <c r="L904" s="15">
        <v>44837.042395833334</v>
      </c>
      <c r="M904" s="14" t="s">
        <v>43</v>
      </c>
      <c r="N904" s="14" t="s">
        <v>38</v>
      </c>
      <c r="O904" s="1" t="s">
        <v>115</v>
      </c>
      <c r="P904" s="14" t="s">
        <v>41</v>
      </c>
      <c r="Q904" s="15"/>
      <c r="R904" s="15"/>
      <c r="S904" s="15">
        <v>44838.042395833334</v>
      </c>
      <c r="T904" s="15"/>
      <c r="U904">
        <v>0</v>
      </c>
      <c r="V904" s="15"/>
      <c r="W904" s="15"/>
      <c r="X904" s="15"/>
      <c r="Z904" s="14"/>
      <c r="AA904" s="15"/>
      <c r="AB904">
        <v>17</v>
      </c>
      <c r="AC904">
        <v>18</v>
      </c>
      <c r="AD904">
        <v>1</v>
      </c>
      <c r="AE904">
        <v>3</v>
      </c>
      <c r="AF904" s="21">
        <v>44898.042395833334</v>
      </c>
      <c r="AG904" s="22">
        <f>IFERROR((Raw_Data__3[[#This Row],[End of Probation Date (after 2 months)]]-Raw_Data__3[[#This Row],[Reporting date ]]),"N/A")</f>
        <v>60</v>
      </c>
      <c r="AI904">
        <v>1</v>
      </c>
      <c r="AJ904">
        <v>1</v>
      </c>
    </row>
    <row r="905" spans="1:38" x14ac:dyDescent="0.35">
      <c r="A905">
        <v>1902</v>
      </c>
      <c r="B905" s="14" t="s">
        <v>111</v>
      </c>
      <c r="C905" s="14" t="s">
        <v>71</v>
      </c>
      <c r="D905" s="14" t="s">
        <v>59</v>
      </c>
      <c r="E905" s="14" t="s">
        <v>60</v>
      </c>
      <c r="F905" s="14" t="str">
        <f>TRIM(Raw_Data__3[[#This Row],[Level/Band]])</f>
        <v>Manager Level</v>
      </c>
      <c r="G905" s="15">
        <v>44994.686469907407</v>
      </c>
      <c r="H905" s="15">
        <v>44996.686469907407</v>
      </c>
      <c r="I905" s="15">
        <v>44997.686469907407</v>
      </c>
      <c r="J905" s="15">
        <v>45000.686469907407</v>
      </c>
      <c r="K905" s="14" t="s">
        <v>37</v>
      </c>
      <c r="L905" s="15">
        <v>45004.686469907407</v>
      </c>
      <c r="M905" s="14" t="s">
        <v>43</v>
      </c>
      <c r="N905" s="14" t="s">
        <v>38</v>
      </c>
      <c r="O905" s="1" t="s">
        <v>115</v>
      </c>
      <c r="P905" s="14" t="s">
        <v>41</v>
      </c>
      <c r="Q905" s="15"/>
      <c r="R905" s="15"/>
      <c r="S905" s="15">
        <v>45007.686469907407</v>
      </c>
      <c r="T905" s="15"/>
      <c r="U905">
        <v>0</v>
      </c>
      <c r="V905" s="15"/>
      <c r="W905" s="15"/>
      <c r="X905" s="15"/>
      <c r="Z905" s="14"/>
      <c r="AA905" s="15"/>
      <c r="AB905">
        <v>8</v>
      </c>
      <c r="AC905">
        <v>11</v>
      </c>
      <c r="AD905">
        <v>1</v>
      </c>
      <c r="AE905">
        <v>3</v>
      </c>
      <c r="AF905" s="21">
        <v>45067.686469907407</v>
      </c>
      <c r="AG905" s="22">
        <f>IFERROR((Raw_Data__3[[#This Row],[End of Probation Date (after 2 months)]]-Raw_Data__3[[#This Row],[Reporting date ]]),"N/A")</f>
        <v>60</v>
      </c>
      <c r="AI905">
        <v>3</v>
      </c>
      <c r="AJ905">
        <v>2</v>
      </c>
    </row>
    <row r="906" spans="1:38" x14ac:dyDescent="0.35">
      <c r="A906">
        <v>1896</v>
      </c>
      <c r="B906" s="14" t="s">
        <v>111</v>
      </c>
      <c r="C906" s="14" t="s">
        <v>71</v>
      </c>
      <c r="D906" s="14" t="s">
        <v>59</v>
      </c>
      <c r="E906" s="14" t="s">
        <v>60</v>
      </c>
      <c r="F906" s="14" t="str">
        <f>TRIM(Raw_Data__3[[#This Row],[Level/Band]])</f>
        <v>Manager Level</v>
      </c>
      <c r="G906" s="15">
        <v>44592.278043981481</v>
      </c>
      <c r="H906" s="15">
        <v>44594.278043981481</v>
      </c>
      <c r="I906" s="15">
        <v>44595.278043981481</v>
      </c>
      <c r="J906" s="15">
        <v>44598.278043981481</v>
      </c>
      <c r="K906" s="14" t="s">
        <v>37</v>
      </c>
      <c r="L906" s="15">
        <v>44616.278043981481</v>
      </c>
      <c r="M906" s="14" t="s">
        <v>43</v>
      </c>
      <c r="N906" s="14" t="s">
        <v>38</v>
      </c>
      <c r="O906" s="1" t="s">
        <v>115</v>
      </c>
      <c r="P906" s="14" t="s">
        <v>41</v>
      </c>
      <c r="Q906" s="15"/>
      <c r="R906" s="15"/>
      <c r="S906" s="15">
        <v>44618.278043981481</v>
      </c>
      <c r="T906" s="15"/>
      <c r="U906">
        <v>0</v>
      </c>
      <c r="V906" s="15"/>
      <c r="W906" s="15"/>
      <c r="X906" s="15"/>
      <c r="Z906" s="14"/>
      <c r="AA906" s="15"/>
      <c r="AB906">
        <v>22</v>
      </c>
      <c r="AC906">
        <v>24</v>
      </c>
      <c r="AD906">
        <v>1</v>
      </c>
      <c r="AE906">
        <v>3</v>
      </c>
      <c r="AF906" s="21">
        <v>44678.278043981481</v>
      </c>
      <c r="AG906" s="22">
        <f>IFERROR((Raw_Data__3[[#This Row],[End of Probation Date (after 2 months)]]-Raw_Data__3[[#This Row],[Reporting date ]]),"N/A")</f>
        <v>60</v>
      </c>
      <c r="AI906">
        <v>2</v>
      </c>
      <c r="AJ906">
        <v>2</v>
      </c>
    </row>
    <row r="907" spans="1:38" x14ac:dyDescent="0.35">
      <c r="A907">
        <v>1891</v>
      </c>
      <c r="B907" s="14" t="s">
        <v>111</v>
      </c>
      <c r="C907" s="14" t="s">
        <v>71</v>
      </c>
      <c r="D907" s="14" t="s">
        <v>59</v>
      </c>
      <c r="E907" s="14" t="s">
        <v>60</v>
      </c>
      <c r="F907" s="14" t="str">
        <f>TRIM(Raw_Data__3[[#This Row],[Level/Band]])</f>
        <v>Manager Level</v>
      </c>
      <c r="G907" s="15">
        <v>44591.278043981481</v>
      </c>
      <c r="H907" s="15">
        <v>44594.278043981481</v>
      </c>
      <c r="I907" s="15">
        <v>44595.278043981481</v>
      </c>
      <c r="J907" s="15">
        <v>44598.278043981481</v>
      </c>
      <c r="K907" s="14" t="s">
        <v>37</v>
      </c>
      <c r="L907" s="15">
        <v>44613.278043981481</v>
      </c>
      <c r="M907" s="14" t="s">
        <v>43</v>
      </c>
      <c r="N907" s="14" t="s">
        <v>38</v>
      </c>
      <c r="O907" s="1" t="s">
        <v>115</v>
      </c>
      <c r="P907" s="14" t="s">
        <v>41</v>
      </c>
      <c r="Q907" s="15"/>
      <c r="R907" s="15"/>
      <c r="S907" s="15">
        <v>44617.278043981481</v>
      </c>
      <c r="T907" s="15"/>
      <c r="U907">
        <v>0</v>
      </c>
      <c r="V907" s="15"/>
      <c r="W907" s="15"/>
      <c r="X907" s="15"/>
      <c r="Z907" s="14"/>
      <c r="AA907" s="15"/>
      <c r="AB907">
        <v>19</v>
      </c>
      <c r="AC907">
        <v>23</v>
      </c>
      <c r="AD907">
        <v>1</v>
      </c>
      <c r="AE907">
        <v>3</v>
      </c>
      <c r="AF907" s="21">
        <v>44677.278043981481</v>
      </c>
      <c r="AG907" s="22">
        <f>IFERROR((Raw_Data__3[[#This Row],[End of Probation Date (after 2 months)]]-Raw_Data__3[[#This Row],[Reporting date ]]),"N/A")</f>
        <v>60</v>
      </c>
      <c r="AI907">
        <v>4</v>
      </c>
      <c r="AJ907">
        <v>3</v>
      </c>
    </row>
    <row r="908" spans="1:38" x14ac:dyDescent="0.35">
      <c r="A908">
        <v>1780</v>
      </c>
      <c r="B908" s="14" t="s">
        <v>111</v>
      </c>
      <c r="C908" s="14" t="s">
        <v>71</v>
      </c>
      <c r="D908" s="14" t="s">
        <v>59</v>
      </c>
      <c r="E908" s="14" t="s">
        <v>60</v>
      </c>
      <c r="F908" s="14" t="str">
        <f>TRIM(Raw_Data__3[[#This Row],[Level/Band]])</f>
        <v>Manager Level</v>
      </c>
      <c r="G908" s="15">
        <v>44712.825856481482</v>
      </c>
      <c r="H908" s="15">
        <v>44713.825856481482</v>
      </c>
      <c r="I908" s="15">
        <v>44714.825856481482</v>
      </c>
      <c r="J908" s="15">
        <v>44717.825856481482</v>
      </c>
      <c r="K908" s="14" t="s">
        <v>37</v>
      </c>
      <c r="L908" s="15">
        <v>44729.825856481482</v>
      </c>
      <c r="M908" s="14" t="s">
        <v>43</v>
      </c>
      <c r="N908" s="14" t="s">
        <v>46</v>
      </c>
      <c r="O908" s="1" t="s">
        <v>115</v>
      </c>
      <c r="P908" s="14"/>
      <c r="Q908" s="15"/>
      <c r="R908" s="15"/>
      <c r="S908" s="15"/>
      <c r="T908" s="15"/>
      <c r="U908">
        <v>0</v>
      </c>
      <c r="V908" s="15"/>
      <c r="W908" s="15"/>
      <c r="X908" s="15"/>
      <c r="Z908" s="14" t="s">
        <v>47</v>
      </c>
      <c r="AA908" s="15"/>
      <c r="AB908">
        <v>16</v>
      </c>
      <c r="AD908">
        <v>1</v>
      </c>
      <c r="AE908">
        <v>3</v>
      </c>
      <c r="AF908" s="21" t="s">
        <v>115</v>
      </c>
      <c r="AG908" s="22" t="str">
        <f>IFERROR((Raw_Data__3[[#This Row],[End of Probation Date (after 2 months)]]-Raw_Data__3[[#This Row],[Reporting date ]]),"N/A")</f>
        <v>N/A</v>
      </c>
      <c r="AJ908">
        <v>1</v>
      </c>
    </row>
    <row r="909" spans="1:38" x14ac:dyDescent="0.35">
      <c r="A909">
        <v>1776</v>
      </c>
      <c r="B909" s="14" t="s">
        <v>111</v>
      </c>
      <c r="C909" s="14" t="s">
        <v>71</v>
      </c>
      <c r="D909" s="14" t="s">
        <v>59</v>
      </c>
      <c r="E909" s="14" t="s">
        <v>60</v>
      </c>
      <c r="F909" s="14" t="str">
        <f>TRIM(Raw_Data__3[[#This Row],[Level/Band]])</f>
        <v>Manager Level</v>
      </c>
      <c r="G909" s="15">
        <v>44711.825856481482</v>
      </c>
      <c r="H909" s="15">
        <v>44715.825856481482</v>
      </c>
      <c r="I909" s="15">
        <v>44716.825856481482</v>
      </c>
      <c r="J909" s="15">
        <v>44719.825856481482</v>
      </c>
      <c r="K909" s="14" t="s">
        <v>37</v>
      </c>
      <c r="L909" s="15">
        <v>44734.825856481482</v>
      </c>
      <c r="M909" s="14" t="s">
        <v>43</v>
      </c>
      <c r="N909" s="14" t="s">
        <v>55</v>
      </c>
      <c r="O909" s="1" t="s">
        <v>115</v>
      </c>
      <c r="P909" s="14"/>
      <c r="Q909" s="15"/>
      <c r="R909" s="15"/>
      <c r="S909" s="15"/>
      <c r="T909" s="15"/>
      <c r="U909">
        <v>0</v>
      </c>
      <c r="V909" s="15"/>
      <c r="W909" s="15"/>
      <c r="X909" s="15"/>
      <c r="Z909" s="14" t="s">
        <v>47</v>
      </c>
      <c r="AA909" s="15"/>
      <c r="AB909">
        <v>19</v>
      </c>
      <c r="AD909">
        <v>1</v>
      </c>
      <c r="AE909">
        <v>3</v>
      </c>
      <c r="AF909" s="21" t="s">
        <v>115</v>
      </c>
      <c r="AG909" s="22" t="str">
        <f>IFERROR((Raw_Data__3[[#This Row],[End of Probation Date (after 2 months)]]-Raw_Data__3[[#This Row],[Reporting date ]]),"N/A")</f>
        <v>N/A</v>
      </c>
      <c r="AJ909">
        <v>4</v>
      </c>
    </row>
    <row r="910" spans="1:38" x14ac:dyDescent="0.35">
      <c r="A910">
        <v>1748</v>
      </c>
      <c r="B910" s="14" t="s">
        <v>111</v>
      </c>
      <c r="C910" s="14" t="s">
        <v>71</v>
      </c>
      <c r="D910" s="14" t="s">
        <v>59</v>
      </c>
      <c r="E910" s="14" t="s">
        <v>60</v>
      </c>
      <c r="F910" s="14" t="str">
        <f>TRIM(Raw_Data__3[[#This Row],[Level/Band]])</f>
        <v>Manager Level</v>
      </c>
      <c r="G910" s="15">
        <v>44947.798078703701</v>
      </c>
      <c r="H910" s="15">
        <v>44948.798078703701</v>
      </c>
      <c r="I910" s="15">
        <v>44949.798078703701</v>
      </c>
      <c r="J910" s="15">
        <v>44952.798078703701</v>
      </c>
      <c r="K910" s="14" t="s">
        <v>37</v>
      </c>
      <c r="L910" s="15">
        <v>44962.798078703701</v>
      </c>
      <c r="M910" s="14" t="s">
        <v>37</v>
      </c>
      <c r="N910" s="14" t="s">
        <v>115</v>
      </c>
      <c r="O910" s="1">
        <v>44970.798078703701</v>
      </c>
      <c r="P910" s="14" t="s">
        <v>48</v>
      </c>
      <c r="Q910" s="15">
        <v>44964.798078703701</v>
      </c>
      <c r="R910" s="15">
        <v>44967.798078703701</v>
      </c>
      <c r="S910" s="15">
        <v>44966.798078703701</v>
      </c>
      <c r="T910" s="15">
        <v>44972.798078703701</v>
      </c>
      <c r="U910">
        <v>1</v>
      </c>
      <c r="V910" s="15">
        <v>44974.798078703701</v>
      </c>
      <c r="W910" s="15">
        <v>44975.798078703701</v>
      </c>
      <c r="X910" s="15">
        <v>44976.798078703701</v>
      </c>
      <c r="Z910" s="14"/>
      <c r="AA910" s="15">
        <v>44990.798078703701</v>
      </c>
      <c r="AB910">
        <v>14</v>
      </c>
      <c r="AC910">
        <v>18</v>
      </c>
      <c r="AD910">
        <v>1</v>
      </c>
      <c r="AE910">
        <v>3</v>
      </c>
      <c r="AF910" s="21">
        <v>45026.798078703701</v>
      </c>
      <c r="AG910" s="22">
        <f>IFERROR((Raw_Data__3[[#This Row],[End of Probation Date (after 2 months)]]-Raw_Data__3[[#This Row],[Reporting date ]]),"N/A")</f>
        <v>60</v>
      </c>
      <c r="AH910">
        <v>3</v>
      </c>
      <c r="AI910">
        <v>4</v>
      </c>
      <c r="AJ910">
        <v>1</v>
      </c>
      <c r="AK910">
        <v>24</v>
      </c>
      <c r="AL910">
        <v>10</v>
      </c>
    </row>
    <row r="911" spans="1:38" x14ac:dyDescent="0.35">
      <c r="A911">
        <v>1619</v>
      </c>
      <c r="B911" s="14" t="s">
        <v>111</v>
      </c>
      <c r="C911" s="14" t="s">
        <v>71</v>
      </c>
      <c r="D911" s="14" t="s">
        <v>59</v>
      </c>
      <c r="E911" s="14" t="s">
        <v>60</v>
      </c>
      <c r="F911" s="14" t="str">
        <f>TRIM(Raw_Data__3[[#This Row],[Level/Band]])</f>
        <v>Manager Level</v>
      </c>
      <c r="G911" s="15">
        <v>44848.951192129629</v>
      </c>
      <c r="H911" s="15">
        <v>44852.951192129629</v>
      </c>
      <c r="I911" s="15">
        <v>44853.951192129629</v>
      </c>
      <c r="J911" s="15">
        <v>44856.951192129629</v>
      </c>
      <c r="K911" s="14" t="s">
        <v>37</v>
      </c>
      <c r="L911" s="15">
        <v>44863.951192129629</v>
      </c>
      <c r="M911" s="14" t="s">
        <v>43</v>
      </c>
      <c r="N911" s="14" t="s">
        <v>50</v>
      </c>
      <c r="O911" s="1" t="s">
        <v>115</v>
      </c>
      <c r="P911" s="14"/>
      <c r="Q911" s="15"/>
      <c r="R911" s="15"/>
      <c r="S911" s="15">
        <v>44864.951192129629</v>
      </c>
      <c r="T911" s="15"/>
      <c r="U911">
        <v>0</v>
      </c>
      <c r="V911" s="15"/>
      <c r="W911" s="15"/>
      <c r="X911" s="15"/>
      <c r="Z911" s="14" t="s">
        <v>47</v>
      </c>
      <c r="AA911" s="15"/>
      <c r="AB911">
        <v>11</v>
      </c>
      <c r="AC911">
        <v>12</v>
      </c>
      <c r="AD911">
        <v>1</v>
      </c>
      <c r="AE911">
        <v>3</v>
      </c>
      <c r="AF911" s="21">
        <v>44924.951192129629</v>
      </c>
      <c r="AG911" s="22">
        <f>IFERROR((Raw_Data__3[[#This Row],[End of Probation Date (after 2 months)]]-Raw_Data__3[[#This Row],[Reporting date ]]),"N/A")</f>
        <v>60</v>
      </c>
      <c r="AI911">
        <v>1</v>
      </c>
      <c r="AJ911">
        <v>4</v>
      </c>
    </row>
    <row r="912" spans="1:38" x14ac:dyDescent="0.35">
      <c r="A912">
        <v>1574</v>
      </c>
      <c r="B912" s="14" t="s">
        <v>111</v>
      </c>
      <c r="C912" s="14" t="s">
        <v>71</v>
      </c>
      <c r="D912" s="14" t="s">
        <v>59</v>
      </c>
      <c r="E912" s="14" t="s">
        <v>60</v>
      </c>
      <c r="F912" s="14" t="str">
        <f>TRIM(Raw_Data__3[[#This Row],[Level/Band]])</f>
        <v>Manager Level</v>
      </c>
      <c r="G912" s="15">
        <v>44809.733078703706</v>
      </c>
      <c r="H912" s="15">
        <v>44810.733078703706</v>
      </c>
      <c r="I912" s="15">
        <v>44811.733078703706</v>
      </c>
      <c r="J912" s="15">
        <v>44814.733078703706</v>
      </c>
      <c r="K912" s="14" t="s">
        <v>37</v>
      </c>
      <c r="L912" s="15">
        <v>44824.733078703706</v>
      </c>
      <c r="M912" s="14" t="s">
        <v>43</v>
      </c>
      <c r="N912" s="14" t="s">
        <v>38</v>
      </c>
      <c r="O912" s="1" t="s">
        <v>115</v>
      </c>
      <c r="P912" s="14" t="s">
        <v>41</v>
      </c>
      <c r="Q912" s="15"/>
      <c r="R912" s="15"/>
      <c r="S912" s="15">
        <v>44828.733078703706</v>
      </c>
      <c r="T912" s="15"/>
      <c r="U912">
        <v>0</v>
      </c>
      <c r="V912" s="15"/>
      <c r="W912" s="15"/>
      <c r="X912" s="15"/>
      <c r="Z912" s="14"/>
      <c r="AA912" s="15"/>
      <c r="AB912">
        <v>14</v>
      </c>
      <c r="AC912">
        <v>18</v>
      </c>
      <c r="AD912">
        <v>1</v>
      </c>
      <c r="AE912">
        <v>3</v>
      </c>
      <c r="AF912" s="21">
        <v>44888.733078703706</v>
      </c>
      <c r="AG912" s="22">
        <f>IFERROR((Raw_Data__3[[#This Row],[End of Probation Date (after 2 months)]]-Raw_Data__3[[#This Row],[Reporting date ]]),"N/A")</f>
        <v>60</v>
      </c>
      <c r="AI912">
        <v>4</v>
      </c>
      <c r="AJ912">
        <v>1</v>
      </c>
    </row>
    <row r="913" spans="1:38" x14ac:dyDescent="0.35">
      <c r="A913">
        <v>1532</v>
      </c>
      <c r="B913" s="14" t="s">
        <v>111</v>
      </c>
      <c r="C913" s="14" t="s">
        <v>71</v>
      </c>
      <c r="D913" s="14" t="s">
        <v>59</v>
      </c>
      <c r="E913" s="14" t="s">
        <v>60</v>
      </c>
      <c r="F913" s="14" t="str">
        <f>TRIM(Raw_Data__3[[#This Row],[Level/Band]])</f>
        <v>Manager Level</v>
      </c>
      <c r="G913" s="15">
        <v>45055.546423611115</v>
      </c>
      <c r="H913" s="15">
        <v>45058.546423611115</v>
      </c>
      <c r="I913" s="15">
        <v>45059.546423611115</v>
      </c>
      <c r="J913" s="15">
        <v>45062.546423611115</v>
      </c>
      <c r="K913" s="14" t="s">
        <v>37</v>
      </c>
      <c r="L913" s="15">
        <v>45074.546423611115</v>
      </c>
      <c r="M913" s="14" t="s">
        <v>58</v>
      </c>
      <c r="N913" s="14"/>
      <c r="O913" s="1">
        <v>45077.546423611115</v>
      </c>
      <c r="P913" s="14" t="s">
        <v>58</v>
      </c>
      <c r="Q913" s="15"/>
      <c r="R913" s="15"/>
      <c r="S913" s="15">
        <v>45075.546423611115</v>
      </c>
      <c r="T913" s="15"/>
      <c r="U913">
        <v>0</v>
      </c>
      <c r="V913" s="15"/>
      <c r="W913" s="15"/>
      <c r="X913" s="15"/>
      <c r="Z913" s="14"/>
      <c r="AA913" s="15"/>
      <c r="AB913">
        <v>16</v>
      </c>
      <c r="AC913">
        <v>17</v>
      </c>
      <c r="AD913">
        <v>1</v>
      </c>
      <c r="AE913">
        <v>3</v>
      </c>
      <c r="AF913" s="21">
        <v>45135.546423611115</v>
      </c>
      <c r="AG913" s="22">
        <f>IFERROR((Raw_Data__3[[#This Row],[End of Probation Date (after 2 months)]]-Raw_Data__3[[#This Row],[Reporting date ]]),"N/A")</f>
        <v>60</v>
      </c>
      <c r="AI913">
        <v>1</v>
      </c>
      <c r="AJ913">
        <v>3</v>
      </c>
    </row>
    <row r="914" spans="1:38" x14ac:dyDescent="0.35">
      <c r="A914">
        <v>1459</v>
      </c>
      <c r="B914" s="14" t="s">
        <v>111</v>
      </c>
      <c r="C914" s="14" t="s">
        <v>71</v>
      </c>
      <c r="D914" s="14" t="s">
        <v>59</v>
      </c>
      <c r="E914" s="14" t="s">
        <v>60</v>
      </c>
      <c r="F914" s="14" t="str">
        <f>TRIM(Raw_Data__3[[#This Row],[Level/Band]])</f>
        <v>Manager Level</v>
      </c>
      <c r="G914" s="15">
        <v>45023.57240740741</v>
      </c>
      <c r="H914" s="15">
        <v>45024.57240740741</v>
      </c>
      <c r="I914" s="15">
        <v>45025.57240740741</v>
      </c>
      <c r="J914" s="15">
        <v>45028.57240740741</v>
      </c>
      <c r="K914" s="14" t="s">
        <v>37</v>
      </c>
      <c r="L914" s="15">
        <v>45040.57240740741</v>
      </c>
      <c r="M914" s="14" t="s">
        <v>43</v>
      </c>
      <c r="N914" s="14" t="s">
        <v>55</v>
      </c>
      <c r="O914" s="1" t="s">
        <v>115</v>
      </c>
      <c r="P914" s="14"/>
      <c r="Q914" s="15"/>
      <c r="R914" s="15"/>
      <c r="S914" s="15">
        <v>45044.57240740741</v>
      </c>
      <c r="T914" s="15"/>
      <c r="U914">
        <v>0</v>
      </c>
      <c r="V914" s="15"/>
      <c r="W914" s="15"/>
      <c r="X914" s="15"/>
      <c r="Z914" s="14" t="s">
        <v>47</v>
      </c>
      <c r="AA914" s="15"/>
      <c r="AB914">
        <v>16</v>
      </c>
      <c r="AC914">
        <v>20</v>
      </c>
      <c r="AD914">
        <v>1</v>
      </c>
      <c r="AE914">
        <v>3</v>
      </c>
      <c r="AF914" s="21">
        <v>45104.57240740741</v>
      </c>
      <c r="AG914" s="22">
        <f>IFERROR((Raw_Data__3[[#This Row],[End of Probation Date (after 2 months)]]-Raw_Data__3[[#This Row],[Reporting date ]]),"N/A")</f>
        <v>60</v>
      </c>
      <c r="AI914">
        <v>4</v>
      </c>
      <c r="AJ914">
        <v>1</v>
      </c>
    </row>
    <row r="915" spans="1:38" x14ac:dyDescent="0.35">
      <c r="A915">
        <v>1453</v>
      </c>
      <c r="B915" s="14" t="s">
        <v>111</v>
      </c>
      <c r="C915" s="14" t="s">
        <v>71</v>
      </c>
      <c r="D915" s="14" t="s">
        <v>59</v>
      </c>
      <c r="E915" s="14" t="s">
        <v>60</v>
      </c>
      <c r="F915" s="14" t="str">
        <f>TRIM(Raw_Data__3[[#This Row],[Level/Band]])</f>
        <v>Manager Level</v>
      </c>
      <c r="G915" s="15">
        <v>45022.57240740741</v>
      </c>
      <c r="H915" s="15">
        <v>45024.57240740741</v>
      </c>
      <c r="I915" s="15">
        <v>45025.57240740741</v>
      </c>
      <c r="J915" s="15">
        <v>45028.57240740741</v>
      </c>
      <c r="K915" s="14" t="s">
        <v>37</v>
      </c>
      <c r="L915" s="15">
        <v>45033.57240740741</v>
      </c>
      <c r="M915" s="14" t="s">
        <v>43</v>
      </c>
      <c r="N915" s="14" t="s">
        <v>38</v>
      </c>
      <c r="O915" s="1" t="s">
        <v>115</v>
      </c>
      <c r="P915" s="14" t="s">
        <v>41</v>
      </c>
      <c r="Q915" s="15"/>
      <c r="R915" s="15"/>
      <c r="S915" s="15">
        <v>45036.57240740741</v>
      </c>
      <c r="T915" s="15"/>
      <c r="U915">
        <v>0</v>
      </c>
      <c r="V915" s="15"/>
      <c r="W915" s="15"/>
      <c r="X915" s="15"/>
      <c r="Z915" s="14"/>
      <c r="AA915" s="15"/>
      <c r="AB915">
        <v>9</v>
      </c>
      <c r="AC915">
        <v>12</v>
      </c>
      <c r="AD915">
        <v>1</v>
      </c>
      <c r="AE915">
        <v>3</v>
      </c>
      <c r="AF915" s="21">
        <v>45096.57240740741</v>
      </c>
      <c r="AG915" s="22">
        <f>IFERROR((Raw_Data__3[[#This Row],[End of Probation Date (after 2 months)]]-Raw_Data__3[[#This Row],[Reporting date ]]),"N/A")</f>
        <v>60</v>
      </c>
      <c r="AI915">
        <v>3</v>
      </c>
      <c r="AJ915">
        <v>2</v>
      </c>
    </row>
    <row r="916" spans="1:38" x14ac:dyDescent="0.35">
      <c r="A916">
        <v>1426</v>
      </c>
      <c r="B916" s="14" t="s">
        <v>111</v>
      </c>
      <c r="C916" s="14" t="s">
        <v>71</v>
      </c>
      <c r="D916" s="14" t="s">
        <v>72</v>
      </c>
      <c r="E916" s="14" t="s">
        <v>60</v>
      </c>
      <c r="F916" s="14" t="str">
        <f>TRIM(Raw_Data__3[[#This Row],[Level/Band]])</f>
        <v>Manager Level</v>
      </c>
      <c r="G916" s="15">
        <v>44657.11314814815</v>
      </c>
      <c r="H916" s="15">
        <v>44661.11314814815</v>
      </c>
      <c r="I916" s="15">
        <v>44662.11314814815</v>
      </c>
      <c r="J916" s="15">
        <v>44665.11314814815</v>
      </c>
      <c r="K916" s="14" t="s">
        <v>37</v>
      </c>
      <c r="L916" s="15">
        <v>44674.11314814815</v>
      </c>
      <c r="M916" s="14" t="s">
        <v>43</v>
      </c>
      <c r="N916" s="14" t="s">
        <v>46</v>
      </c>
      <c r="O916" s="1" t="s">
        <v>115</v>
      </c>
      <c r="P916" s="14"/>
      <c r="Q916" s="15"/>
      <c r="R916" s="15"/>
      <c r="S916" s="15">
        <v>44678.11314814815</v>
      </c>
      <c r="T916" s="15"/>
      <c r="U916">
        <v>0</v>
      </c>
      <c r="V916" s="15"/>
      <c r="W916" s="15"/>
      <c r="X916" s="15"/>
      <c r="Z916" s="14" t="s">
        <v>47</v>
      </c>
      <c r="AA916" s="15"/>
      <c r="AB916">
        <v>13</v>
      </c>
      <c r="AC916">
        <v>17</v>
      </c>
      <c r="AD916">
        <v>1</v>
      </c>
      <c r="AE916">
        <v>3</v>
      </c>
      <c r="AF916" s="21">
        <v>44738.11314814815</v>
      </c>
      <c r="AG916" s="22">
        <f>IFERROR((Raw_Data__3[[#This Row],[End of Probation Date (after 2 months)]]-Raw_Data__3[[#This Row],[Reporting date ]]),"N/A")</f>
        <v>60</v>
      </c>
      <c r="AI916">
        <v>4</v>
      </c>
      <c r="AJ916">
        <v>4</v>
      </c>
    </row>
    <row r="917" spans="1:38" x14ac:dyDescent="0.35">
      <c r="A917">
        <v>1316</v>
      </c>
      <c r="B917" s="14" t="s">
        <v>111</v>
      </c>
      <c r="C917" s="14" t="s">
        <v>71</v>
      </c>
      <c r="D917" s="14" t="s">
        <v>72</v>
      </c>
      <c r="E917" s="14" t="s">
        <v>60</v>
      </c>
      <c r="F917" s="14" t="str">
        <f>TRIM(Raw_Data__3[[#This Row],[Level/Band]])</f>
        <v>Manager Level</v>
      </c>
      <c r="G917" s="15">
        <v>45151.233067129629</v>
      </c>
      <c r="H917" s="15">
        <v>45152.233067129629</v>
      </c>
      <c r="I917" s="15">
        <v>45153.233067129629</v>
      </c>
      <c r="J917" s="15">
        <v>45156.233067129629</v>
      </c>
      <c r="K917" s="14" t="s">
        <v>37</v>
      </c>
      <c r="L917" s="15">
        <v>45172.233067129629</v>
      </c>
      <c r="M917" s="14" t="s">
        <v>37</v>
      </c>
      <c r="N917" s="14" t="s">
        <v>115</v>
      </c>
      <c r="O917" s="1">
        <v>45178.233067129629</v>
      </c>
      <c r="P917" s="14" t="s">
        <v>48</v>
      </c>
      <c r="Q917" s="15">
        <v>45173.233067129629</v>
      </c>
      <c r="R917" s="15">
        <v>45175.233067129629</v>
      </c>
      <c r="S917" s="15">
        <v>45175.233067129629</v>
      </c>
      <c r="T917" s="15">
        <v>45182.233067129629</v>
      </c>
      <c r="U917">
        <v>1</v>
      </c>
      <c r="V917" s="15">
        <v>45184.233067129629</v>
      </c>
      <c r="W917" s="15">
        <v>45187.233067129629</v>
      </c>
      <c r="X917" s="15">
        <v>45188.233067129629</v>
      </c>
      <c r="Z917" s="14"/>
      <c r="AA917" s="15">
        <v>45209.233067129629</v>
      </c>
      <c r="AB917">
        <v>20</v>
      </c>
      <c r="AC917">
        <v>23</v>
      </c>
      <c r="AD917">
        <v>1</v>
      </c>
      <c r="AE917">
        <v>3</v>
      </c>
      <c r="AF917" s="21">
        <v>45235.233067129629</v>
      </c>
      <c r="AG917" s="22">
        <f>IFERROR((Raw_Data__3[[#This Row],[End of Probation Date (after 2 months)]]-Raw_Data__3[[#This Row],[Reporting date ]]),"N/A")</f>
        <v>60</v>
      </c>
      <c r="AH917">
        <v>5</v>
      </c>
      <c r="AI917">
        <v>3</v>
      </c>
      <c r="AJ917">
        <v>1</v>
      </c>
      <c r="AK917">
        <v>34</v>
      </c>
      <c r="AL917">
        <v>13</v>
      </c>
    </row>
    <row r="918" spans="1:38" x14ac:dyDescent="0.35">
      <c r="A918">
        <v>1314</v>
      </c>
      <c r="B918" s="14" t="s">
        <v>111</v>
      </c>
      <c r="C918" s="14" t="s">
        <v>71</v>
      </c>
      <c r="D918" s="14" t="s">
        <v>72</v>
      </c>
      <c r="E918" s="14" t="s">
        <v>60</v>
      </c>
      <c r="F918" s="14" t="str">
        <f>TRIM(Raw_Data__3[[#This Row],[Level/Band]])</f>
        <v>Manager Level</v>
      </c>
      <c r="G918" s="15">
        <v>45151.233067129629</v>
      </c>
      <c r="H918" s="15">
        <v>45154.233067129629</v>
      </c>
      <c r="I918" s="15">
        <v>45155.233067129629</v>
      </c>
      <c r="J918" s="15">
        <v>45158.233067129629</v>
      </c>
      <c r="K918" s="14" t="s">
        <v>37</v>
      </c>
      <c r="L918" s="15">
        <v>45166.233067129629</v>
      </c>
      <c r="M918" s="14" t="s">
        <v>43</v>
      </c>
      <c r="N918" s="14" t="s">
        <v>38</v>
      </c>
      <c r="O918" s="1" t="s">
        <v>115</v>
      </c>
      <c r="P918" s="14" t="s">
        <v>41</v>
      </c>
      <c r="Q918" s="15"/>
      <c r="R918" s="15"/>
      <c r="S918" s="15">
        <v>45170.233067129629</v>
      </c>
      <c r="T918" s="15"/>
      <c r="U918">
        <v>0</v>
      </c>
      <c r="V918" s="15"/>
      <c r="W918" s="15"/>
      <c r="X918" s="15"/>
      <c r="Z918" s="14"/>
      <c r="AA918" s="15"/>
      <c r="AB918">
        <v>12</v>
      </c>
      <c r="AC918">
        <v>16</v>
      </c>
      <c r="AD918">
        <v>1</v>
      </c>
      <c r="AE918">
        <v>3</v>
      </c>
      <c r="AF918" s="21">
        <v>45230.233067129629</v>
      </c>
      <c r="AG918" s="22">
        <f>IFERROR((Raw_Data__3[[#This Row],[End of Probation Date (after 2 months)]]-Raw_Data__3[[#This Row],[Reporting date ]]),"N/A")</f>
        <v>60</v>
      </c>
      <c r="AI918">
        <v>4</v>
      </c>
      <c r="AJ918">
        <v>3</v>
      </c>
    </row>
    <row r="919" spans="1:38" x14ac:dyDescent="0.35">
      <c r="A919">
        <v>1275</v>
      </c>
      <c r="B919" s="14" t="s">
        <v>111</v>
      </c>
      <c r="C919" s="14" t="s">
        <v>71</v>
      </c>
      <c r="D919" s="14" t="s">
        <v>72</v>
      </c>
      <c r="E919" s="14" t="s">
        <v>60</v>
      </c>
      <c r="F919" s="14" t="str">
        <f>TRIM(Raw_Data__3[[#This Row],[Level/Band]])</f>
        <v>Manager Level</v>
      </c>
      <c r="G919" s="15">
        <v>44711.107928240737</v>
      </c>
      <c r="H919" s="15">
        <v>44712.107928240737</v>
      </c>
      <c r="I919" s="15">
        <v>44713.107928240737</v>
      </c>
      <c r="J919" s="15">
        <v>44716.107928240737</v>
      </c>
      <c r="K919" s="14" t="s">
        <v>37</v>
      </c>
      <c r="L919" s="15">
        <v>44723.107928240737</v>
      </c>
      <c r="M919" s="14" t="s">
        <v>43</v>
      </c>
      <c r="N919" s="14" t="s">
        <v>38</v>
      </c>
      <c r="O919" s="1" t="s">
        <v>115</v>
      </c>
      <c r="P919" s="14"/>
      <c r="Q919" s="15"/>
      <c r="R919" s="15"/>
      <c r="S919" s="15">
        <v>44725.107928240737</v>
      </c>
      <c r="T919" s="15"/>
      <c r="U919">
        <v>0</v>
      </c>
      <c r="V919" s="15"/>
      <c r="W919" s="15"/>
      <c r="X919" s="15"/>
      <c r="Z919" s="14" t="s">
        <v>47</v>
      </c>
      <c r="AA919" s="15"/>
      <c r="AB919">
        <v>11</v>
      </c>
      <c r="AC919">
        <v>13</v>
      </c>
      <c r="AD919">
        <v>1</v>
      </c>
      <c r="AE919">
        <v>3</v>
      </c>
      <c r="AF919" s="21">
        <v>44785.107928240737</v>
      </c>
      <c r="AG919" s="22">
        <f>IFERROR((Raw_Data__3[[#This Row],[End of Probation Date (after 2 months)]]-Raw_Data__3[[#This Row],[Reporting date ]]),"N/A")</f>
        <v>60</v>
      </c>
      <c r="AI919">
        <v>2</v>
      </c>
      <c r="AJ919">
        <v>1</v>
      </c>
    </row>
    <row r="920" spans="1:38" x14ac:dyDescent="0.35">
      <c r="A920">
        <v>1042</v>
      </c>
      <c r="B920" s="14" t="s">
        <v>111</v>
      </c>
      <c r="C920" s="14" t="s">
        <v>71</v>
      </c>
      <c r="D920" s="14" t="s">
        <v>72</v>
      </c>
      <c r="E920" s="14" t="s">
        <v>60</v>
      </c>
      <c r="F920" s="14" t="str">
        <f>TRIM(Raw_Data__3[[#This Row],[Level/Band]])</f>
        <v>Manager Level</v>
      </c>
      <c r="G920" s="15">
        <v>44883.960578703707</v>
      </c>
      <c r="H920" s="15">
        <v>44886.960578703707</v>
      </c>
      <c r="I920" s="15">
        <v>44887.960578703707</v>
      </c>
      <c r="J920" s="15">
        <v>44890.960578703707</v>
      </c>
      <c r="K920" s="14" t="s">
        <v>37</v>
      </c>
      <c r="L920" s="15">
        <v>44899.960578703707</v>
      </c>
      <c r="M920" s="14" t="s">
        <v>58</v>
      </c>
      <c r="N920" s="14"/>
      <c r="O920" s="1">
        <v>44902.960578703707</v>
      </c>
      <c r="P920" s="14" t="s">
        <v>58</v>
      </c>
      <c r="Q920" s="15"/>
      <c r="R920" s="15"/>
      <c r="S920" s="15">
        <v>44900.960578703707</v>
      </c>
      <c r="T920" s="15"/>
      <c r="U920">
        <v>0</v>
      </c>
      <c r="V920" s="15"/>
      <c r="W920" s="15"/>
      <c r="X920" s="15"/>
      <c r="Z920" s="14"/>
      <c r="AA920" s="15"/>
      <c r="AB920">
        <v>13</v>
      </c>
      <c r="AC920">
        <v>14</v>
      </c>
      <c r="AD920">
        <v>1</v>
      </c>
      <c r="AE920">
        <v>3</v>
      </c>
      <c r="AF920" s="21">
        <v>44960.960578703707</v>
      </c>
      <c r="AG920" s="22">
        <f>IFERROR((Raw_Data__3[[#This Row],[End of Probation Date (after 2 months)]]-Raw_Data__3[[#This Row],[Reporting date ]]),"N/A")</f>
        <v>60</v>
      </c>
      <c r="AI920">
        <v>1</v>
      </c>
      <c r="AJ920">
        <v>3</v>
      </c>
    </row>
    <row r="921" spans="1:38" x14ac:dyDescent="0.35">
      <c r="A921">
        <v>1026</v>
      </c>
      <c r="B921" s="14" t="s">
        <v>111</v>
      </c>
      <c r="C921" s="14" t="s">
        <v>71</v>
      </c>
      <c r="D921" s="14" t="s">
        <v>72</v>
      </c>
      <c r="E921" s="14" t="s">
        <v>60</v>
      </c>
      <c r="F921" s="14" t="str">
        <f>TRIM(Raw_Data__3[[#This Row],[Level/Band]])</f>
        <v>Manager Level</v>
      </c>
      <c r="G921" s="15">
        <v>44949.791134259256</v>
      </c>
      <c r="H921" s="15">
        <v>44953.791134259256</v>
      </c>
      <c r="I921" s="15">
        <v>44954.791134259256</v>
      </c>
      <c r="J921" s="15">
        <v>44957.791134259256</v>
      </c>
      <c r="K921" s="14" t="s">
        <v>37</v>
      </c>
      <c r="L921" s="15">
        <v>44973.791134259256</v>
      </c>
      <c r="M921" s="14" t="s">
        <v>43</v>
      </c>
      <c r="N921" s="14" t="s">
        <v>38</v>
      </c>
      <c r="O921" s="1" t="s">
        <v>115</v>
      </c>
      <c r="P921" s="14" t="s">
        <v>41</v>
      </c>
      <c r="Q921" s="15"/>
      <c r="R921" s="15"/>
      <c r="S921" s="15">
        <v>44975.791134259256</v>
      </c>
      <c r="T921" s="15"/>
      <c r="U921">
        <v>0</v>
      </c>
      <c r="V921" s="15"/>
      <c r="W921" s="15"/>
      <c r="X921" s="15"/>
      <c r="Z921" s="14"/>
      <c r="AA921" s="15"/>
      <c r="AB921">
        <v>20</v>
      </c>
      <c r="AC921">
        <v>22</v>
      </c>
      <c r="AD921">
        <v>1</v>
      </c>
      <c r="AE921">
        <v>3</v>
      </c>
      <c r="AF921" s="21">
        <v>45035.791134259256</v>
      </c>
      <c r="AG921" s="22">
        <f>IFERROR((Raw_Data__3[[#This Row],[End of Probation Date (after 2 months)]]-Raw_Data__3[[#This Row],[Reporting date ]]),"N/A")</f>
        <v>60</v>
      </c>
      <c r="AI921">
        <v>2</v>
      </c>
      <c r="AJ921">
        <v>4</v>
      </c>
    </row>
    <row r="922" spans="1:38" x14ac:dyDescent="0.35">
      <c r="A922">
        <v>2661</v>
      </c>
      <c r="B922" s="14" t="s">
        <v>111</v>
      </c>
      <c r="C922" s="14" t="s">
        <v>73</v>
      </c>
      <c r="D922" s="14" t="s">
        <v>74</v>
      </c>
      <c r="E922" s="14" t="s">
        <v>60</v>
      </c>
      <c r="F922" s="14" t="str">
        <f>TRIM(Raw_Data__3[[#This Row],[Level/Band]])</f>
        <v>Manager Level</v>
      </c>
      <c r="G922" s="15">
        <v>44894.903680555559</v>
      </c>
      <c r="H922" s="15">
        <v>44897.903680555559</v>
      </c>
      <c r="I922" s="15">
        <v>44898.903680555559</v>
      </c>
      <c r="J922" s="15">
        <v>44901.903680555559</v>
      </c>
      <c r="K922" s="14" t="s">
        <v>37</v>
      </c>
      <c r="L922" s="15">
        <v>44916.903680555559</v>
      </c>
      <c r="M922" s="14" t="s">
        <v>43</v>
      </c>
      <c r="N922" s="14" t="s">
        <v>50</v>
      </c>
      <c r="O922" s="1" t="s">
        <v>115</v>
      </c>
      <c r="P922" s="14"/>
      <c r="Q922" s="15"/>
      <c r="R922" s="15"/>
      <c r="S922" s="15">
        <v>44920.903680555559</v>
      </c>
      <c r="T922" s="15"/>
      <c r="U922">
        <v>0</v>
      </c>
      <c r="V922" s="15"/>
      <c r="W922" s="15"/>
      <c r="X922" s="15"/>
      <c r="Z922" s="14" t="s">
        <v>47</v>
      </c>
      <c r="AA922" s="15"/>
      <c r="AB922">
        <v>19</v>
      </c>
      <c r="AC922">
        <v>23</v>
      </c>
      <c r="AD922">
        <v>1</v>
      </c>
      <c r="AE922">
        <v>3</v>
      </c>
      <c r="AF922" s="21">
        <v>44980.903680555559</v>
      </c>
      <c r="AG922" s="22">
        <f>IFERROR((Raw_Data__3[[#This Row],[End of Probation Date (after 2 months)]]-Raw_Data__3[[#This Row],[Reporting date ]]),"N/A")</f>
        <v>60</v>
      </c>
      <c r="AI922">
        <v>4</v>
      </c>
      <c r="AJ922">
        <v>3</v>
      </c>
    </row>
    <row r="923" spans="1:38" x14ac:dyDescent="0.35">
      <c r="A923">
        <v>2649</v>
      </c>
      <c r="B923" s="14" t="s">
        <v>111</v>
      </c>
      <c r="C923" s="14" t="s">
        <v>73</v>
      </c>
      <c r="D923" s="14" t="s">
        <v>74</v>
      </c>
      <c r="E923" s="14" t="s">
        <v>60</v>
      </c>
      <c r="F923" s="14" t="str">
        <f>TRIM(Raw_Data__3[[#This Row],[Level/Band]])</f>
        <v>Manager Level</v>
      </c>
      <c r="G923" s="15">
        <v>44587.587569444448</v>
      </c>
      <c r="H923" s="15">
        <v>44588.587569444448</v>
      </c>
      <c r="I923" s="15">
        <v>44589.587569444448</v>
      </c>
      <c r="J923" s="15">
        <v>44592.587569444448</v>
      </c>
      <c r="K923" s="14" t="s">
        <v>37</v>
      </c>
      <c r="L923" s="15">
        <v>44604.587569444448</v>
      </c>
      <c r="M923" s="14" t="s">
        <v>43</v>
      </c>
      <c r="N923" s="14" t="s">
        <v>55</v>
      </c>
      <c r="O923" s="1" t="s">
        <v>115</v>
      </c>
      <c r="P923" s="14"/>
      <c r="Q923" s="15"/>
      <c r="R923" s="15"/>
      <c r="S923" s="15">
        <v>44607.587569444448</v>
      </c>
      <c r="T923" s="15"/>
      <c r="U923">
        <v>0</v>
      </c>
      <c r="V923" s="15"/>
      <c r="W923" s="15"/>
      <c r="X923" s="15"/>
      <c r="Z923" s="14" t="s">
        <v>47</v>
      </c>
      <c r="AA923" s="15"/>
      <c r="AB923">
        <v>16</v>
      </c>
      <c r="AC923">
        <v>19</v>
      </c>
      <c r="AD923">
        <v>1</v>
      </c>
      <c r="AE923">
        <v>3</v>
      </c>
      <c r="AF923" s="21">
        <v>44667.587569444448</v>
      </c>
      <c r="AG923" s="22">
        <f>IFERROR((Raw_Data__3[[#This Row],[End of Probation Date (after 2 months)]]-Raw_Data__3[[#This Row],[Reporting date ]]),"N/A")</f>
        <v>60</v>
      </c>
      <c r="AI923">
        <v>3</v>
      </c>
      <c r="AJ923">
        <v>1</v>
      </c>
    </row>
    <row r="924" spans="1:38" x14ac:dyDescent="0.35">
      <c r="A924">
        <v>2643</v>
      </c>
      <c r="B924" s="14" t="s">
        <v>111</v>
      </c>
      <c r="C924" s="14" t="s">
        <v>73</v>
      </c>
      <c r="D924" s="14" t="s">
        <v>74</v>
      </c>
      <c r="E924" s="14" t="s">
        <v>60</v>
      </c>
      <c r="F924" s="14" t="str">
        <f>TRIM(Raw_Data__3[[#This Row],[Level/Band]])</f>
        <v>Manager Level</v>
      </c>
      <c r="G924" s="15">
        <v>44585.587569444448</v>
      </c>
      <c r="H924" s="15">
        <v>44587.587569444448</v>
      </c>
      <c r="I924" s="15">
        <v>44588.587569444448</v>
      </c>
      <c r="J924" s="15">
        <v>44591.587569444448</v>
      </c>
      <c r="K924" s="14" t="s">
        <v>37</v>
      </c>
      <c r="L924" s="15">
        <v>44607.587569444448</v>
      </c>
      <c r="M924" s="14" t="s">
        <v>43</v>
      </c>
      <c r="N924" s="14" t="s">
        <v>38</v>
      </c>
      <c r="O924" s="1" t="s">
        <v>115</v>
      </c>
      <c r="P924" s="14"/>
      <c r="Q924" s="15"/>
      <c r="R924" s="15"/>
      <c r="S924" s="15"/>
      <c r="T924" s="15"/>
      <c r="U924">
        <v>0</v>
      </c>
      <c r="V924" s="15"/>
      <c r="W924" s="15"/>
      <c r="X924" s="15"/>
      <c r="Z924" s="14" t="s">
        <v>39</v>
      </c>
      <c r="AA924" s="15"/>
      <c r="AB924">
        <v>20</v>
      </c>
      <c r="AD924">
        <v>1</v>
      </c>
      <c r="AE924">
        <v>3</v>
      </c>
      <c r="AF924" s="21" t="s">
        <v>115</v>
      </c>
      <c r="AG924" s="22" t="str">
        <f>IFERROR((Raw_Data__3[[#This Row],[End of Probation Date (after 2 months)]]-Raw_Data__3[[#This Row],[Reporting date ]]),"N/A")</f>
        <v>N/A</v>
      </c>
      <c r="AJ924">
        <v>2</v>
      </c>
    </row>
    <row r="925" spans="1:38" x14ac:dyDescent="0.35">
      <c r="A925">
        <v>2642</v>
      </c>
      <c r="B925" s="14" t="s">
        <v>111</v>
      </c>
      <c r="C925" s="14" t="s">
        <v>73</v>
      </c>
      <c r="D925" s="14" t="s">
        <v>74</v>
      </c>
      <c r="E925" s="14" t="s">
        <v>60</v>
      </c>
      <c r="F925" s="14" t="str">
        <f>TRIM(Raw_Data__3[[#This Row],[Level/Band]])</f>
        <v>Manager Level</v>
      </c>
      <c r="G925" s="15">
        <v>44586.587569444448</v>
      </c>
      <c r="H925" s="15">
        <v>44588.587569444448</v>
      </c>
      <c r="I925" s="15">
        <v>44589.587569444448</v>
      </c>
      <c r="J925" s="15">
        <v>44592.587569444448</v>
      </c>
      <c r="K925" s="14" t="s">
        <v>37</v>
      </c>
      <c r="L925" s="15">
        <v>44597.587569444448</v>
      </c>
      <c r="M925" s="14" t="s">
        <v>43</v>
      </c>
      <c r="N925" s="14" t="s">
        <v>38</v>
      </c>
      <c r="O925" s="1" t="s">
        <v>115</v>
      </c>
      <c r="P925" s="14"/>
      <c r="Q925" s="15"/>
      <c r="R925" s="15"/>
      <c r="S925" s="15">
        <v>44599.587569444448</v>
      </c>
      <c r="T925" s="15"/>
      <c r="U925">
        <v>0</v>
      </c>
      <c r="V925" s="15"/>
      <c r="W925" s="15"/>
      <c r="X925" s="15"/>
      <c r="Z925" s="14" t="s">
        <v>47</v>
      </c>
      <c r="AA925" s="15"/>
      <c r="AB925">
        <v>9</v>
      </c>
      <c r="AC925">
        <v>11</v>
      </c>
      <c r="AD925">
        <v>1</v>
      </c>
      <c r="AE925">
        <v>3</v>
      </c>
      <c r="AF925" s="21">
        <v>44659.587569444448</v>
      </c>
      <c r="AG925" s="22">
        <f>IFERROR((Raw_Data__3[[#This Row],[End of Probation Date (after 2 months)]]-Raw_Data__3[[#This Row],[Reporting date ]]),"N/A")</f>
        <v>60</v>
      </c>
      <c r="AI925">
        <v>2</v>
      </c>
      <c r="AJ925">
        <v>2</v>
      </c>
    </row>
    <row r="926" spans="1:38" x14ac:dyDescent="0.35">
      <c r="A926">
        <v>2375</v>
      </c>
      <c r="B926" s="14" t="s">
        <v>111</v>
      </c>
      <c r="C926" s="14" t="s">
        <v>73</v>
      </c>
      <c r="D926" s="14" t="s">
        <v>74</v>
      </c>
      <c r="E926" s="14" t="s">
        <v>60</v>
      </c>
      <c r="F926" s="14" t="str">
        <f>TRIM(Raw_Data__3[[#This Row],[Level/Band]])</f>
        <v>Manager Level</v>
      </c>
      <c r="G926" s="15">
        <v>45032.917395833334</v>
      </c>
      <c r="H926" s="15">
        <v>45033.917395833334</v>
      </c>
      <c r="I926" s="15">
        <v>45034.917395833334</v>
      </c>
      <c r="J926" s="15">
        <v>45037.917395833334</v>
      </c>
      <c r="K926" s="14" t="s">
        <v>37</v>
      </c>
      <c r="L926" s="15">
        <v>45043.917395833334</v>
      </c>
      <c r="M926" s="14" t="s">
        <v>43</v>
      </c>
      <c r="N926" s="14" t="s">
        <v>46</v>
      </c>
      <c r="O926" s="1" t="s">
        <v>115</v>
      </c>
      <c r="P926" s="14"/>
      <c r="Q926" s="15"/>
      <c r="R926" s="15"/>
      <c r="S926" s="15"/>
      <c r="T926" s="15"/>
      <c r="U926">
        <v>0</v>
      </c>
      <c r="V926" s="15"/>
      <c r="W926" s="15"/>
      <c r="X926" s="15"/>
      <c r="Z926" s="14" t="s">
        <v>39</v>
      </c>
      <c r="AA926" s="15"/>
      <c r="AB926">
        <v>10</v>
      </c>
      <c r="AD926">
        <v>1</v>
      </c>
      <c r="AE926">
        <v>3</v>
      </c>
      <c r="AF926" s="21" t="s">
        <v>115</v>
      </c>
      <c r="AG926" s="22" t="str">
        <f>IFERROR((Raw_Data__3[[#This Row],[End of Probation Date (after 2 months)]]-Raw_Data__3[[#This Row],[Reporting date ]]),"N/A")</f>
        <v>N/A</v>
      </c>
      <c r="AJ926">
        <v>1</v>
      </c>
    </row>
    <row r="927" spans="1:38" x14ac:dyDescent="0.35">
      <c r="A927">
        <v>2340</v>
      </c>
      <c r="B927" s="14" t="s">
        <v>111</v>
      </c>
      <c r="C927" s="14" t="s">
        <v>73</v>
      </c>
      <c r="D927" s="14" t="s">
        <v>74</v>
      </c>
      <c r="E927" s="14" t="s">
        <v>60</v>
      </c>
      <c r="F927" s="14" t="str">
        <f>TRIM(Raw_Data__3[[#This Row],[Level/Band]])</f>
        <v>Manager Level</v>
      </c>
      <c r="G927" s="15">
        <v>44691.386030092595</v>
      </c>
      <c r="H927" s="15">
        <v>44694.386030092595</v>
      </c>
      <c r="I927" s="15">
        <v>44695.386030092595</v>
      </c>
      <c r="J927" s="15">
        <v>44698.386030092595</v>
      </c>
      <c r="K927" s="14" t="s">
        <v>37</v>
      </c>
      <c r="L927" s="15">
        <v>44710.386030092595</v>
      </c>
      <c r="M927" s="14" t="s">
        <v>43</v>
      </c>
      <c r="N927" s="14" t="s">
        <v>51</v>
      </c>
      <c r="O927" s="1" t="s">
        <v>115</v>
      </c>
      <c r="P927" s="14"/>
      <c r="Q927" s="15"/>
      <c r="R927" s="15"/>
      <c r="S927" s="15">
        <v>44714.386030092595</v>
      </c>
      <c r="T927" s="15"/>
      <c r="U927">
        <v>0</v>
      </c>
      <c r="V927" s="15"/>
      <c r="W927" s="15"/>
      <c r="X927" s="15"/>
      <c r="Z927" s="14" t="s">
        <v>39</v>
      </c>
      <c r="AA927" s="15"/>
      <c r="AB927">
        <v>16</v>
      </c>
      <c r="AC927">
        <v>20</v>
      </c>
      <c r="AD927">
        <v>1</v>
      </c>
      <c r="AE927">
        <v>3</v>
      </c>
      <c r="AF927" s="21">
        <v>44774.386030092595</v>
      </c>
      <c r="AG927" s="22">
        <f>IFERROR((Raw_Data__3[[#This Row],[End of Probation Date (after 2 months)]]-Raw_Data__3[[#This Row],[Reporting date ]]),"N/A")</f>
        <v>60</v>
      </c>
      <c r="AI927">
        <v>4</v>
      </c>
      <c r="AJ927">
        <v>3</v>
      </c>
    </row>
    <row r="928" spans="1:38" x14ac:dyDescent="0.35">
      <c r="A928">
        <v>2338</v>
      </c>
      <c r="B928" s="14" t="s">
        <v>111</v>
      </c>
      <c r="C928" s="14" t="s">
        <v>73</v>
      </c>
      <c r="D928" s="14" t="s">
        <v>74</v>
      </c>
      <c r="E928" s="14" t="s">
        <v>60</v>
      </c>
      <c r="F928" s="14" t="str">
        <f>TRIM(Raw_Data__3[[#This Row],[Level/Band]])</f>
        <v>Manager Level</v>
      </c>
      <c r="G928" s="15">
        <v>44693.386030092595</v>
      </c>
      <c r="H928" s="15">
        <v>44694.386030092595</v>
      </c>
      <c r="I928" s="15">
        <v>44695.386030092595</v>
      </c>
      <c r="J928" s="15">
        <v>44698.386030092595</v>
      </c>
      <c r="K928" s="14" t="s">
        <v>37</v>
      </c>
      <c r="L928" s="15">
        <v>44714.386030092595</v>
      </c>
      <c r="M928" s="14" t="s">
        <v>43</v>
      </c>
      <c r="N928" s="14" t="s">
        <v>51</v>
      </c>
      <c r="O928" s="1" t="s">
        <v>115</v>
      </c>
      <c r="P928" s="14"/>
      <c r="Q928" s="15"/>
      <c r="R928" s="15"/>
      <c r="S928" s="15">
        <v>44715.386030092595</v>
      </c>
      <c r="T928" s="15"/>
      <c r="U928">
        <v>0</v>
      </c>
      <c r="V928" s="15"/>
      <c r="W928" s="15"/>
      <c r="X928" s="15"/>
      <c r="Z928" s="14" t="s">
        <v>39</v>
      </c>
      <c r="AA928" s="15"/>
      <c r="AB928">
        <v>20</v>
      </c>
      <c r="AC928">
        <v>21</v>
      </c>
      <c r="AD928">
        <v>1</v>
      </c>
      <c r="AE928">
        <v>3</v>
      </c>
      <c r="AF928" s="21">
        <v>44775.386030092595</v>
      </c>
      <c r="AG928" s="22">
        <f>IFERROR((Raw_Data__3[[#This Row],[End of Probation Date (after 2 months)]]-Raw_Data__3[[#This Row],[Reporting date ]]),"N/A")</f>
        <v>60</v>
      </c>
      <c r="AI928">
        <v>1</v>
      </c>
      <c r="AJ928">
        <v>1</v>
      </c>
    </row>
    <row r="929" spans="1:36" x14ac:dyDescent="0.35">
      <c r="A929">
        <v>2259</v>
      </c>
      <c r="B929" s="14" t="s">
        <v>111</v>
      </c>
      <c r="C929" s="14" t="s">
        <v>73</v>
      </c>
      <c r="D929" s="14" t="s">
        <v>74</v>
      </c>
      <c r="E929" s="14" t="s">
        <v>60</v>
      </c>
      <c r="F929" s="14" t="str">
        <f>TRIM(Raw_Data__3[[#This Row],[Level/Band]])</f>
        <v>Manager Level</v>
      </c>
      <c r="G929" s="15">
        <v>44777.68608796296</v>
      </c>
      <c r="H929" s="15">
        <v>44781.68608796296</v>
      </c>
      <c r="I929" s="15">
        <v>44782.68608796296</v>
      </c>
      <c r="J929" s="15">
        <v>44785.68608796296</v>
      </c>
      <c r="K929" s="14" t="s">
        <v>37</v>
      </c>
      <c r="L929" s="15">
        <v>44795.68608796296</v>
      </c>
      <c r="M929" s="14" t="s">
        <v>43</v>
      </c>
      <c r="N929" s="14" t="s">
        <v>46</v>
      </c>
      <c r="O929" s="1" t="s">
        <v>115</v>
      </c>
      <c r="P929" s="14"/>
      <c r="Q929" s="15"/>
      <c r="R929" s="15"/>
      <c r="S929" s="15">
        <v>44798.68608796296</v>
      </c>
      <c r="T929" s="15"/>
      <c r="U929">
        <v>0</v>
      </c>
      <c r="V929" s="15"/>
      <c r="W929" s="15"/>
      <c r="X929" s="15"/>
      <c r="Z929" s="14" t="s">
        <v>47</v>
      </c>
      <c r="AA929" s="15"/>
      <c r="AB929">
        <v>14</v>
      </c>
      <c r="AC929">
        <v>17</v>
      </c>
      <c r="AD929">
        <v>1</v>
      </c>
      <c r="AE929">
        <v>3</v>
      </c>
      <c r="AF929" s="21">
        <v>44858.68608796296</v>
      </c>
      <c r="AG929" s="22">
        <f>IFERROR((Raw_Data__3[[#This Row],[End of Probation Date (after 2 months)]]-Raw_Data__3[[#This Row],[Reporting date ]]),"N/A")</f>
        <v>60</v>
      </c>
      <c r="AI929">
        <v>3</v>
      </c>
      <c r="AJ929">
        <v>4</v>
      </c>
    </row>
    <row r="930" spans="1:36" x14ac:dyDescent="0.35">
      <c r="A930">
        <v>2148</v>
      </c>
      <c r="B930" s="14" t="s">
        <v>111</v>
      </c>
      <c r="C930" s="14" t="s">
        <v>73</v>
      </c>
      <c r="D930" s="14" t="s">
        <v>74</v>
      </c>
      <c r="E930" s="14" t="s">
        <v>60</v>
      </c>
      <c r="F930" s="14" t="str">
        <f>TRIM(Raw_Data__3[[#This Row],[Level/Band]])</f>
        <v>Manager Level</v>
      </c>
      <c r="G930" s="15">
        <v>44747.830833333333</v>
      </c>
      <c r="H930" s="15">
        <v>44748.830833333333</v>
      </c>
      <c r="I930" s="15">
        <v>44749.830833333333</v>
      </c>
      <c r="J930" s="15">
        <v>44752.830833333333</v>
      </c>
      <c r="K930" s="14" t="s">
        <v>37</v>
      </c>
      <c r="L930" s="15">
        <v>44769.830833333333</v>
      </c>
      <c r="M930" s="14" t="s">
        <v>43</v>
      </c>
      <c r="N930" s="14" t="s">
        <v>38</v>
      </c>
      <c r="O930" s="1" t="s">
        <v>115</v>
      </c>
      <c r="P930" s="14"/>
      <c r="Q930" s="15"/>
      <c r="R930" s="15"/>
      <c r="S930" s="15">
        <v>44772.830833333333</v>
      </c>
      <c r="T930" s="15"/>
      <c r="U930">
        <v>0</v>
      </c>
      <c r="V930" s="15"/>
      <c r="W930" s="15"/>
      <c r="X930" s="15"/>
      <c r="Z930" s="14" t="s">
        <v>47</v>
      </c>
      <c r="AA930" s="15"/>
      <c r="AB930">
        <v>21</v>
      </c>
      <c r="AC930">
        <v>24</v>
      </c>
      <c r="AD930">
        <v>1</v>
      </c>
      <c r="AE930">
        <v>3</v>
      </c>
      <c r="AF930" s="21">
        <v>44832.830833333333</v>
      </c>
      <c r="AG930" s="22">
        <f>IFERROR((Raw_Data__3[[#This Row],[End of Probation Date (after 2 months)]]-Raw_Data__3[[#This Row],[Reporting date ]]),"N/A")</f>
        <v>60</v>
      </c>
      <c r="AI930">
        <v>3</v>
      </c>
      <c r="AJ930">
        <v>1</v>
      </c>
    </row>
    <row r="931" spans="1:36" x14ac:dyDescent="0.35">
      <c r="A931">
        <v>2059</v>
      </c>
      <c r="B931" s="14" t="s">
        <v>111</v>
      </c>
      <c r="C931" s="14" t="s">
        <v>73</v>
      </c>
      <c r="D931" s="14" t="s">
        <v>74</v>
      </c>
      <c r="E931" s="14" t="s">
        <v>60</v>
      </c>
      <c r="F931" s="14" t="str">
        <f>TRIM(Raw_Data__3[[#This Row],[Level/Band]])</f>
        <v>Manager Level</v>
      </c>
      <c r="G931" s="15">
        <v>44572.831099537034</v>
      </c>
      <c r="H931" s="15">
        <v>44575.831099537034</v>
      </c>
      <c r="I931" s="15">
        <v>44576.831099537034</v>
      </c>
      <c r="J931" s="15">
        <v>44579.831099537034</v>
      </c>
      <c r="K931" s="14" t="s">
        <v>37</v>
      </c>
      <c r="L931" s="15">
        <v>44593.831099537034</v>
      </c>
      <c r="M931" s="14" t="s">
        <v>43</v>
      </c>
      <c r="N931" s="14" t="s">
        <v>51</v>
      </c>
      <c r="O931" s="1" t="s">
        <v>115</v>
      </c>
      <c r="P931" s="14"/>
      <c r="Q931" s="15"/>
      <c r="R931" s="15"/>
      <c r="S931" s="15"/>
      <c r="T931" s="15"/>
      <c r="U931">
        <v>0</v>
      </c>
      <c r="V931" s="15"/>
      <c r="W931" s="15"/>
      <c r="X931" s="15"/>
      <c r="Z931" s="14" t="s">
        <v>47</v>
      </c>
      <c r="AA931" s="15"/>
      <c r="AB931">
        <v>18</v>
      </c>
      <c r="AD931">
        <v>1</v>
      </c>
      <c r="AE931">
        <v>3</v>
      </c>
      <c r="AF931" s="21" t="s">
        <v>115</v>
      </c>
      <c r="AG931" s="22" t="str">
        <f>IFERROR((Raw_Data__3[[#This Row],[End of Probation Date (after 2 months)]]-Raw_Data__3[[#This Row],[Reporting date ]]),"N/A")</f>
        <v>N/A</v>
      </c>
      <c r="AJ931">
        <v>3</v>
      </c>
    </row>
    <row r="932" spans="1:36" x14ac:dyDescent="0.35">
      <c r="A932">
        <v>1953</v>
      </c>
      <c r="B932" s="14" t="s">
        <v>111</v>
      </c>
      <c r="C932" s="14" t="s">
        <v>73</v>
      </c>
      <c r="D932" s="14" t="s">
        <v>74</v>
      </c>
      <c r="E932" s="14" t="s">
        <v>60</v>
      </c>
      <c r="F932" s="14" t="str">
        <f>TRIM(Raw_Data__3[[#This Row],[Level/Band]])</f>
        <v>Manager Level</v>
      </c>
      <c r="G932" s="15">
        <v>44817.042395833334</v>
      </c>
      <c r="H932" s="15">
        <v>44820.042395833334</v>
      </c>
      <c r="I932" s="15">
        <v>44821.042395833334</v>
      </c>
      <c r="J932" s="15">
        <v>44824.042395833334</v>
      </c>
      <c r="K932" s="14" t="s">
        <v>37</v>
      </c>
      <c r="L932" s="15">
        <v>44842.042395833334</v>
      </c>
      <c r="M932" s="14" t="s">
        <v>43</v>
      </c>
      <c r="N932" s="14" t="s">
        <v>46</v>
      </c>
      <c r="O932" s="1" t="s">
        <v>115</v>
      </c>
      <c r="P932" s="14"/>
      <c r="Q932" s="15"/>
      <c r="R932" s="15"/>
      <c r="S932" s="15">
        <v>44843.042395833334</v>
      </c>
      <c r="T932" s="15"/>
      <c r="U932">
        <v>0</v>
      </c>
      <c r="V932" s="15"/>
      <c r="W932" s="15"/>
      <c r="X932" s="15"/>
      <c r="Z932" s="14" t="s">
        <v>47</v>
      </c>
      <c r="AA932" s="15"/>
      <c r="AB932">
        <v>22</v>
      </c>
      <c r="AC932">
        <v>23</v>
      </c>
      <c r="AD932">
        <v>1</v>
      </c>
      <c r="AE932">
        <v>3</v>
      </c>
      <c r="AF932" s="21">
        <v>44903.042395833334</v>
      </c>
      <c r="AG932" s="22">
        <f>IFERROR((Raw_Data__3[[#This Row],[End of Probation Date (after 2 months)]]-Raw_Data__3[[#This Row],[Reporting date ]]),"N/A")</f>
        <v>60</v>
      </c>
      <c r="AI932">
        <v>1</v>
      </c>
      <c r="AJ932">
        <v>3</v>
      </c>
    </row>
    <row r="933" spans="1:36" x14ac:dyDescent="0.35">
      <c r="A933">
        <v>1917</v>
      </c>
      <c r="B933" s="14" t="s">
        <v>111</v>
      </c>
      <c r="C933" s="14" t="s">
        <v>73</v>
      </c>
      <c r="D933" s="14" t="s">
        <v>74</v>
      </c>
      <c r="E933" s="14" t="s">
        <v>60</v>
      </c>
      <c r="F933" s="14" t="str">
        <f>TRIM(Raw_Data__3[[#This Row],[Level/Band]])</f>
        <v>Manager Level</v>
      </c>
      <c r="G933" s="15">
        <v>44679.892118055555</v>
      </c>
      <c r="H933" s="15">
        <v>44683.892118055555</v>
      </c>
      <c r="I933" s="15">
        <v>44684.892118055555</v>
      </c>
      <c r="J933" s="15">
        <v>44687.892118055555</v>
      </c>
      <c r="K933" s="14" t="s">
        <v>37</v>
      </c>
      <c r="L933" s="15">
        <v>44693.892118055555</v>
      </c>
      <c r="M933" s="14" t="s">
        <v>43</v>
      </c>
      <c r="N933" s="14" t="s">
        <v>55</v>
      </c>
      <c r="O933" s="1" t="s">
        <v>115</v>
      </c>
      <c r="P933" s="14"/>
      <c r="Q933" s="15"/>
      <c r="R933" s="15"/>
      <c r="S933" s="15">
        <v>44694.892118055555</v>
      </c>
      <c r="T933" s="15"/>
      <c r="U933">
        <v>0</v>
      </c>
      <c r="V933" s="15"/>
      <c r="W933" s="15"/>
      <c r="X933" s="15"/>
      <c r="Z933" s="14" t="s">
        <v>39</v>
      </c>
      <c r="AA933" s="15"/>
      <c r="AB933">
        <v>10</v>
      </c>
      <c r="AC933">
        <v>11</v>
      </c>
      <c r="AD933">
        <v>1</v>
      </c>
      <c r="AE933">
        <v>3</v>
      </c>
      <c r="AF933" s="21">
        <v>44754.892118055555</v>
      </c>
      <c r="AG933" s="22">
        <f>IFERROR((Raw_Data__3[[#This Row],[End of Probation Date (after 2 months)]]-Raw_Data__3[[#This Row],[Reporting date ]]),"N/A")</f>
        <v>60</v>
      </c>
      <c r="AI933">
        <v>1</v>
      </c>
      <c r="AJ933">
        <v>4</v>
      </c>
    </row>
    <row r="934" spans="1:36" x14ac:dyDescent="0.35">
      <c r="A934">
        <v>1620</v>
      </c>
      <c r="B934" s="14" t="s">
        <v>111</v>
      </c>
      <c r="C934" s="14" t="s">
        <v>73</v>
      </c>
      <c r="D934" s="14" t="s">
        <v>74</v>
      </c>
      <c r="E934" s="14" t="s">
        <v>60</v>
      </c>
      <c r="F934" s="14" t="str">
        <f>TRIM(Raw_Data__3[[#This Row],[Level/Band]])</f>
        <v>Manager Level</v>
      </c>
      <c r="G934" s="15">
        <v>44856.951192129629</v>
      </c>
      <c r="H934" s="15">
        <v>44857.951192129629</v>
      </c>
      <c r="I934" s="15">
        <v>44858.951192129629</v>
      </c>
      <c r="J934" s="15">
        <v>44861.951192129629</v>
      </c>
      <c r="K934" s="14" t="s">
        <v>37</v>
      </c>
      <c r="L934" s="15">
        <v>44871.951192129629</v>
      </c>
      <c r="M934" s="14" t="s">
        <v>43</v>
      </c>
      <c r="N934" s="14" t="s">
        <v>46</v>
      </c>
      <c r="O934" s="1" t="s">
        <v>115</v>
      </c>
      <c r="P934" s="14"/>
      <c r="Q934" s="15"/>
      <c r="R934" s="15"/>
      <c r="S934" s="15">
        <v>44875.951192129629</v>
      </c>
      <c r="T934" s="15"/>
      <c r="U934">
        <v>0</v>
      </c>
      <c r="V934" s="15"/>
      <c r="W934" s="15"/>
      <c r="X934" s="15"/>
      <c r="Z934" s="14" t="s">
        <v>39</v>
      </c>
      <c r="AA934" s="15"/>
      <c r="AB934">
        <v>14</v>
      </c>
      <c r="AC934">
        <v>18</v>
      </c>
      <c r="AD934">
        <v>1</v>
      </c>
      <c r="AE934">
        <v>3</v>
      </c>
      <c r="AF934" s="21">
        <v>44935.951192129629</v>
      </c>
      <c r="AG934" s="22">
        <f>IFERROR((Raw_Data__3[[#This Row],[End of Probation Date (after 2 months)]]-Raw_Data__3[[#This Row],[Reporting date ]]),"N/A")</f>
        <v>60</v>
      </c>
      <c r="AI934">
        <v>4</v>
      </c>
      <c r="AJ934">
        <v>1</v>
      </c>
    </row>
    <row r="935" spans="1:36" x14ac:dyDescent="0.35">
      <c r="A935">
        <v>1617</v>
      </c>
      <c r="B935" s="14" t="s">
        <v>111</v>
      </c>
      <c r="C935" s="14" t="s">
        <v>73</v>
      </c>
      <c r="D935" s="14" t="s">
        <v>74</v>
      </c>
      <c r="E935" s="14" t="s">
        <v>60</v>
      </c>
      <c r="F935" s="14" t="str">
        <f>TRIM(Raw_Data__3[[#This Row],[Level/Band]])</f>
        <v>Manager Level</v>
      </c>
      <c r="G935" s="15">
        <v>44852.951192129629</v>
      </c>
      <c r="H935" s="15">
        <v>44853.951192129629</v>
      </c>
      <c r="I935" s="15">
        <v>44854.951192129629</v>
      </c>
      <c r="J935" s="15">
        <v>44857.951192129629</v>
      </c>
      <c r="K935" s="14" t="s">
        <v>37</v>
      </c>
      <c r="L935" s="15">
        <v>44873.951192129629</v>
      </c>
      <c r="M935" s="14" t="s">
        <v>43</v>
      </c>
      <c r="N935" s="14" t="s">
        <v>50</v>
      </c>
      <c r="O935" s="1" t="s">
        <v>115</v>
      </c>
      <c r="P935" s="14"/>
      <c r="Q935" s="15"/>
      <c r="R935" s="15"/>
      <c r="S935" s="15">
        <v>44875.951192129629</v>
      </c>
      <c r="T935" s="15"/>
      <c r="U935">
        <v>0</v>
      </c>
      <c r="V935" s="15"/>
      <c r="W935" s="15"/>
      <c r="X935" s="15"/>
      <c r="Z935" s="14" t="s">
        <v>39</v>
      </c>
      <c r="AA935" s="15"/>
      <c r="AB935">
        <v>20</v>
      </c>
      <c r="AC935">
        <v>22</v>
      </c>
      <c r="AD935">
        <v>1</v>
      </c>
      <c r="AE935">
        <v>3</v>
      </c>
      <c r="AF935" s="21">
        <v>44935.951192129629</v>
      </c>
      <c r="AG935" s="22">
        <f>IFERROR((Raw_Data__3[[#This Row],[End of Probation Date (after 2 months)]]-Raw_Data__3[[#This Row],[Reporting date ]]),"N/A")</f>
        <v>60</v>
      </c>
      <c r="AI935">
        <v>2</v>
      </c>
      <c r="AJ935">
        <v>1</v>
      </c>
    </row>
    <row r="936" spans="1:36" x14ac:dyDescent="0.35">
      <c r="A936">
        <v>1614</v>
      </c>
      <c r="B936" s="14" t="s">
        <v>111</v>
      </c>
      <c r="C936" s="14" t="s">
        <v>73</v>
      </c>
      <c r="D936" s="14" t="s">
        <v>74</v>
      </c>
      <c r="E936" s="14" t="s">
        <v>60</v>
      </c>
      <c r="F936" s="14" t="str">
        <f>TRIM(Raw_Data__3[[#This Row],[Level/Band]])</f>
        <v>Manager Level</v>
      </c>
      <c r="G936" s="15">
        <v>44848.951192129629</v>
      </c>
      <c r="H936" s="15">
        <v>44852.951192129629</v>
      </c>
      <c r="I936" s="15">
        <v>44853.951192129629</v>
      </c>
      <c r="J936" s="15">
        <v>44856.951192129629</v>
      </c>
      <c r="K936" s="14" t="s">
        <v>37</v>
      </c>
      <c r="L936" s="15">
        <v>44863.951192129629</v>
      </c>
      <c r="M936" s="14" t="s">
        <v>43</v>
      </c>
      <c r="N936" s="14" t="s">
        <v>46</v>
      </c>
      <c r="O936" s="1" t="s">
        <v>115</v>
      </c>
      <c r="P936" s="14"/>
      <c r="Q936" s="15"/>
      <c r="R936" s="15"/>
      <c r="S936" s="15">
        <v>44867.951192129629</v>
      </c>
      <c r="T936" s="15"/>
      <c r="U936">
        <v>0</v>
      </c>
      <c r="V936" s="15"/>
      <c r="W936" s="15"/>
      <c r="X936" s="15"/>
      <c r="Z936" s="14" t="s">
        <v>39</v>
      </c>
      <c r="AA936" s="15"/>
      <c r="AB936">
        <v>11</v>
      </c>
      <c r="AC936">
        <v>15</v>
      </c>
      <c r="AD936">
        <v>1</v>
      </c>
      <c r="AE936">
        <v>3</v>
      </c>
      <c r="AF936" s="21">
        <v>44927.951192129629</v>
      </c>
      <c r="AG936" s="22">
        <f>IFERROR((Raw_Data__3[[#This Row],[End of Probation Date (after 2 months)]]-Raw_Data__3[[#This Row],[Reporting date ]]),"N/A")</f>
        <v>60</v>
      </c>
      <c r="AI936">
        <v>4</v>
      </c>
      <c r="AJ936">
        <v>4</v>
      </c>
    </row>
    <row r="937" spans="1:36" x14ac:dyDescent="0.35">
      <c r="A937">
        <v>1600</v>
      </c>
      <c r="B937" s="14" t="s">
        <v>111</v>
      </c>
      <c r="C937" s="14" t="s">
        <v>73</v>
      </c>
      <c r="D937" s="14" t="s">
        <v>59</v>
      </c>
      <c r="E937" s="14" t="s">
        <v>60</v>
      </c>
      <c r="F937" s="14" t="str">
        <f>TRIM(Raw_Data__3[[#This Row],[Level/Band]])</f>
        <v>Manager Level</v>
      </c>
      <c r="G937" s="15">
        <v>44993.164201388892</v>
      </c>
      <c r="H937" s="15">
        <v>44997.164201388892</v>
      </c>
      <c r="I937" s="15">
        <v>44998.164201388892</v>
      </c>
      <c r="J937" s="15">
        <v>45001.164201388892</v>
      </c>
      <c r="K937" s="14" t="s">
        <v>37</v>
      </c>
      <c r="L937" s="15">
        <v>45012.164201388892</v>
      </c>
      <c r="M937" s="14" t="s">
        <v>43</v>
      </c>
      <c r="N937" s="14" t="s">
        <v>51</v>
      </c>
      <c r="O937" s="1" t="s">
        <v>115</v>
      </c>
      <c r="P937" s="14"/>
      <c r="Q937" s="15"/>
      <c r="R937" s="15"/>
      <c r="S937" s="15">
        <v>45015.164201388892</v>
      </c>
      <c r="T937" s="15"/>
      <c r="U937">
        <v>0</v>
      </c>
      <c r="V937" s="15"/>
      <c r="W937" s="15"/>
      <c r="X937" s="15"/>
      <c r="Z937" s="14" t="s">
        <v>47</v>
      </c>
      <c r="AA937" s="15"/>
      <c r="AB937">
        <v>15</v>
      </c>
      <c r="AC937">
        <v>18</v>
      </c>
      <c r="AD937">
        <v>1</v>
      </c>
      <c r="AE937">
        <v>3</v>
      </c>
      <c r="AF937" s="21">
        <v>45075.164201388892</v>
      </c>
      <c r="AG937" s="22">
        <f>IFERROR((Raw_Data__3[[#This Row],[End of Probation Date (after 2 months)]]-Raw_Data__3[[#This Row],[Reporting date ]]),"N/A")</f>
        <v>60</v>
      </c>
      <c r="AI937">
        <v>3</v>
      </c>
      <c r="AJ937">
        <v>4</v>
      </c>
    </row>
    <row r="938" spans="1:36" x14ac:dyDescent="0.35">
      <c r="A938">
        <v>1598</v>
      </c>
      <c r="B938" s="14" t="s">
        <v>111</v>
      </c>
      <c r="C938" s="14" t="s">
        <v>73</v>
      </c>
      <c r="D938" s="14" t="s">
        <v>59</v>
      </c>
      <c r="E938" s="14" t="s">
        <v>60</v>
      </c>
      <c r="F938" s="14" t="str">
        <f>TRIM(Raw_Data__3[[#This Row],[Level/Band]])</f>
        <v>Manager Level</v>
      </c>
      <c r="G938" s="15">
        <v>44995.164201388892</v>
      </c>
      <c r="H938" s="15">
        <v>44998.164201388892</v>
      </c>
      <c r="I938" s="15">
        <v>44999.164201388892</v>
      </c>
      <c r="J938" s="15">
        <v>45002.164201388892</v>
      </c>
      <c r="K938" s="14" t="s">
        <v>37</v>
      </c>
      <c r="L938" s="15">
        <v>45011.164201388892</v>
      </c>
      <c r="M938" s="14" t="s">
        <v>43</v>
      </c>
      <c r="N938" s="14" t="s">
        <v>38</v>
      </c>
      <c r="O938" s="1" t="s">
        <v>115</v>
      </c>
      <c r="P938" s="14"/>
      <c r="Q938" s="15"/>
      <c r="R938" s="15"/>
      <c r="S938" s="15">
        <v>45014.164201388892</v>
      </c>
      <c r="T938" s="15"/>
      <c r="U938">
        <v>0</v>
      </c>
      <c r="V938" s="15"/>
      <c r="W938" s="15"/>
      <c r="X938" s="15"/>
      <c r="Z938" s="14" t="s">
        <v>39</v>
      </c>
      <c r="AA938" s="15"/>
      <c r="AB938">
        <v>13</v>
      </c>
      <c r="AC938">
        <v>16</v>
      </c>
      <c r="AD938">
        <v>1</v>
      </c>
      <c r="AE938">
        <v>3</v>
      </c>
      <c r="AF938" s="21">
        <v>45074.164201388892</v>
      </c>
      <c r="AG938" s="22">
        <f>IFERROR((Raw_Data__3[[#This Row],[End of Probation Date (after 2 months)]]-Raw_Data__3[[#This Row],[Reporting date ]]),"N/A")</f>
        <v>60</v>
      </c>
      <c r="AI938">
        <v>3</v>
      </c>
      <c r="AJ938">
        <v>3</v>
      </c>
    </row>
    <row r="939" spans="1:36" x14ac:dyDescent="0.35">
      <c r="A939">
        <v>1580</v>
      </c>
      <c r="B939" s="14" t="s">
        <v>111</v>
      </c>
      <c r="C939" s="14" t="s">
        <v>73</v>
      </c>
      <c r="D939" s="14" t="s">
        <v>59</v>
      </c>
      <c r="E939" s="14" t="s">
        <v>60</v>
      </c>
      <c r="F939" s="14" t="str">
        <f>TRIM(Raw_Data__3[[#This Row],[Level/Band]])</f>
        <v>Manager Level</v>
      </c>
      <c r="G939" s="15">
        <v>44807.733078703706</v>
      </c>
      <c r="H939" s="15">
        <v>44811.733078703706</v>
      </c>
      <c r="I939" s="15">
        <v>44812.733078703706</v>
      </c>
      <c r="J939" s="15">
        <v>44815.733078703706</v>
      </c>
      <c r="K939" s="14" t="s">
        <v>37</v>
      </c>
      <c r="L939" s="15">
        <v>44818.733078703706</v>
      </c>
      <c r="M939" s="14" t="s">
        <v>43</v>
      </c>
      <c r="N939" s="14" t="s">
        <v>55</v>
      </c>
      <c r="O939" s="1" t="s">
        <v>115</v>
      </c>
      <c r="P939" s="14"/>
      <c r="Q939" s="15"/>
      <c r="R939" s="15"/>
      <c r="S939" s="15">
        <v>44820.733078703706</v>
      </c>
      <c r="T939" s="15"/>
      <c r="U939">
        <v>0</v>
      </c>
      <c r="V939" s="15"/>
      <c r="W939" s="15"/>
      <c r="X939" s="15"/>
      <c r="Z939" s="14" t="s">
        <v>47</v>
      </c>
      <c r="AA939" s="15"/>
      <c r="AB939">
        <v>7</v>
      </c>
      <c r="AC939">
        <v>9</v>
      </c>
      <c r="AD939">
        <v>1</v>
      </c>
      <c r="AE939">
        <v>3</v>
      </c>
      <c r="AF939" s="21">
        <v>44880.733078703706</v>
      </c>
      <c r="AG939" s="22">
        <f>IFERROR((Raw_Data__3[[#This Row],[End of Probation Date (after 2 months)]]-Raw_Data__3[[#This Row],[Reporting date ]]),"N/A")</f>
        <v>60</v>
      </c>
      <c r="AI939">
        <v>2</v>
      </c>
      <c r="AJ939">
        <v>4</v>
      </c>
    </row>
    <row r="940" spans="1:36" x14ac:dyDescent="0.35">
      <c r="A940">
        <v>1571</v>
      </c>
      <c r="B940" s="14" t="s">
        <v>111</v>
      </c>
      <c r="C940" s="14" t="s">
        <v>73</v>
      </c>
      <c r="D940" s="14" t="s">
        <v>59</v>
      </c>
      <c r="E940" s="14" t="s">
        <v>60</v>
      </c>
      <c r="F940" s="14" t="str">
        <f>TRIM(Raw_Data__3[[#This Row],[Level/Band]])</f>
        <v>Manager Level</v>
      </c>
      <c r="G940" s="15">
        <v>44808.733078703706</v>
      </c>
      <c r="H940" s="15">
        <v>44812.733078703706</v>
      </c>
      <c r="I940" s="15">
        <v>44813.733078703706</v>
      </c>
      <c r="J940" s="15">
        <v>44816.733078703706</v>
      </c>
      <c r="K940" s="14" t="s">
        <v>37</v>
      </c>
      <c r="L940" s="15">
        <v>44827.733078703706</v>
      </c>
      <c r="M940" s="14" t="s">
        <v>43</v>
      </c>
      <c r="N940" s="14" t="s">
        <v>46</v>
      </c>
      <c r="O940" s="1" t="s">
        <v>115</v>
      </c>
      <c r="P940" s="14"/>
      <c r="Q940" s="15"/>
      <c r="R940" s="15"/>
      <c r="S940" s="15"/>
      <c r="T940" s="15"/>
      <c r="U940">
        <v>0</v>
      </c>
      <c r="V940" s="15"/>
      <c r="W940" s="15"/>
      <c r="X940" s="15"/>
      <c r="Z940" s="14" t="s">
        <v>39</v>
      </c>
      <c r="AA940" s="15"/>
      <c r="AB940">
        <v>15</v>
      </c>
      <c r="AD940">
        <v>1</v>
      </c>
      <c r="AE940">
        <v>3</v>
      </c>
      <c r="AF940" s="21" t="s">
        <v>115</v>
      </c>
      <c r="AG940" s="22" t="str">
        <f>IFERROR((Raw_Data__3[[#This Row],[End of Probation Date (after 2 months)]]-Raw_Data__3[[#This Row],[Reporting date ]]),"N/A")</f>
        <v>N/A</v>
      </c>
      <c r="AJ940">
        <v>4</v>
      </c>
    </row>
    <row r="941" spans="1:36" x14ac:dyDescent="0.35">
      <c r="A941">
        <v>1537</v>
      </c>
      <c r="B941" s="14" t="s">
        <v>111</v>
      </c>
      <c r="C941" s="14" t="s">
        <v>73</v>
      </c>
      <c r="D941" s="14" t="s">
        <v>59</v>
      </c>
      <c r="E941" s="14" t="s">
        <v>60</v>
      </c>
      <c r="F941" s="14" t="str">
        <f>TRIM(Raw_Data__3[[#This Row],[Level/Band]])</f>
        <v>Manager Level</v>
      </c>
      <c r="G941" s="15">
        <v>45050.546423611115</v>
      </c>
      <c r="H941" s="15">
        <v>45054.546423611115</v>
      </c>
      <c r="I941" s="15">
        <v>45055.546423611115</v>
      </c>
      <c r="J941" s="15">
        <v>45058.546423611115</v>
      </c>
      <c r="K941" s="14" t="s">
        <v>37</v>
      </c>
      <c r="L941" s="15">
        <v>45065.546423611115</v>
      </c>
      <c r="M941" s="14" t="s">
        <v>43</v>
      </c>
      <c r="N941" s="14" t="s">
        <v>46</v>
      </c>
      <c r="O941" s="1" t="s">
        <v>115</v>
      </c>
      <c r="P941" s="14"/>
      <c r="Q941" s="15"/>
      <c r="R941" s="15"/>
      <c r="S941" s="15">
        <v>45068.546423611115</v>
      </c>
      <c r="T941" s="15"/>
      <c r="U941">
        <v>0</v>
      </c>
      <c r="V941" s="15"/>
      <c r="W941" s="15"/>
      <c r="X941" s="15"/>
      <c r="Z941" s="14" t="s">
        <v>47</v>
      </c>
      <c r="AA941" s="15"/>
      <c r="AB941">
        <v>11</v>
      </c>
      <c r="AC941">
        <v>14</v>
      </c>
      <c r="AD941">
        <v>1</v>
      </c>
      <c r="AE941">
        <v>3</v>
      </c>
      <c r="AF941" s="21">
        <v>45128.546423611115</v>
      </c>
      <c r="AG941" s="22">
        <f>IFERROR((Raw_Data__3[[#This Row],[End of Probation Date (after 2 months)]]-Raw_Data__3[[#This Row],[Reporting date ]]),"N/A")</f>
        <v>60</v>
      </c>
      <c r="AI941">
        <v>3</v>
      </c>
      <c r="AJ941">
        <v>4</v>
      </c>
    </row>
    <row r="942" spans="1:36" x14ac:dyDescent="0.35">
      <c r="A942">
        <v>1535</v>
      </c>
      <c r="B942" s="14" t="s">
        <v>111</v>
      </c>
      <c r="C942" s="14" t="s">
        <v>73</v>
      </c>
      <c r="D942" s="14" t="s">
        <v>59</v>
      </c>
      <c r="E942" s="14" t="s">
        <v>60</v>
      </c>
      <c r="F942" s="14" t="str">
        <f>TRIM(Raw_Data__3[[#This Row],[Level/Band]])</f>
        <v>Manager Level</v>
      </c>
      <c r="G942" s="15">
        <v>45056.546423611115</v>
      </c>
      <c r="H942" s="15">
        <v>45059.546423611115</v>
      </c>
      <c r="I942" s="15">
        <v>45060.546423611115</v>
      </c>
      <c r="J942" s="15">
        <v>45063.546423611115</v>
      </c>
      <c r="K942" s="14" t="s">
        <v>37</v>
      </c>
      <c r="L942" s="15">
        <v>45071.546423611115</v>
      </c>
      <c r="M942" s="14" t="s">
        <v>43</v>
      </c>
      <c r="N942" s="14" t="s">
        <v>50</v>
      </c>
      <c r="O942" s="1" t="s">
        <v>115</v>
      </c>
      <c r="P942" s="14"/>
      <c r="Q942" s="15"/>
      <c r="R942" s="15"/>
      <c r="S942" s="15">
        <v>45073.546423611115</v>
      </c>
      <c r="T942" s="15"/>
      <c r="U942">
        <v>0</v>
      </c>
      <c r="V942" s="15"/>
      <c r="W942" s="15"/>
      <c r="X942" s="15"/>
      <c r="Z942" s="14" t="s">
        <v>47</v>
      </c>
      <c r="AA942" s="15"/>
      <c r="AB942">
        <v>12</v>
      </c>
      <c r="AC942">
        <v>14</v>
      </c>
      <c r="AD942">
        <v>1</v>
      </c>
      <c r="AE942">
        <v>3</v>
      </c>
      <c r="AF942" s="21">
        <v>45133.546423611115</v>
      </c>
      <c r="AG942" s="22">
        <f>IFERROR((Raw_Data__3[[#This Row],[End of Probation Date (after 2 months)]]-Raw_Data__3[[#This Row],[Reporting date ]]),"N/A")</f>
        <v>60</v>
      </c>
      <c r="AI942">
        <v>2</v>
      </c>
      <c r="AJ942">
        <v>3</v>
      </c>
    </row>
    <row r="943" spans="1:36" x14ac:dyDescent="0.35">
      <c r="A943">
        <v>1496</v>
      </c>
      <c r="B943" s="14" t="s">
        <v>111</v>
      </c>
      <c r="C943" s="14" t="s">
        <v>73</v>
      </c>
      <c r="D943" s="14" t="s">
        <v>59</v>
      </c>
      <c r="E943" s="14" t="s">
        <v>60</v>
      </c>
      <c r="F943" s="14" t="str">
        <f>TRIM(Raw_Data__3[[#This Row],[Level/Band]])</f>
        <v>Manager Level</v>
      </c>
      <c r="G943" s="15">
        <v>44695.569456018522</v>
      </c>
      <c r="H943" s="15">
        <v>44696.569456018522</v>
      </c>
      <c r="I943" s="15">
        <v>44697.569456018522</v>
      </c>
      <c r="J943" s="15">
        <v>44700.569456018522</v>
      </c>
      <c r="K943" s="14" t="s">
        <v>37</v>
      </c>
      <c r="L943" s="15">
        <v>44704.569456018522</v>
      </c>
      <c r="M943" s="14" t="s">
        <v>43</v>
      </c>
      <c r="N943" s="14" t="s">
        <v>55</v>
      </c>
      <c r="O943" s="1" t="s">
        <v>115</v>
      </c>
      <c r="P943" s="14"/>
      <c r="Q943" s="15"/>
      <c r="R943" s="15"/>
      <c r="S943" s="15">
        <v>44708.569456018522</v>
      </c>
      <c r="T943" s="15"/>
      <c r="U943">
        <v>0</v>
      </c>
      <c r="V943" s="15"/>
      <c r="W943" s="15"/>
      <c r="X943" s="15"/>
      <c r="Z943" s="14" t="s">
        <v>39</v>
      </c>
      <c r="AA943" s="15"/>
      <c r="AB943">
        <v>8</v>
      </c>
      <c r="AC943">
        <v>12</v>
      </c>
      <c r="AD943">
        <v>1</v>
      </c>
      <c r="AE943">
        <v>3</v>
      </c>
      <c r="AF943" s="21">
        <v>44768.569456018522</v>
      </c>
      <c r="AG943" s="22">
        <f>IFERROR((Raw_Data__3[[#This Row],[End of Probation Date (after 2 months)]]-Raw_Data__3[[#This Row],[Reporting date ]]),"N/A")</f>
        <v>60</v>
      </c>
      <c r="AI943">
        <v>4</v>
      </c>
      <c r="AJ943">
        <v>1</v>
      </c>
    </row>
    <row r="944" spans="1:36" x14ac:dyDescent="0.35">
      <c r="A944">
        <v>1493</v>
      </c>
      <c r="B944" s="14" t="s">
        <v>111</v>
      </c>
      <c r="C944" s="14" t="s">
        <v>73</v>
      </c>
      <c r="D944" s="14" t="s">
        <v>59</v>
      </c>
      <c r="E944" s="14" t="s">
        <v>60</v>
      </c>
      <c r="F944" s="14" t="str">
        <f>TRIM(Raw_Data__3[[#This Row],[Level/Band]])</f>
        <v>Manager Level</v>
      </c>
      <c r="G944" s="15">
        <v>44697.569456018522</v>
      </c>
      <c r="H944" s="15">
        <v>44698.569456018522</v>
      </c>
      <c r="I944" s="15">
        <v>44699.569456018522</v>
      </c>
      <c r="J944" s="15">
        <v>44702.569456018522</v>
      </c>
      <c r="K944" s="14" t="s">
        <v>37</v>
      </c>
      <c r="L944" s="15">
        <v>44708.569456018522</v>
      </c>
      <c r="M944" s="14" t="s">
        <v>43</v>
      </c>
      <c r="N944" s="14" t="s">
        <v>55</v>
      </c>
      <c r="O944" s="1" t="s">
        <v>115</v>
      </c>
      <c r="P944" s="14"/>
      <c r="Q944" s="15"/>
      <c r="R944" s="15"/>
      <c r="S944" s="15"/>
      <c r="T944" s="15"/>
      <c r="U944">
        <v>0</v>
      </c>
      <c r="V944" s="15"/>
      <c r="W944" s="15"/>
      <c r="X944" s="15"/>
      <c r="Z944" s="14" t="s">
        <v>39</v>
      </c>
      <c r="AA944" s="15"/>
      <c r="AB944">
        <v>10</v>
      </c>
      <c r="AD944">
        <v>1</v>
      </c>
      <c r="AE944">
        <v>3</v>
      </c>
      <c r="AF944" s="21" t="s">
        <v>115</v>
      </c>
      <c r="AG944" s="22" t="str">
        <f>IFERROR((Raw_Data__3[[#This Row],[End of Probation Date (after 2 months)]]-Raw_Data__3[[#This Row],[Reporting date ]]),"N/A")</f>
        <v>N/A</v>
      </c>
      <c r="AJ944">
        <v>1</v>
      </c>
    </row>
    <row r="945" spans="1:38" x14ac:dyDescent="0.35">
      <c r="A945">
        <v>1492</v>
      </c>
      <c r="B945" s="14" t="s">
        <v>111</v>
      </c>
      <c r="C945" s="14" t="s">
        <v>73</v>
      </c>
      <c r="D945" s="14" t="s">
        <v>59</v>
      </c>
      <c r="E945" s="14" t="s">
        <v>60</v>
      </c>
      <c r="F945" s="14" t="str">
        <f>TRIM(Raw_Data__3[[#This Row],[Level/Band]])</f>
        <v>Manager Level</v>
      </c>
      <c r="G945" s="15">
        <v>44695.569456018522</v>
      </c>
      <c r="H945" s="15">
        <v>44699.569456018522</v>
      </c>
      <c r="I945" s="15">
        <v>44700.569456018522</v>
      </c>
      <c r="J945" s="15">
        <v>44703.569456018522</v>
      </c>
      <c r="K945" s="14" t="s">
        <v>37</v>
      </c>
      <c r="L945" s="15">
        <v>44716.569456018522</v>
      </c>
      <c r="M945" s="14" t="s">
        <v>43</v>
      </c>
      <c r="N945" s="14" t="s">
        <v>38</v>
      </c>
      <c r="O945" s="1" t="s">
        <v>115</v>
      </c>
      <c r="P945" s="14"/>
      <c r="Q945" s="15"/>
      <c r="R945" s="15"/>
      <c r="S945" s="15">
        <v>44719.569456018522</v>
      </c>
      <c r="T945" s="15"/>
      <c r="U945">
        <v>0</v>
      </c>
      <c r="V945" s="15"/>
      <c r="W945" s="15"/>
      <c r="X945" s="15"/>
      <c r="Z945" s="14" t="s">
        <v>39</v>
      </c>
      <c r="AA945" s="15"/>
      <c r="AB945">
        <v>17</v>
      </c>
      <c r="AC945">
        <v>20</v>
      </c>
      <c r="AD945">
        <v>1</v>
      </c>
      <c r="AE945">
        <v>3</v>
      </c>
      <c r="AF945" s="21">
        <v>44779.569456018522</v>
      </c>
      <c r="AG945" s="22">
        <f>IFERROR((Raw_Data__3[[#This Row],[End of Probation Date (after 2 months)]]-Raw_Data__3[[#This Row],[Reporting date ]]),"N/A")</f>
        <v>60</v>
      </c>
      <c r="AI945">
        <v>3</v>
      </c>
      <c r="AJ945">
        <v>4</v>
      </c>
    </row>
    <row r="946" spans="1:38" x14ac:dyDescent="0.35">
      <c r="A946">
        <v>1362</v>
      </c>
      <c r="B946" s="14" t="s">
        <v>111</v>
      </c>
      <c r="C946" s="14" t="s">
        <v>73</v>
      </c>
      <c r="D946" s="14" t="s">
        <v>59</v>
      </c>
      <c r="E946" s="14" t="s">
        <v>60</v>
      </c>
      <c r="F946" s="14" t="str">
        <f>TRIM(Raw_Data__3[[#This Row],[Level/Band]])</f>
        <v>Manager Level</v>
      </c>
      <c r="G946" s="15">
        <v>44852.163807870369</v>
      </c>
      <c r="H946" s="15">
        <v>44853.163807870369</v>
      </c>
      <c r="I946" s="15">
        <v>44854.163807870369</v>
      </c>
      <c r="J946" s="15">
        <v>44857.163807870369</v>
      </c>
      <c r="K946" s="14" t="s">
        <v>37</v>
      </c>
      <c r="L946" s="15">
        <v>44868.163807870369</v>
      </c>
      <c r="M946" s="14" t="s">
        <v>43</v>
      </c>
      <c r="N946" s="14" t="s">
        <v>51</v>
      </c>
      <c r="O946" s="1" t="s">
        <v>115</v>
      </c>
      <c r="P946" s="14"/>
      <c r="Q946" s="15"/>
      <c r="R946" s="15"/>
      <c r="S946" s="15"/>
      <c r="T946" s="15"/>
      <c r="U946">
        <v>0</v>
      </c>
      <c r="V946" s="15"/>
      <c r="W946" s="15"/>
      <c r="X946" s="15"/>
      <c r="Z946" s="14" t="s">
        <v>39</v>
      </c>
      <c r="AA946" s="15"/>
      <c r="AB946">
        <v>15</v>
      </c>
      <c r="AD946">
        <v>1</v>
      </c>
      <c r="AE946">
        <v>3</v>
      </c>
      <c r="AF946" s="21" t="s">
        <v>115</v>
      </c>
      <c r="AG946" s="22" t="str">
        <f>IFERROR((Raw_Data__3[[#This Row],[End of Probation Date (after 2 months)]]-Raw_Data__3[[#This Row],[Reporting date ]]),"N/A")</f>
        <v>N/A</v>
      </c>
      <c r="AJ946">
        <v>1</v>
      </c>
    </row>
    <row r="947" spans="1:38" x14ac:dyDescent="0.35">
      <c r="A947">
        <v>1361</v>
      </c>
      <c r="B947" s="14" t="s">
        <v>111</v>
      </c>
      <c r="C947" s="14" t="s">
        <v>73</v>
      </c>
      <c r="D947" s="14" t="s">
        <v>59</v>
      </c>
      <c r="E947" s="14" t="s">
        <v>60</v>
      </c>
      <c r="F947" s="14" t="str">
        <f>TRIM(Raw_Data__3[[#This Row],[Level/Band]])</f>
        <v>Manager Level</v>
      </c>
      <c r="G947" s="15">
        <v>44849.163807870369</v>
      </c>
      <c r="H947" s="15">
        <v>44850.163807870369</v>
      </c>
      <c r="I947" s="15">
        <v>44851.163807870369</v>
      </c>
      <c r="J947" s="15">
        <v>44854.163807870369</v>
      </c>
      <c r="K947" s="14" t="s">
        <v>37</v>
      </c>
      <c r="L947" s="15">
        <v>44864.163807870369</v>
      </c>
      <c r="M947" s="14" t="s">
        <v>43</v>
      </c>
      <c r="N947" s="14" t="s">
        <v>55</v>
      </c>
      <c r="O947" s="1" t="s">
        <v>115</v>
      </c>
      <c r="P947" s="14"/>
      <c r="Q947" s="15"/>
      <c r="R947" s="15"/>
      <c r="S947" s="15"/>
      <c r="T947" s="15"/>
      <c r="U947">
        <v>0</v>
      </c>
      <c r="V947" s="15"/>
      <c r="W947" s="15"/>
      <c r="X947" s="15"/>
      <c r="Z947" s="14" t="s">
        <v>47</v>
      </c>
      <c r="AA947" s="15"/>
      <c r="AB947">
        <v>14</v>
      </c>
      <c r="AD947">
        <v>1</v>
      </c>
      <c r="AE947">
        <v>3</v>
      </c>
      <c r="AF947" s="21" t="s">
        <v>115</v>
      </c>
      <c r="AG947" s="22" t="str">
        <f>IFERROR((Raw_Data__3[[#This Row],[End of Probation Date (after 2 months)]]-Raw_Data__3[[#This Row],[Reporting date ]]),"N/A")</f>
        <v>N/A</v>
      </c>
      <c r="AJ947">
        <v>1</v>
      </c>
    </row>
    <row r="948" spans="1:38" x14ac:dyDescent="0.35">
      <c r="A948">
        <v>1218</v>
      </c>
      <c r="B948" s="14" t="s">
        <v>111</v>
      </c>
      <c r="C948" s="14" t="s">
        <v>73</v>
      </c>
      <c r="D948" s="14" t="s">
        <v>59</v>
      </c>
      <c r="E948" s="14" t="s">
        <v>60</v>
      </c>
      <c r="F948" s="14" t="str">
        <f>TRIM(Raw_Data__3[[#This Row],[Level/Band]])</f>
        <v>Manager Level</v>
      </c>
      <c r="G948" s="15">
        <v>45135.004317129627</v>
      </c>
      <c r="H948" s="15">
        <v>45137.004317129627</v>
      </c>
      <c r="I948" s="15">
        <v>45138.004317129627</v>
      </c>
      <c r="J948" s="15">
        <v>45141.004317129627</v>
      </c>
      <c r="K948" s="14" t="s">
        <v>37</v>
      </c>
      <c r="L948" s="15">
        <v>45154.004317129627</v>
      </c>
      <c r="M948" s="14" t="s">
        <v>43</v>
      </c>
      <c r="N948" s="14" t="s">
        <v>51</v>
      </c>
      <c r="O948" s="1" t="s">
        <v>115</v>
      </c>
      <c r="P948" s="14"/>
      <c r="Q948" s="15"/>
      <c r="R948" s="15"/>
      <c r="S948" s="15">
        <v>45156.004317129627</v>
      </c>
      <c r="T948" s="15"/>
      <c r="U948">
        <v>0</v>
      </c>
      <c r="V948" s="15"/>
      <c r="W948" s="15"/>
      <c r="X948" s="15"/>
      <c r="Z948" s="14" t="s">
        <v>39</v>
      </c>
      <c r="AA948" s="15"/>
      <c r="AB948">
        <v>17</v>
      </c>
      <c r="AC948">
        <v>19</v>
      </c>
      <c r="AD948">
        <v>1</v>
      </c>
      <c r="AE948">
        <v>3</v>
      </c>
      <c r="AF948" s="21">
        <v>45216.004317129627</v>
      </c>
      <c r="AG948" s="22">
        <f>IFERROR((Raw_Data__3[[#This Row],[End of Probation Date (after 2 months)]]-Raw_Data__3[[#This Row],[Reporting date ]]),"N/A")</f>
        <v>60</v>
      </c>
      <c r="AI948">
        <v>2</v>
      </c>
      <c r="AJ948">
        <v>2</v>
      </c>
    </row>
    <row r="949" spans="1:38" x14ac:dyDescent="0.35">
      <c r="A949">
        <v>1190</v>
      </c>
      <c r="B949" s="14" t="s">
        <v>111</v>
      </c>
      <c r="C949" s="14" t="s">
        <v>73</v>
      </c>
      <c r="D949" s="14" t="s">
        <v>59</v>
      </c>
      <c r="E949" s="14" t="s">
        <v>60</v>
      </c>
      <c r="F949" s="14" t="str">
        <f>TRIM(Raw_Data__3[[#This Row],[Level/Band]])</f>
        <v>Manager Level</v>
      </c>
      <c r="G949" s="15">
        <v>45072.784872685188</v>
      </c>
      <c r="H949" s="15">
        <v>45074.784872685188</v>
      </c>
      <c r="I949" s="15">
        <v>45075.784872685188</v>
      </c>
      <c r="J949" s="15">
        <v>45078.784872685188</v>
      </c>
      <c r="K949" s="14" t="s">
        <v>37</v>
      </c>
      <c r="L949" s="15">
        <v>45086.784872685188</v>
      </c>
      <c r="M949" s="14" t="s">
        <v>43</v>
      </c>
      <c r="N949" s="14" t="s">
        <v>38</v>
      </c>
      <c r="O949" s="1" t="s">
        <v>115</v>
      </c>
      <c r="P949" s="14"/>
      <c r="Q949" s="15"/>
      <c r="R949" s="15"/>
      <c r="S949" s="15">
        <v>45087.784872685188</v>
      </c>
      <c r="T949" s="15"/>
      <c r="U949">
        <v>0</v>
      </c>
      <c r="V949" s="15"/>
      <c r="W949" s="15"/>
      <c r="X949" s="15"/>
      <c r="Z949" s="14" t="s">
        <v>39</v>
      </c>
      <c r="AA949" s="15"/>
      <c r="AB949">
        <v>12</v>
      </c>
      <c r="AC949">
        <v>13</v>
      </c>
      <c r="AD949">
        <v>1</v>
      </c>
      <c r="AE949">
        <v>3</v>
      </c>
      <c r="AF949" s="21">
        <v>45147.784872685188</v>
      </c>
      <c r="AG949" s="22">
        <f>IFERROR((Raw_Data__3[[#This Row],[End of Probation Date (after 2 months)]]-Raw_Data__3[[#This Row],[Reporting date ]]),"N/A")</f>
        <v>60</v>
      </c>
      <c r="AI949">
        <v>1</v>
      </c>
      <c r="AJ949">
        <v>2</v>
      </c>
    </row>
    <row r="950" spans="1:38" x14ac:dyDescent="0.35">
      <c r="A950">
        <v>1187</v>
      </c>
      <c r="B950" s="14" t="s">
        <v>111</v>
      </c>
      <c r="C950" s="14" t="s">
        <v>73</v>
      </c>
      <c r="D950" s="14" t="s">
        <v>59</v>
      </c>
      <c r="E950" s="14" t="s">
        <v>60</v>
      </c>
      <c r="F950" s="14" t="str">
        <f>TRIM(Raw_Data__3[[#This Row],[Level/Band]])</f>
        <v>Manager Level</v>
      </c>
      <c r="G950" s="15">
        <v>45077.784872685188</v>
      </c>
      <c r="H950" s="15">
        <v>45078.784872685188</v>
      </c>
      <c r="I950" s="15">
        <v>45079.784872685188</v>
      </c>
      <c r="J950" s="15">
        <v>45082.784872685188</v>
      </c>
      <c r="K950" s="14" t="s">
        <v>37</v>
      </c>
      <c r="L950" s="15">
        <v>45087.784872685188</v>
      </c>
      <c r="M950" s="14" t="s">
        <v>43</v>
      </c>
      <c r="N950" s="14" t="s">
        <v>46</v>
      </c>
      <c r="O950" s="1" t="s">
        <v>115</v>
      </c>
      <c r="P950" s="14"/>
      <c r="Q950" s="15"/>
      <c r="R950" s="15"/>
      <c r="S950" s="15">
        <v>45091.784872685188</v>
      </c>
      <c r="T950" s="15"/>
      <c r="U950">
        <v>0</v>
      </c>
      <c r="V950" s="15"/>
      <c r="W950" s="15"/>
      <c r="X950" s="15"/>
      <c r="Z950" s="14" t="s">
        <v>47</v>
      </c>
      <c r="AA950" s="15"/>
      <c r="AB950">
        <v>9</v>
      </c>
      <c r="AC950">
        <v>13</v>
      </c>
      <c r="AD950">
        <v>1</v>
      </c>
      <c r="AE950">
        <v>3</v>
      </c>
      <c r="AF950" s="21">
        <v>45151.784872685188</v>
      </c>
      <c r="AG950" s="22">
        <f>IFERROR((Raw_Data__3[[#This Row],[End of Probation Date (after 2 months)]]-Raw_Data__3[[#This Row],[Reporting date ]]),"N/A")</f>
        <v>60</v>
      </c>
      <c r="AI950">
        <v>4</v>
      </c>
      <c r="AJ950">
        <v>1</v>
      </c>
    </row>
    <row r="951" spans="1:38" x14ac:dyDescent="0.35">
      <c r="A951">
        <v>1121</v>
      </c>
      <c r="B951" s="14" t="s">
        <v>111</v>
      </c>
      <c r="C951" s="14" t="s">
        <v>73</v>
      </c>
      <c r="D951" s="14" t="s">
        <v>59</v>
      </c>
      <c r="E951" s="14" t="s">
        <v>60</v>
      </c>
      <c r="F951" s="14" t="str">
        <f>TRIM(Raw_Data__3[[#This Row],[Level/Band]])</f>
        <v>Manager Level</v>
      </c>
      <c r="G951" s="15">
        <v>45098.561550925922</v>
      </c>
      <c r="H951" s="15">
        <v>45100.561550925922</v>
      </c>
      <c r="I951" s="15">
        <v>45101.561550925922</v>
      </c>
      <c r="J951" s="15">
        <v>45104.561550925922</v>
      </c>
      <c r="K951" s="14" t="s">
        <v>37</v>
      </c>
      <c r="L951" s="15">
        <v>45108.561550925922</v>
      </c>
      <c r="M951" s="14" t="s">
        <v>43</v>
      </c>
      <c r="N951" s="14" t="s">
        <v>55</v>
      </c>
      <c r="O951" s="1" t="s">
        <v>115</v>
      </c>
      <c r="P951" s="14"/>
      <c r="Q951" s="15"/>
      <c r="R951" s="15"/>
      <c r="S951" s="15"/>
      <c r="T951" s="15"/>
      <c r="U951">
        <v>0</v>
      </c>
      <c r="V951" s="15"/>
      <c r="W951" s="15"/>
      <c r="X951" s="15"/>
      <c r="Z951" s="14" t="s">
        <v>39</v>
      </c>
      <c r="AA951" s="15"/>
      <c r="AB951">
        <v>8</v>
      </c>
      <c r="AD951">
        <v>1</v>
      </c>
      <c r="AE951">
        <v>3</v>
      </c>
      <c r="AF951" s="21" t="s">
        <v>115</v>
      </c>
      <c r="AG951" s="22" t="str">
        <f>IFERROR((Raw_Data__3[[#This Row],[End of Probation Date (after 2 months)]]-Raw_Data__3[[#This Row],[Reporting date ]]),"N/A")</f>
        <v>N/A</v>
      </c>
      <c r="AJ951">
        <v>2</v>
      </c>
    </row>
    <row r="952" spans="1:38" x14ac:dyDescent="0.35">
      <c r="A952">
        <v>1083</v>
      </c>
      <c r="B952" s="14" t="s">
        <v>111</v>
      </c>
      <c r="C952" s="14" t="s">
        <v>73</v>
      </c>
      <c r="D952" s="14" t="s">
        <v>59</v>
      </c>
      <c r="E952" s="14" t="s">
        <v>60</v>
      </c>
      <c r="F952" s="14" t="str">
        <f>TRIM(Raw_Data__3[[#This Row],[Level/Band]])</f>
        <v>Manager Level</v>
      </c>
      <c r="G952" s="15">
        <v>44893.976215277777</v>
      </c>
      <c r="H952" s="15">
        <v>44897.976215277777</v>
      </c>
      <c r="I952" s="15">
        <v>44898.976215277777</v>
      </c>
      <c r="J952" s="15">
        <v>44901.976215277777</v>
      </c>
      <c r="K952" s="14" t="s">
        <v>37</v>
      </c>
      <c r="L952" s="15">
        <v>44903.976215277777</v>
      </c>
      <c r="M952" s="14" t="s">
        <v>43</v>
      </c>
      <c r="N952" s="14" t="s">
        <v>55</v>
      </c>
      <c r="O952" s="1" t="s">
        <v>115</v>
      </c>
      <c r="P952" s="14"/>
      <c r="Q952" s="15"/>
      <c r="R952" s="15"/>
      <c r="S952" s="15"/>
      <c r="T952" s="15"/>
      <c r="U952">
        <v>0</v>
      </c>
      <c r="V952" s="15"/>
      <c r="W952" s="15"/>
      <c r="X952" s="15"/>
      <c r="Z952" s="14" t="s">
        <v>47</v>
      </c>
      <c r="AA952" s="15"/>
      <c r="AB952">
        <v>6</v>
      </c>
      <c r="AD952">
        <v>1</v>
      </c>
      <c r="AE952">
        <v>3</v>
      </c>
      <c r="AF952" s="21" t="s">
        <v>115</v>
      </c>
      <c r="AG952" s="22" t="str">
        <f>IFERROR((Raw_Data__3[[#This Row],[End of Probation Date (after 2 months)]]-Raw_Data__3[[#This Row],[Reporting date ]]),"N/A")</f>
        <v>N/A</v>
      </c>
      <c r="AJ952">
        <v>4</v>
      </c>
    </row>
    <row r="953" spans="1:38" x14ac:dyDescent="0.35">
      <c r="A953">
        <v>2949</v>
      </c>
      <c r="B953" s="14" t="s">
        <v>111</v>
      </c>
      <c r="C953" s="14" t="s">
        <v>73</v>
      </c>
      <c r="D953" s="14" t="s">
        <v>75</v>
      </c>
      <c r="E953" s="14" t="s">
        <v>36</v>
      </c>
      <c r="F953" s="14" t="str">
        <f>TRIM(Raw_Data__3[[#This Row],[Level/Band]])</f>
        <v>Junior</v>
      </c>
      <c r="G953" s="15">
        <v>44724.484722222223</v>
      </c>
      <c r="H953" s="15">
        <v>44727.484722222223</v>
      </c>
      <c r="I953" s="15">
        <v>44728.484722222223</v>
      </c>
      <c r="J953" s="15">
        <v>44731.484722222223</v>
      </c>
      <c r="K953" s="14" t="s">
        <v>37</v>
      </c>
      <c r="L953" s="15">
        <v>44743.484722222223</v>
      </c>
      <c r="M953" s="14" t="s">
        <v>43</v>
      </c>
      <c r="N953" s="14" t="s">
        <v>51</v>
      </c>
      <c r="O953" s="1" t="s">
        <v>115</v>
      </c>
      <c r="P953" s="14"/>
      <c r="Q953" s="15"/>
      <c r="R953" s="15"/>
      <c r="S953" s="15">
        <v>44746.484722222223</v>
      </c>
      <c r="T953" s="15"/>
      <c r="U953">
        <v>0</v>
      </c>
      <c r="V953" s="15"/>
      <c r="W953" s="15"/>
      <c r="X953" s="15"/>
      <c r="Z953" s="14" t="s">
        <v>39</v>
      </c>
      <c r="AA953" s="15"/>
      <c r="AB953">
        <v>16</v>
      </c>
      <c r="AC953">
        <v>19</v>
      </c>
      <c r="AD953">
        <v>1</v>
      </c>
      <c r="AE953">
        <v>3</v>
      </c>
      <c r="AF953" s="21">
        <v>44806.484722222223</v>
      </c>
      <c r="AG953" s="22">
        <f>IFERROR((Raw_Data__3[[#This Row],[End of Probation Date (after 2 months)]]-Raw_Data__3[[#This Row],[Reporting date ]]),"N/A")</f>
        <v>60</v>
      </c>
      <c r="AI953">
        <v>3</v>
      </c>
      <c r="AJ953">
        <v>3</v>
      </c>
    </row>
    <row r="954" spans="1:38" x14ac:dyDescent="0.35">
      <c r="A954">
        <v>2945</v>
      </c>
      <c r="B954" s="14" t="s">
        <v>111</v>
      </c>
      <c r="C954" s="14" t="s">
        <v>73</v>
      </c>
      <c r="D954" s="14" t="s">
        <v>75</v>
      </c>
      <c r="E954" s="14" t="s">
        <v>36</v>
      </c>
      <c r="F954" s="14" t="str">
        <f>TRIM(Raw_Data__3[[#This Row],[Level/Band]])</f>
        <v>Junior</v>
      </c>
      <c r="G954" s="15">
        <v>44724.484722222223</v>
      </c>
      <c r="H954" s="15">
        <v>44726.484722222223</v>
      </c>
      <c r="I954" s="15">
        <v>44727.484722222223</v>
      </c>
      <c r="J954" s="15">
        <v>44730.484722222223</v>
      </c>
      <c r="K954" s="14" t="s">
        <v>37</v>
      </c>
      <c r="L954" s="15">
        <v>44747.484722222223</v>
      </c>
      <c r="M954" s="14" t="s">
        <v>43</v>
      </c>
      <c r="N954" s="14" t="s">
        <v>38</v>
      </c>
      <c r="O954" s="1" t="s">
        <v>115</v>
      </c>
      <c r="P954" s="14" t="s">
        <v>41</v>
      </c>
      <c r="Q954" s="15"/>
      <c r="R954" s="15"/>
      <c r="S954" s="15">
        <v>44751.484722222223</v>
      </c>
      <c r="T954" s="15"/>
      <c r="U954">
        <v>0</v>
      </c>
      <c r="V954" s="15"/>
      <c r="W954" s="15"/>
      <c r="X954" s="15"/>
      <c r="Z954" s="14"/>
      <c r="AA954" s="15"/>
      <c r="AB954">
        <v>21</v>
      </c>
      <c r="AC954">
        <v>25</v>
      </c>
      <c r="AD954">
        <v>1</v>
      </c>
      <c r="AE954">
        <v>3</v>
      </c>
      <c r="AF954" s="21">
        <v>44811.484722222223</v>
      </c>
      <c r="AG954" s="22">
        <f>IFERROR((Raw_Data__3[[#This Row],[End of Probation Date (after 2 months)]]-Raw_Data__3[[#This Row],[Reporting date ]]),"N/A")</f>
        <v>60</v>
      </c>
      <c r="AI954">
        <v>4</v>
      </c>
      <c r="AJ954">
        <v>2</v>
      </c>
    </row>
    <row r="955" spans="1:38" x14ac:dyDescent="0.35">
      <c r="A955">
        <v>2944</v>
      </c>
      <c r="B955" s="14" t="s">
        <v>111</v>
      </c>
      <c r="C955" s="14" t="s">
        <v>73</v>
      </c>
      <c r="D955" s="14" t="s">
        <v>75</v>
      </c>
      <c r="E955" s="14" t="s">
        <v>36</v>
      </c>
      <c r="F955" s="14" t="str">
        <f>TRIM(Raw_Data__3[[#This Row],[Level/Band]])</f>
        <v>Junior</v>
      </c>
      <c r="G955" s="15">
        <v>44726.484722222223</v>
      </c>
      <c r="H955" s="15">
        <v>44730.484722222223</v>
      </c>
      <c r="I955" s="15">
        <v>44731.484722222223</v>
      </c>
      <c r="J955" s="15">
        <v>44734.484722222223</v>
      </c>
      <c r="K955" s="14" t="s">
        <v>37</v>
      </c>
      <c r="L955" s="15">
        <v>44738.484722222223</v>
      </c>
      <c r="M955" s="14" t="s">
        <v>58</v>
      </c>
      <c r="N955" s="14"/>
      <c r="O955" s="1">
        <v>44744.484722222223</v>
      </c>
      <c r="P955" s="14" t="s">
        <v>58</v>
      </c>
      <c r="Q955" s="15"/>
      <c r="R955" s="15"/>
      <c r="S955" s="15">
        <v>44741.484722222223</v>
      </c>
      <c r="T955" s="15"/>
      <c r="U955">
        <v>0</v>
      </c>
      <c r="V955" s="15"/>
      <c r="W955" s="15"/>
      <c r="X955" s="15"/>
      <c r="Z955" s="14"/>
      <c r="AA955" s="15"/>
      <c r="AB955">
        <v>8</v>
      </c>
      <c r="AC955">
        <v>11</v>
      </c>
      <c r="AD955">
        <v>1</v>
      </c>
      <c r="AE955">
        <v>3</v>
      </c>
      <c r="AF955" s="21">
        <v>44801.484722222223</v>
      </c>
      <c r="AG955" s="22">
        <f>IFERROR((Raw_Data__3[[#This Row],[End of Probation Date (after 2 months)]]-Raw_Data__3[[#This Row],[Reporting date ]]),"N/A")</f>
        <v>60</v>
      </c>
      <c r="AI955">
        <v>3</v>
      </c>
      <c r="AJ955">
        <v>4</v>
      </c>
    </row>
    <row r="956" spans="1:38" x14ac:dyDescent="0.35">
      <c r="A956">
        <v>2899</v>
      </c>
      <c r="B956" s="14" t="s">
        <v>111</v>
      </c>
      <c r="C956" s="14" t="s">
        <v>73</v>
      </c>
      <c r="D956" s="14" t="s">
        <v>75</v>
      </c>
      <c r="E956" s="14" t="s">
        <v>36</v>
      </c>
      <c r="F956" s="14" t="str">
        <f>TRIM(Raw_Data__3[[#This Row],[Level/Band]])</f>
        <v>Junior</v>
      </c>
      <c r="G956" s="15">
        <v>44963.681840277779</v>
      </c>
      <c r="H956" s="15">
        <v>44965.681840277779</v>
      </c>
      <c r="I956" s="15">
        <v>44966.681840277779</v>
      </c>
      <c r="J956" s="15">
        <v>44969.681840277779</v>
      </c>
      <c r="K956" s="14" t="s">
        <v>37</v>
      </c>
      <c r="L956" s="15">
        <v>44985.681840277779</v>
      </c>
      <c r="M956" s="14" t="s">
        <v>43</v>
      </c>
      <c r="N956" s="14" t="s">
        <v>38</v>
      </c>
      <c r="O956" s="1" t="s">
        <v>115</v>
      </c>
      <c r="P956" s="14" t="s">
        <v>41</v>
      </c>
      <c r="Q956" s="15"/>
      <c r="R956" s="15"/>
      <c r="S956" s="15">
        <v>44987.681840277779</v>
      </c>
      <c r="T956" s="15"/>
      <c r="U956">
        <v>0</v>
      </c>
      <c r="V956" s="15"/>
      <c r="W956" s="15"/>
      <c r="X956" s="15"/>
      <c r="Z956" s="14"/>
      <c r="AA956" s="15"/>
      <c r="AB956">
        <v>20</v>
      </c>
      <c r="AC956">
        <v>22</v>
      </c>
      <c r="AD956">
        <v>1</v>
      </c>
      <c r="AE956">
        <v>3</v>
      </c>
      <c r="AF956" s="21">
        <v>45047.681840277779</v>
      </c>
      <c r="AG956" s="22">
        <f>IFERROR((Raw_Data__3[[#This Row],[End of Probation Date (after 2 months)]]-Raw_Data__3[[#This Row],[Reporting date ]]),"N/A")</f>
        <v>60</v>
      </c>
      <c r="AI956">
        <v>2</v>
      </c>
      <c r="AJ956">
        <v>2</v>
      </c>
    </row>
    <row r="957" spans="1:38" x14ac:dyDescent="0.35">
      <c r="A957">
        <v>2898</v>
      </c>
      <c r="B957" s="14" t="s">
        <v>111</v>
      </c>
      <c r="C957" s="14" t="s">
        <v>73</v>
      </c>
      <c r="D957" s="14" t="s">
        <v>75</v>
      </c>
      <c r="E957" s="14" t="s">
        <v>36</v>
      </c>
      <c r="F957" s="14" t="str">
        <f>TRIM(Raw_Data__3[[#This Row],[Level/Band]])</f>
        <v>Junior</v>
      </c>
      <c r="G957" s="15">
        <v>44960.681840277779</v>
      </c>
      <c r="H957" s="15">
        <v>44963.681840277779</v>
      </c>
      <c r="I957" s="15">
        <v>44964.681840277779</v>
      </c>
      <c r="J957" s="15">
        <v>44967.681840277779</v>
      </c>
      <c r="K957" s="14" t="s">
        <v>37</v>
      </c>
      <c r="L957" s="15">
        <v>44974.681840277779</v>
      </c>
      <c r="M957" s="14" t="s">
        <v>43</v>
      </c>
      <c r="N957" s="14" t="s">
        <v>38</v>
      </c>
      <c r="O957" s="1" t="s">
        <v>115</v>
      </c>
      <c r="P957" s="14" t="s">
        <v>41</v>
      </c>
      <c r="Q957" s="15"/>
      <c r="R957" s="15"/>
      <c r="S957" s="15">
        <v>44976.681840277779</v>
      </c>
      <c r="T957" s="15"/>
      <c r="U957">
        <v>0</v>
      </c>
      <c r="V957" s="15"/>
      <c r="W957" s="15"/>
      <c r="X957" s="15"/>
      <c r="Z957" s="14"/>
      <c r="AA957" s="15"/>
      <c r="AB957">
        <v>11</v>
      </c>
      <c r="AC957">
        <v>13</v>
      </c>
      <c r="AD957">
        <v>1</v>
      </c>
      <c r="AE957">
        <v>3</v>
      </c>
      <c r="AF957" s="21">
        <v>45036.681840277779</v>
      </c>
      <c r="AG957" s="22">
        <f>IFERROR((Raw_Data__3[[#This Row],[End of Probation Date (after 2 months)]]-Raw_Data__3[[#This Row],[Reporting date ]]),"N/A")</f>
        <v>60</v>
      </c>
      <c r="AI957">
        <v>2</v>
      </c>
      <c r="AJ957">
        <v>3</v>
      </c>
    </row>
    <row r="958" spans="1:38" x14ac:dyDescent="0.35">
      <c r="A958">
        <v>2727</v>
      </c>
      <c r="B958" s="14" t="s">
        <v>111</v>
      </c>
      <c r="C958" s="14" t="s">
        <v>73</v>
      </c>
      <c r="D958" s="14" t="s">
        <v>75</v>
      </c>
      <c r="E958" s="14" t="s">
        <v>36</v>
      </c>
      <c r="F958" s="14" t="str">
        <f>TRIM(Raw_Data__3[[#This Row],[Level/Band]])</f>
        <v>Junior</v>
      </c>
      <c r="G958" s="15">
        <v>45063.24894675926</v>
      </c>
      <c r="H958" s="15">
        <v>45065.24894675926</v>
      </c>
      <c r="I958" s="15">
        <v>45066.24894675926</v>
      </c>
      <c r="J958" s="15">
        <v>45069.24894675926</v>
      </c>
      <c r="K958" s="14" t="s">
        <v>37</v>
      </c>
      <c r="L958" s="15">
        <v>45084.24894675926</v>
      </c>
      <c r="M958" s="14" t="s">
        <v>43</v>
      </c>
      <c r="N958" s="14" t="s">
        <v>38</v>
      </c>
      <c r="O958" s="1" t="s">
        <v>115</v>
      </c>
      <c r="P958" s="14" t="s">
        <v>41</v>
      </c>
      <c r="Q958" s="15"/>
      <c r="R958" s="15"/>
      <c r="S958" s="15">
        <v>45086.24894675926</v>
      </c>
      <c r="T958" s="15"/>
      <c r="U958">
        <v>0</v>
      </c>
      <c r="V958" s="15"/>
      <c r="W958" s="15"/>
      <c r="X958" s="15"/>
      <c r="Z958" s="14"/>
      <c r="AA958" s="15"/>
      <c r="AB958">
        <v>19</v>
      </c>
      <c r="AC958">
        <v>21</v>
      </c>
      <c r="AD958">
        <v>1</v>
      </c>
      <c r="AE958">
        <v>3</v>
      </c>
      <c r="AF958" s="21">
        <v>45146.24894675926</v>
      </c>
      <c r="AG958" s="22">
        <f>IFERROR((Raw_Data__3[[#This Row],[End of Probation Date (after 2 months)]]-Raw_Data__3[[#This Row],[Reporting date ]]),"N/A")</f>
        <v>60</v>
      </c>
      <c r="AI958">
        <v>2</v>
      </c>
      <c r="AJ958">
        <v>2</v>
      </c>
    </row>
    <row r="959" spans="1:38" x14ac:dyDescent="0.35">
      <c r="A959">
        <v>2722</v>
      </c>
      <c r="B959" s="14" t="s">
        <v>111</v>
      </c>
      <c r="C959" s="14" t="s">
        <v>73</v>
      </c>
      <c r="D959" s="14" t="s">
        <v>75</v>
      </c>
      <c r="E959" s="14" t="s">
        <v>36</v>
      </c>
      <c r="F959" s="14" t="str">
        <f>TRIM(Raw_Data__3[[#This Row],[Level/Band]])</f>
        <v>Junior</v>
      </c>
      <c r="G959" s="15">
        <v>45061.24894675926</v>
      </c>
      <c r="H959" s="15">
        <v>45065.24894675926</v>
      </c>
      <c r="I959" s="15">
        <v>45066.24894675926</v>
      </c>
      <c r="J959" s="15">
        <v>45069.24894675926</v>
      </c>
      <c r="K959" s="14" t="s">
        <v>37</v>
      </c>
      <c r="L959" s="15">
        <v>45075.24894675926</v>
      </c>
      <c r="M959" s="14" t="s">
        <v>43</v>
      </c>
      <c r="N959" s="14" t="s">
        <v>46</v>
      </c>
      <c r="O959" s="1" t="s">
        <v>115</v>
      </c>
      <c r="P959" s="14"/>
      <c r="Q959" s="15"/>
      <c r="R959" s="15"/>
      <c r="S959" s="15"/>
      <c r="T959" s="15"/>
      <c r="U959">
        <v>0</v>
      </c>
      <c r="V959" s="15"/>
      <c r="W959" s="15"/>
      <c r="X959" s="15"/>
      <c r="Z959" s="14" t="s">
        <v>39</v>
      </c>
      <c r="AA959" s="15"/>
      <c r="AB959">
        <v>10</v>
      </c>
      <c r="AD959">
        <v>1</v>
      </c>
      <c r="AE959">
        <v>3</v>
      </c>
      <c r="AF959" s="21" t="s">
        <v>115</v>
      </c>
      <c r="AG959" s="22" t="str">
        <f>IFERROR((Raw_Data__3[[#This Row],[End of Probation Date (after 2 months)]]-Raw_Data__3[[#This Row],[Reporting date ]]),"N/A")</f>
        <v>N/A</v>
      </c>
      <c r="AJ959">
        <v>4</v>
      </c>
    </row>
    <row r="960" spans="1:38" x14ac:dyDescent="0.35">
      <c r="A960">
        <v>2646</v>
      </c>
      <c r="B960" s="14" t="s">
        <v>111</v>
      </c>
      <c r="C960" s="14" t="s">
        <v>73</v>
      </c>
      <c r="D960" s="14" t="s">
        <v>75</v>
      </c>
      <c r="E960" s="14" t="s">
        <v>36</v>
      </c>
      <c r="F960" s="14" t="str">
        <f>TRIM(Raw_Data__3[[#This Row],[Level/Band]])</f>
        <v>Junior</v>
      </c>
      <c r="G960" s="15">
        <v>44586.587569444448</v>
      </c>
      <c r="H960" s="15">
        <v>44587.587569444448</v>
      </c>
      <c r="I960" s="15">
        <v>44588.587569444448</v>
      </c>
      <c r="J960" s="15">
        <v>44591.587569444448</v>
      </c>
      <c r="K960" s="14" t="s">
        <v>37</v>
      </c>
      <c r="L960" s="15">
        <v>44601.587569444448</v>
      </c>
      <c r="M960" s="14" t="s">
        <v>37</v>
      </c>
      <c r="N960" s="14" t="s">
        <v>115</v>
      </c>
      <c r="O960" s="1">
        <v>44607.587569444448</v>
      </c>
      <c r="P960" s="14" t="s">
        <v>48</v>
      </c>
      <c r="Q960" s="15">
        <v>44603.587569444448</v>
      </c>
      <c r="R960" s="15">
        <v>44606.587569444448</v>
      </c>
      <c r="S960" s="15">
        <v>44603.587569444448</v>
      </c>
      <c r="T960" s="15">
        <v>44607.587569444448</v>
      </c>
      <c r="U960">
        <v>1</v>
      </c>
      <c r="V960" s="15">
        <v>44608.587569444448</v>
      </c>
      <c r="W960" s="15">
        <v>44610.587569444448</v>
      </c>
      <c r="X960" s="15">
        <v>44612.587569444448</v>
      </c>
      <c r="Z960" s="14"/>
      <c r="AA960" s="15">
        <v>44624.587569444448</v>
      </c>
      <c r="AB960">
        <v>14</v>
      </c>
      <c r="AC960">
        <v>16</v>
      </c>
      <c r="AD960">
        <v>1</v>
      </c>
      <c r="AE960">
        <v>3</v>
      </c>
      <c r="AF960" s="21">
        <v>44663.587569444448</v>
      </c>
      <c r="AG960" s="22">
        <f>IFERROR((Raw_Data__3[[#This Row],[End of Probation Date (after 2 months)]]-Raw_Data__3[[#This Row],[Reporting date ]]),"N/A")</f>
        <v>60</v>
      </c>
      <c r="AH960">
        <v>3</v>
      </c>
      <c r="AI960">
        <v>2</v>
      </c>
      <c r="AJ960">
        <v>1</v>
      </c>
      <c r="AK960">
        <v>21</v>
      </c>
      <c r="AL960">
        <v>9</v>
      </c>
    </row>
    <row r="961" spans="1:36" x14ac:dyDescent="0.35">
      <c r="A961">
        <v>2586</v>
      </c>
      <c r="B961" s="14" t="s">
        <v>111</v>
      </c>
      <c r="C961" s="14" t="s">
        <v>73</v>
      </c>
      <c r="D961" s="14" t="s">
        <v>75</v>
      </c>
      <c r="E961" s="14" t="s">
        <v>36</v>
      </c>
      <c r="F961" s="14" t="str">
        <f>TRIM(Raw_Data__3[[#This Row],[Level/Band]])</f>
        <v>Junior</v>
      </c>
      <c r="G961" s="15">
        <v>44784.038506944446</v>
      </c>
      <c r="H961" s="15">
        <v>44786.038506944446</v>
      </c>
      <c r="I961" s="15">
        <v>44787.038506944446</v>
      </c>
      <c r="J961" s="15">
        <v>44790.038506944446</v>
      </c>
      <c r="K961" s="14" t="s">
        <v>37</v>
      </c>
      <c r="L961" s="15">
        <v>44797.038506944446</v>
      </c>
      <c r="M961" s="14" t="s">
        <v>43</v>
      </c>
      <c r="N961" s="14" t="s">
        <v>46</v>
      </c>
      <c r="O961" s="1" t="s">
        <v>115</v>
      </c>
      <c r="P961" s="14"/>
      <c r="Q961" s="15"/>
      <c r="R961" s="15"/>
      <c r="S961" s="15">
        <v>44800.038506944446</v>
      </c>
      <c r="T961" s="15"/>
      <c r="U961">
        <v>0</v>
      </c>
      <c r="V961" s="15"/>
      <c r="W961" s="15"/>
      <c r="X961" s="15"/>
      <c r="Z961" s="14" t="s">
        <v>47</v>
      </c>
      <c r="AA961" s="15"/>
      <c r="AB961">
        <v>11</v>
      </c>
      <c r="AC961">
        <v>14</v>
      </c>
      <c r="AD961">
        <v>1</v>
      </c>
      <c r="AE961">
        <v>3</v>
      </c>
      <c r="AF961" s="21">
        <v>44860.038506944446</v>
      </c>
      <c r="AG961" s="22">
        <f>IFERROR((Raw_Data__3[[#This Row],[End of Probation Date (after 2 months)]]-Raw_Data__3[[#This Row],[Reporting date ]]),"N/A")</f>
        <v>60</v>
      </c>
      <c r="AI961">
        <v>3</v>
      </c>
      <c r="AJ961">
        <v>2</v>
      </c>
    </row>
    <row r="962" spans="1:36" x14ac:dyDescent="0.35">
      <c r="A962">
        <v>2414</v>
      </c>
      <c r="B962" s="14" t="s">
        <v>111</v>
      </c>
      <c r="C962" s="14" t="s">
        <v>73</v>
      </c>
      <c r="D962" s="14" t="s">
        <v>75</v>
      </c>
      <c r="E962" s="14" t="s">
        <v>36</v>
      </c>
      <c r="F962" s="14" t="str">
        <f>TRIM(Raw_Data__3[[#This Row],[Level/Band]])</f>
        <v>Junior</v>
      </c>
      <c r="G962" s="15">
        <v>45008.608229166668</v>
      </c>
      <c r="H962" s="15">
        <v>45012.608229166668</v>
      </c>
      <c r="I962" s="15">
        <v>45013.608229166668</v>
      </c>
      <c r="J962" s="15">
        <v>45016.608229166668</v>
      </c>
      <c r="K962" s="14" t="s">
        <v>37</v>
      </c>
      <c r="L962" s="15">
        <v>45032.608229166668</v>
      </c>
      <c r="M962" s="14" t="s">
        <v>43</v>
      </c>
      <c r="N962" s="14" t="s">
        <v>38</v>
      </c>
      <c r="O962" s="1" t="s">
        <v>115</v>
      </c>
      <c r="P962" s="14"/>
      <c r="Q962" s="15"/>
      <c r="R962" s="15"/>
      <c r="S962" s="15"/>
      <c r="T962" s="15"/>
      <c r="U962">
        <v>0</v>
      </c>
      <c r="V962" s="15"/>
      <c r="W962" s="15"/>
      <c r="X962" s="15"/>
      <c r="Z962" s="14" t="s">
        <v>39</v>
      </c>
      <c r="AA962" s="15"/>
      <c r="AB962">
        <v>20</v>
      </c>
      <c r="AD962">
        <v>1</v>
      </c>
      <c r="AE962">
        <v>3</v>
      </c>
      <c r="AF962" s="21" t="s">
        <v>115</v>
      </c>
      <c r="AG962" s="22" t="str">
        <f>IFERROR((Raw_Data__3[[#This Row],[End of Probation Date (after 2 months)]]-Raw_Data__3[[#This Row],[Reporting date ]]),"N/A")</f>
        <v>N/A</v>
      </c>
      <c r="AJ962">
        <v>4</v>
      </c>
    </row>
    <row r="963" spans="1:36" x14ac:dyDescent="0.35">
      <c r="A963">
        <v>2145</v>
      </c>
      <c r="B963" s="14" t="s">
        <v>111</v>
      </c>
      <c r="C963" s="14" t="s">
        <v>73</v>
      </c>
      <c r="D963" s="14" t="s">
        <v>75</v>
      </c>
      <c r="E963" s="14" t="s">
        <v>36</v>
      </c>
      <c r="F963" s="14" t="str">
        <f>TRIM(Raw_Data__3[[#This Row],[Level/Band]])</f>
        <v>Junior</v>
      </c>
      <c r="G963" s="15">
        <v>44747.830833333333</v>
      </c>
      <c r="H963" s="15">
        <v>44749.830833333333</v>
      </c>
      <c r="I963" s="15">
        <v>44750.830833333333</v>
      </c>
      <c r="J963" s="15">
        <v>44753.830833333333</v>
      </c>
      <c r="K963" s="14" t="s">
        <v>37</v>
      </c>
      <c r="L963" s="15">
        <v>44767.830833333333</v>
      </c>
      <c r="M963" s="14" t="s">
        <v>43</v>
      </c>
      <c r="N963" s="14" t="s">
        <v>51</v>
      </c>
      <c r="O963" s="1" t="s">
        <v>115</v>
      </c>
      <c r="P963" s="14"/>
      <c r="Q963" s="15"/>
      <c r="R963" s="15"/>
      <c r="S963" s="15">
        <v>44768.830833333333</v>
      </c>
      <c r="T963" s="15"/>
      <c r="U963">
        <v>0</v>
      </c>
      <c r="V963" s="15"/>
      <c r="W963" s="15"/>
      <c r="X963" s="15"/>
      <c r="Z963" s="14" t="s">
        <v>39</v>
      </c>
      <c r="AA963" s="15"/>
      <c r="AB963">
        <v>18</v>
      </c>
      <c r="AC963">
        <v>19</v>
      </c>
      <c r="AD963">
        <v>1</v>
      </c>
      <c r="AE963">
        <v>3</v>
      </c>
      <c r="AF963" s="21">
        <v>44828.830833333333</v>
      </c>
      <c r="AG963" s="22">
        <f>IFERROR((Raw_Data__3[[#This Row],[End of Probation Date (after 2 months)]]-Raw_Data__3[[#This Row],[Reporting date ]]),"N/A")</f>
        <v>60</v>
      </c>
      <c r="AI963">
        <v>1</v>
      </c>
      <c r="AJ963">
        <v>2</v>
      </c>
    </row>
    <row r="964" spans="1:36" x14ac:dyDescent="0.35">
      <c r="A964">
        <v>1912</v>
      </c>
      <c r="B964" s="14" t="s">
        <v>111</v>
      </c>
      <c r="C964" s="14" t="s">
        <v>73</v>
      </c>
      <c r="D964" s="14" t="s">
        <v>75</v>
      </c>
      <c r="E964" s="14" t="s">
        <v>36</v>
      </c>
      <c r="F964" s="14" t="str">
        <f>TRIM(Raw_Data__3[[#This Row],[Level/Band]])</f>
        <v>Junior</v>
      </c>
      <c r="G964" s="15">
        <v>44684.892118055555</v>
      </c>
      <c r="H964" s="15">
        <v>44685.892118055555</v>
      </c>
      <c r="I964" s="15">
        <v>44686.892118055555</v>
      </c>
      <c r="J964" s="15">
        <v>44689.892118055555</v>
      </c>
      <c r="K964" s="14" t="s">
        <v>37</v>
      </c>
      <c r="L964" s="15">
        <v>44696.892118055555</v>
      </c>
      <c r="M964" s="14" t="s">
        <v>43</v>
      </c>
      <c r="N964" s="14" t="s">
        <v>55</v>
      </c>
      <c r="O964" s="1" t="s">
        <v>115</v>
      </c>
      <c r="P964" s="14"/>
      <c r="Q964" s="15"/>
      <c r="R964" s="15"/>
      <c r="S964" s="15">
        <v>44697.892118055555</v>
      </c>
      <c r="T964" s="15"/>
      <c r="U964">
        <v>0</v>
      </c>
      <c r="V964" s="15"/>
      <c r="W964" s="15"/>
      <c r="X964" s="15"/>
      <c r="Z964" s="14" t="s">
        <v>39</v>
      </c>
      <c r="AA964" s="15"/>
      <c r="AB964">
        <v>11</v>
      </c>
      <c r="AC964">
        <v>12</v>
      </c>
      <c r="AD964">
        <v>1</v>
      </c>
      <c r="AE964">
        <v>3</v>
      </c>
      <c r="AF964" s="21">
        <v>44757.892118055555</v>
      </c>
      <c r="AG964" s="22">
        <f>IFERROR((Raw_Data__3[[#This Row],[End of Probation Date (after 2 months)]]-Raw_Data__3[[#This Row],[Reporting date ]]),"N/A")</f>
        <v>60</v>
      </c>
      <c r="AI964">
        <v>1</v>
      </c>
      <c r="AJ964">
        <v>1</v>
      </c>
    </row>
    <row r="965" spans="1:36" x14ac:dyDescent="0.35">
      <c r="A965">
        <v>1908</v>
      </c>
      <c r="B965" s="14" t="s">
        <v>111</v>
      </c>
      <c r="C965" s="14" t="s">
        <v>73</v>
      </c>
      <c r="D965" s="14" t="s">
        <v>75</v>
      </c>
      <c r="E965" s="14" t="s">
        <v>36</v>
      </c>
      <c r="F965" s="14" t="str">
        <f>TRIM(Raw_Data__3[[#This Row],[Level/Band]])</f>
        <v>Junior</v>
      </c>
      <c r="G965" s="15">
        <v>44995.686469907407</v>
      </c>
      <c r="H965" s="15">
        <v>44998.686469907407</v>
      </c>
      <c r="I965" s="15">
        <v>44999.686469907407</v>
      </c>
      <c r="J965" s="15">
        <v>45002.686469907407</v>
      </c>
      <c r="K965" s="14" t="s">
        <v>37</v>
      </c>
      <c r="L965" s="15">
        <v>45014.686469907407</v>
      </c>
      <c r="M965" s="14" t="s">
        <v>43</v>
      </c>
      <c r="N965" s="14" t="s">
        <v>38</v>
      </c>
      <c r="O965" s="1" t="s">
        <v>115</v>
      </c>
      <c r="P965" s="14"/>
      <c r="Q965" s="15"/>
      <c r="R965" s="15"/>
      <c r="S965" s="15"/>
      <c r="T965" s="15"/>
      <c r="U965">
        <v>0</v>
      </c>
      <c r="V965" s="15"/>
      <c r="W965" s="15"/>
      <c r="X965" s="15"/>
      <c r="Z965" s="14" t="s">
        <v>39</v>
      </c>
      <c r="AA965" s="15"/>
      <c r="AB965">
        <v>16</v>
      </c>
      <c r="AD965">
        <v>1</v>
      </c>
      <c r="AE965">
        <v>3</v>
      </c>
      <c r="AF965" s="21" t="s">
        <v>115</v>
      </c>
      <c r="AG965" s="22" t="str">
        <f>IFERROR((Raw_Data__3[[#This Row],[End of Probation Date (after 2 months)]]-Raw_Data__3[[#This Row],[Reporting date ]]),"N/A")</f>
        <v>N/A</v>
      </c>
      <c r="AJ965">
        <v>3</v>
      </c>
    </row>
    <row r="966" spans="1:36" x14ac:dyDescent="0.35">
      <c r="A966">
        <v>1741</v>
      </c>
      <c r="B966" s="14" t="s">
        <v>111</v>
      </c>
      <c r="C966" s="14" t="s">
        <v>73</v>
      </c>
      <c r="D966" s="14" t="s">
        <v>75</v>
      </c>
      <c r="E966" s="14" t="s">
        <v>36</v>
      </c>
      <c r="F966" s="14" t="str">
        <f>TRIM(Raw_Data__3[[#This Row],[Level/Band]])</f>
        <v>Junior</v>
      </c>
      <c r="G966" s="15">
        <v>44946.798078703701</v>
      </c>
      <c r="H966" s="15">
        <v>44949.798078703701</v>
      </c>
      <c r="I966" s="15">
        <v>44950.798078703701</v>
      </c>
      <c r="J966" s="15">
        <v>44953.798078703701</v>
      </c>
      <c r="K966" s="14" t="s">
        <v>37</v>
      </c>
      <c r="L966" s="15">
        <v>44968.798078703701</v>
      </c>
      <c r="M966" s="14" t="s">
        <v>43</v>
      </c>
      <c r="N966" s="14" t="s">
        <v>51</v>
      </c>
      <c r="O966" s="1" t="s">
        <v>115</v>
      </c>
      <c r="P966" s="14"/>
      <c r="Q966" s="15"/>
      <c r="R966" s="15"/>
      <c r="S966" s="15">
        <v>44970.798078703701</v>
      </c>
      <c r="T966" s="15"/>
      <c r="U966">
        <v>0</v>
      </c>
      <c r="V966" s="15"/>
      <c r="W966" s="15"/>
      <c r="X966" s="15"/>
      <c r="Z966" s="14" t="s">
        <v>47</v>
      </c>
      <c r="AA966" s="15"/>
      <c r="AB966">
        <v>19</v>
      </c>
      <c r="AC966">
        <v>21</v>
      </c>
      <c r="AD966">
        <v>1</v>
      </c>
      <c r="AE966">
        <v>3</v>
      </c>
      <c r="AF966" s="21">
        <v>45030.798078703701</v>
      </c>
      <c r="AG966" s="22">
        <f>IFERROR((Raw_Data__3[[#This Row],[End of Probation Date (after 2 months)]]-Raw_Data__3[[#This Row],[Reporting date ]]),"N/A")</f>
        <v>60</v>
      </c>
      <c r="AI966">
        <v>2</v>
      </c>
      <c r="AJ966">
        <v>3</v>
      </c>
    </row>
    <row r="967" spans="1:36" x14ac:dyDescent="0.35">
      <c r="A967">
        <v>1611</v>
      </c>
      <c r="B967" s="14" t="s">
        <v>111</v>
      </c>
      <c r="C967" s="14" t="s">
        <v>73</v>
      </c>
      <c r="D967" s="14" t="s">
        <v>75</v>
      </c>
      <c r="E967" s="14" t="s">
        <v>36</v>
      </c>
      <c r="F967" s="14" t="str">
        <f>TRIM(Raw_Data__3[[#This Row],[Level/Band]])</f>
        <v>Junior</v>
      </c>
      <c r="G967" s="15">
        <v>44851.951192129629</v>
      </c>
      <c r="H967" s="15">
        <v>44854.951192129629</v>
      </c>
      <c r="I967" s="15">
        <v>44855.951192129629</v>
      </c>
      <c r="J967" s="15">
        <v>44858.951192129629</v>
      </c>
      <c r="K967" s="14" t="s">
        <v>37</v>
      </c>
      <c r="L967" s="15">
        <v>44870.951192129629</v>
      </c>
      <c r="M967" s="14" t="s">
        <v>43</v>
      </c>
      <c r="N967" s="14" t="s">
        <v>50</v>
      </c>
      <c r="O967" s="1" t="s">
        <v>115</v>
      </c>
      <c r="P967" s="14"/>
      <c r="Q967" s="15"/>
      <c r="R967" s="15"/>
      <c r="S967" s="15">
        <v>44872.951192129629</v>
      </c>
      <c r="T967" s="15"/>
      <c r="U967">
        <v>0</v>
      </c>
      <c r="V967" s="15"/>
      <c r="W967" s="15"/>
      <c r="X967" s="15"/>
      <c r="Z967" s="14" t="s">
        <v>47</v>
      </c>
      <c r="AA967" s="15"/>
      <c r="AB967">
        <v>16</v>
      </c>
      <c r="AC967">
        <v>18</v>
      </c>
      <c r="AD967">
        <v>1</v>
      </c>
      <c r="AE967">
        <v>3</v>
      </c>
      <c r="AF967" s="21">
        <v>44932.951192129629</v>
      </c>
      <c r="AG967" s="22">
        <f>IFERROR((Raw_Data__3[[#This Row],[End of Probation Date (after 2 months)]]-Raw_Data__3[[#This Row],[Reporting date ]]),"N/A")</f>
        <v>60</v>
      </c>
      <c r="AI967">
        <v>2</v>
      </c>
      <c r="AJ967">
        <v>3</v>
      </c>
    </row>
    <row r="968" spans="1:36" x14ac:dyDescent="0.35">
      <c r="A968">
        <v>1540</v>
      </c>
      <c r="B968" s="14" t="s">
        <v>111</v>
      </c>
      <c r="C968" s="14" t="s">
        <v>73</v>
      </c>
      <c r="D968" s="14" t="s">
        <v>75</v>
      </c>
      <c r="E968" s="14" t="s">
        <v>36</v>
      </c>
      <c r="F968" s="14" t="str">
        <f>TRIM(Raw_Data__3[[#This Row],[Level/Band]])</f>
        <v>Junior</v>
      </c>
      <c r="G968" s="15">
        <v>45053.546423611115</v>
      </c>
      <c r="H968" s="15">
        <v>45056.546423611115</v>
      </c>
      <c r="I968" s="15">
        <v>45057.546423611115</v>
      </c>
      <c r="J968" s="15">
        <v>45060.546423611115</v>
      </c>
      <c r="K968" s="14" t="s">
        <v>37</v>
      </c>
      <c r="L968" s="15">
        <v>45069.546423611115</v>
      </c>
      <c r="M968" s="14" t="s">
        <v>43</v>
      </c>
      <c r="N968" s="14" t="s">
        <v>38</v>
      </c>
      <c r="O968" s="1" t="s">
        <v>115</v>
      </c>
      <c r="P968" s="14" t="s">
        <v>41</v>
      </c>
      <c r="Q968" s="15"/>
      <c r="R968" s="15"/>
      <c r="S968" s="15">
        <v>45072.546423611115</v>
      </c>
      <c r="T968" s="15"/>
      <c r="U968">
        <v>0</v>
      </c>
      <c r="V968" s="15"/>
      <c r="W968" s="15"/>
      <c r="X968" s="15"/>
      <c r="Z968" s="14"/>
      <c r="AA968" s="15"/>
      <c r="AB968">
        <v>13</v>
      </c>
      <c r="AC968">
        <v>16</v>
      </c>
      <c r="AD968">
        <v>1</v>
      </c>
      <c r="AE968">
        <v>3</v>
      </c>
      <c r="AF968" s="21">
        <v>45132.546423611115</v>
      </c>
      <c r="AG968" s="22">
        <f>IFERROR((Raw_Data__3[[#This Row],[End of Probation Date (after 2 months)]]-Raw_Data__3[[#This Row],[Reporting date ]]),"N/A")</f>
        <v>60</v>
      </c>
      <c r="AI968">
        <v>3</v>
      </c>
      <c r="AJ968">
        <v>3</v>
      </c>
    </row>
    <row r="969" spans="1:36" x14ac:dyDescent="0.35">
      <c r="A969">
        <v>1508</v>
      </c>
      <c r="B969" s="14" t="s">
        <v>111</v>
      </c>
      <c r="C969" s="14" t="s">
        <v>73</v>
      </c>
      <c r="D969" s="14" t="s">
        <v>75</v>
      </c>
      <c r="E969" s="14" t="s">
        <v>36</v>
      </c>
      <c r="F969" s="14" t="str">
        <f>TRIM(Raw_Data__3[[#This Row],[Level/Band]])</f>
        <v>Junior</v>
      </c>
      <c r="G969" s="15">
        <v>44756.346215277779</v>
      </c>
      <c r="H969" s="15">
        <v>44757.346215277779</v>
      </c>
      <c r="I969" s="15">
        <v>44758.346215277779</v>
      </c>
      <c r="J969" s="15">
        <v>44761.346215277779</v>
      </c>
      <c r="K969" s="14" t="s">
        <v>37</v>
      </c>
      <c r="L969" s="15">
        <v>44777.346215277779</v>
      </c>
      <c r="M969" s="14" t="s">
        <v>43</v>
      </c>
      <c r="N969" s="14" t="s">
        <v>46</v>
      </c>
      <c r="O969" s="1" t="s">
        <v>115</v>
      </c>
      <c r="P969" s="14"/>
      <c r="Q969" s="15"/>
      <c r="R969" s="15"/>
      <c r="S969" s="15"/>
      <c r="T969" s="15"/>
      <c r="U969">
        <v>0</v>
      </c>
      <c r="V969" s="15"/>
      <c r="W969" s="15"/>
      <c r="X969" s="15"/>
      <c r="Z969" s="14" t="s">
        <v>47</v>
      </c>
      <c r="AA969" s="15"/>
      <c r="AB969">
        <v>20</v>
      </c>
      <c r="AD969">
        <v>1</v>
      </c>
      <c r="AE969">
        <v>3</v>
      </c>
      <c r="AF969" s="21" t="s">
        <v>115</v>
      </c>
      <c r="AG969" s="22" t="str">
        <f>IFERROR((Raw_Data__3[[#This Row],[End of Probation Date (after 2 months)]]-Raw_Data__3[[#This Row],[Reporting date ]]),"N/A")</f>
        <v>N/A</v>
      </c>
      <c r="AJ969">
        <v>1</v>
      </c>
    </row>
    <row r="970" spans="1:36" x14ac:dyDescent="0.35">
      <c r="A970">
        <v>1505</v>
      </c>
      <c r="B970" s="14" t="s">
        <v>111</v>
      </c>
      <c r="C970" s="14" t="s">
        <v>73</v>
      </c>
      <c r="D970" s="14" t="s">
        <v>75</v>
      </c>
      <c r="E970" s="14" t="s">
        <v>36</v>
      </c>
      <c r="F970" s="14" t="str">
        <f>TRIM(Raw_Data__3[[#This Row],[Level/Band]])</f>
        <v>Junior</v>
      </c>
      <c r="G970" s="15">
        <v>44756.346215277779</v>
      </c>
      <c r="H970" s="15">
        <v>44759.346215277779</v>
      </c>
      <c r="I970" s="15">
        <v>44760.346215277779</v>
      </c>
      <c r="J970" s="15">
        <v>44763.346215277779</v>
      </c>
      <c r="K970" s="14" t="s">
        <v>37</v>
      </c>
      <c r="L970" s="15">
        <v>44774.346215277779</v>
      </c>
      <c r="M970" s="14" t="s">
        <v>43</v>
      </c>
      <c r="N970" s="14" t="s">
        <v>50</v>
      </c>
      <c r="O970" s="1" t="s">
        <v>115</v>
      </c>
      <c r="P970" s="14"/>
      <c r="Q970" s="15"/>
      <c r="R970" s="15"/>
      <c r="S970" s="15">
        <v>44776.346215277779</v>
      </c>
      <c r="T970" s="15"/>
      <c r="U970">
        <v>0</v>
      </c>
      <c r="V970" s="15"/>
      <c r="W970" s="15"/>
      <c r="X970" s="15"/>
      <c r="Z970" s="14" t="s">
        <v>39</v>
      </c>
      <c r="AA970" s="15"/>
      <c r="AB970">
        <v>15</v>
      </c>
      <c r="AC970">
        <v>17</v>
      </c>
      <c r="AD970">
        <v>1</v>
      </c>
      <c r="AE970">
        <v>3</v>
      </c>
      <c r="AF970" s="21">
        <v>44836.346215277779</v>
      </c>
      <c r="AG970" s="22">
        <f>IFERROR((Raw_Data__3[[#This Row],[End of Probation Date (after 2 months)]]-Raw_Data__3[[#This Row],[Reporting date ]]),"N/A")</f>
        <v>60</v>
      </c>
      <c r="AI970">
        <v>2</v>
      </c>
      <c r="AJ970">
        <v>3</v>
      </c>
    </row>
    <row r="971" spans="1:36" x14ac:dyDescent="0.35">
      <c r="A971">
        <v>1500</v>
      </c>
      <c r="B971" s="14" t="s">
        <v>111</v>
      </c>
      <c r="C971" s="14" t="s">
        <v>73</v>
      </c>
      <c r="D971" s="14" t="s">
        <v>75</v>
      </c>
      <c r="E971" s="14" t="s">
        <v>36</v>
      </c>
      <c r="F971" s="14" t="str">
        <f>TRIM(Raw_Data__3[[#This Row],[Level/Band]])</f>
        <v>Junior</v>
      </c>
      <c r="G971" s="15">
        <v>44694.569456018522</v>
      </c>
      <c r="H971" s="15">
        <v>44698.569456018522</v>
      </c>
      <c r="I971" s="15">
        <v>44699.569456018522</v>
      </c>
      <c r="J971" s="15">
        <v>44702.569456018522</v>
      </c>
      <c r="K971" s="14" t="s">
        <v>37</v>
      </c>
      <c r="L971" s="15">
        <v>44709.569456018522</v>
      </c>
      <c r="M971" s="14" t="s">
        <v>43</v>
      </c>
      <c r="N971" s="14" t="s">
        <v>50</v>
      </c>
      <c r="O971" s="1" t="s">
        <v>115</v>
      </c>
      <c r="P971" s="14"/>
      <c r="Q971" s="15"/>
      <c r="R971" s="15"/>
      <c r="S971" s="15">
        <v>44711.569456018522</v>
      </c>
      <c r="T971" s="15"/>
      <c r="U971">
        <v>0</v>
      </c>
      <c r="V971" s="15"/>
      <c r="W971" s="15"/>
      <c r="X971" s="15"/>
      <c r="Z971" s="14" t="s">
        <v>39</v>
      </c>
      <c r="AA971" s="15"/>
      <c r="AB971">
        <v>11</v>
      </c>
      <c r="AC971">
        <v>13</v>
      </c>
      <c r="AD971">
        <v>1</v>
      </c>
      <c r="AE971">
        <v>3</v>
      </c>
      <c r="AF971" s="21">
        <v>44771.569456018522</v>
      </c>
      <c r="AG971" s="22">
        <f>IFERROR((Raw_Data__3[[#This Row],[End of Probation Date (after 2 months)]]-Raw_Data__3[[#This Row],[Reporting date ]]),"N/A")</f>
        <v>60</v>
      </c>
      <c r="AI971">
        <v>2</v>
      </c>
      <c r="AJ971">
        <v>4</v>
      </c>
    </row>
    <row r="972" spans="1:36" x14ac:dyDescent="0.35">
      <c r="A972">
        <v>1499</v>
      </c>
      <c r="B972" s="14" t="s">
        <v>111</v>
      </c>
      <c r="C972" s="14" t="s">
        <v>73</v>
      </c>
      <c r="D972" s="14" t="s">
        <v>75</v>
      </c>
      <c r="E972" s="14" t="s">
        <v>36</v>
      </c>
      <c r="F972" s="14" t="str">
        <f>TRIM(Raw_Data__3[[#This Row],[Level/Band]])</f>
        <v>Junior</v>
      </c>
      <c r="G972" s="15">
        <v>44698.569456018522</v>
      </c>
      <c r="H972" s="15">
        <v>44700.569456018522</v>
      </c>
      <c r="I972" s="15">
        <v>44701.569456018522</v>
      </c>
      <c r="J972" s="15">
        <v>44704.569456018522</v>
      </c>
      <c r="K972" s="14" t="s">
        <v>37</v>
      </c>
      <c r="L972" s="15">
        <v>44709.569456018522</v>
      </c>
      <c r="M972" s="14" t="s">
        <v>43</v>
      </c>
      <c r="N972" s="14" t="s">
        <v>55</v>
      </c>
      <c r="O972" s="1" t="s">
        <v>115</v>
      </c>
      <c r="P972" s="14"/>
      <c r="Q972" s="15"/>
      <c r="R972" s="15"/>
      <c r="S972" s="15">
        <v>44711.569456018522</v>
      </c>
      <c r="T972" s="15"/>
      <c r="U972">
        <v>0</v>
      </c>
      <c r="V972" s="15"/>
      <c r="W972" s="15"/>
      <c r="X972" s="15"/>
      <c r="Z972" s="14" t="s">
        <v>47</v>
      </c>
      <c r="AA972" s="15"/>
      <c r="AB972">
        <v>9</v>
      </c>
      <c r="AC972">
        <v>11</v>
      </c>
      <c r="AD972">
        <v>1</v>
      </c>
      <c r="AE972">
        <v>3</v>
      </c>
      <c r="AF972" s="21">
        <v>44771.569456018522</v>
      </c>
      <c r="AG972" s="22">
        <f>IFERROR((Raw_Data__3[[#This Row],[End of Probation Date (after 2 months)]]-Raw_Data__3[[#This Row],[Reporting date ]]),"N/A")</f>
        <v>60</v>
      </c>
      <c r="AI972">
        <v>2</v>
      </c>
      <c r="AJ972">
        <v>2</v>
      </c>
    </row>
    <row r="973" spans="1:36" x14ac:dyDescent="0.35">
      <c r="A973">
        <v>1451</v>
      </c>
      <c r="B973" s="14" t="s">
        <v>111</v>
      </c>
      <c r="C973" s="14" t="s">
        <v>73</v>
      </c>
      <c r="D973" s="14" t="s">
        <v>75</v>
      </c>
      <c r="E973" s="14" t="s">
        <v>36</v>
      </c>
      <c r="F973" s="14" t="str">
        <f>TRIM(Raw_Data__3[[#This Row],[Level/Band]])</f>
        <v>Junior</v>
      </c>
      <c r="G973" s="15">
        <v>45024.57240740741</v>
      </c>
      <c r="H973" s="15">
        <v>45027.57240740741</v>
      </c>
      <c r="I973" s="15">
        <v>45028.57240740741</v>
      </c>
      <c r="J973" s="15">
        <v>45031.57240740741</v>
      </c>
      <c r="K973" s="14" t="s">
        <v>37</v>
      </c>
      <c r="L973" s="15">
        <v>45041.57240740741</v>
      </c>
      <c r="M973" s="14" t="s">
        <v>43</v>
      </c>
      <c r="N973" s="14" t="s">
        <v>55</v>
      </c>
      <c r="O973" s="1" t="s">
        <v>115</v>
      </c>
      <c r="P973" s="14"/>
      <c r="Q973" s="15"/>
      <c r="R973" s="15"/>
      <c r="S973" s="15">
        <v>45045.57240740741</v>
      </c>
      <c r="T973" s="15"/>
      <c r="U973">
        <v>0</v>
      </c>
      <c r="V973" s="15"/>
      <c r="W973" s="15"/>
      <c r="X973" s="15"/>
      <c r="Z973" s="14" t="s">
        <v>39</v>
      </c>
      <c r="AA973" s="15"/>
      <c r="AB973">
        <v>14</v>
      </c>
      <c r="AC973">
        <v>18</v>
      </c>
      <c r="AD973">
        <v>1</v>
      </c>
      <c r="AE973">
        <v>3</v>
      </c>
      <c r="AF973" s="21">
        <v>45105.57240740741</v>
      </c>
      <c r="AG973" s="22">
        <f>IFERROR((Raw_Data__3[[#This Row],[End of Probation Date (after 2 months)]]-Raw_Data__3[[#This Row],[Reporting date ]]),"N/A")</f>
        <v>60</v>
      </c>
      <c r="AI973">
        <v>4</v>
      </c>
      <c r="AJ973">
        <v>3</v>
      </c>
    </row>
    <row r="974" spans="1:36" x14ac:dyDescent="0.35">
      <c r="A974">
        <v>1366</v>
      </c>
      <c r="B974" s="14" t="s">
        <v>111</v>
      </c>
      <c r="C974" s="14" t="s">
        <v>73</v>
      </c>
      <c r="D974" s="14" t="s">
        <v>75</v>
      </c>
      <c r="E974" s="14" t="s">
        <v>36</v>
      </c>
      <c r="F974" s="14" t="str">
        <f>TRIM(Raw_Data__3[[#This Row],[Level/Band]])</f>
        <v>Junior</v>
      </c>
      <c r="G974" s="15">
        <v>44854.163807870369</v>
      </c>
      <c r="H974" s="15">
        <v>44855.163807870369</v>
      </c>
      <c r="I974" s="15">
        <v>44856.163807870369</v>
      </c>
      <c r="J974" s="15">
        <v>44859.163807870369</v>
      </c>
      <c r="K974" s="14" t="s">
        <v>37</v>
      </c>
      <c r="L974" s="15">
        <v>44865.163807870369</v>
      </c>
      <c r="M974" s="14" t="s">
        <v>43</v>
      </c>
      <c r="N974" s="14" t="s">
        <v>38</v>
      </c>
      <c r="O974" s="1" t="s">
        <v>115</v>
      </c>
      <c r="P974" s="14"/>
      <c r="Q974" s="15"/>
      <c r="R974" s="15"/>
      <c r="S974" s="15">
        <v>44867.163807870369</v>
      </c>
      <c r="T974" s="15"/>
      <c r="U974">
        <v>0</v>
      </c>
      <c r="V974" s="15"/>
      <c r="W974" s="15"/>
      <c r="X974" s="15"/>
      <c r="Z974" s="14" t="s">
        <v>47</v>
      </c>
      <c r="AA974" s="15"/>
      <c r="AB974">
        <v>10</v>
      </c>
      <c r="AC974">
        <v>12</v>
      </c>
      <c r="AD974">
        <v>1</v>
      </c>
      <c r="AE974">
        <v>3</v>
      </c>
      <c r="AF974" s="21">
        <v>44927.163807870369</v>
      </c>
      <c r="AG974" s="22">
        <f>IFERROR((Raw_Data__3[[#This Row],[End of Probation Date (after 2 months)]]-Raw_Data__3[[#This Row],[Reporting date ]]),"N/A")</f>
        <v>60</v>
      </c>
      <c r="AI974">
        <v>2</v>
      </c>
      <c r="AJ974">
        <v>1</v>
      </c>
    </row>
    <row r="975" spans="1:36" x14ac:dyDescent="0.35">
      <c r="A975">
        <v>1319</v>
      </c>
      <c r="B975" s="14" t="s">
        <v>111</v>
      </c>
      <c r="C975" s="14" t="s">
        <v>73</v>
      </c>
      <c r="D975" s="14" t="s">
        <v>75</v>
      </c>
      <c r="E975" s="14" t="s">
        <v>36</v>
      </c>
      <c r="F975" s="14" t="str">
        <f>TRIM(Raw_Data__3[[#This Row],[Level/Band]])</f>
        <v>Junior</v>
      </c>
      <c r="G975" s="15">
        <v>45147.233067129629</v>
      </c>
      <c r="H975" s="15">
        <v>45151.233067129629</v>
      </c>
      <c r="I975" s="15">
        <v>45152.233067129629</v>
      </c>
      <c r="J975" s="15">
        <v>45155.233067129629</v>
      </c>
      <c r="K975" s="14" t="s">
        <v>37</v>
      </c>
      <c r="L975" s="15">
        <v>45165.233067129629</v>
      </c>
      <c r="M975" s="14" t="s">
        <v>43</v>
      </c>
      <c r="N975" s="14" t="s">
        <v>50</v>
      </c>
      <c r="O975" s="1" t="s">
        <v>115</v>
      </c>
      <c r="P975" s="14"/>
      <c r="Q975" s="15"/>
      <c r="R975" s="15"/>
      <c r="S975" s="15">
        <v>45169.233067129629</v>
      </c>
      <c r="T975" s="15"/>
      <c r="U975">
        <v>0</v>
      </c>
      <c r="V975" s="15"/>
      <c r="W975" s="15"/>
      <c r="X975" s="15"/>
      <c r="Z975" s="14" t="s">
        <v>39</v>
      </c>
      <c r="AA975" s="15"/>
      <c r="AB975">
        <v>14</v>
      </c>
      <c r="AC975">
        <v>18</v>
      </c>
      <c r="AD975">
        <v>1</v>
      </c>
      <c r="AE975">
        <v>3</v>
      </c>
      <c r="AF975" s="21">
        <v>45229.233067129629</v>
      </c>
      <c r="AG975" s="22">
        <f>IFERROR((Raw_Data__3[[#This Row],[End of Probation Date (after 2 months)]]-Raw_Data__3[[#This Row],[Reporting date ]]),"N/A")</f>
        <v>60</v>
      </c>
      <c r="AI975">
        <v>4</v>
      </c>
      <c r="AJ975">
        <v>4</v>
      </c>
    </row>
    <row r="976" spans="1:36" x14ac:dyDescent="0.35">
      <c r="A976">
        <v>1311</v>
      </c>
      <c r="B976" s="14" t="s">
        <v>111</v>
      </c>
      <c r="C976" s="14" t="s">
        <v>73</v>
      </c>
      <c r="D976" s="14" t="s">
        <v>75</v>
      </c>
      <c r="E976" s="14" t="s">
        <v>36</v>
      </c>
      <c r="F976" s="14" t="str">
        <f>TRIM(Raw_Data__3[[#This Row],[Level/Band]])</f>
        <v>Junior</v>
      </c>
      <c r="G976" s="15">
        <v>45150.233067129629</v>
      </c>
      <c r="H976" s="15">
        <v>45151.233067129629</v>
      </c>
      <c r="I976" s="15">
        <v>45152.233067129629</v>
      </c>
      <c r="J976" s="15">
        <v>45155.233067129629</v>
      </c>
      <c r="K976" s="14" t="s">
        <v>37</v>
      </c>
      <c r="L976" s="15">
        <v>45165.233067129629</v>
      </c>
      <c r="M976" s="14" t="s">
        <v>43</v>
      </c>
      <c r="N976" s="14" t="s">
        <v>50</v>
      </c>
      <c r="O976" s="1" t="s">
        <v>115</v>
      </c>
      <c r="P976" s="14"/>
      <c r="Q976" s="15"/>
      <c r="R976" s="15"/>
      <c r="S976" s="15"/>
      <c r="T976" s="15"/>
      <c r="U976">
        <v>0</v>
      </c>
      <c r="V976" s="15"/>
      <c r="W976" s="15"/>
      <c r="X976" s="15"/>
      <c r="Z976" s="14" t="s">
        <v>39</v>
      </c>
      <c r="AA976" s="15"/>
      <c r="AB976">
        <v>14</v>
      </c>
      <c r="AD976">
        <v>1</v>
      </c>
      <c r="AE976">
        <v>3</v>
      </c>
      <c r="AF976" s="21" t="s">
        <v>115</v>
      </c>
      <c r="AG976" s="22" t="str">
        <f>IFERROR((Raw_Data__3[[#This Row],[End of Probation Date (after 2 months)]]-Raw_Data__3[[#This Row],[Reporting date ]]),"N/A")</f>
        <v>N/A</v>
      </c>
      <c r="AJ976">
        <v>1</v>
      </c>
    </row>
    <row r="977" spans="1:38" x14ac:dyDescent="0.35">
      <c r="A977">
        <v>1279</v>
      </c>
      <c r="B977" s="14" t="s">
        <v>111</v>
      </c>
      <c r="C977" s="14" t="s">
        <v>73</v>
      </c>
      <c r="D977" s="14" t="s">
        <v>75</v>
      </c>
      <c r="E977" s="14" t="s">
        <v>36</v>
      </c>
      <c r="F977" s="14" t="str">
        <f>TRIM(Raw_Data__3[[#This Row],[Level/Band]])</f>
        <v>Junior</v>
      </c>
      <c r="G977" s="15">
        <v>44712.107928240737</v>
      </c>
      <c r="H977" s="15">
        <v>44715.107928240737</v>
      </c>
      <c r="I977" s="15">
        <v>44716.107928240737</v>
      </c>
      <c r="J977" s="15">
        <v>44719.107928240737</v>
      </c>
      <c r="K977" s="14" t="s">
        <v>37</v>
      </c>
      <c r="L977" s="15">
        <v>44723.107928240737</v>
      </c>
      <c r="M977" s="14" t="s">
        <v>43</v>
      </c>
      <c r="N977" s="14" t="s">
        <v>38</v>
      </c>
      <c r="O977" s="1" t="s">
        <v>115</v>
      </c>
      <c r="P977" s="14"/>
      <c r="Q977" s="15"/>
      <c r="R977" s="15"/>
      <c r="S977" s="15">
        <v>44725.107928240737</v>
      </c>
      <c r="T977" s="15"/>
      <c r="U977">
        <v>0</v>
      </c>
      <c r="V977" s="15"/>
      <c r="W977" s="15"/>
      <c r="X977" s="15"/>
      <c r="Z977" s="14" t="s">
        <v>47</v>
      </c>
      <c r="AA977" s="15"/>
      <c r="AB977">
        <v>8</v>
      </c>
      <c r="AC977">
        <v>10</v>
      </c>
      <c r="AD977">
        <v>1</v>
      </c>
      <c r="AE977">
        <v>3</v>
      </c>
      <c r="AF977" s="21">
        <v>44785.107928240737</v>
      </c>
      <c r="AG977" s="22">
        <f>IFERROR((Raw_Data__3[[#This Row],[End of Probation Date (after 2 months)]]-Raw_Data__3[[#This Row],[Reporting date ]]),"N/A")</f>
        <v>60</v>
      </c>
      <c r="AI977">
        <v>2</v>
      </c>
      <c r="AJ977">
        <v>3</v>
      </c>
    </row>
    <row r="978" spans="1:38" x14ac:dyDescent="0.35">
      <c r="A978">
        <v>1169</v>
      </c>
      <c r="B978" s="14" t="s">
        <v>111</v>
      </c>
      <c r="C978" s="14" t="s">
        <v>73</v>
      </c>
      <c r="D978" s="14" t="s">
        <v>75</v>
      </c>
      <c r="E978" s="14" t="s">
        <v>36</v>
      </c>
      <c r="F978" s="14" t="str">
        <f>TRIM(Raw_Data__3[[#This Row],[Level/Band]])</f>
        <v>Junior</v>
      </c>
      <c r="G978" s="15">
        <v>44968.866122685184</v>
      </c>
      <c r="H978" s="15">
        <v>44972.866122685184</v>
      </c>
      <c r="I978" s="15">
        <v>44973.866122685184</v>
      </c>
      <c r="J978" s="15">
        <v>44976.866122685184</v>
      </c>
      <c r="K978" s="14" t="s">
        <v>37</v>
      </c>
      <c r="L978" s="15">
        <v>44985.866122685184</v>
      </c>
      <c r="M978" s="14" t="s">
        <v>43</v>
      </c>
      <c r="N978" s="14" t="s">
        <v>50</v>
      </c>
      <c r="O978" s="1" t="s">
        <v>115</v>
      </c>
      <c r="P978" s="14"/>
      <c r="Q978" s="15"/>
      <c r="R978" s="15"/>
      <c r="S978" s="15"/>
      <c r="T978" s="15"/>
      <c r="U978">
        <v>0</v>
      </c>
      <c r="V978" s="15"/>
      <c r="W978" s="15"/>
      <c r="X978" s="15"/>
      <c r="Z978" s="14" t="s">
        <v>39</v>
      </c>
      <c r="AA978" s="15"/>
      <c r="AB978">
        <v>13</v>
      </c>
      <c r="AD978">
        <v>1</v>
      </c>
      <c r="AE978">
        <v>3</v>
      </c>
      <c r="AF978" s="21" t="s">
        <v>115</v>
      </c>
      <c r="AG978" s="22" t="str">
        <f>IFERROR((Raw_Data__3[[#This Row],[End of Probation Date (after 2 months)]]-Raw_Data__3[[#This Row],[Reporting date ]]),"N/A")</f>
        <v>N/A</v>
      </c>
      <c r="AJ978">
        <v>4</v>
      </c>
    </row>
    <row r="979" spans="1:38" x14ac:dyDescent="0.35">
      <c r="A979">
        <v>1166</v>
      </c>
      <c r="B979" s="14" t="s">
        <v>111</v>
      </c>
      <c r="C979" s="14" t="s">
        <v>73</v>
      </c>
      <c r="D979" s="14" t="s">
        <v>75</v>
      </c>
      <c r="E979" s="14" t="s">
        <v>36</v>
      </c>
      <c r="F979" s="14" t="str">
        <f>TRIM(Raw_Data__3[[#This Row],[Level/Band]])</f>
        <v>Junior</v>
      </c>
      <c r="G979" s="15">
        <v>44964.866122685184</v>
      </c>
      <c r="H979" s="15">
        <v>44968.866122685184</v>
      </c>
      <c r="I979" s="15">
        <v>44969.866122685184</v>
      </c>
      <c r="J979" s="15">
        <v>44972.866122685184</v>
      </c>
      <c r="K979" s="14" t="s">
        <v>37</v>
      </c>
      <c r="L979" s="15">
        <v>44981.866122685184</v>
      </c>
      <c r="M979" s="14" t="s">
        <v>43</v>
      </c>
      <c r="N979" s="14" t="s">
        <v>38</v>
      </c>
      <c r="O979" s="1" t="s">
        <v>115</v>
      </c>
      <c r="P979" s="14" t="s">
        <v>41</v>
      </c>
      <c r="Q979" s="15"/>
      <c r="R979" s="15"/>
      <c r="S979" s="15">
        <v>44983.866122685184</v>
      </c>
      <c r="T979" s="15"/>
      <c r="U979">
        <v>0</v>
      </c>
      <c r="V979" s="15"/>
      <c r="W979" s="15"/>
      <c r="X979" s="15"/>
      <c r="Z979" s="14"/>
      <c r="AA979" s="15"/>
      <c r="AB979">
        <v>13</v>
      </c>
      <c r="AC979">
        <v>15</v>
      </c>
      <c r="AD979">
        <v>1</v>
      </c>
      <c r="AE979">
        <v>3</v>
      </c>
      <c r="AF979" s="21">
        <v>45043.866122685184</v>
      </c>
      <c r="AG979" s="22">
        <f>IFERROR((Raw_Data__3[[#This Row],[End of Probation Date (after 2 months)]]-Raw_Data__3[[#This Row],[Reporting date ]]),"N/A")</f>
        <v>60</v>
      </c>
      <c r="AI979">
        <v>2</v>
      </c>
      <c r="AJ979">
        <v>4</v>
      </c>
    </row>
    <row r="980" spans="1:38" x14ac:dyDescent="0.35">
      <c r="A980">
        <v>1137</v>
      </c>
      <c r="B980" s="14" t="s">
        <v>111</v>
      </c>
      <c r="C980" s="14" t="s">
        <v>73</v>
      </c>
      <c r="D980" s="14" t="s">
        <v>75</v>
      </c>
      <c r="E980" s="14" t="s">
        <v>36</v>
      </c>
      <c r="F980" s="14" t="str">
        <f>TRIM(Raw_Data__3[[#This Row],[Level/Band]])</f>
        <v>Junior</v>
      </c>
      <c r="G980" s="15">
        <v>44635.796018518522</v>
      </c>
      <c r="H980" s="15">
        <v>44637.796018518522</v>
      </c>
      <c r="I980" s="15">
        <v>44638.796018518522</v>
      </c>
      <c r="J980" s="15">
        <v>44641.796018518522</v>
      </c>
      <c r="K980" s="14" t="s">
        <v>37</v>
      </c>
      <c r="L980" s="15">
        <v>44647.796018518522</v>
      </c>
      <c r="M980" s="14" t="s">
        <v>43</v>
      </c>
      <c r="N980" s="14" t="s">
        <v>38</v>
      </c>
      <c r="O980" s="1" t="s">
        <v>115</v>
      </c>
      <c r="P980" s="14" t="s">
        <v>41</v>
      </c>
      <c r="Q980" s="15"/>
      <c r="R980" s="15"/>
      <c r="S980" s="15">
        <v>44649.796018518522</v>
      </c>
      <c r="T980" s="15"/>
      <c r="U980">
        <v>0</v>
      </c>
      <c r="V980" s="15"/>
      <c r="W980" s="15"/>
      <c r="X980" s="15"/>
      <c r="Z980" s="14"/>
      <c r="AA980" s="15"/>
      <c r="AB980">
        <v>10</v>
      </c>
      <c r="AC980">
        <v>12</v>
      </c>
      <c r="AD980">
        <v>1</v>
      </c>
      <c r="AE980">
        <v>3</v>
      </c>
      <c r="AF980" s="21">
        <v>44709.796018518522</v>
      </c>
      <c r="AG980" s="22">
        <f>IFERROR((Raw_Data__3[[#This Row],[End of Probation Date (after 2 months)]]-Raw_Data__3[[#This Row],[Reporting date ]]),"N/A")</f>
        <v>60</v>
      </c>
      <c r="AI980">
        <v>2</v>
      </c>
      <c r="AJ980">
        <v>2</v>
      </c>
    </row>
    <row r="981" spans="1:38" x14ac:dyDescent="0.35">
      <c r="A981">
        <v>1133</v>
      </c>
      <c r="B981" s="14" t="s">
        <v>111</v>
      </c>
      <c r="C981" s="14" t="s">
        <v>73</v>
      </c>
      <c r="D981" s="14" t="s">
        <v>75</v>
      </c>
      <c r="E981" s="14" t="s">
        <v>36</v>
      </c>
      <c r="F981" s="14" t="str">
        <f>TRIM(Raw_Data__3[[#This Row],[Level/Band]])</f>
        <v>Junior</v>
      </c>
      <c r="G981" s="15">
        <v>44634.796018518522</v>
      </c>
      <c r="H981" s="15">
        <v>44636.796018518522</v>
      </c>
      <c r="I981" s="15">
        <v>44637.796018518522</v>
      </c>
      <c r="J981" s="15">
        <v>44640.796018518522</v>
      </c>
      <c r="K981" s="14" t="s">
        <v>37</v>
      </c>
      <c r="L981" s="15">
        <v>44649.796018518522</v>
      </c>
      <c r="M981" s="14" t="s">
        <v>43</v>
      </c>
      <c r="N981" s="14" t="s">
        <v>38</v>
      </c>
      <c r="O981" s="1" t="s">
        <v>115</v>
      </c>
      <c r="P981" s="14" t="s">
        <v>41</v>
      </c>
      <c r="Q981" s="15"/>
      <c r="R981" s="15"/>
      <c r="S981" s="15">
        <v>44652.796018518522</v>
      </c>
      <c r="T981" s="15"/>
      <c r="U981">
        <v>0</v>
      </c>
      <c r="V981" s="15"/>
      <c r="W981" s="15"/>
      <c r="X981" s="15"/>
      <c r="Z981" s="14"/>
      <c r="AA981" s="15"/>
      <c r="AB981">
        <v>13</v>
      </c>
      <c r="AC981">
        <v>16</v>
      </c>
      <c r="AD981">
        <v>1</v>
      </c>
      <c r="AE981">
        <v>3</v>
      </c>
      <c r="AF981" s="21">
        <v>44712.796018518522</v>
      </c>
      <c r="AG981" s="22">
        <f>IFERROR((Raw_Data__3[[#This Row],[End of Probation Date (after 2 months)]]-Raw_Data__3[[#This Row],[Reporting date ]]),"N/A")</f>
        <v>60</v>
      </c>
      <c r="AI981">
        <v>3</v>
      </c>
      <c r="AJ981">
        <v>2</v>
      </c>
    </row>
    <row r="982" spans="1:38" x14ac:dyDescent="0.35">
      <c r="A982">
        <v>1125</v>
      </c>
      <c r="B982" s="14" t="s">
        <v>111</v>
      </c>
      <c r="C982" s="14" t="s">
        <v>73</v>
      </c>
      <c r="D982" s="14" t="s">
        <v>75</v>
      </c>
      <c r="E982" s="14" t="s">
        <v>36</v>
      </c>
      <c r="F982" s="14" t="str">
        <f>TRIM(Raw_Data__3[[#This Row],[Level/Band]])</f>
        <v>Junior</v>
      </c>
      <c r="G982" s="15">
        <v>45097.561550925922</v>
      </c>
      <c r="H982" s="15">
        <v>45099.561550925922</v>
      </c>
      <c r="I982" s="15">
        <v>45100.561550925922</v>
      </c>
      <c r="J982" s="15">
        <v>45103.561550925922</v>
      </c>
      <c r="K982" s="14" t="s">
        <v>37</v>
      </c>
      <c r="L982" s="15">
        <v>45109.561550925922</v>
      </c>
      <c r="M982" s="14" t="s">
        <v>37</v>
      </c>
      <c r="N982" s="14" t="s">
        <v>115</v>
      </c>
      <c r="O982" s="1">
        <v>45115.561550925922</v>
      </c>
      <c r="P982" s="14" t="s">
        <v>48</v>
      </c>
      <c r="Q982" s="15">
        <v>45110.561550925922</v>
      </c>
      <c r="R982" s="15">
        <v>45113.561550925922</v>
      </c>
      <c r="S982" s="15">
        <v>45112.561550925922</v>
      </c>
      <c r="T982" s="15">
        <v>45114.561550925922</v>
      </c>
      <c r="U982">
        <v>1</v>
      </c>
      <c r="V982" s="15">
        <v>45116.561550925922</v>
      </c>
      <c r="W982" s="15">
        <v>45118.561550925922</v>
      </c>
      <c r="X982" s="15">
        <v>45119.561550925922</v>
      </c>
      <c r="Z982" s="14"/>
      <c r="AA982" s="15">
        <v>45135.561550925922</v>
      </c>
      <c r="AB982">
        <v>10</v>
      </c>
      <c r="AC982">
        <v>13</v>
      </c>
      <c r="AD982">
        <v>1</v>
      </c>
      <c r="AE982">
        <v>3</v>
      </c>
      <c r="AF982" s="21">
        <v>45172.561550925922</v>
      </c>
      <c r="AG982" s="22">
        <f>IFERROR((Raw_Data__3[[#This Row],[End of Probation Date (after 2 months)]]-Raw_Data__3[[#This Row],[Reporting date ]]),"N/A")</f>
        <v>60</v>
      </c>
      <c r="AH982">
        <v>4</v>
      </c>
      <c r="AI982">
        <v>3</v>
      </c>
      <c r="AJ982">
        <v>2</v>
      </c>
      <c r="AK982">
        <v>23</v>
      </c>
      <c r="AL982">
        <v>7</v>
      </c>
    </row>
    <row r="983" spans="1:38" x14ac:dyDescent="0.35">
      <c r="A983">
        <v>1124</v>
      </c>
      <c r="B983" s="14" t="s">
        <v>111</v>
      </c>
      <c r="C983" s="14" t="s">
        <v>73</v>
      </c>
      <c r="D983" s="14" t="s">
        <v>35</v>
      </c>
      <c r="E983" s="14" t="s">
        <v>36</v>
      </c>
      <c r="F983" s="14" t="str">
        <f>TRIM(Raw_Data__3[[#This Row],[Level/Band]])</f>
        <v>Junior</v>
      </c>
      <c r="G983" s="15">
        <v>45096.561550925922</v>
      </c>
      <c r="H983" s="15">
        <v>45099.561550925922</v>
      </c>
      <c r="I983" s="15">
        <v>45100.561550925922</v>
      </c>
      <c r="J983" s="15">
        <v>45103.561550925922</v>
      </c>
      <c r="K983" s="14" t="s">
        <v>37</v>
      </c>
      <c r="L983" s="15">
        <v>45105.561550925922</v>
      </c>
      <c r="M983" s="14" t="s">
        <v>43</v>
      </c>
      <c r="N983" s="14" t="s">
        <v>38</v>
      </c>
      <c r="O983" s="1" t="s">
        <v>115</v>
      </c>
      <c r="P983" s="14"/>
      <c r="Q983" s="15"/>
      <c r="R983" s="15"/>
      <c r="S983" s="15"/>
      <c r="T983" s="15"/>
      <c r="U983">
        <v>0</v>
      </c>
      <c r="V983" s="15"/>
      <c r="W983" s="15"/>
      <c r="X983" s="15"/>
      <c r="Z983" s="14" t="s">
        <v>47</v>
      </c>
      <c r="AA983" s="15"/>
      <c r="AB983">
        <v>6</v>
      </c>
      <c r="AD983">
        <v>1</v>
      </c>
      <c r="AE983">
        <v>3</v>
      </c>
      <c r="AF983" s="21" t="s">
        <v>115</v>
      </c>
      <c r="AG983" s="22" t="str">
        <f>IFERROR((Raw_Data__3[[#This Row],[End of Probation Date (after 2 months)]]-Raw_Data__3[[#This Row],[Reporting date ]]),"N/A")</f>
        <v>N/A</v>
      </c>
      <c r="AJ983">
        <v>3</v>
      </c>
    </row>
    <row r="984" spans="1:38" x14ac:dyDescent="0.35">
      <c r="A984">
        <v>1090</v>
      </c>
      <c r="B984" s="14" t="s">
        <v>111</v>
      </c>
      <c r="C984" s="14" t="s">
        <v>73</v>
      </c>
      <c r="D984" s="14" t="s">
        <v>35</v>
      </c>
      <c r="E984" s="14" t="s">
        <v>36</v>
      </c>
      <c r="F984" s="14" t="str">
        <f>TRIM(Raw_Data__3[[#This Row],[Level/Band]])</f>
        <v>Junior</v>
      </c>
      <c r="G984" s="15">
        <v>44891.976215277777</v>
      </c>
      <c r="H984" s="15">
        <v>44893.976215277777</v>
      </c>
      <c r="I984" s="15">
        <v>44894.976215277777</v>
      </c>
      <c r="J984" s="15">
        <v>44897.976215277777</v>
      </c>
      <c r="K984" s="14" t="s">
        <v>37</v>
      </c>
      <c r="L984" s="15">
        <v>44914.976215277777</v>
      </c>
      <c r="M984" s="14" t="s">
        <v>43</v>
      </c>
      <c r="N984" s="14" t="s">
        <v>38</v>
      </c>
      <c r="O984" s="1" t="s">
        <v>115</v>
      </c>
      <c r="P984" s="14" t="s">
        <v>41</v>
      </c>
      <c r="Q984" s="15"/>
      <c r="R984" s="15"/>
      <c r="S984" s="15">
        <v>44917.976215277777</v>
      </c>
      <c r="T984" s="15"/>
      <c r="U984">
        <v>0</v>
      </c>
      <c r="V984" s="15"/>
      <c r="W984" s="15"/>
      <c r="X984" s="15"/>
      <c r="Z984" s="14"/>
      <c r="AA984" s="15"/>
      <c r="AB984">
        <v>21</v>
      </c>
      <c r="AC984">
        <v>24</v>
      </c>
      <c r="AD984">
        <v>1</v>
      </c>
      <c r="AE984">
        <v>3</v>
      </c>
      <c r="AF984" s="21">
        <v>44977.976215277777</v>
      </c>
      <c r="AG984" s="22">
        <f>IFERROR((Raw_Data__3[[#This Row],[End of Probation Date (after 2 months)]]-Raw_Data__3[[#This Row],[Reporting date ]]),"N/A")</f>
        <v>60</v>
      </c>
      <c r="AI984">
        <v>3</v>
      </c>
      <c r="AJ984">
        <v>2</v>
      </c>
    </row>
    <row r="985" spans="1:38" x14ac:dyDescent="0.35">
      <c r="A985">
        <v>1086</v>
      </c>
      <c r="B985" s="14" t="s">
        <v>111</v>
      </c>
      <c r="C985" s="14" t="s">
        <v>73</v>
      </c>
      <c r="D985" s="14" t="s">
        <v>35</v>
      </c>
      <c r="E985" s="14" t="s">
        <v>36</v>
      </c>
      <c r="F985" s="14" t="str">
        <f>TRIM(Raw_Data__3[[#This Row],[Level/Band]])</f>
        <v>Junior</v>
      </c>
      <c r="G985" s="15">
        <v>44893.976215277777</v>
      </c>
      <c r="H985" s="15">
        <v>44896.976215277777</v>
      </c>
      <c r="I985" s="15">
        <v>44897.976215277777</v>
      </c>
      <c r="J985" s="15">
        <v>44900.976215277777</v>
      </c>
      <c r="K985" s="14" t="s">
        <v>37</v>
      </c>
      <c r="L985" s="15">
        <v>44906.976215277777</v>
      </c>
      <c r="M985" s="14" t="s">
        <v>43</v>
      </c>
      <c r="N985" s="14" t="s">
        <v>50</v>
      </c>
      <c r="O985" s="1" t="s">
        <v>115</v>
      </c>
      <c r="P985" s="14"/>
      <c r="Q985" s="15"/>
      <c r="R985" s="15"/>
      <c r="S985" s="15"/>
      <c r="T985" s="15"/>
      <c r="U985">
        <v>0</v>
      </c>
      <c r="V985" s="15"/>
      <c r="W985" s="15"/>
      <c r="X985" s="15"/>
      <c r="Z985" s="14" t="s">
        <v>39</v>
      </c>
      <c r="AA985" s="15"/>
      <c r="AB985">
        <v>10</v>
      </c>
      <c r="AD985">
        <v>1</v>
      </c>
      <c r="AE985">
        <v>3</v>
      </c>
      <c r="AF985" s="21" t="s">
        <v>115</v>
      </c>
      <c r="AG985" s="22" t="str">
        <f>IFERROR((Raw_Data__3[[#This Row],[End of Probation Date (after 2 months)]]-Raw_Data__3[[#This Row],[Reporting date ]]),"N/A")</f>
        <v>N/A</v>
      </c>
      <c r="AJ985">
        <v>3</v>
      </c>
    </row>
    <row r="986" spans="1:38" x14ac:dyDescent="0.35">
      <c r="A986">
        <v>1045</v>
      </c>
      <c r="B986" s="14" t="s">
        <v>111</v>
      </c>
      <c r="C986" s="14" t="s">
        <v>73</v>
      </c>
      <c r="D986" s="14" t="s">
        <v>35</v>
      </c>
      <c r="E986" s="14" t="s">
        <v>36</v>
      </c>
      <c r="F986" s="14" t="str">
        <f>TRIM(Raw_Data__3[[#This Row],[Level/Band]])</f>
        <v>Junior</v>
      </c>
      <c r="G986" s="15">
        <v>44886.960578703707</v>
      </c>
      <c r="H986" s="15">
        <v>44888.960578703707</v>
      </c>
      <c r="I986" s="15">
        <v>44889.960578703707</v>
      </c>
      <c r="J986" s="15">
        <v>44892.960578703707</v>
      </c>
      <c r="K986" s="14" t="s">
        <v>37</v>
      </c>
      <c r="L986" s="15">
        <v>44902.960578703707</v>
      </c>
      <c r="M986" s="14" t="s">
        <v>43</v>
      </c>
      <c r="N986" s="14" t="s">
        <v>50</v>
      </c>
      <c r="O986" s="1" t="s">
        <v>115</v>
      </c>
      <c r="P986" s="14"/>
      <c r="Q986" s="15"/>
      <c r="R986" s="15"/>
      <c r="S986" s="15">
        <v>44906.960578703707</v>
      </c>
      <c r="T986" s="15"/>
      <c r="U986">
        <v>0</v>
      </c>
      <c r="V986" s="15"/>
      <c r="W986" s="15"/>
      <c r="X986" s="15"/>
      <c r="Z986" s="14" t="s">
        <v>47</v>
      </c>
      <c r="AA986" s="15"/>
      <c r="AB986">
        <v>14</v>
      </c>
      <c r="AC986">
        <v>18</v>
      </c>
      <c r="AD986">
        <v>1</v>
      </c>
      <c r="AE986">
        <v>3</v>
      </c>
      <c r="AF986" s="21">
        <v>44966.960578703707</v>
      </c>
      <c r="AG986" s="22">
        <f>IFERROR((Raw_Data__3[[#This Row],[End of Probation Date (after 2 months)]]-Raw_Data__3[[#This Row],[Reporting date ]]),"N/A")</f>
        <v>60</v>
      </c>
      <c r="AI986">
        <v>4</v>
      </c>
      <c r="AJ986">
        <v>2</v>
      </c>
    </row>
    <row r="987" spans="1:38" x14ac:dyDescent="0.35">
      <c r="A987">
        <v>1025</v>
      </c>
      <c r="B987" s="14" t="s">
        <v>111</v>
      </c>
      <c r="C987" s="14" t="s">
        <v>73</v>
      </c>
      <c r="D987" s="14" t="s">
        <v>35</v>
      </c>
      <c r="E987" s="14" t="s">
        <v>36</v>
      </c>
      <c r="F987" s="14" t="str">
        <f>TRIM(Raw_Data__3[[#This Row],[Level/Band]])</f>
        <v>Junior</v>
      </c>
      <c r="G987" s="15">
        <v>44954.791134259256</v>
      </c>
      <c r="H987" s="15">
        <v>44957.791134259256</v>
      </c>
      <c r="I987" s="15">
        <v>44958.791134259256</v>
      </c>
      <c r="J987" s="15">
        <v>44961.791134259256</v>
      </c>
      <c r="K987" s="14" t="s">
        <v>37</v>
      </c>
      <c r="L987" s="15">
        <v>44965.791134259256</v>
      </c>
      <c r="M987" s="14" t="s">
        <v>58</v>
      </c>
      <c r="N987" s="14"/>
      <c r="O987" s="1">
        <v>44968.791134259256</v>
      </c>
      <c r="P987" s="14" t="s">
        <v>58</v>
      </c>
      <c r="Q987" s="15"/>
      <c r="R987" s="15"/>
      <c r="S987" s="15">
        <v>44967.791134259256</v>
      </c>
      <c r="T987" s="15"/>
      <c r="U987">
        <v>0</v>
      </c>
      <c r="V987" s="15"/>
      <c r="W987" s="15"/>
      <c r="X987" s="15"/>
      <c r="Z987" s="14"/>
      <c r="AA987" s="15"/>
      <c r="AB987">
        <v>8</v>
      </c>
      <c r="AC987">
        <v>10</v>
      </c>
      <c r="AD987">
        <v>1</v>
      </c>
      <c r="AE987">
        <v>3</v>
      </c>
      <c r="AF987" s="21">
        <v>45027.791134259256</v>
      </c>
      <c r="AG987" s="22">
        <f>IFERROR((Raw_Data__3[[#This Row],[End of Probation Date (after 2 months)]]-Raw_Data__3[[#This Row],[Reporting date ]]),"N/A")</f>
        <v>60</v>
      </c>
      <c r="AI987">
        <v>2</v>
      </c>
      <c r="AJ987">
        <v>3</v>
      </c>
    </row>
    <row r="988" spans="1:38" x14ac:dyDescent="0.35">
      <c r="A988">
        <v>1021</v>
      </c>
      <c r="B988" s="14" t="s">
        <v>111</v>
      </c>
      <c r="C988" s="14" t="s">
        <v>73</v>
      </c>
      <c r="D988" s="14" t="s">
        <v>35</v>
      </c>
      <c r="E988" s="14" t="s">
        <v>36</v>
      </c>
      <c r="F988" s="14" t="str">
        <f>TRIM(Raw_Data__3[[#This Row],[Level/Band]])</f>
        <v>Junior</v>
      </c>
      <c r="G988" s="15">
        <v>44955.791134259256</v>
      </c>
      <c r="H988" s="15">
        <v>44956.791134259256</v>
      </c>
      <c r="I988" s="15">
        <v>44957.791134259256</v>
      </c>
      <c r="J988" s="15">
        <v>44960.791134259256</v>
      </c>
      <c r="K988" s="14" t="s">
        <v>37</v>
      </c>
      <c r="L988" s="15">
        <v>44973.791134259256</v>
      </c>
      <c r="M988" s="14" t="s">
        <v>43</v>
      </c>
      <c r="N988" s="14" t="s">
        <v>55</v>
      </c>
      <c r="O988" s="1" t="s">
        <v>115</v>
      </c>
      <c r="P988" s="14"/>
      <c r="Q988" s="15"/>
      <c r="R988" s="15"/>
      <c r="S988" s="15">
        <v>44975.791134259256</v>
      </c>
      <c r="T988" s="15"/>
      <c r="U988">
        <v>0</v>
      </c>
      <c r="V988" s="15"/>
      <c r="W988" s="15"/>
      <c r="X988" s="15"/>
      <c r="Z988" s="14" t="s">
        <v>39</v>
      </c>
      <c r="AA988" s="15"/>
      <c r="AB988">
        <v>17</v>
      </c>
      <c r="AC988">
        <v>19</v>
      </c>
      <c r="AD988">
        <v>1</v>
      </c>
      <c r="AE988">
        <v>3</v>
      </c>
      <c r="AF988" s="21">
        <v>45035.791134259256</v>
      </c>
      <c r="AG988" s="22">
        <f>IFERROR((Raw_Data__3[[#This Row],[End of Probation Date (after 2 months)]]-Raw_Data__3[[#This Row],[Reporting date ]]),"N/A")</f>
        <v>60</v>
      </c>
      <c r="AI988">
        <v>2</v>
      </c>
      <c r="AJ988">
        <v>1</v>
      </c>
    </row>
    <row r="989" spans="1:38" x14ac:dyDescent="0.35">
      <c r="A989">
        <v>2894</v>
      </c>
      <c r="B989" s="14" t="s">
        <v>111</v>
      </c>
      <c r="C989" s="14" t="s">
        <v>73</v>
      </c>
      <c r="D989" s="14" t="s">
        <v>72</v>
      </c>
      <c r="E989" s="14" t="s">
        <v>40</v>
      </c>
      <c r="F989" s="14" t="str">
        <f>TRIM(Raw_Data__3[[#This Row],[Level/Band]])</f>
        <v>Associate</v>
      </c>
      <c r="G989" s="15">
        <v>44959.681840277779</v>
      </c>
      <c r="H989" s="15">
        <v>44961.681840277779</v>
      </c>
      <c r="I989" s="15">
        <v>44962.681840277779</v>
      </c>
      <c r="J989" s="15">
        <v>44965.681840277779</v>
      </c>
      <c r="K989" s="14" t="s">
        <v>37</v>
      </c>
      <c r="L989" s="15">
        <v>44972.681840277779</v>
      </c>
      <c r="M989" s="14" t="s">
        <v>37</v>
      </c>
      <c r="N989" s="14" t="s">
        <v>115</v>
      </c>
      <c r="O989" s="1">
        <v>44977.681840277779</v>
      </c>
      <c r="P989" s="14" t="s">
        <v>48</v>
      </c>
      <c r="Q989" s="15">
        <v>44974.681840277779</v>
      </c>
      <c r="R989" s="15">
        <v>44977.681840277779</v>
      </c>
      <c r="S989" s="15">
        <v>44974.681840277779</v>
      </c>
      <c r="T989" s="15">
        <v>44977.681840277779</v>
      </c>
      <c r="U989">
        <v>1</v>
      </c>
      <c r="V989" s="15">
        <v>44980.681840277779</v>
      </c>
      <c r="W989" s="15">
        <v>44981.681840277779</v>
      </c>
      <c r="X989" s="15">
        <v>44983.681840277779</v>
      </c>
      <c r="Z989" s="14"/>
      <c r="AA989" s="15">
        <v>44997.681840277779</v>
      </c>
      <c r="AB989">
        <v>11</v>
      </c>
      <c r="AC989">
        <v>13</v>
      </c>
      <c r="AD989">
        <v>1</v>
      </c>
      <c r="AE989">
        <v>3</v>
      </c>
      <c r="AF989" s="21">
        <v>45034.681840277779</v>
      </c>
      <c r="AG989" s="22">
        <f>IFERROR((Raw_Data__3[[#This Row],[End of Probation Date (after 2 months)]]-Raw_Data__3[[#This Row],[Reporting date ]]),"N/A")</f>
        <v>60</v>
      </c>
      <c r="AH989">
        <v>4</v>
      </c>
      <c r="AI989">
        <v>2</v>
      </c>
      <c r="AJ989">
        <v>2</v>
      </c>
      <c r="AK989">
        <v>23</v>
      </c>
      <c r="AL989">
        <v>9</v>
      </c>
    </row>
    <row r="990" spans="1:38" x14ac:dyDescent="0.35">
      <c r="A990">
        <v>2891</v>
      </c>
      <c r="B990" s="14" t="s">
        <v>111</v>
      </c>
      <c r="C990" s="14" t="s">
        <v>73</v>
      </c>
      <c r="D990" s="14" t="s">
        <v>72</v>
      </c>
      <c r="E990" s="14" t="s">
        <v>40</v>
      </c>
      <c r="F990" s="14" t="str">
        <f>TRIM(Raw_Data__3[[#This Row],[Level/Band]])</f>
        <v>Associate</v>
      </c>
      <c r="G990" s="15">
        <v>44962.681840277779</v>
      </c>
      <c r="H990" s="15">
        <v>44963.681840277779</v>
      </c>
      <c r="I990" s="15">
        <v>44964.681840277779</v>
      </c>
      <c r="J990" s="15">
        <v>44967.681840277779</v>
      </c>
      <c r="K990" s="14" t="s">
        <v>37</v>
      </c>
      <c r="L990" s="15">
        <v>44972.681840277779</v>
      </c>
      <c r="M990" s="14" t="s">
        <v>43</v>
      </c>
      <c r="N990" s="14" t="s">
        <v>38</v>
      </c>
      <c r="O990" s="1" t="s">
        <v>115</v>
      </c>
      <c r="P990" s="14" t="s">
        <v>41</v>
      </c>
      <c r="Q990" s="15"/>
      <c r="R990" s="15"/>
      <c r="S990" s="15">
        <v>44973.681840277779</v>
      </c>
      <c r="T990" s="15"/>
      <c r="U990">
        <v>0</v>
      </c>
      <c r="V990" s="15"/>
      <c r="W990" s="15"/>
      <c r="X990" s="15"/>
      <c r="Z990" s="14"/>
      <c r="AA990" s="15"/>
      <c r="AB990">
        <v>9</v>
      </c>
      <c r="AC990">
        <v>10</v>
      </c>
      <c r="AD990">
        <v>1</v>
      </c>
      <c r="AE990">
        <v>3</v>
      </c>
      <c r="AF990" s="21">
        <v>45033.681840277779</v>
      </c>
      <c r="AG990" s="22">
        <f>IFERROR((Raw_Data__3[[#This Row],[End of Probation Date (after 2 months)]]-Raw_Data__3[[#This Row],[Reporting date ]]),"N/A")</f>
        <v>60</v>
      </c>
      <c r="AI990">
        <v>1</v>
      </c>
      <c r="AJ990">
        <v>1</v>
      </c>
    </row>
    <row r="991" spans="1:38" x14ac:dyDescent="0.35">
      <c r="A991">
        <v>2729</v>
      </c>
      <c r="B991" s="14" t="s">
        <v>111</v>
      </c>
      <c r="C991" s="14" t="s">
        <v>73</v>
      </c>
      <c r="D991" s="14" t="s">
        <v>72</v>
      </c>
      <c r="E991" s="14" t="s">
        <v>40</v>
      </c>
      <c r="F991" s="14" t="str">
        <f>TRIM(Raw_Data__3[[#This Row],[Level/Band]])</f>
        <v>Associate</v>
      </c>
      <c r="G991" s="15">
        <v>45067.24894675926</v>
      </c>
      <c r="H991" s="15">
        <v>45068.24894675926</v>
      </c>
      <c r="I991" s="15">
        <v>45069.24894675926</v>
      </c>
      <c r="J991" s="15">
        <v>45072.24894675926</v>
      </c>
      <c r="K991" s="14" t="s">
        <v>37</v>
      </c>
      <c r="L991" s="15">
        <v>45087.24894675926</v>
      </c>
      <c r="M991" s="14" t="s">
        <v>43</v>
      </c>
      <c r="N991" s="14" t="s">
        <v>46</v>
      </c>
      <c r="O991" s="1" t="s">
        <v>115</v>
      </c>
      <c r="P991" s="14"/>
      <c r="Q991" s="15"/>
      <c r="R991" s="15"/>
      <c r="S991" s="15">
        <v>45089.24894675926</v>
      </c>
      <c r="T991" s="15"/>
      <c r="U991">
        <v>0</v>
      </c>
      <c r="V991" s="15"/>
      <c r="W991" s="15"/>
      <c r="X991" s="15"/>
      <c r="Z991" s="14" t="s">
        <v>39</v>
      </c>
      <c r="AA991" s="15"/>
      <c r="AB991">
        <v>19</v>
      </c>
      <c r="AC991">
        <v>21</v>
      </c>
      <c r="AD991">
        <v>1</v>
      </c>
      <c r="AE991">
        <v>3</v>
      </c>
      <c r="AF991" s="21">
        <v>45149.24894675926</v>
      </c>
      <c r="AG991" s="22">
        <f>IFERROR((Raw_Data__3[[#This Row],[End of Probation Date (after 2 months)]]-Raw_Data__3[[#This Row],[Reporting date ]]),"N/A")</f>
        <v>60</v>
      </c>
      <c r="AI991">
        <v>2</v>
      </c>
      <c r="AJ991">
        <v>1</v>
      </c>
    </row>
    <row r="992" spans="1:38" x14ac:dyDescent="0.35">
      <c r="A992">
        <v>2668</v>
      </c>
      <c r="B992" s="14" t="s">
        <v>111</v>
      </c>
      <c r="C992" s="14" t="s">
        <v>73</v>
      </c>
      <c r="D992" s="14" t="s">
        <v>72</v>
      </c>
      <c r="E992" s="14" t="s">
        <v>40</v>
      </c>
      <c r="F992" s="14" t="str">
        <f>TRIM(Raw_Data__3[[#This Row],[Level/Band]])</f>
        <v>Associate</v>
      </c>
      <c r="G992" s="15">
        <v>44897.903680555559</v>
      </c>
      <c r="H992" s="15">
        <v>44899.903680555559</v>
      </c>
      <c r="I992" s="15">
        <v>44900.903680555559</v>
      </c>
      <c r="J992" s="15">
        <v>44903.903680555559</v>
      </c>
      <c r="K992" s="14" t="s">
        <v>37</v>
      </c>
      <c r="L992" s="15">
        <v>44915.903680555559</v>
      </c>
      <c r="M992" s="14" t="s">
        <v>43</v>
      </c>
      <c r="N992" s="14" t="s">
        <v>51</v>
      </c>
      <c r="O992" s="1" t="s">
        <v>115</v>
      </c>
      <c r="P992" s="14"/>
      <c r="Q992" s="15"/>
      <c r="R992" s="15"/>
      <c r="S992" s="15"/>
      <c r="T992" s="15"/>
      <c r="U992">
        <v>0</v>
      </c>
      <c r="V992" s="15"/>
      <c r="W992" s="15"/>
      <c r="X992" s="15"/>
      <c r="Z992" s="14" t="s">
        <v>39</v>
      </c>
      <c r="AA992" s="15"/>
      <c r="AB992">
        <v>16</v>
      </c>
      <c r="AD992">
        <v>1</v>
      </c>
      <c r="AE992">
        <v>3</v>
      </c>
      <c r="AF992" s="21" t="s">
        <v>115</v>
      </c>
      <c r="AG992" s="22" t="str">
        <f>IFERROR((Raw_Data__3[[#This Row],[End of Probation Date (after 2 months)]]-Raw_Data__3[[#This Row],[Reporting date ]]),"N/A")</f>
        <v>N/A</v>
      </c>
      <c r="AJ992">
        <v>2</v>
      </c>
    </row>
    <row r="993" spans="1:38" x14ac:dyDescent="0.35">
      <c r="A993">
        <v>2662</v>
      </c>
      <c r="B993" s="14" t="s">
        <v>111</v>
      </c>
      <c r="C993" s="14" t="s">
        <v>73</v>
      </c>
      <c r="D993" s="14" t="s">
        <v>72</v>
      </c>
      <c r="E993" s="14" t="s">
        <v>40</v>
      </c>
      <c r="F993" s="14" t="str">
        <f>TRIM(Raw_Data__3[[#This Row],[Level/Band]])</f>
        <v>Associate</v>
      </c>
      <c r="G993" s="15">
        <v>44900.903680555559</v>
      </c>
      <c r="H993" s="15">
        <v>44901.903680555559</v>
      </c>
      <c r="I993" s="15">
        <v>44902.903680555559</v>
      </c>
      <c r="J993" s="15">
        <v>44905.903680555559</v>
      </c>
      <c r="K993" s="14" t="s">
        <v>37</v>
      </c>
      <c r="L993" s="15">
        <v>44906.903680555559</v>
      </c>
      <c r="M993" s="14" t="s">
        <v>43</v>
      </c>
      <c r="N993" s="14" t="s">
        <v>38</v>
      </c>
      <c r="O993" s="1" t="s">
        <v>115</v>
      </c>
      <c r="P993" s="14"/>
      <c r="Q993" s="15"/>
      <c r="R993" s="15"/>
      <c r="S993" s="15">
        <v>44907.903680555559</v>
      </c>
      <c r="T993" s="15"/>
      <c r="U993">
        <v>0</v>
      </c>
      <c r="V993" s="15"/>
      <c r="W993" s="15"/>
      <c r="X993" s="15"/>
      <c r="Z993" s="14" t="s">
        <v>47</v>
      </c>
      <c r="AA993" s="15"/>
      <c r="AB993">
        <v>5</v>
      </c>
      <c r="AC993">
        <v>6</v>
      </c>
      <c r="AD993">
        <v>1</v>
      </c>
      <c r="AE993">
        <v>3</v>
      </c>
      <c r="AF993" s="21">
        <v>44967.903680555559</v>
      </c>
      <c r="AG993" s="22">
        <f>IFERROR((Raw_Data__3[[#This Row],[End of Probation Date (after 2 months)]]-Raw_Data__3[[#This Row],[Reporting date ]]),"N/A")</f>
        <v>60</v>
      </c>
      <c r="AI993">
        <v>1</v>
      </c>
      <c r="AJ993">
        <v>1</v>
      </c>
    </row>
    <row r="994" spans="1:38" x14ac:dyDescent="0.35">
      <c r="A994">
        <v>2650</v>
      </c>
      <c r="B994" s="14" t="s">
        <v>111</v>
      </c>
      <c r="C994" s="14" t="s">
        <v>73</v>
      </c>
      <c r="D994" s="14" t="s">
        <v>72</v>
      </c>
      <c r="E994" s="14" t="s">
        <v>40</v>
      </c>
      <c r="F994" s="14" t="str">
        <f>TRIM(Raw_Data__3[[#This Row],[Level/Band]])</f>
        <v>Associate</v>
      </c>
      <c r="G994" s="15">
        <v>44583.587569444448</v>
      </c>
      <c r="H994" s="15">
        <v>44587.587569444448</v>
      </c>
      <c r="I994" s="15">
        <v>44588.587569444448</v>
      </c>
      <c r="J994" s="15">
        <v>44591.587569444448</v>
      </c>
      <c r="K994" s="14" t="s">
        <v>37</v>
      </c>
      <c r="L994" s="15">
        <v>44605.587569444448</v>
      </c>
      <c r="M994" s="14" t="s">
        <v>43</v>
      </c>
      <c r="N994" s="14" t="s">
        <v>51</v>
      </c>
      <c r="O994" s="1" t="s">
        <v>115</v>
      </c>
      <c r="P994" s="14"/>
      <c r="Q994" s="15"/>
      <c r="R994" s="15"/>
      <c r="S994" s="15"/>
      <c r="T994" s="15"/>
      <c r="U994">
        <v>0</v>
      </c>
      <c r="V994" s="15"/>
      <c r="W994" s="15"/>
      <c r="X994" s="15"/>
      <c r="Z994" s="14" t="s">
        <v>47</v>
      </c>
      <c r="AA994" s="15"/>
      <c r="AB994">
        <v>18</v>
      </c>
      <c r="AD994">
        <v>1</v>
      </c>
      <c r="AE994">
        <v>3</v>
      </c>
      <c r="AF994" s="21" t="s">
        <v>115</v>
      </c>
      <c r="AG994" s="22" t="str">
        <f>IFERROR((Raw_Data__3[[#This Row],[End of Probation Date (after 2 months)]]-Raw_Data__3[[#This Row],[Reporting date ]]),"N/A")</f>
        <v>N/A</v>
      </c>
      <c r="AJ994">
        <v>4</v>
      </c>
    </row>
    <row r="995" spans="1:38" x14ac:dyDescent="0.35">
      <c r="A995">
        <v>2378</v>
      </c>
      <c r="B995" s="14" t="s">
        <v>111</v>
      </c>
      <c r="C995" s="14" t="s">
        <v>73</v>
      </c>
      <c r="D995" s="14" t="s">
        <v>72</v>
      </c>
      <c r="E995" s="14" t="s">
        <v>40</v>
      </c>
      <c r="F995" s="14" t="str">
        <f>TRIM(Raw_Data__3[[#This Row],[Level/Band]])</f>
        <v>Associate</v>
      </c>
      <c r="G995" s="15">
        <v>45027.917395833334</v>
      </c>
      <c r="H995" s="15">
        <v>45031.917395833334</v>
      </c>
      <c r="I995" s="15">
        <v>45032.917395833334</v>
      </c>
      <c r="J995" s="15">
        <v>45035.917395833334</v>
      </c>
      <c r="K995" s="14" t="s">
        <v>37</v>
      </c>
      <c r="L995" s="15">
        <v>45047.917395833334</v>
      </c>
      <c r="M995" s="14" t="s">
        <v>43</v>
      </c>
      <c r="N995" s="14" t="s">
        <v>38</v>
      </c>
      <c r="O995" s="1" t="s">
        <v>115</v>
      </c>
      <c r="P995" s="14" t="s">
        <v>41</v>
      </c>
      <c r="Q995" s="15"/>
      <c r="R995" s="15"/>
      <c r="S995" s="15">
        <v>45049.917395833334</v>
      </c>
      <c r="T995" s="15"/>
      <c r="U995">
        <v>0</v>
      </c>
      <c r="V995" s="15"/>
      <c r="W995" s="15"/>
      <c r="X995" s="15"/>
      <c r="Z995" s="14"/>
      <c r="AA995" s="15"/>
      <c r="AB995">
        <v>16</v>
      </c>
      <c r="AC995">
        <v>18</v>
      </c>
      <c r="AD995">
        <v>1</v>
      </c>
      <c r="AE995">
        <v>3</v>
      </c>
      <c r="AF995" s="21">
        <v>45109.917395833334</v>
      </c>
      <c r="AG995" s="22">
        <f>IFERROR((Raw_Data__3[[#This Row],[End of Probation Date (after 2 months)]]-Raw_Data__3[[#This Row],[Reporting date ]]),"N/A")</f>
        <v>60</v>
      </c>
      <c r="AI995">
        <v>2</v>
      </c>
      <c r="AJ995">
        <v>4</v>
      </c>
    </row>
    <row r="996" spans="1:38" x14ac:dyDescent="0.35">
      <c r="A996">
        <v>2373</v>
      </c>
      <c r="B996" s="14" t="s">
        <v>111</v>
      </c>
      <c r="C996" s="14" t="s">
        <v>73</v>
      </c>
      <c r="D996" s="14" t="s">
        <v>72</v>
      </c>
      <c r="E996" s="14" t="s">
        <v>40</v>
      </c>
      <c r="F996" s="14" t="str">
        <f>TRIM(Raw_Data__3[[#This Row],[Level/Band]])</f>
        <v>Associate</v>
      </c>
      <c r="G996" s="15">
        <v>45030.917395833334</v>
      </c>
      <c r="H996" s="15">
        <v>45033.917395833334</v>
      </c>
      <c r="I996" s="15">
        <v>45034.917395833334</v>
      </c>
      <c r="J996" s="15">
        <v>45037.917395833334</v>
      </c>
      <c r="K996" s="14" t="s">
        <v>37</v>
      </c>
      <c r="L996" s="15">
        <v>45046.917395833334</v>
      </c>
      <c r="M996" s="14" t="s">
        <v>43</v>
      </c>
      <c r="N996" s="14" t="s">
        <v>46</v>
      </c>
      <c r="O996" s="1" t="s">
        <v>115</v>
      </c>
      <c r="P996" s="14"/>
      <c r="Q996" s="15"/>
      <c r="R996" s="15"/>
      <c r="S996" s="15">
        <v>45049.917395833334</v>
      </c>
      <c r="T996" s="15"/>
      <c r="U996">
        <v>0</v>
      </c>
      <c r="V996" s="15"/>
      <c r="W996" s="15"/>
      <c r="X996" s="15"/>
      <c r="Z996" s="14" t="s">
        <v>39</v>
      </c>
      <c r="AA996" s="15"/>
      <c r="AB996">
        <v>13</v>
      </c>
      <c r="AC996">
        <v>16</v>
      </c>
      <c r="AD996">
        <v>1</v>
      </c>
      <c r="AE996">
        <v>3</v>
      </c>
      <c r="AF996" s="21">
        <v>45109.917395833334</v>
      </c>
      <c r="AG996" s="22">
        <f>IFERROR((Raw_Data__3[[#This Row],[End of Probation Date (after 2 months)]]-Raw_Data__3[[#This Row],[Reporting date ]]),"N/A")</f>
        <v>60</v>
      </c>
      <c r="AI996">
        <v>3</v>
      </c>
      <c r="AJ996">
        <v>3</v>
      </c>
    </row>
    <row r="997" spans="1:38" x14ac:dyDescent="0.35">
      <c r="A997">
        <v>2258</v>
      </c>
      <c r="B997" s="14" t="s">
        <v>111</v>
      </c>
      <c r="C997" s="14" t="s">
        <v>73</v>
      </c>
      <c r="D997" s="14" t="s">
        <v>72</v>
      </c>
      <c r="E997" s="14" t="s">
        <v>40</v>
      </c>
      <c r="F997" s="14" t="str">
        <f>TRIM(Raw_Data__3[[#This Row],[Level/Band]])</f>
        <v>Associate</v>
      </c>
      <c r="G997" s="15">
        <v>44780.68608796296</v>
      </c>
      <c r="H997" s="15">
        <v>44781.68608796296</v>
      </c>
      <c r="I997" s="15">
        <v>44782.68608796296</v>
      </c>
      <c r="J997" s="15">
        <v>44785.68608796296</v>
      </c>
      <c r="K997" s="14" t="s">
        <v>37</v>
      </c>
      <c r="L997" s="15">
        <v>44801.68608796296</v>
      </c>
      <c r="M997" s="14" t="s">
        <v>43</v>
      </c>
      <c r="N997" s="14" t="s">
        <v>50</v>
      </c>
      <c r="O997" s="1" t="s">
        <v>115</v>
      </c>
      <c r="P997" s="14"/>
      <c r="Q997" s="15"/>
      <c r="R997" s="15"/>
      <c r="S997" s="15"/>
      <c r="T997" s="15"/>
      <c r="U997">
        <v>0</v>
      </c>
      <c r="V997" s="15"/>
      <c r="W997" s="15"/>
      <c r="X997" s="15"/>
      <c r="Z997" s="14" t="s">
        <v>47</v>
      </c>
      <c r="AA997" s="15"/>
      <c r="AB997">
        <v>20</v>
      </c>
      <c r="AD997">
        <v>1</v>
      </c>
      <c r="AE997">
        <v>3</v>
      </c>
      <c r="AF997" s="21" t="s">
        <v>115</v>
      </c>
      <c r="AG997" s="22" t="str">
        <f>IFERROR((Raw_Data__3[[#This Row],[End of Probation Date (after 2 months)]]-Raw_Data__3[[#This Row],[Reporting date ]]),"N/A")</f>
        <v>N/A</v>
      </c>
      <c r="AJ997">
        <v>1</v>
      </c>
    </row>
    <row r="998" spans="1:38" x14ac:dyDescent="0.35">
      <c r="A998">
        <v>2257</v>
      </c>
      <c r="B998" s="14" t="s">
        <v>111</v>
      </c>
      <c r="C998" s="14" t="s">
        <v>73</v>
      </c>
      <c r="D998" s="14" t="s">
        <v>72</v>
      </c>
      <c r="E998" s="14" t="s">
        <v>40</v>
      </c>
      <c r="F998" s="14" t="str">
        <f>TRIM(Raw_Data__3[[#This Row],[Level/Band]])</f>
        <v>Associate</v>
      </c>
      <c r="G998" s="15">
        <v>44781.68608796296</v>
      </c>
      <c r="H998" s="15">
        <v>44782.68608796296</v>
      </c>
      <c r="I998" s="15">
        <v>44783.68608796296</v>
      </c>
      <c r="J998" s="15">
        <v>44786.68608796296</v>
      </c>
      <c r="K998" s="14" t="s">
        <v>37</v>
      </c>
      <c r="L998" s="15">
        <v>44796.68608796296</v>
      </c>
      <c r="M998" s="14" t="s">
        <v>37</v>
      </c>
      <c r="N998" s="14" t="s">
        <v>115</v>
      </c>
      <c r="O998" s="1">
        <v>44801.68608796296</v>
      </c>
      <c r="P998" s="14" t="s">
        <v>48</v>
      </c>
      <c r="Q998" s="15">
        <v>44797.68608796296</v>
      </c>
      <c r="R998" s="15">
        <v>44798.68608796296</v>
      </c>
      <c r="S998" s="15">
        <v>44799.68608796296</v>
      </c>
      <c r="T998" s="15">
        <v>44802.68608796296</v>
      </c>
      <c r="U998">
        <v>1</v>
      </c>
      <c r="V998" s="15">
        <v>44806.68608796296</v>
      </c>
      <c r="W998" s="15">
        <v>44809.68608796296</v>
      </c>
      <c r="X998" s="15">
        <v>44810.68608796296</v>
      </c>
      <c r="Z998" s="14"/>
      <c r="AA998" s="15">
        <v>44822.68608796296</v>
      </c>
      <c r="AB998">
        <v>14</v>
      </c>
      <c r="AC998">
        <v>17</v>
      </c>
      <c r="AD998">
        <v>1</v>
      </c>
      <c r="AE998">
        <v>3</v>
      </c>
      <c r="AF998" s="21">
        <v>44859.68608796296</v>
      </c>
      <c r="AG998" s="22">
        <f>IFERROR((Raw_Data__3[[#This Row],[End of Probation Date (after 2 months)]]-Raw_Data__3[[#This Row],[Reporting date ]]),"N/A")</f>
        <v>60</v>
      </c>
      <c r="AH998">
        <v>7</v>
      </c>
      <c r="AI998">
        <v>3</v>
      </c>
      <c r="AJ998">
        <v>1</v>
      </c>
      <c r="AK998">
        <v>23</v>
      </c>
      <c r="AL998">
        <v>11</v>
      </c>
    </row>
    <row r="999" spans="1:38" x14ac:dyDescent="0.35">
      <c r="A999">
        <v>2051</v>
      </c>
      <c r="B999" s="14" t="s">
        <v>111</v>
      </c>
      <c r="C999" s="14" t="s">
        <v>73</v>
      </c>
      <c r="D999" s="14" t="s">
        <v>72</v>
      </c>
      <c r="E999" s="14" t="s">
        <v>40</v>
      </c>
      <c r="F999" s="14" t="str">
        <f>TRIM(Raw_Data__3[[#This Row],[Level/Band]])</f>
        <v>Associate</v>
      </c>
      <c r="G999" s="15">
        <v>44577.831099537034</v>
      </c>
      <c r="H999" s="15">
        <v>44578.831099537034</v>
      </c>
      <c r="I999" s="15">
        <v>44579.831099537034</v>
      </c>
      <c r="J999" s="15">
        <v>44582.831099537034</v>
      </c>
      <c r="K999" s="14" t="s">
        <v>37</v>
      </c>
      <c r="L999" s="15">
        <v>44585.831099537034</v>
      </c>
      <c r="M999" s="14" t="s">
        <v>43</v>
      </c>
      <c r="N999" s="14" t="s">
        <v>38</v>
      </c>
      <c r="O999" s="1" t="s">
        <v>115</v>
      </c>
      <c r="P999" s="14" t="s">
        <v>41</v>
      </c>
      <c r="Q999" s="15"/>
      <c r="R999" s="15"/>
      <c r="S999" s="15">
        <v>44588.831099537034</v>
      </c>
      <c r="T999" s="15"/>
      <c r="U999">
        <v>0</v>
      </c>
      <c r="V999" s="15"/>
      <c r="W999" s="15"/>
      <c r="X999" s="15"/>
      <c r="Z999" s="14"/>
      <c r="AA999" s="15"/>
      <c r="AB999">
        <v>7</v>
      </c>
      <c r="AC999">
        <v>10</v>
      </c>
      <c r="AD999">
        <v>1</v>
      </c>
      <c r="AE999">
        <v>3</v>
      </c>
      <c r="AF999" s="21">
        <v>44648.831099537034</v>
      </c>
      <c r="AG999" s="22">
        <f>IFERROR((Raw_Data__3[[#This Row],[End of Probation Date (after 2 months)]]-Raw_Data__3[[#This Row],[Reporting date ]]),"N/A")</f>
        <v>60</v>
      </c>
      <c r="AI999">
        <v>3</v>
      </c>
      <c r="AJ999">
        <v>1</v>
      </c>
    </row>
    <row r="1000" spans="1:38" x14ac:dyDescent="0.35">
      <c r="A1000">
        <v>1959</v>
      </c>
      <c r="B1000" s="14" t="s">
        <v>111</v>
      </c>
      <c r="C1000" s="14" t="s">
        <v>73</v>
      </c>
      <c r="D1000" s="14" t="s">
        <v>72</v>
      </c>
      <c r="E1000" s="14" t="s">
        <v>40</v>
      </c>
      <c r="F1000" s="14" t="str">
        <f>TRIM(Raw_Data__3[[#This Row],[Level/Band]])</f>
        <v>Associate</v>
      </c>
      <c r="G1000" s="15">
        <v>44815.042395833334</v>
      </c>
      <c r="H1000" s="15">
        <v>44819.042395833334</v>
      </c>
      <c r="I1000" s="15">
        <v>44820.042395833334</v>
      </c>
      <c r="J1000" s="15">
        <v>44823.042395833334</v>
      </c>
      <c r="K1000" s="14" t="s">
        <v>37</v>
      </c>
      <c r="L1000" s="15">
        <v>44842.042395833334</v>
      </c>
      <c r="M1000" s="14" t="s">
        <v>58</v>
      </c>
      <c r="N1000" s="14"/>
      <c r="O1000" s="1">
        <v>44847.042395833334</v>
      </c>
      <c r="P1000" s="14" t="s">
        <v>58</v>
      </c>
      <c r="Q1000" s="15"/>
      <c r="R1000" s="15"/>
      <c r="S1000" s="15">
        <v>44846.042395833334</v>
      </c>
      <c r="T1000" s="15"/>
      <c r="U1000">
        <v>0</v>
      </c>
      <c r="V1000" s="15"/>
      <c r="W1000" s="15"/>
      <c r="X1000" s="15"/>
      <c r="Z1000" s="14"/>
      <c r="AA1000" s="15"/>
      <c r="AB1000">
        <v>23</v>
      </c>
      <c r="AC1000">
        <v>27</v>
      </c>
      <c r="AD1000">
        <v>1</v>
      </c>
      <c r="AE1000">
        <v>3</v>
      </c>
      <c r="AF1000" s="21">
        <v>44906.042395833334</v>
      </c>
      <c r="AG1000" s="22">
        <f>IFERROR((Raw_Data__3[[#This Row],[End of Probation Date (after 2 months)]]-Raw_Data__3[[#This Row],[Reporting date ]]),"N/A")</f>
        <v>60</v>
      </c>
      <c r="AI1000">
        <v>4</v>
      </c>
      <c r="AJ1000">
        <v>4</v>
      </c>
    </row>
    <row r="1001" spans="1:38" x14ac:dyDescent="0.35">
      <c r="A1001">
        <v>1904</v>
      </c>
      <c r="B1001" s="14" t="s">
        <v>111</v>
      </c>
      <c r="C1001" s="14" t="s">
        <v>73</v>
      </c>
      <c r="D1001" s="14" t="s">
        <v>72</v>
      </c>
      <c r="E1001" s="14" t="s">
        <v>40</v>
      </c>
      <c r="F1001" s="14" t="str">
        <f>TRIM(Raw_Data__3[[#This Row],[Level/Band]])</f>
        <v>Associate</v>
      </c>
      <c r="G1001" s="15">
        <v>44995.686469907407</v>
      </c>
      <c r="H1001" s="15">
        <v>44997.686469907407</v>
      </c>
      <c r="I1001" s="15">
        <v>44998.686469907407</v>
      </c>
      <c r="J1001" s="15">
        <v>45001.686469907407</v>
      </c>
      <c r="K1001" s="14" t="s">
        <v>37</v>
      </c>
      <c r="L1001" s="15">
        <v>45016.686469907407</v>
      </c>
      <c r="M1001" s="14" t="s">
        <v>43</v>
      </c>
      <c r="N1001" s="14" t="s">
        <v>51</v>
      </c>
      <c r="O1001" s="1" t="s">
        <v>115</v>
      </c>
      <c r="P1001" s="14"/>
      <c r="Q1001" s="15"/>
      <c r="R1001" s="15"/>
      <c r="S1001" s="15"/>
      <c r="T1001" s="15"/>
      <c r="U1001">
        <v>0</v>
      </c>
      <c r="V1001" s="15"/>
      <c r="W1001" s="15"/>
      <c r="X1001" s="15"/>
      <c r="Z1001" s="14" t="s">
        <v>47</v>
      </c>
      <c r="AA1001" s="15"/>
      <c r="AB1001">
        <v>19</v>
      </c>
      <c r="AD1001">
        <v>1</v>
      </c>
      <c r="AE1001">
        <v>3</v>
      </c>
      <c r="AF1001" s="21" t="s">
        <v>115</v>
      </c>
      <c r="AG1001" s="22" t="str">
        <f>IFERROR((Raw_Data__3[[#This Row],[End of Probation Date (after 2 months)]]-Raw_Data__3[[#This Row],[Reporting date ]]),"N/A")</f>
        <v>N/A</v>
      </c>
      <c r="AJ1001">
        <v>2</v>
      </c>
    </row>
    <row r="1002" spans="1:38" x14ac:dyDescent="0.35">
      <c r="A1002">
        <v>1895</v>
      </c>
      <c r="B1002" s="14" t="s">
        <v>111</v>
      </c>
      <c r="C1002" s="14" t="s">
        <v>73</v>
      </c>
      <c r="D1002" s="14" t="s">
        <v>72</v>
      </c>
      <c r="E1002" s="14" t="s">
        <v>40</v>
      </c>
      <c r="F1002" s="14" t="str">
        <f>TRIM(Raw_Data__3[[#This Row],[Level/Band]])</f>
        <v>Associate</v>
      </c>
      <c r="G1002" s="15">
        <v>44593.278043981481</v>
      </c>
      <c r="H1002" s="15">
        <v>44596.278043981481</v>
      </c>
      <c r="I1002" s="15">
        <v>44597.278043981481</v>
      </c>
      <c r="J1002" s="15">
        <v>44600.278043981481</v>
      </c>
      <c r="K1002" s="14" t="s">
        <v>37</v>
      </c>
      <c r="L1002" s="15">
        <v>44607.278043981481</v>
      </c>
      <c r="M1002" s="14" t="s">
        <v>43</v>
      </c>
      <c r="N1002" s="14" t="s">
        <v>51</v>
      </c>
      <c r="O1002" s="1" t="s">
        <v>115</v>
      </c>
      <c r="P1002" s="14"/>
      <c r="Q1002" s="15"/>
      <c r="R1002" s="15"/>
      <c r="S1002" s="15"/>
      <c r="T1002" s="15"/>
      <c r="U1002">
        <v>0</v>
      </c>
      <c r="V1002" s="15"/>
      <c r="W1002" s="15"/>
      <c r="X1002" s="15"/>
      <c r="Z1002" s="14" t="s">
        <v>47</v>
      </c>
      <c r="AA1002" s="15"/>
      <c r="AB1002">
        <v>11</v>
      </c>
      <c r="AD1002">
        <v>1</v>
      </c>
      <c r="AE1002">
        <v>3</v>
      </c>
      <c r="AF1002" s="21" t="s">
        <v>115</v>
      </c>
      <c r="AG1002" s="22" t="str">
        <f>IFERROR((Raw_Data__3[[#This Row],[End of Probation Date (after 2 months)]]-Raw_Data__3[[#This Row],[Reporting date ]]),"N/A")</f>
        <v>N/A</v>
      </c>
      <c r="AJ1002">
        <v>3</v>
      </c>
    </row>
    <row r="1003" spans="1:38" x14ac:dyDescent="0.35">
      <c r="A1003">
        <v>1774</v>
      </c>
      <c r="B1003" s="14" t="s">
        <v>111</v>
      </c>
      <c r="C1003" s="14" t="s">
        <v>73</v>
      </c>
      <c r="D1003" s="14" t="s">
        <v>72</v>
      </c>
      <c r="E1003" s="14" t="s">
        <v>40</v>
      </c>
      <c r="F1003" s="14" t="str">
        <f>TRIM(Raw_Data__3[[#This Row],[Level/Band]])</f>
        <v>Associate</v>
      </c>
      <c r="G1003" s="15">
        <v>44712.825856481482</v>
      </c>
      <c r="H1003" s="15">
        <v>44716.825856481482</v>
      </c>
      <c r="I1003" s="15">
        <v>44717.825856481482</v>
      </c>
      <c r="J1003" s="15">
        <v>44720.825856481482</v>
      </c>
      <c r="K1003" s="14" t="s">
        <v>37</v>
      </c>
      <c r="L1003" s="15">
        <v>44729.825856481482</v>
      </c>
      <c r="M1003" s="14" t="s">
        <v>43</v>
      </c>
      <c r="N1003" s="14" t="s">
        <v>50</v>
      </c>
      <c r="O1003" s="1" t="s">
        <v>115</v>
      </c>
      <c r="P1003" s="14"/>
      <c r="Q1003" s="15"/>
      <c r="R1003" s="15"/>
      <c r="S1003" s="15"/>
      <c r="T1003" s="15"/>
      <c r="U1003">
        <v>0</v>
      </c>
      <c r="V1003" s="15"/>
      <c r="W1003" s="15"/>
      <c r="X1003" s="15"/>
      <c r="Z1003" s="14" t="s">
        <v>47</v>
      </c>
      <c r="AA1003" s="15"/>
      <c r="AB1003">
        <v>13</v>
      </c>
      <c r="AD1003">
        <v>1</v>
      </c>
      <c r="AE1003">
        <v>3</v>
      </c>
      <c r="AF1003" s="21" t="s">
        <v>115</v>
      </c>
      <c r="AG1003" s="22" t="str">
        <f>IFERROR((Raw_Data__3[[#This Row],[End of Probation Date (after 2 months)]]-Raw_Data__3[[#This Row],[Reporting date ]]),"N/A")</f>
        <v>N/A</v>
      </c>
      <c r="AJ1003">
        <v>4</v>
      </c>
    </row>
    <row r="1004" spans="1:38" x14ac:dyDescent="0.35">
      <c r="A1004">
        <v>1743</v>
      </c>
      <c r="B1004" s="14" t="s">
        <v>111</v>
      </c>
      <c r="C1004" s="14" t="s">
        <v>73</v>
      </c>
      <c r="D1004" s="14" t="s">
        <v>72</v>
      </c>
      <c r="E1004" s="14" t="s">
        <v>40</v>
      </c>
      <c r="F1004" s="14" t="str">
        <f>TRIM(Raw_Data__3[[#This Row],[Level/Band]])</f>
        <v>Associate</v>
      </c>
      <c r="G1004" s="15">
        <v>44948.798078703701</v>
      </c>
      <c r="H1004" s="15">
        <v>44949.798078703701</v>
      </c>
      <c r="I1004" s="15">
        <v>44950.798078703701</v>
      </c>
      <c r="J1004" s="15">
        <v>44953.798078703701</v>
      </c>
      <c r="K1004" s="14" t="s">
        <v>37</v>
      </c>
      <c r="L1004" s="15">
        <v>44964.798078703701</v>
      </c>
      <c r="M1004" s="14" t="s">
        <v>43</v>
      </c>
      <c r="N1004" s="14" t="s">
        <v>38</v>
      </c>
      <c r="O1004" s="1" t="s">
        <v>115</v>
      </c>
      <c r="P1004" s="14" t="s">
        <v>41</v>
      </c>
      <c r="Q1004" s="15"/>
      <c r="R1004" s="15"/>
      <c r="S1004" s="15">
        <v>44966.798078703701</v>
      </c>
      <c r="T1004" s="15"/>
      <c r="U1004">
        <v>0</v>
      </c>
      <c r="V1004" s="15"/>
      <c r="W1004" s="15"/>
      <c r="X1004" s="15"/>
      <c r="Z1004" s="14"/>
      <c r="AA1004" s="15"/>
      <c r="AB1004">
        <v>15</v>
      </c>
      <c r="AC1004">
        <v>17</v>
      </c>
      <c r="AD1004">
        <v>1</v>
      </c>
      <c r="AE1004">
        <v>3</v>
      </c>
      <c r="AF1004" s="21">
        <v>45026.798078703701</v>
      </c>
      <c r="AG1004" s="22">
        <f>IFERROR((Raw_Data__3[[#This Row],[End of Probation Date (after 2 months)]]-Raw_Data__3[[#This Row],[Reporting date ]]),"N/A")</f>
        <v>60</v>
      </c>
      <c r="AI1004">
        <v>2</v>
      </c>
      <c r="AJ1004">
        <v>1</v>
      </c>
    </row>
    <row r="1005" spans="1:38" x14ac:dyDescent="0.35">
      <c r="A1005">
        <v>1648</v>
      </c>
      <c r="B1005" s="14" t="s">
        <v>111</v>
      </c>
      <c r="C1005" s="14" t="s">
        <v>73</v>
      </c>
      <c r="D1005" s="14" t="s">
        <v>72</v>
      </c>
      <c r="E1005" s="14" t="s">
        <v>40</v>
      </c>
      <c r="F1005" s="14" t="str">
        <f>TRIM(Raw_Data__3[[#This Row],[Level/Band]])</f>
        <v>Associate</v>
      </c>
      <c r="G1005" s="15">
        <v>44914.661261574074</v>
      </c>
      <c r="H1005" s="15">
        <v>44915.661261574074</v>
      </c>
      <c r="I1005" s="15">
        <v>44916.661261574074</v>
      </c>
      <c r="J1005" s="15">
        <v>44919.661261574074</v>
      </c>
      <c r="K1005" s="14" t="s">
        <v>37</v>
      </c>
      <c r="L1005" s="15">
        <v>44935.661261574074</v>
      </c>
      <c r="M1005" s="14" t="s">
        <v>43</v>
      </c>
      <c r="N1005" s="14" t="s">
        <v>50</v>
      </c>
      <c r="O1005" s="1" t="s">
        <v>115</v>
      </c>
      <c r="P1005" s="14"/>
      <c r="Q1005" s="15"/>
      <c r="R1005" s="15"/>
      <c r="S1005" s="15"/>
      <c r="T1005" s="15"/>
      <c r="U1005">
        <v>0</v>
      </c>
      <c r="V1005" s="15"/>
      <c r="W1005" s="15"/>
      <c r="X1005" s="15"/>
      <c r="Z1005" s="14" t="s">
        <v>47</v>
      </c>
      <c r="AA1005" s="15"/>
      <c r="AB1005">
        <v>20</v>
      </c>
      <c r="AD1005">
        <v>1</v>
      </c>
      <c r="AE1005">
        <v>3</v>
      </c>
      <c r="AF1005" s="21" t="s">
        <v>115</v>
      </c>
      <c r="AG1005" s="22" t="str">
        <f>IFERROR((Raw_Data__3[[#This Row],[End of Probation Date (after 2 months)]]-Raw_Data__3[[#This Row],[Reporting date ]]),"N/A")</f>
        <v>N/A</v>
      </c>
      <c r="AJ1005">
        <v>1</v>
      </c>
    </row>
    <row r="1006" spans="1:38" x14ac:dyDescent="0.35">
      <c r="A1006">
        <v>1643</v>
      </c>
      <c r="B1006" s="14" t="s">
        <v>111</v>
      </c>
      <c r="C1006" s="14" t="s">
        <v>73</v>
      </c>
      <c r="D1006" s="14" t="s">
        <v>72</v>
      </c>
      <c r="E1006" s="14" t="s">
        <v>40</v>
      </c>
      <c r="F1006" s="14" t="str">
        <f>TRIM(Raw_Data__3[[#This Row],[Level/Band]])</f>
        <v>Associate</v>
      </c>
      <c r="G1006" s="15">
        <v>44917.661261574074</v>
      </c>
      <c r="H1006" s="15">
        <v>44919.661261574074</v>
      </c>
      <c r="I1006" s="15">
        <v>44920.661261574074</v>
      </c>
      <c r="J1006" s="15">
        <v>44923.661261574074</v>
      </c>
      <c r="K1006" s="14" t="s">
        <v>37</v>
      </c>
      <c r="L1006" s="15">
        <v>44928.661261574074</v>
      </c>
      <c r="M1006" s="14" t="s">
        <v>37</v>
      </c>
      <c r="N1006" s="14" t="s">
        <v>115</v>
      </c>
      <c r="O1006" s="1">
        <v>44931.661261574074</v>
      </c>
      <c r="P1006" s="14" t="s">
        <v>48</v>
      </c>
      <c r="Q1006" s="15">
        <v>44930.661261574074</v>
      </c>
      <c r="R1006" s="15">
        <v>44933.661261574074</v>
      </c>
      <c r="S1006" s="15">
        <v>44930.661261574074</v>
      </c>
      <c r="T1006" s="15">
        <v>44935.661261574074</v>
      </c>
      <c r="U1006">
        <v>1</v>
      </c>
      <c r="V1006" s="15">
        <v>44938.661261574074</v>
      </c>
      <c r="W1006" s="15">
        <v>44939.661261574074</v>
      </c>
      <c r="X1006" s="15">
        <v>44940.661261574074</v>
      </c>
      <c r="Z1006" s="14"/>
      <c r="AA1006" s="15">
        <v>44954.661261574074</v>
      </c>
      <c r="AB1006">
        <v>9</v>
      </c>
      <c r="AC1006">
        <v>11</v>
      </c>
      <c r="AD1006">
        <v>1</v>
      </c>
      <c r="AE1006">
        <v>3</v>
      </c>
      <c r="AF1006" s="21">
        <v>44990.661261574074</v>
      </c>
      <c r="AG1006" s="22">
        <f>IFERROR((Raw_Data__3[[#This Row],[End of Probation Date (after 2 months)]]-Raw_Data__3[[#This Row],[Reporting date ]]),"N/A")</f>
        <v>60</v>
      </c>
      <c r="AH1006">
        <v>4</v>
      </c>
      <c r="AI1006">
        <v>2</v>
      </c>
      <c r="AJ1006">
        <v>2</v>
      </c>
      <c r="AK1006">
        <v>24</v>
      </c>
      <c r="AL1006">
        <v>10</v>
      </c>
    </row>
    <row r="1007" spans="1:38" x14ac:dyDescent="0.35">
      <c r="A1007">
        <v>1618</v>
      </c>
      <c r="B1007" s="14" t="s">
        <v>111</v>
      </c>
      <c r="C1007" s="14" t="s">
        <v>73</v>
      </c>
      <c r="D1007" s="14" t="s">
        <v>72</v>
      </c>
      <c r="E1007" s="14" t="s">
        <v>40</v>
      </c>
      <c r="F1007" s="14" t="str">
        <f>TRIM(Raw_Data__3[[#This Row],[Level/Band]])</f>
        <v>Associate</v>
      </c>
      <c r="G1007" s="15">
        <v>44850.951192129629</v>
      </c>
      <c r="H1007" s="15">
        <v>44854.951192129629</v>
      </c>
      <c r="I1007" s="15">
        <v>44855.951192129629</v>
      </c>
      <c r="J1007" s="15">
        <v>44858.951192129629</v>
      </c>
      <c r="K1007" s="14" t="s">
        <v>37</v>
      </c>
      <c r="L1007" s="15">
        <v>44871.951192129629</v>
      </c>
      <c r="M1007" s="14" t="s">
        <v>43</v>
      </c>
      <c r="N1007" s="14" t="s">
        <v>50</v>
      </c>
      <c r="O1007" s="1" t="s">
        <v>115</v>
      </c>
      <c r="P1007" s="14"/>
      <c r="Q1007" s="15"/>
      <c r="R1007" s="15"/>
      <c r="S1007" s="15"/>
      <c r="T1007" s="15"/>
      <c r="U1007">
        <v>0</v>
      </c>
      <c r="V1007" s="15"/>
      <c r="W1007" s="15"/>
      <c r="X1007" s="15"/>
      <c r="Z1007" s="14" t="s">
        <v>47</v>
      </c>
      <c r="AA1007" s="15"/>
      <c r="AB1007">
        <v>17</v>
      </c>
      <c r="AD1007">
        <v>1</v>
      </c>
      <c r="AE1007">
        <v>3</v>
      </c>
      <c r="AF1007" s="21" t="s">
        <v>115</v>
      </c>
      <c r="AG1007" s="22" t="str">
        <f>IFERROR((Raw_Data__3[[#This Row],[End of Probation Date (after 2 months)]]-Raw_Data__3[[#This Row],[Reporting date ]]),"N/A")</f>
        <v>N/A</v>
      </c>
      <c r="AJ1007">
        <v>4</v>
      </c>
    </row>
    <row r="1008" spans="1:38" x14ac:dyDescent="0.35">
      <c r="A1008">
        <v>1593</v>
      </c>
      <c r="B1008" s="14" t="s">
        <v>111</v>
      </c>
      <c r="C1008" s="14" t="s">
        <v>73</v>
      </c>
      <c r="D1008" s="14" t="s">
        <v>72</v>
      </c>
      <c r="E1008" s="14" t="s">
        <v>40</v>
      </c>
      <c r="F1008" s="14" t="str">
        <f>TRIM(Raw_Data__3[[#This Row],[Level/Band]])</f>
        <v>Associate</v>
      </c>
      <c r="G1008" s="15">
        <v>44996.164201388892</v>
      </c>
      <c r="H1008" s="15">
        <v>44997.164201388892</v>
      </c>
      <c r="I1008" s="15">
        <v>44998.164201388892</v>
      </c>
      <c r="J1008" s="15">
        <v>45001.164201388892</v>
      </c>
      <c r="K1008" s="14" t="s">
        <v>37</v>
      </c>
      <c r="L1008" s="15">
        <v>45011.164201388892</v>
      </c>
      <c r="M1008" s="14" t="s">
        <v>58</v>
      </c>
      <c r="N1008" s="14"/>
      <c r="O1008" s="1">
        <v>45019.164201388892</v>
      </c>
      <c r="P1008" s="14" t="s">
        <v>58</v>
      </c>
      <c r="Q1008" s="15"/>
      <c r="R1008" s="15"/>
      <c r="S1008" s="15">
        <v>45015.164201388892</v>
      </c>
      <c r="T1008" s="15"/>
      <c r="U1008">
        <v>0</v>
      </c>
      <c r="V1008" s="15"/>
      <c r="W1008" s="15"/>
      <c r="X1008" s="15"/>
      <c r="Z1008" s="14"/>
      <c r="AA1008" s="15"/>
      <c r="AB1008">
        <v>14</v>
      </c>
      <c r="AC1008">
        <v>18</v>
      </c>
      <c r="AD1008">
        <v>1</v>
      </c>
      <c r="AE1008">
        <v>3</v>
      </c>
      <c r="AF1008" s="21">
        <v>45075.164201388892</v>
      </c>
      <c r="AG1008" s="22">
        <f>IFERROR((Raw_Data__3[[#This Row],[End of Probation Date (after 2 months)]]-Raw_Data__3[[#This Row],[Reporting date ]]),"N/A")</f>
        <v>60</v>
      </c>
      <c r="AI1008">
        <v>4</v>
      </c>
      <c r="AJ1008">
        <v>1</v>
      </c>
    </row>
    <row r="1009" spans="1:38" x14ac:dyDescent="0.35">
      <c r="A1009">
        <v>1536</v>
      </c>
      <c r="B1009" s="14" t="s">
        <v>111</v>
      </c>
      <c r="C1009" s="14" t="s">
        <v>73</v>
      </c>
      <c r="D1009" s="14" t="s">
        <v>72</v>
      </c>
      <c r="E1009" s="14" t="s">
        <v>40</v>
      </c>
      <c r="F1009" s="14" t="str">
        <f>TRIM(Raw_Data__3[[#This Row],[Level/Band]])</f>
        <v>Associate</v>
      </c>
      <c r="G1009" s="15">
        <v>45055.546423611115</v>
      </c>
      <c r="H1009" s="15">
        <v>45057.546423611115</v>
      </c>
      <c r="I1009" s="15">
        <v>45058.546423611115</v>
      </c>
      <c r="J1009" s="15">
        <v>45061.546423611115</v>
      </c>
      <c r="K1009" s="14" t="s">
        <v>37</v>
      </c>
      <c r="L1009" s="15">
        <v>45075.546423611115</v>
      </c>
      <c r="M1009" s="14" t="s">
        <v>43</v>
      </c>
      <c r="N1009" s="14" t="s">
        <v>55</v>
      </c>
      <c r="O1009" s="1" t="s">
        <v>115</v>
      </c>
      <c r="P1009" s="14"/>
      <c r="Q1009" s="15"/>
      <c r="R1009" s="15"/>
      <c r="S1009" s="15"/>
      <c r="T1009" s="15"/>
      <c r="U1009">
        <v>0</v>
      </c>
      <c r="V1009" s="15"/>
      <c r="W1009" s="15"/>
      <c r="X1009" s="15"/>
      <c r="Z1009" s="14" t="s">
        <v>39</v>
      </c>
      <c r="AA1009" s="15"/>
      <c r="AB1009">
        <v>18</v>
      </c>
      <c r="AD1009">
        <v>1</v>
      </c>
      <c r="AE1009">
        <v>3</v>
      </c>
      <c r="AF1009" s="21" t="s">
        <v>115</v>
      </c>
      <c r="AG1009" s="22" t="str">
        <f>IFERROR((Raw_Data__3[[#This Row],[End of Probation Date (after 2 months)]]-Raw_Data__3[[#This Row],[Reporting date ]]),"N/A")</f>
        <v>N/A</v>
      </c>
      <c r="AJ1009">
        <v>2</v>
      </c>
    </row>
    <row r="1010" spans="1:38" x14ac:dyDescent="0.35">
      <c r="A1010">
        <v>1502</v>
      </c>
      <c r="B1010" s="14" t="s">
        <v>111</v>
      </c>
      <c r="C1010" s="14" t="s">
        <v>73</v>
      </c>
      <c r="D1010" s="14" t="s">
        <v>72</v>
      </c>
      <c r="E1010" s="14" t="s">
        <v>40</v>
      </c>
      <c r="F1010" s="14" t="str">
        <f>TRIM(Raw_Data__3[[#This Row],[Level/Band]])</f>
        <v>Associate</v>
      </c>
      <c r="G1010" s="15">
        <v>44759.346215277779</v>
      </c>
      <c r="H1010" s="15">
        <v>44760.346215277779</v>
      </c>
      <c r="I1010" s="15">
        <v>44761.346215277779</v>
      </c>
      <c r="J1010" s="15">
        <v>44764.346215277779</v>
      </c>
      <c r="K1010" s="14" t="s">
        <v>37</v>
      </c>
      <c r="L1010" s="15">
        <v>44767.346215277779</v>
      </c>
      <c r="M1010" s="14" t="s">
        <v>43</v>
      </c>
      <c r="N1010" s="14" t="s">
        <v>38</v>
      </c>
      <c r="O1010" s="1" t="s">
        <v>115</v>
      </c>
      <c r="P1010" s="14"/>
      <c r="Q1010" s="15"/>
      <c r="R1010" s="15"/>
      <c r="S1010" s="15"/>
      <c r="T1010" s="15"/>
      <c r="U1010">
        <v>0</v>
      </c>
      <c r="V1010" s="15"/>
      <c r="W1010" s="15"/>
      <c r="X1010" s="15"/>
      <c r="Z1010" s="14" t="s">
        <v>47</v>
      </c>
      <c r="AA1010" s="15"/>
      <c r="AB1010">
        <v>7</v>
      </c>
      <c r="AD1010">
        <v>1</v>
      </c>
      <c r="AE1010">
        <v>3</v>
      </c>
      <c r="AF1010" s="21" t="s">
        <v>115</v>
      </c>
      <c r="AG1010" s="22" t="str">
        <f>IFERROR((Raw_Data__3[[#This Row],[End of Probation Date (after 2 months)]]-Raw_Data__3[[#This Row],[Reporting date ]]),"N/A")</f>
        <v>N/A</v>
      </c>
      <c r="AJ1010">
        <v>1</v>
      </c>
    </row>
    <row r="1011" spans="1:38" x14ac:dyDescent="0.35">
      <c r="A1011">
        <v>1501</v>
      </c>
      <c r="B1011" s="14" t="s">
        <v>111</v>
      </c>
      <c r="C1011" s="14" t="s">
        <v>73</v>
      </c>
      <c r="D1011" s="14" t="s">
        <v>72</v>
      </c>
      <c r="E1011" s="14" t="s">
        <v>40</v>
      </c>
      <c r="F1011" s="14" t="str">
        <f>TRIM(Raw_Data__3[[#This Row],[Level/Band]])</f>
        <v>Associate</v>
      </c>
      <c r="G1011" s="15">
        <v>44753.346215277779</v>
      </c>
      <c r="H1011" s="15">
        <v>44757.346215277779</v>
      </c>
      <c r="I1011" s="15">
        <v>44758.346215277779</v>
      </c>
      <c r="J1011" s="15">
        <v>44761.346215277779</v>
      </c>
      <c r="K1011" s="14" t="s">
        <v>37</v>
      </c>
      <c r="L1011" s="15">
        <v>44778.346215277779</v>
      </c>
      <c r="M1011" s="14" t="s">
        <v>43</v>
      </c>
      <c r="N1011" s="14" t="s">
        <v>50</v>
      </c>
      <c r="O1011" s="1" t="s">
        <v>115</v>
      </c>
      <c r="P1011" s="14"/>
      <c r="Q1011" s="15"/>
      <c r="R1011" s="15"/>
      <c r="S1011" s="15">
        <v>44780.346215277779</v>
      </c>
      <c r="T1011" s="15"/>
      <c r="U1011">
        <v>0</v>
      </c>
      <c r="V1011" s="15"/>
      <c r="W1011" s="15"/>
      <c r="X1011" s="15"/>
      <c r="Z1011" s="14" t="s">
        <v>47</v>
      </c>
      <c r="AA1011" s="15"/>
      <c r="AB1011">
        <v>21</v>
      </c>
      <c r="AC1011">
        <v>23</v>
      </c>
      <c r="AD1011">
        <v>1</v>
      </c>
      <c r="AE1011">
        <v>3</v>
      </c>
      <c r="AF1011" s="21">
        <v>44840.346215277779</v>
      </c>
      <c r="AG1011" s="22">
        <f>IFERROR((Raw_Data__3[[#This Row],[End of Probation Date (after 2 months)]]-Raw_Data__3[[#This Row],[Reporting date ]]),"N/A")</f>
        <v>60</v>
      </c>
      <c r="AI1011">
        <v>2</v>
      </c>
      <c r="AJ1011">
        <v>4</v>
      </c>
    </row>
    <row r="1012" spans="1:38" x14ac:dyDescent="0.35">
      <c r="A1012">
        <v>1495</v>
      </c>
      <c r="B1012" s="14" t="s">
        <v>111</v>
      </c>
      <c r="C1012" s="14" t="s">
        <v>73</v>
      </c>
      <c r="D1012" s="14" t="s">
        <v>72</v>
      </c>
      <c r="E1012" s="14" t="s">
        <v>40</v>
      </c>
      <c r="F1012" s="14" t="str">
        <f>TRIM(Raw_Data__3[[#This Row],[Level/Band]])</f>
        <v>Associate</v>
      </c>
      <c r="G1012" s="15">
        <v>44695.569456018522</v>
      </c>
      <c r="H1012" s="15">
        <v>44697.569456018522</v>
      </c>
      <c r="I1012" s="15">
        <v>44698.569456018522</v>
      </c>
      <c r="J1012" s="15">
        <v>44701.569456018522</v>
      </c>
      <c r="K1012" s="14" t="s">
        <v>37</v>
      </c>
      <c r="L1012" s="15">
        <v>44712.569456018522</v>
      </c>
      <c r="M1012" s="14" t="s">
        <v>43</v>
      </c>
      <c r="N1012" s="14" t="s">
        <v>38</v>
      </c>
      <c r="O1012" s="1" t="s">
        <v>115</v>
      </c>
      <c r="P1012" s="14"/>
      <c r="Q1012" s="15"/>
      <c r="R1012" s="15"/>
      <c r="S1012" s="15">
        <v>44715.569456018522</v>
      </c>
      <c r="T1012" s="15"/>
      <c r="U1012">
        <v>0</v>
      </c>
      <c r="V1012" s="15"/>
      <c r="W1012" s="15"/>
      <c r="X1012" s="15"/>
      <c r="Z1012" s="14" t="s">
        <v>47</v>
      </c>
      <c r="AA1012" s="15"/>
      <c r="AB1012">
        <v>15</v>
      </c>
      <c r="AC1012">
        <v>18</v>
      </c>
      <c r="AD1012">
        <v>1</v>
      </c>
      <c r="AE1012">
        <v>3</v>
      </c>
      <c r="AF1012" s="21">
        <v>44775.569456018522</v>
      </c>
      <c r="AG1012" s="22">
        <f>IFERROR((Raw_Data__3[[#This Row],[End of Probation Date (after 2 months)]]-Raw_Data__3[[#This Row],[Reporting date ]]),"N/A")</f>
        <v>60</v>
      </c>
      <c r="AI1012">
        <v>3</v>
      </c>
      <c r="AJ1012">
        <v>2</v>
      </c>
    </row>
    <row r="1013" spans="1:38" x14ac:dyDescent="0.35">
      <c r="A1013">
        <v>1458</v>
      </c>
      <c r="B1013" s="14" t="s">
        <v>111</v>
      </c>
      <c r="C1013" s="14" t="s">
        <v>73</v>
      </c>
      <c r="D1013" s="14" t="s">
        <v>72</v>
      </c>
      <c r="E1013" s="14" t="s">
        <v>40</v>
      </c>
      <c r="F1013" s="14" t="str">
        <f>TRIM(Raw_Data__3[[#This Row],[Level/Band]])</f>
        <v>Associate</v>
      </c>
      <c r="G1013" s="15">
        <v>45024.57240740741</v>
      </c>
      <c r="H1013" s="15">
        <v>45025.57240740741</v>
      </c>
      <c r="I1013" s="15">
        <v>45026.57240740741</v>
      </c>
      <c r="J1013" s="15">
        <v>45029.57240740741</v>
      </c>
      <c r="K1013" s="14" t="s">
        <v>37</v>
      </c>
      <c r="L1013" s="15">
        <v>45038.57240740741</v>
      </c>
      <c r="M1013" s="14" t="s">
        <v>43</v>
      </c>
      <c r="N1013" s="14" t="s">
        <v>50</v>
      </c>
      <c r="O1013" s="1" t="s">
        <v>115</v>
      </c>
      <c r="P1013" s="14"/>
      <c r="Q1013" s="15"/>
      <c r="R1013" s="15"/>
      <c r="S1013" s="15"/>
      <c r="T1013" s="15"/>
      <c r="U1013">
        <v>0</v>
      </c>
      <c r="V1013" s="15"/>
      <c r="W1013" s="15"/>
      <c r="X1013" s="15"/>
      <c r="Z1013" s="14" t="s">
        <v>39</v>
      </c>
      <c r="AA1013" s="15"/>
      <c r="AB1013">
        <v>13</v>
      </c>
      <c r="AD1013">
        <v>1</v>
      </c>
      <c r="AE1013">
        <v>3</v>
      </c>
      <c r="AF1013" s="21" t="s">
        <v>115</v>
      </c>
      <c r="AG1013" s="22" t="str">
        <f>IFERROR((Raw_Data__3[[#This Row],[End of Probation Date (after 2 months)]]-Raw_Data__3[[#This Row],[Reporting date ]]),"N/A")</f>
        <v>N/A</v>
      </c>
      <c r="AJ1013">
        <v>1</v>
      </c>
    </row>
    <row r="1014" spans="1:38" x14ac:dyDescent="0.35">
      <c r="A1014">
        <v>1455</v>
      </c>
      <c r="B1014" s="14" t="s">
        <v>111</v>
      </c>
      <c r="C1014" s="14" t="s">
        <v>73</v>
      </c>
      <c r="D1014" s="14" t="s">
        <v>72</v>
      </c>
      <c r="E1014" s="14" t="s">
        <v>40</v>
      </c>
      <c r="F1014" s="14" t="str">
        <f>TRIM(Raw_Data__3[[#This Row],[Level/Band]])</f>
        <v>Associate</v>
      </c>
      <c r="G1014" s="15">
        <v>45024.57240740741</v>
      </c>
      <c r="H1014" s="15">
        <v>45027.57240740741</v>
      </c>
      <c r="I1014" s="15">
        <v>45028.57240740741</v>
      </c>
      <c r="J1014" s="15">
        <v>45031.57240740741</v>
      </c>
      <c r="K1014" s="14" t="s">
        <v>37</v>
      </c>
      <c r="L1014" s="15">
        <v>45038.57240740741</v>
      </c>
      <c r="M1014" s="14" t="s">
        <v>43</v>
      </c>
      <c r="N1014" s="14" t="s">
        <v>55</v>
      </c>
      <c r="O1014" s="1" t="s">
        <v>115</v>
      </c>
      <c r="P1014" s="14"/>
      <c r="Q1014" s="15"/>
      <c r="R1014" s="15"/>
      <c r="S1014" s="15"/>
      <c r="T1014" s="15"/>
      <c r="U1014">
        <v>0</v>
      </c>
      <c r="V1014" s="15"/>
      <c r="W1014" s="15"/>
      <c r="X1014" s="15"/>
      <c r="Z1014" s="14" t="s">
        <v>47</v>
      </c>
      <c r="AA1014" s="15"/>
      <c r="AB1014">
        <v>11</v>
      </c>
      <c r="AD1014">
        <v>1</v>
      </c>
      <c r="AE1014">
        <v>3</v>
      </c>
      <c r="AF1014" s="21" t="s">
        <v>115</v>
      </c>
      <c r="AG1014" s="22" t="str">
        <f>IFERROR((Raw_Data__3[[#This Row],[End of Probation Date (after 2 months)]]-Raw_Data__3[[#This Row],[Reporting date ]]),"N/A")</f>
        <v>N/A</v>
      </c>
      <c r="AJ1014">
        <v>3</v>
      </c>
    </row>
    <row r="1015" spans="1:38" x14ac:dyDescent="0.35">
      <c r="A1015">
        <v>1427</v>
      </c>
      <c r="B1015" s="14" t="s">
        <v>111</v>
      </c>
      <c r="C1015" s="14" t="s">
        <v>73</v>
      </c>
      <c r="D1015" s="14" t="s">
        <v>72</v>
      </c>
      <c r="E1015" s="14" t="s">
        <v>40</v>
      </c>
      <c r="F1015" s="14" t="str">
        <f>TRIM(Raw_Data__3[[#This Row],[Level/Band]])</f>
        <v>Associate</v>
      </c>
      <c r="G1015" s="15">
        <v>44660.11314814815</v>
      </c>
      <c r="H1015" s="15">
        <v>44662.11314814815</v>
      </c>
      <c r="I1015" s="15">
        <v>44663.11314814815</v>
      </c>
      <c r="J1015" s="15">
        <v>44666.11314814815</v>
      </c>
      <c r="K1015" s="14" t="s">
        <v>37</v>
      </c>
      <c r="L1015" s="15">
        <v>44672.11314814815</v>
      </c>
      <c r="M1015" s="14" t="s">
        <v>43</v>
      </c>
      <c r="N1015" s="14" t="s">
        <v>46</v>
      </c>
      <c r="O1015" s="1" t="s">
        <v>115</v>
      </c>
      <c r="P1015" s="14"/>
      <c r="Q1015" s="15"/>
      <c r="R1015" s="15"/>
      <c r="S1015" s="15"/>
      <c r="T1015" s="15"/>
      <c r="U1015">
        <v>0</v>
      </c>
      <c r="V1015" s="15"/>
      <c r="W1015" s="15"/>
      <c r="X1015" s="15"/>
      <c r="Z1015" s="14" t="s">
        <v>47</v>
      </c>
      <c r="AA1015" s="15"/>
      <c r="AB1015">
        <v>10</v>
      </c>
      <c r="AD1015">
        <v>1</v>
      </c>
      <c r="AE1015">
        <v>3</v>
      </c>
      <c r="AF1015" s="21" t="s">
        <v>115</v>
      </c>
      <c r="AG1015" s="22" t="str">
        <f>IFERROR((Raw_Data__3[[#This Row],[End of Probation Date (after 2 months)]]-Raw_Data__3[[#This Row],[Reporting date ]]),"N/A")</f>
        <v>N/A</v>
      </c>
      <c r="AJ1015">
        <v>2</v>
      </c>
    </row>
    <row r="1016" spans="1:38" x14ac:dyDescent="0.35">
      <c r="A1016">
        <v>1421</v>
      </c>
      <c r="B1016" s="14" t="s">
        <v>111</v>
      </c>
      <c r="C1016" s="14" t="s">
        <v>73</v>
      </c>
      <c r="D1016" s="14" t="s">
        <v>72</v>
      </c>
      <c r="E1016" s="14" t="s">
        <v>40</v>
      </c>
      <c r="F1016" s="14" t="str">
        <f>TRIM(Raw_Data__3[[#This Row],[Level/Band]])</f>
        <v>Associate</v>
      </c>
      <c r="G1016" s="15">
        <v>44658.11314814815</v>
      </c>
      <c r="H1016" s="15">
        <v>44660.11314814815</v>
      </c>
      <c r="I1016" s="15">
        <v>44661.11314814815</v>
      </c>
      <c r="J1016" s="15">
        <v>44664.11314814815</v>
      </c>
      <c r="K1016" s="14" t="s">
        <v>37</v>
      </c>
      <c r="L1016" s="15">
        <v>44677.11314814815</v>
      </c>
      <c r="M1016" s="14" t="s">
        <v>37</v>
      </c>
      <c r="N1016" s="14" t="s">
        <v>115</v>
      </c>
      <c r="O1016" s="1">
        <v>44683.11314814815</v>
      </c>
      <c r="P1016" s="14" t="s">
        <v>48</v>
      </c>
      <c r="Q1016" s="15">
        <v>44679.11314814815</v>
      </c>
      <c r="R1016" s="15">
        <v>44682.11314814815</v>
      </c>
      <c r="S1016" s="15">
        <v>44680.11314814815</v>
      </c>
      <c r="T1016" s="15">
        <v>44682.11314814815</v>
      </c>
      <c r="U1016">
        <v>1</v>
      </c>
      <c r="V1016" s="15">
        <v>44683.11314814815</v>
      </c>
      <c r="W1016" s="15">
        <v>44686.11314814815</v>
      </c>
      <c r="X1016" s="15">
        <v>44689.11314814815</v>
      </c>
      <c r="Z1016" s="14"/>
      <c r="AA1016" s="15">
        <v>44698.11314814815</v>
      </c>
      <c r="AB1016">
        <v>17</v>
      </c>
      <c r="AC1016">
        <v>20</v>
      </c>
      <c r="AD1016">
        <v>1</v>
      </c>
      <c r="AE1016">
        <v>3</v>
      </c>
      <c r="AF1016" s="21">
        <v>44740.11314814815</v>
      </c>
      <c r="AG1016" s="22">
        <f>IFERROR((Raw_Data__3[[#This Row],[End of Probation Date (after 2 months)]]-Raw_Data__3[[#This Row],[Reporting date ]]),"N/A")</f>
        <v>60</v>
      </c>
      <c r="AH1016">
        <v>4</v>
      </c>
      <c r="AI1016">
        <v>3</v>
      </c>
      <c r="AJ1016">
        <v>2</v>
      </c>
      <c r="AK1016">
        <v>18</v>
      </c>
      <c r="AL1016">
        <v>9</v>
      </c>
    </row>
    <row r="1017" spans="1:38" x14ac:dyDescent="0.35">
      <c r="A1017">
        <v>1363</v>
      </c>
      <c r="B1017" s="14" t="s">
        <v>111</v>
      </c>
      <c r="C1017" s="14" t="s">
        <v>73</v>
      </c>
      <c r="D1017" s="14" t="s">
        <v>72</v>
      </c>
      <c r="E1017" s="14" t="s">
        <v>40</v>
      </c>
      <c r="F1017" s="14" t="str">
        <f>TRIM(Raw_Data__3[[#This Row],[Level/Band]])</f>
        <v>Associate</v>
      </c>
      <c r="G1017" s="15">
        <v>44850.163807870369</v>
      </c>
      <c r="H1017" s="15">
        <v>44854.163807870369</v>
      </c>
      <c r="I1017" s="15">
        <v>44855.163807870369</v>
      </c>
      <c r="J1017" s="15">
        <v>44858.163807870369</v>
      </c>
      <c r="K1017" s="14" t="s">
        <v>37</v>
      </c>
      <c r="L1017" s="15">
        <v>44873.163807870369</v>
      </c>
      <c r="M1017" s="14" t="s">
        <v>43</v>
      </c>
      <c r="N1017" s="14" t="s">
        <v>55</v>
      </c>
      <c r="O1017" s="1" t="s">
        <v>115</v>
      </c>
      <c r="P1017" s="14"/>
      <c r="Q1017" s="15"/>
      <c r="R1017" s="15"/>
      <c r="S1017" s="15">
        <v>44877.163807870369</v>
      </c>
      <c r="T1017" s="15"/>
      <c r="U1017">
        <v>0</v>
      </c>
      <c r="V1017" s="15"/>
      <c r="W1017" s="15"/>
      <c r="X1017" s="15"/>
      <c r="Z1017" s="14" t="s">
        <v>47</v>
      </c>
      <c r="AA1017" s="15"/>
      <c r="AB1017">
        <v>19</v>
      </c>
      <c r="AC1017">
        <v>23</v>
      </c>
      <c r="AD1017">
        <v>1</v>
      </c>
      <c r="AE1017">
        <v>3</v>
      </c>
      <c r="AF1017" s="21">
        <v>44937.163807870369</v>
      </c>
      <c r="AG1017" s="22">
        <f>IFERROR((Raw_Data__3[[#This Row],[End of Probation Date (after 2 months)]]-Raw_Data__3[[#This Row],[Reporting date ]]),"N/A")</f>
        <v>60</v>
      </c>
      <c r="AI1017">
        <v>4</v>
      </c>
      <c r="AJ1017">
        <v>4</v>
      </c>
    </row>
    <row r="1018" spans="1:38" x14ac:dyDescent="0.35">
      <c r="A1018">
        <v>1318</v>
      </c>
      <c r="B1018" s="14" t="s">
        <v>111</v>
      </c>
      <c r="C1018" s="14" t="s">
        <v>73</v>
      </c>
      <c r="D1018" s="14" t="s">
        <v>72</v>
      </c>
      <c r="E1018" s="14" t="s">
        <v>40</v>
      </c>
      <c r="F1018" s="14" t="str">
        <f>TRIM(Raw_Data__3[[#This Row],[Level/Band]])</f>
        <v>Associate</v>
      </c>
      <c r="G1018" s="15">
        <v>45152.233067129629</v>
      </c>
      <c r="H1018" s="15">
        <v>45153.233067129629</v>
      </c>
      <c r="I1018" s="15">
        <v>45154.233067129629</v>
      </c>
      <c r="J1018" s="15">
        <v>45157.233067129629</v>
      </c>
      <c r="K1018" s="14" t="s">
        <v>37</v>
      </c>
      <c r="L1018" s="15">
        <v>45160.233067129629</v>
      </c>
      <c r="M1018" s="14" t="s">
        <v>43</v>
      </c>
      <c r="N1018" s="14" t="s">
        <v>46</v>
      </c>
      <c r="O1018" s="1" t="s">
        <v>115</v>
      </c>
      <c r="P1018" s="14"/>
      <c r="Q1018" s="15"/>
      <c r="R1018" s="15"/>
      <c r="S1018" s="15">
        <v>45162.233067129629</v>
      </c>
      <c r="T1018" s="15"/>
      <c r="U1018">
        <v>0</v>
      </c>
      <c r="V1018" s="15"/>
      <c r="W1018" s="15"/>
      <c r="X1018" s="15"/>
      <c r="Z1018" s="14" t="s">
        <v>39</v>
      </c>
      <c r="AA1018" s="15"/>
      <c r="AB1018">
        <v>7</v>
      </c>
      <c r="AC1018">
        <v>9</v>
      </c>
      <c r="AD1018">
        <v>1</v>
      </c>
      <c r="AE1018">
        <v>3</v>
      </c>
      <c r="AF1018" s="21">
        <v>45222.233067129629</v>
      </c>
      <c r="AG1018" s="22">
        <f>IFERROR((Raw_Data__3[[#This Row],[End of Probation Date (after 2 months)]]-Raw_Data__3[[#This Row],[Reporting date ]]),"N/A")</f>
        <v>60</v>
      </c>
      <c r="AI1018">
        <v>2</v>
      </c>
      <c r="AJ1018">
        <v>1</v>
      </c>
    </row>
    <row r="1019" spans="1:38" x14ac:dyDescent="0.35">
      <c r="A1019">
        <v>1277</v>
      </c>
      <c r="B1019" s="14" t="s">
        <v>111</v>
      </c>
      <c r="C1019" s="14" t="s">
        <v>73</v>
      </c>
      <c r="D1019" s="14" t="s">
        <v>72</v>
      </c>
      <c r="E1019" s="14" t="s">
        <v>40</v>
      </c>
      <c r="F1019" s="14" t="str">
        <f>TRIM(Raw_Data__3[[#This Row],[Level/Band]])</f>
        <v>Associate</v>
      </c>
      <c r="G1019" s="15">
        <v>44713.107928240737</v>
      </c>
      <c r="H1019" s="15">
        <v>44716.107928240737</v>
      </c>
      <c r="I1019" s="15">
        <v>44717.107928240737</v>
      </c>
      <c r="J1019" s="15">
        <v>44720.107928240737</v>
      </c>
      <c r="K1019" s="14" t="s">
        <v>37</v>
      </c>
      <c r="L1019" s="15">
        <v>44734.107928240737</v>
      </c>
      <c r="M1019" s="14" t="s">
        <v>43</v>
      </c>
      <c r="N1019" s="14" t="s">
        <v>38</v>
      </c>
      <c r="O1019" s="1" t="s">
        <v>115</v>
      </c>
      <c r="P1019" s="14"/>
      <c r="Q1019" s="15"/>
      <c r="R1019" s="15"/>
      <c r="S1019" s="15">
        <v>44738.107928240737</v>
      </c>
      <c r="T1019" s="15"/>
      <c r="U1019">
        <v>0</v>
      </c>
      <c r="V1019" s="15"/>
      <c r="W1019" s="15"/>
      <c r="X1019" s="15"/>
      <c r="Z1019" s="14" t="s">
        <v>39</v>
      </c>
      <c r="AA1019" s="15"/>
      <c r="AB1019">
        <v>18</v>
      </c>
      <c r="AC1019">
        <v>22</v>
      </c>
      <c r="AD1019">
        <v>1</v>
      </c>
      <c r="AE1019">
        <v>3</v>
      </c>
      <c r="AF1019" s="21">
        <v>44798.107928240737</v>
      </c>
      <c r="AG1019" s="22">
        <f>IFERROR((Raw_Data__3[[#This Row],[End of Probation Date (after 2 months)]]-Raw_Data__3[[#This Row],[Reporting date ]]),"N/A")</f>
        <v>60</v>
      </c>
      <c r="AI1019">
        <v>4</v>
      </c>
      <c r="AJ1019">
        <v>3</v>
      </c>
    </row>
    <row r="1020" spans="1:38" x14ac:dyDescent="0.35">
      <c r="A1020">
        <v>1271</v>
      </c>
      <c r="B1020" s="14" t="s">
        <v>111</v>
      </c>
      <c r="C1020" s="14" t="s">
        <v>73</v>
      </c>
      <c r="D1020" s="14" t="s">
        <v>72</v>
      </c>
      <c r="E1020" s="14" t="s">
        <v>40</v>
      </c>
      <c r="F1020" s="14" t="str">
        <f>TRIM(Raw_Data__3[[#This Row],[Level/Band]])</f>
        <v>Associate</v>
      </c>
      <c r="G1020" s="15">
        <v>44714.107928240737</v>
      </c>
      <c r="H1020" s="15">
        <v>44716.107928240737</v>
      </c>
      <c r="I1020" s="15">
        <v>44717.107928240737</v>
      </c>
      <c r="J1020" s="15">
        <v>44720.107928240737</v>
      </c>
      <c r="K1020" s="14" t="s">
        <v>37</v>
      </c>
      <c r="L1020" s="15">
        <v>44732.107928240737</v>
      </c>
      <c r="M1020" s="14" t="s">
        <v>43</v>
      </c>
      <c r="N1020" s="14" t="s">
        <v>38</v>
      </c>
      <c r="O1020" s="1" t="s">
        <v>115</v>
      </c>
      <c r="P1020" s="14"/>
      <c r="Q1020" s="15"/>
      <c r="R1020" s="15"/>
      <c r="S1020" s="15">
        <v>44734.107928240737</v>
      </c>
      <c r="T1020" s="15"/>
      <c r="U1020">
        <v>0</v>
      </c>
      <c r="V1020" s="15"/>
      <c r="W1020" s="15"/>
      <c r="X1020" s="15"/>
      <c r="Z1020" s="14" t="s">
        <v>47</v>
      </c>
      <c r="AA1020" s="15"/>
      <c r="AB1020">
        <v>16</v>
      </c>
      <c r="AC1020">
        <v>18</v>
      </c>
      <c r="AD1020">
        <v>1</v>
      </c>
      <c r="AE1020">
        <v>3</v>
      </c>
      <c r="AF1020" s="21">
        <v>44794.107928240737</v>
      </c>
      <c r="AG1020" s="22">
        <f>IFERROR((Raw_Data__3[[#This Row],[End of Probation Date (after 2 months)]]-Raw_Data__3[[#This Row],[Reporting date ]]),"N/A")</f>
        <v>60</v>
      </c>
      <c r="AI1020">
        <v>2</v>
      </c>
      <c r="AJ1020">
        <v>2</v>
      </c>
    </row>
    <row r="1021" spans="1:38" x14ac:dyDescent="0.35">
      <c r="A1021">
        <v>1217</v>
      </c>
      <c r="B1021" s="14" t="s">
        <v>111</v>
      </c>
      <c r="C1021" s="14" t="s">
        <v>73</v>
      </c>
      <c r="D1021" s="14" t="s">
        <v>72</v>
      </c>
      <c r="E1021" s="14" t="s">
        <v>40</v>
      </c>
      <c r="F1021" s="14" t="str">
        <f>TRIM(Raw_Data__3[[#This Row],[Level/Band]])</f>
        <v>Associate</v>
      </c>
      <c r="G1021" s="15">
        <v>45132.004317129627</v>
      </c>
      <c r="H1021" s="15">
        <v>45133.004317129627</v>
      </c>
      <c r="I1021" s="15">
        <v>45134.004317129627</v>
      </c>
      <c r="J1021" s="15">
        <v>45137.004317129627</v>
      </c>
      <c r="K1021" s="14" t="s">
        <v>37</v>
      </c>
      <c r="L1021" s="15">
        <v>45143.004317129627</v>
      </c>
      <c r="M1021" s="14" t="s">
        <v>37</v>
      </c>
      <c r="N1021" s="14" t="s">
        <v>115</v>
      </c>
      <c r="O1021" s="1">
        <v>45147.004317129627</v>
      </c>
      <c r="P1021" s="14" t="s">
        <v>48</v>
      </c>
      <c r="Q1021" s="15">
        <v>45144.004317129627</v>
      </c>
      <c r="R1021" s="15">
        <v>45147.004317129627</v>
      </c>
      <c r="S1021" s="15">
        <v>45144.004317129627</v>
      </c>
      <c r="T1021" s="15">
        <v>45149.004317129627</v>
      </c>
      <c r="U1021">
        <v>1</v>
      </c>
      <c r="V1021" s="15">
        <v>45152.004317129627</v>
      </c>
      <c r="W1021" s="15">
        <v>45155.004317129627</v>
      </c>
      <c r="X1021" s="15">
        <v>45156.004317129627</v>
      </c>
      <c r="Z1021" s="14"/>
      <c r="AA1021" s="15">
        <v>45172.004317129627</v>
      </c>
      <c r="AB1021">
        <v>10</v>
      </c>
      <c r="AC1021">
        <v>11</v>
      </c>
      <c r="AD1021">
        <v>1</v>
      </c>
      <c r="AE1021">
        <v>3</v>
      </c>
      <c r="AF1021" s="21">
        <v>45204.004317129627</v>
      </c>
      <c r="AG1021" s="22">
        <f>IFERROR((Raw_Data__3[[#This Row],[End of Probation Date (after 2 months)]]-Raw_Data__3[[#This Row],[Reporting date ]]),"N/A")</f>
        <v>60</v>
      </c>
      <c r="AH1021">
        <v>6</v>
      </c>
      <c r="AI1021">
        <v>1</v>
      </c>
      <c r="AJ1021">
        <v>1</v>
      </c>
      <c r="AK1021">
        <v>28</v>
      </c>
      <c r="AL1021">
        <v>12</v>
      </c>
    </row>
    <row r="1022" spans="1:38" x14ac:dyDescent="0.35">
      <c r="A1022">
        <v>1184</v>
      </c>
      <c r="B1022" s="14" t="s">
        <v>111</v>
      </c>
      <c r="C1022" s="14" t="s">
        <v>73</v>
      </c>
      <c r="D1022" s="14" t="s">
        <v>72</v>
      </c>
      <c r="E1022" s="14" t="s">
        <v>40</v>
      </c>
      <c r="F1022" s="14" t="str">
        <f>TRIM(Raw_Data__3[[#This Row],[Level/Band]])</f>
        <v>Associate</v>
      </c>
      <c r="G1022" s="15">
        <v>45071.784872685188</v>
      </c>
      <c r="H1022" s="15">
        <v>45074.784872685188</v>
      </c>
      <c r="I1022" s="15">
        <v>45075.784872685188</v>
      </c>
      <c r="J1022" s="15">
        <v>45078.784872685188</v>
      </c>
      <c r="K1022" s="14" t="s">
        <v>37</v>
      </c>
      <c r="L1022" s="15">
        <v>45089.784872685188</v>
      </c>
      <c r="M1022" s="14" t="s">
        <v>43</v>
      </c>
      <c r="N1022" s="14" t="s">
        <v>46</v>
      </c>
      <c r="O1022" s="1" t="s">
        <v>115</v>
      </c>
      <c r="P1022" s="14"/>
      <c r="Q1022" s="15"/>
      <c r="R1022" s="15"/>
      <c r="S1022" s="15">
        <v>45091.784872685188</v>
      </c>
      <c r="T1022" s="15"/>
      <c r="U1022">
        <v>0</v>
      </c>
      <c r="V1022" s="15"/>
      <c r="W1022" s="15"/>
      <c r="X1022" s="15"/>
      <c r="Z1022" s="14" t="s">
        <v>47</v>
      </c>
      <c r="AA1022" s="15"/>
      <c r="AB1022">
        <v>15</v>
      </c>
      <c r="AC1022">
        <v>17</v>
      </c>
      <c r="AD1022">
        <v>1</v>
      </c>
      <c r="AE1022">
        <v>3</v>
      </c>
      <c r="AF1022" s="21">
        <v>45151.784872685188</v>
      </c>
      <c r="AG1022" s="22">
        <f>IFERROR((Raw_Data__3[[#This Row],[End of Probation Date (after 2 months)]]-Raw_Data__3[[#This Row],[Reporting date ]]),"N/A")</f>
        <v>60</v>
      </c>
      <c r="AI1022">
        <v>2</v>
      </c>
      <c r="AJ1022">
        <v>3</v>
      </c>
    </row>
    <row r="1023" spans="1:38" x14ac:dyDescent="0.35">
      <c r="A1023">
        <v>1183</v>
      </c>
      <c r="B1023" s="14" t="s">
        <v>111</v>
      </c>
      <c r="C1023" s="14" t="s">
        <v>73</v>
      </c>
      <c r="D1023" s="14" t="s">
        <v>64</v>
      </c>
      <c r="E1023" s="14" t="s">
        <v>40</v>
      </c>
      <c r="F1023" s="14" t="str">
        <f>TRIM(Raw_Data__3[[#This Row],[Level/Band]])</f>
        <v>Associate</v>
      </c>
      <c r="G1023" s="15">
        <v>45071.784872685188</v>
      </c>
      <c r="H1023" s="15">
        <v>45074.784872685188</v>
      </c>
      <c r="I1023" s="15">
        <v>45075.784872685188</v>
      </c>
      <c r="J1023" s="15">
        <v>45078.784872685188</v>
      </c>
      <c r="K1023" s="14" t="s">
        <v>37</v>
      </c>
      <c r="L1023" s="15">
        <v>45081.784872685188</v>
      </c>
      <c r="M1023" s="14" t="s">
        <v>43</v>
      </c>
      <c r="N1023" s="14" t="s">
        <v>55</v>
      </c>
      <c r="O1023" s="1" t="s">
        <v>115</v>
      </c>
      <c r="P1023" s="14"/>
      <c r="Q1023" s="15"/>
      <c r="R1023" s="15"/>
      <c r="S1023" s="15">
        <v>45085.784872685188</v>
      </c>
      <c r="T1023" s="15"/>
      <c r="U1023">
        <v>0</v>
      </c>
      <c r="V1023" s="15"/>
      <c r="W1023" s="15"/>
      <c r="X1023" s="15"/>
      <c r="Z1023" s="14" t="s">
        <v>47</v>
      </c>
      <c r="AA1023" s="15"/>
      <c r="AB1023">
        <v>7</v>
      </c>
      <c r="AC1023">
        <v>11</v>
      </c>
      <c r="AD1023">
        <v>1</v>
      </c>
      <c r="AE1023">
        <v>3</v>
      </c>
      <c r="AF1023" s="21">
        <v>45145.784872685188</v>
      </c>
      <c r="AG1023" s="22">
        <f>IFERROR((Raw_Data__3[[#This Row],[End of Probation Date (after 2 months)]]-Raw_Data__3[[#This Row],[Reporting date ]]),"N/A")</f>
        <v>60</v>
      </c>
      <c r="AI1023">
        <v>4</v>
      </c>
      <c r="AJ1023">
        <v>3</v>
      </c>
    </row>
    <row r="1024" spans="1:38" x14ac:dyDescent="0.35">
      <c r="A1024">
        <v>1181</v>
      </c>
      <c r="B1024" s="14" t="s">
        <v>111</v>
      </c>
      <c r="C1024" s="14" t="s">
        <v>73</v>
      </c>
      <c r="D1024" s="14" t="s">
        <v>64</v>
      </c>
      <c r="E1024" s="14" t="s">
        <v>40</v>
      </c>
      <c r="F1024" s="14" t="str">
        <f>TRIM(Raw_Data__3[[#This Row],[Level/Band]])</f>
        <v>Associate</v>
      </c>
      <c r="G1024" s="15">
        <v>45076.784872685188</v>
      </c>
      <c r="H1024" s="15">
        <v>45079.784872685188</v>
      </c>
      <c r="I1024" s="15">
        <v>45080.784872685188</v>
      </c>
      <c r="J1024" s="15">
        <v>45083.784872685188</v>
      </c>
      <c r="K1024" s="14" t="s">
        <v>37</v>
      </c>
      <c r="L1024" s="15">
        <v>45083.784872685188</v>
      </c>
      <c r="M1024" s="14" t="s">
        <v>43</v>
      </c>
      <c r="N1024" s="14" t="s">
        <v>38</v>
      </c>
      <c r="O1024" s="1" t="s">
        <v>115</v>
      </c>
      <c r="P1024" s="14" t="s">
        <v>41</v>
      </c>
      <c r="Q1024" s="15"/>
      <c r="R1024" s="15"/>
      <c r="S1024" s="15">
        <v>45084.784872685188</v>
      </c>
      <c r="T1024" s="15"/>
      <c r="U1024">
        <v>0</v>
      </c>
      <c r="V1024" s="15"/>
      <c r="W1024" s="15"/>
      <c r="X1024" s="15"/>
      <c r="Z1024" s="14"/>
      <c r="AA1024" s="15"/>
      <c r="AB1024">
        <v>4</v>
      </c>
      <c r="AC1024">
        <v>5</v>
      </c>
      <c r="AD1024">
        <v>1</v>
      </c>
      <c r="AE1024">
        <v>3</v>
      </c>
      <c r="AF1024" s="21">
        <v>45144.784872685188</v>
      </c>
      <c r="AG1024" s="22">
        <f>IFERROR((Raw_Data__3[[#This Row],[End of Probation Date (after 2 months)]]-Raw_Data__3[[#This Row],[Reporting date ]]),"N/A")</f>
        <v>60</v>
      </c>
      <c r="AI1024">
        <v>1</v>
      </c>
      <c r="AJ1024">
        <v>3</v>
      </c>
    </row>
    <row r="1025" spans="1:38" x14ac:dyDescent="0.35">
      <c r="A1025">
        <v>1167</v>
      </c>
      <c r="B1025" s="14" t="s">
        <v>111</v>
      </c>
      <c r="C1025" s="14" t="s">
        <v>73</v>
      </c>
      <c r="D1025" s="14" t="s">
        <v>64</v>
      </c>
      <c r="E1025" s="14" t="s">
        <v>40</v>
      </c>
      <c r="F1025" s="14" t="str">
        <f>TRIM(Raw_Data__3[[#This Row],[Level/Band]])</f>
        <v>Associate</v>
      </c>
      <c r="G1025" s="15">
        <v>44964.866122685184</v>
      </c>
      <c r="H1025" s="15">
        <v>44967.866122685184</v>
      </c>
      <c r="I1025" s="15">
        <v>44968.866122685184</v>
      </c>
      <c r="J1025" s="15">
        <v>44971.866122685184</v>
      </c>
      <c r="K1025" s="14" t="s">
        <v>37</v>
      </c>
      <c r="L1025" s="15">
        <v>44985.866122685184</v>
      </c>
      <c r="M1025" s="14" t="s">
        <v>43</v>
      </c>
      <c r="N1025" s="14" t="s">
        <v>55</v>
      </c>
      <c r="O1025" s="1" t="s">
        <v>115</v>
      </c>
      <c r="P1025" s="14"/>
      <c r="Q1025" s="15"/>
      <c r="R1025" s="15"/>
      <c r="S1025" s="15">
        <v>44986.866122685184</v>
      </c>
      <c r="T1025" s="15"/>
      <c r="U1025">
        <v>0</v>
      </c>
      <c r="V1025" s="15"/>
      <c r="W1025" s="15"/>
      <c r="X1025" s="15"/>
      <c r="Z1025" s="14" t="s">
        <v>47</v>
      </c>
      <c r="AA1025" s="15"/>
      <c r="AB1025">
        <v>18</v>
      </c>
      <c r="AC1025">
        <v>19</v>
      </c>
      <c r="AD1025">
        <v>1</v>
      </c>
      <c r="AE1025">
        <v>3</v>
      </c>
      <c r="AF1025" s="21">
        <v>45046.866122685184</v>
      </c>
      <c r="AG1025" s="22">
        <f>IFERROR((Raw_Data__3[[#This Row],[End of Probation Date (after 2 months)]]-Raw_Data__3[[#This Row],[Reporting date ]]),"N/A")</f>
        <v>60</v>
      </c>
      <c r="AI1025">
        <v>1</v>
      </c>
      <c r="AJ1025">
        <v>3</v>
      </c>
    </row>
    <row r="1026" spans="1:38" x14ac:dyDescent="0.35">
      <c r="A1026">
        <v>1162</v>
      </c>
      <c r="B1026" s="14" t="s">
        <v>111</v>
      </c>
      <c r="C1026" s="14" t="s">
        <v>73</v>
      </c>
      <c r="D1026" s="14" t="s">
        <v>64</v>
      </c>
      <c r="E1026" s="14" t="s">
        <v>40</v>
      </c>
      <c r="F1026" s="14" t="str">
        <f>TRIM(Raw_Data__3[[#This Row],[Level/Band]])</f>
        <v>Associate</v>
      </c>
      <c r="G1026" s="15">
        <v>44967.866122685184</v>
      </c>
      <c r="H1026" s="15">
        <v>44968.866122685184</v>
      </c>
      <c r="I1026" s="15">
        <v>44969.866122685184</v>
      </c>
      <c r="J1026" s="15">
        <v>44972.866122685184</v>
      </c>
      <c r="K1026" s="14" t="s">
        <v>37</v>
      </c>
      <c r="L1026" s="15">
        <v>44976.866122685184</v>
      </c>
      <c r="M1026" s="14" t="s">
        <v>43</v>
      </c>
      <c r="N1026" s="14" t="s">
        <v>50</v>
      </c>
      <c r="O1026" s="1" t="s">
        <v>115</v>
      </c>
      <c r="P1026" s="14"/>
      <c r="Q1026" s="15"/>
      <c r="R1026" s="15"/>
      <c r="S1026" s="15"/>
      <c r="T1026" s="15"/>
      <c r="U1026">
        <v>0</v>
      </c>
      <c r="V1026" s="15"/>
      <c r="W1026" s="15"/>
      <c r="X1026" s="15"/>
      <c r="Z1026" s="14" t="s">
        <v>39</v>
      </c>
      <c r="AA1026" s="15"/>
      <c r="AB1026">
        <v>8</v>
      </c>
      <c r="AD1026">
        <v>1</v>
      </c>
      <c r="AE1026">
        <v>3</v>
      </c>
      <c r="AF1026" s="21" t="s">
        <v>115</v>
      </c>
      <c r="AG1026" s="22" t="str">
        <f>IFERROR((Raw_Data__3[[#This Row],[End of Probation Date (after 2 months)]]-Raw_Data__3[[#This Row],[Reporting date ]]),"N/A")</f>
        <v>N/A</v>
      </c>
      <c r="AJ1026">
        <v>1</v>
      </c>
    </row>
    <row r="1027" spans="1:38" x14ac:dyDescent="0.35">
      <c r="A1027">
        <v>1132</v>
      </c>
      <c r="B1027" s="14" t="s">
        <v>111</v>
      </c>
      <c r="C1027" s="14" t="s">
        <v>73</v>
      </c>
      <c r="D1027" s="14" t="s">
        <v>64</v>
      </c>
      <c r="E1027" s="14" t="s">
        <v>40</v>
      </c>
      <c r="F1027" s="14" t="str">
        <f>TRIM(Raw_Data__3[[#This Row],[Level/Band]])</f>
        <v>Associate</v>
      </c>
      <c r="G1027" s="15">
        <v>44635.796018518522</v>
      </c>
      <c r="H1027" s="15">
        <v>44637.796018518522</v>
      </c>
      <c r="I1027" s="15">
        <v>44638.796018518522</v>
      </c>
      <c r="J1027" s="15">
        <v>44641.796018518522</v>
      </c>
      <c r="K1027" s="14" t="s">
        <v>37</v>
      </c>
      <c r="L1027" s="15">
        <v>44656.796018518522</v>
      </c>
      <c r="M1027" s="14" t="s">
        <v>37</v>
      </c>
      <c r="N1027" s="14" t="s">
        <v>115</v>
      </c>
      <c r="O1027" s="1">
        <v>44660.796018518522</v>
      </c>
      <c r="P1027" s="14" t="s">
        <v>48</v>
      </c>
      <c r="Q1027" s="15">
        <v>44658.796018518522</v>
      </c>
      <c r="R1027" s="15">
        <v>44662.796018518522</v>
      </c>
      <c r="S1027" s="15">
        <v>44657.796018518522</v>
      </c>
      <c r="T1027" s="15">
        <v>44667.796018518522</v>
      </c>
      <c r="U1027">
        <v>1</v>
      </c>
      <c r="V1027" s="15">
        <v>44669.796018518522</v>
      </c>
      <c r="W1027" s="15">
        <v>44671.796018518522</v>
      </c>
      <c r="X1027" s="15">
        <v>44674.796018518522</v>
      </c>
      <c r="Z1027" s="14"/>
      <c r="AA1027" s="15">
        <v>44686.796018518522</v>
      </c>
      <c r="AB1027">
        <v>19</v>
      </c>
      <c r="AC1027">
        <v>20</v>
      </c>
      <c r="AD1027">
        <v>1</v>
      </c>
      <c r="AE1027">
        <v>3</v>
      </c>
      <c r="AF1027" s="21">
        <v>44717.796018518522</v>
      </c>
      <c r="AG1027" s="22">
        <f>IFERROR((Raw_Data__3[[#This Row],[End of Probation Date (after 2 months)]]-Raw_Data__3[[#This Row],[Reporting date ]]),"N/A")</f>
        <v>60</v>
      </c>
      <c r="AH1027">
        <v>4</v>
      </c>
      <c r="AI1027">
        <v>1</v>
      </c>
      <c r="AJ1027">
        <v>2</v>
      </c>
      <c r="AK1027">
        <v>29</v>
      </c>
      <c r="AL1027">
        <v>17</v>
      </c>
    </row>
    <row r="1028" spans="1:38" x14ac:dyDescent="0.35">
      <c r="A1028">
        <v>1087</v>
      </c>
      <c r="B1028" s="14" t="s">
        <v>111</v>
      </c>
      <c r="C1028" s="14" t="s">
        <v>73</v>
      </c>
      <c r="D1028" s="14" t="s">
        <v>64</v>
      </c>
      <c r="E1028" s="14" t="s">
        <v>40</v>
      </c>
      <c r="F1028" s="14" t="str">
        <f>TRIM(Raw_Data__3[[#This Row],[Level/Band]])</f>
        <v>Associate</v>
      </c>
      <c r="G1028" s="15">
        <v>44894.976215277777</v>
      </c>
      <c r="H1028" s="15">
        <v>44896.976215277777</v>
      </c>
      <c r="I1028" s="15">
        <v>44897.976215277777</v>
      </c>
      <c r="J1028" s="15">
        <v>44900.976215277777</v>
      </c>
      <c r="K1028" s="14" t="s">
        <v>37</v>
      </c>
      <c r="L1028" s="15">
        <v>44903.976215277777</v>
      </c>
      <c r="M1028" s="14" t="s">
        <v>37</v>
      </c>
      <c r="N1028" s="14" t="s">
        <v>115</v>
      </c>
      <c r="O1028" s="1">
        <v>44909.976215277777</v>
      </c>
      <c r="P1028" s="14" t="s">
        <v>48</v>
      </c>
      <c r="Q1028" s="15">
        <v>44904.976215277777</v>
      </c>
      <c r="R1028" s="15">
        <v>44908.976215277777</v>
      </c>
      <c r="S1028" s="15">
        <v>44906.976215277777</v>
      </c>
      <c r="T1028" s="15">
        <v>44911.976215277777</v>
      </c>
      <c r="U1028">
        <v>1</v>
      </c>
      <c r="V1028" s="15">
        <v>44914.976215277777</v>
      </c>
      <c r="W1028" s="15">
        <v>44915.976215277777</v>
      </c>
      <c r="X1028" s="15">
        <v>44916.976215277777</v>
      </c>
      <c r="Z1028" s="14"/>
      <c r="AA1028" s="15">
        <v>44936.976215277777</v>
      </c>
      <c r="AB1028">
        <v>7</v>
      </c>
      <c r="AC1028">
        <v>10</v>
      </c>
      <c r="AD1028">
        <v>1</v>
      </c>
      <c r="AE1028">
        <v>3</v>
      </c>
      <c r="AF1028" s="21">
        <v>44966.976215277777</v>
      </c>
      <c r="AG1028" s="22">
        <f>IFERROR((Raw_Data__3[[#This Row],[End of Probation Date (after 2 months)]]-Raw_Data__3[[#This Row],[Reporting date ]]),"N/A")</f>
        <v>60</v>
      </c>
      <c r="AH1028">
        <v>4</v>
      </c>
      <c r="AI1028">
        <v>3</v>
      </c>
      <c r="AJ1028">
        <v>2</v>
      </c>
      <c r="AK1028">
        <v>30</v>
      </c>
      <c r="AL1028">
        <v>10</v>
      </c>
    </row>
    <row r="1029" spans="1:38" x14ac:dyDescent="0.35">
      <c r="A1029">
        <v>1048</v>
      </c>
      <c r="B1029" s="14" t="s">
        <v>111</v>
      </c>
      <c r="C1029" s="14" t="s">
        <v>73</v>
      </c>
      <c r="D1029" s="14" t="s">
        <v>64</v>
      </c>
      <c r="E1029" s="14" t="s">
        <v>40</v>
      </c>
      <c r="F1029" s="14" t="str">
        <f>TRIM(Raw_Data__3[[#This Row],[Level/Band]])</f>
        <v>Associate</v>
      </c>
      <c r="G1029" s="15">
        <v>44882.960578703707</v>
      </c>
      <c r="H1029" s="15">
        <v>44886.960578703707</v>
      </c>
      <c r="I1029" s="15">
        <v>44887.960578703707</v>
      </c>
      <c r="J1029" s="15">
        <v>44890.960578703707</v>
      </c>
      <c r="K1029" s="14" t="s">
        <v>37</v>
      </c>
      <c r="L1029" s="15">
        <v>44902.960578703707</v>
      </c>
      <c r="M1029" s="14" t="s">
        <v>43</v>
      </c>
      <c r="N1029" s="14" t="s">
        <v>38</v>
      </c>
      <c r="O1029" s="1" t="s">
        <v>115</v>
      </c>
      <c r="P1029" s="14"/>
      <c r="Q1029" s="15"/>
      <c r="R1029" s="15"/>
      <c r="S1029" s="15"/>
      <c r="T1029" s="15"/>
      <c r="U1029">
        <v>0</v>
      </c>
      <c r="V1029" s="15"/>
      <c r="W1029" s="15"/>
      <c r="X1029" s="15"/>
      <c r="Z1029" s="14" t="s">
        <v>47</v>
      </c>
      <c r="AA1029" s="15"/>
      <c r="AB1029">
        <v>16</v>
      </c>
      <c r="AD1029">
        <v>1</v>
      </c>
      <c r="AE1029">
        <v>3</v>
      </c>
      <c r="AF1029" s="21" t="s">
        <v>115</v>
      </c>
      <c r="AG1029" s="22" t="str">
        <f>IFERROR((Raw_Data__3[[#This Row],[End of Probation Date (after 2 months)]]-Raw_Data__3[[#This Row],[Reporting date ]]),"N/A")</f>
        <v>N/A</v>
      </c>
      <c r="AJ1029">
        <v>4</v>
      </c>
    </row>
    <row r="1030" spans="1:38" x14ac:dyDescent="0.35">
      <c r="A1030">
        <v>1043</v>
      </c>
      <c r="B1030" s="14" t="s">
        <v>111</v>
      </c>
      <c r="C1030" s="14" t="s">
        <v>73</v>
      </c>
      <c r="D1030" s="14" t="s">
        <v>64</v>
      </c>
      <c r="E1030" s="14" t="s">
        <v>40</v>
      </c>
      <c r="F1030" s="14" t="str">
        <f>TRIM(Raw_Data__3[[#This Row],[Level/Band]])</f>
        <v>Associate</v>
      </c>
      <c r="G1030" s="15">
        <v>44882.960578703707</v>
      </c>
      <c r="H1030" s="15">
        <v>44886.960578703707</v>
      </c>
      <c r="I1030" s="15">
        <v>44887.960578703707</v>
      </c>
      <c r="J1030" s="15">
        <v>44890.960578703707</v>
      </c>
      <c r="K1030" s="14" t="s">
        <v>37</v>
      </c>
      <c r="L1030" s="15">
        <v>44898.960578703707</v>
      </c>
      <c r="M1030" s="14" t="s">
        <v>43</v>
      </c>
      <c r="N1030" s="14" t="s">
        <v>38</v>
      </c>
      <c r="O1030" s="1" t="s">
        <v>115</v>
      </c>
      <c r="P1030" s="14" t="s">
        <v>41</v>
      </c>
      <c r="Q1030" s="15"/>
      <c r="R1030" s="15"/>
      <c r="S1030" s="15">
        <v>44901.960578703707</v>
      </c>
      <c r="T1030" s="15"/>
      <c r="U1030">
        <v>0</v>
      </c>
      <c r="V1030" s="15"/>
      <c r="W1030" s="15"/>
      <c r="X1030" s="15"/>
      <c r="Z1030" s="14"/>
      <c r="AA1030" s="15"/>
      <c r="AB1030">
        <v>12</v>
      </c>
      <c r="AC1030">
        <v>15</v>
      </c>
      <c r="AD1030">
        <v>1</v>
      </c>
      <c r="AE1030">
        <v>3</v>
      </c>
      <c r="AF1030" s="21">
        <v>44961.960578703707</v>
      </c>
      <c r="AG1030" s="22">
        <f>IFERROR((Raw_Data__3[[#This Row],[End of Probation Date (after 2 months)]]-Raw_Data__3[[#This Row],[Reporting date ]]),"N/A")</f>
        <v>60</v>
      </c>
      <c r="AI1030">
        <v>3</v>
      </c>
      <c r="AJ1030">
        <v>4</v>
      </c>
    </row>
    <row r="1031" spans="1:38" x14ac:dyDescent="0.35">
      <c r="A1031">
        <v>1028</v>
      </c>
      <c r="B1031" s="14" t="s">
        <v>111</v>
      </c>
      <c r="C1031" s="14" t="s">
        <v>73</v>
      </c>
      <c r="D1031" s="14" t="s">
        <v>64</v>
      </c>
      <c r="E1031" s="14" t="s">
        <v>40</v>
      </c>
      <c r="F1031" s="14" t="str">
        <f>TRIM(Raw_Data__3[[#This Row],[Level/Band]])</f>
        <v>Associate</v>
      </c>
      <c r="G1031" s="15">
        <v>44952.791134259256</v>
      </c>
      <c r="H1031" s="15">
        <v>44953.791134259256</v>
      </c>
      <c r="I1031" s="15">
        <v>44954.791134259256</v>
      </c>
      <c r="J1031" s="15">
        <v>44957.791134259256</v>
      </c>
      <c r="K1031" s="14" t="s">
        <v>37</v>
      </c>
      <c r="L1031" s="15">
        <v>44968.791134259256</v>
      </c>
      <c r="M1031" s="14" t="s">
        <v>43</v>
      </c>
      <c r="N1031" s="14" t="s">
        <v>50</v>
      </c>
      <c r="O1031" s="1" t="s">
        <v>115</v>
      </c>
      <c r="P1031" s="14"/>
      <c r="Q1031" s="15"/>
      <c r="R1031" s="15"/>
      <c r="S1031" s="15">
        <v>44970.791134259256</v>
      </c>
      <c r="T1031" s="15"/>
      <c r="U1031">
        <v>0</v>
      </c>
      <c r="V1031" s="15"/>
      <c r="W1031" s="15"/>
      <c r="X1031" s="15"/>
      <c r="Z1031" s="14" t="s">
        <v>39</v>
      </c>
      <c r="AA1031" s="15"/>
      <c r="AB1031">
        <v>15</v>
      </c>
      <c r="AC1031">
        <v>17</v>
      </c>
      <c r="AD1031">
        <v>1</v>
      </c>
      <c r="AE1031">
        <v>3</v>
      </c>
      <c r="AF1031" s="21">
        <v>45030.791134259256</v>
      </c>
      <c r="AG1031" s="22">
        <f>IFERROR((Raw_Data__3[[#This Row],[End of Probation Date (after 2 months)]]-Raw_Data__3[[#This Row],[Reporting date ]]),"N/A")</f>
        <v>60</v>
      </c>
      <c r="AI1031">
        <v>2</v>
      </c>
      <c r="AJ1031">
        <v>1</v>
      </c>
    </row>
    <row r="1032" spans="1:38" x14ac:dyDescent="0.35">
      <c r="A1032">
        <v>1027</v>
      </c>
      <c r="B1032" s="14" t="s">
        <v>111</v>
      </c>
      <c r="C1032" s="14" t="s">
        <v>73</v>
      </c>
      <c r="D1032" s="14" t="s">
        <v>64</v>
      </c>
      <c r="E1032" s="14" t="s">
        <v>40</v>
      </c>
      <c r="F1032" s="14" t="str">
        <f>TRIM(Raw_Data__3[[#This Row],[Level/Band]])</f>
        <v>Associate</v>
      </c>
      <c r="G1032" s="15">
        <v>44951.791134259256</v>
      </c>
      <c r="H1032" s="15">
        <v>44953.791134259256</v>
      </c>
      <c r="I1032" s="15">
        <v>44954.791134259256</v>
      </c>
      <c r="J1032" s="15">
        <v>44957.791134259256</v>
      </c>
      <c r="K1032" s="14" t="s">
        <v>37</v>
      </c>
      <c r="L1032" s="15">
        <v>44960.791134259256</v>
      </c>
      <c r="M1032" s="14" t="s">
        <v>37</v>
      </c>
      <c r="N1032" s="14" t="s">
        <v>115</v>
      </c>
      <c r="O1032" s="1">
        <v>44965.791134259256</v>
      </c>
      <c r="P1032" s="14" t="s">
        <v>48</v>
      </c>
      <c r="Q1032" s="15">
        <v>44962.791134259256</v>
      </c>
      <c r="R1032" s="15">
        <v>44964.791134259256</v>
      </c>
      <c r="S1032" s="15">
        <v>44963.791134259256</v>
      </c>
      <c r="T1032" s="15">
        <v>44969.791134259256</v>
      </c>
      <c r="U1032">
        <v>1</v>
      </c>
      <c r="V1032" s="15">
        <v>44972.791134259256</v>
      </c>
      <c r="W1032" s="15">
        <v>44973.791134259256</v>
      </c>
      <c r="X1032" s="15">
        <v>44975.791134259256</v>
      </c>
      <c r="Z1032" s="14"/>
      <c r="AA1032" s="15">
        <v>44991.791134259256</v>
      </c>
      <c r="AB1032">
        <v>7</v>
      </c>
      <c r="AC1032">
        <v>10</v>
      </c>
      <c r="AD1032">
        <v>1</v>
      </c>
      <c r="AE1032">
        <v>3</v>
      </c>
      <c r="AF1032" s="21">
        <v>45023.791134259256</v>
      </c>
      <c r="AG1032" s="22">
        <f>IFERROR((Raw_Data__3[[#This Row],[End of Probation Date (after 2 months)]]-Raw_Data__3[[#This Row],[Reporting date ]]),"N/A")</f>
        <v>60</v>
      </c>
      <c r="AH1032">
        <v>4</v>
      </c>
      <c r="AI1032">
        <v>3</v>
      </c>
      <c r="AJ1032">
        <v>2</v>
      </c>
      <c r="AK1032">
        <v>28</v>
      </c>
      <c r="AL1032">
        <v>12</v>
      </c>
    </row>
    <row r="1033" spans="1:38" x14ac:dyDescent="0.35">
      <c r="A1033">
        <v>2993</v>
      </c>
      <c r="B1033" s="14" t="s">
        <v>112</v>
      </c>
      <c r="C1033" s="14" t="s">
        <v>76</v>
      </c>
      <c r="D1033" s="14" t="s">
        <v>53</v>
      </c>
      <c r="E1033" s="14" t="s">
        <v>54</v>
      </c>
      <c r="F1033" s="14" t="str">
        <f>TRIM(Raw_Data__3[[#This Row],[Level/Band]])</f>
        <v>Senior Management</v>
      </c>
      <c r="G1033" s="15">
        <v>44985.039479166669</v>
      </c>
      <c r="H1033" s="15">
        <v>44988.039479166669</v>
      </c>
      <c r="I1033" s="15">
        <v>44989.039479166669</v>
      </c>
      <c r="J1033" s="15">
        <v>44992.039479166669</v>
      </c>
      <c r="K1033" s="14" t="s">
        <v>37</v>
      </c>
      <c r="L1033" s="15">
        <v>45009.039479166669</v>
      </c>
      <c r="M1033" s="14" t="s">
        <v>43</v>
      </c>
      <c r="N1033" s="14" t="s">
        <v>50</v>
      </c>
      <c r="O1033" s="1" t="s">
        <v>115</v>
      </c>
      <c r="P1033" s="14"/>
      <c r="Q1033" s="15"/>
      <c r="R1033" s="15"/>
      <c r="S1033" s="15">
        <v>45011.039479166669</v>
      </c>
      <c r="T1033" s="15"/>
      <c r="U1033">
        <v>0</v>
      </c>
      <c r="V1033" s="15"/>
      <c r="W1033" s="15"/>
      <c r="X1033" s="15"/>
      <c r="Z1033" s="14" t="s">
        <v>39</v>
      </c>
      <c r="AA1033" s="15"/>
      <c r="AB1033">
        <v>21</v>
      </c>
      <c r="AC1033">
        <v>23</v>
      </c>
      <c r="AD1033">
        <v>1</v>
      </c>
      <c r="AE1033">
        <v>3</v>
      </c>
      <c r="AF1033" s="21">
        <v>45071.039479166669</v>
      </c>
      <c r="AG1033" s="22">
        <f>IFERROR((Raw_Data__3[[#This Row],[End of Probation Date (after 2 months)]]-Raw_Data__3[[#This Row],[Reporting date ]]),"N/A")</f>
        <v>60</v>
      </c>
      <c r="AI1033">
        <v>2</v>
      </c>
      <c r="AJ1033">
        <v>3</v>
      </c>
    </row>
    <row r="1034" spans="1:38" x14ac:dyDescent="0.35">
      <c r="A1034">
        <v>2830</v>
      </c>
      <c r="B1034" s="14" t="s">
        <v>112</v>
      </c>
      <c r="C1034" s="14" t="s">
        <v>76</v>
      </c>
      <c r="D1034" s="14" t="s">
        <v>53</v>
      </c>
      <c r="E1034" s="14" t="s">
        <v>54</v>
      </c>
      <c r="F1034" s="14" t="str">
        <f>TRIM(Raw_Data__3[[#This Row],[Level/Band]])</f>
        <v>Senior Management</v>
      </c>
      <c r="G1034" s="15">
        <v>44568.055902777778</v>
      </c>
      <c r="H1034" s="15">
        <v>44569.055902777778</v>
      </c>
      <c r="I1034" s="15">
        <v>44570.055902777778</v>
      </c>
      <c r="J1034" s="15">
        <v>44573.055902777778</v>
      </c>
      <c r="K1034" s="14" t="s">
        <v>37</v>
      </c>
      <c r="L1034" s="15">
        <v>44578.055902777778</v>
      </c>
      <c r="M1034" s="14" t="s">
        <v>43</v>
      </c>
      <c r="N1034" s="14" t="s">
        <v>50</v>
      </c>
      <c r="O1034" s="1" t="s">
        <v>115</v>
      </c>
      <c r="P1034" s="14"/>
      <c r="Q1034" s="15"/>
      <c r="R1034" s="15"/>
      <c r="S1034" s="15">
        <v>44579.055902777778</v>
      </c>
      <c r="T1034" s="15"/>
      <c r="U1034">
        <v>0</v>
      </c>
      <c r="V1034" s="15"/>
      <c r="W1034" s="15"/>
      <c r="X1034" s="15"/>
      <c r="Z1034" s="14" t="s">
        <v>39</v>
      </c>
      <c r="AA1034" s="15"/>
      <c r="AB1034">
        <v>9</v>
      </c>
      <c r="AC1034">
        <v>10</v>
      </c>
      <c r="AD1034">
        <v>1</v>
      </c>
      <c r="AE1034">
        <v>3</v>
      </c>
      <c r="AF1034" s="21">
        <v>44639.055902777778</v>
      </c>
      <c r="AG1034" s="22">
        <f>IFERROR((Raw_Data__3[[#This Row],[End of Probation Date (after 2 months)]]-Raw_Data__3[[#This Row],[Reporting date ]]),"N/A")</f>
        <v>60</v>
      </c>
      <c r="AI1034">
        <v>1</v>
      </c>
      <c r="AJ1034">
        <v>1</v>
      </c>
    </row>
    <row r="1035" spans="1:38" x14ac:dyDescent="0.35">
      <c r="A1035">
        <v>2801</v>
      </c>
      <c r="B1035" s="14" t="s">
        <v>112</v>
      </c>
      <c r="C1035" s="14" t="s">
        <v>76</v>
      </c>
      <c r="D1035" s="14" t="s">
        <v>53</v>
      </c>
      <c r="E1035" s="14" t="s">
        <v>54</v>
      </c>
      <c r="F1035" s="14" t="str">
        <f>TRIM(Raw_Data__3[[#This Row],[Level/Band]])</f>
        <v>Senior Management</v>
      </c>
      <c r="G1035" s="15">
        <v>45081.778425925928</v>
      </c>
      <c r="H1035" s="15">
        <v>45084.778425925928</v>
      </c>
      <c r="I1035" s="15">
        <v>45085.778425925928</v>
      </c>
      <c r="J1035" s="15">
        <v>45088.778425925928</v>
      </c>
      <c r="K1035" s="14" t="s">
        <v>37</v>
      </c>
      <c r="L1035" s="15">
        <v>45096.778425925928</v>
      </c>
      <c r="M1035" s="14" t="s">
        <v>43</v>
      </c>
      <c r="N1035" s="14" t="s">
        <v>55</v>
      </c>
      <c r="O1035" s="1" t="s">
        <v>115</v>
      </c>
      <c r="P1035" s="14"/>
      <c r="Q1035" s="15"/>
      <c r="R1035" s="15"/>
      <c r="S1035" s="15"/>
      <c r="T1035" s="15"/>
      <c r="U1035">
        <v>0</v>
      </c>
      <c r="V1035" s="15"/>
      <c r="W1035" s="15"/>
      <c r="X1035" s="15"/>
      <c r="Z1035" s="14" t="s">
        <v>39</v>
      </c>
      <c r="AA1035" s="15"/>
      <c r="AB1035">
        <v>12</v>
      </c>
      <c r="AD1035">
        <v>1</v>
      </c>
      <c r="AE1035">
        <v>3</v>
      </c>
      <c r="AF1035" s="21" t="s">
        <v>115</v>
      </c>
      <c r="AG1035" s="22" t="str">
        <f>IFERROR((Raw_Data__3[[#This Row],[End of Probation Date (after 2 months)]]-Raw_Data__3[[#This Row],[Reporting date ]]),"N/A")</f>
        <v>N/A</v>
      </c>
      <c r="AJ1035">
        <v>3</v>
      </c>
    </row>
    <row r="1036" spans="1:38" x14ac:dyDescent="0.35">
      <c r="A1036">
        <v>2767</v>
      </c>
      <c r="B1036" s="14" t="s">
        <v>112</v>
      </c>
      <c r="C1036" s="14" t="s">
        <v>76</v>
      </c>
      <c r="D1036" s="14" t="s">
        <v>53</v>
      </c>
      <c r="E1036" s="14" t="s">
        <v>54</v>
      </c>
      <c r="F1036" s="14" t="str">
        <f>TRIM(Raw_Data__3[[#This Row],[Level/Band]])</f>
        <v>Senior Management</v>
      </c>
      <c r="G1036" s="15">
        <v>44809.301701388889</v>
      </c>
      <c r="H1036" s="15">
        <v>44812.301701388889</v>
      </c>
      <c r="I1036" s="15">
        <v>44813.301701388889</v>
      </c>
      <c r="J1036" s="15">
        <v>44816.301701388889</v>
      </c>
      <c r="K1036" s="14" t="s">
        <v>37</v>
      </c>
      <c r="L1036" s="15">
        <v>44825.301701388889</v>
      </c>
      <c r="M1036" s="14" t="s">
        <v>43</v>
      </c>
      <c r="N1036" s="14" t="s">
        <v>46</v>
      </c>
      <c r="O1036" s="1" t="s">
        <v>115</v>
      </c>
      <c r="P1036" s="14"/>
      <c r="Q1036" s="15"/>
      <c r="R1036" s="15"/>
      <c r="S1036" s="15"/>
      <c r="T1036" s="15"/>
      <c r="U1036">
        <v>0</v>
      </c>
      <c r="V1036" s="15"/>
      <c r="W1036" s="15"/>
      <c r="X1036" s="15"/>
      <c r="Z1036" s="14" t="s">
        <v>39</v>
      </c>
      <c r="AA1036" s="15"/>
      <c r="AB1036">
        <v>13</v>
      </c>
      <c r="AD1036">
        <v>1</v>
      </c>
      <c r="AE1036">
        <v>3</v>
      </c>
      <c r="AF1036" s="21" t="s">
        <v>115</v>
      </c>
      <c r="AG1036" s="22" t="str">
        <f>IFERROR((Raw_Data__3[[#This Row],[End of Probation Date (after 2 months)]]-Raw_Data__3[[#This Row],[Reporting date ]]),"N/A")</f>
        <v>N/A</v>
      </c>
      <c r="AJ1036">
        <v>3</v>
      </c>
    </row>
    <row r="1037" spans="1:38" x14ac:dyDescent="0.35">
      <c r="A1037">
        <v>2762</v>
      </c>
      <c r="B1037" s="14" t="s">
        <v>112</v>
      </c>
      <c r="C1037" s="14" t="s">
        <v>76</v>
      </c>
      <c r="D1037" s="14" t="s">
        <v>53</v>
      </c>
      <c r="E1037" s="14" t="s">
        <v>54</v>
      </c>
      <c r="F1037" s="14" t="str">
        <f>TRIM(Raw_Data__3[[#This Row],[Level/Band]])</f>
        <v>Senior Management</v>
      </c>
      <c r="G1037" s="15">
        <v>44807.301701388889</v>
      </c>
      <c r="H1037" s="15">
        <v>44809.301701388889</v>
      </c>
      <c r="I1037" s="15">
        <v>44810.301701388889</v>
      </c>
      <c r="J1037" s="15">
        <v>44813.301701388889</v>
      </c>
      <c r="K1037" s="14" t="s">
        <v>37</v>
      </c>
      <c r="L1037" s="15">
        <v>44816.301701388889</v>
      </c>
      <c r="M1037" s="14" t="s">
        <v>43</v>
      </c>
      <c r="N1037" s="14" t="s">
        <v>38</v>
      </c>
      <c r="O1037" s="1" t="s">
        <v>115</v>
      </c>
      <c r="P1037" s="14"/>
      <c r="Q1037" s="15"/>
      <c r="R1037" s="15"/>
      <c r="S1037" s="15">
        <v>44818.301701388889</v>
      </c>
      <c r="T1037" s="15"/>
      <c r="U1037">
        <v>0</v>
      </c>
      <c r="V1037" s="15"/>
      <c r="W1037" s="15"/>
      <c r="X1037" s="15"/>
      <c r="Z1037" s="14" t="s">
        <v>39</v>
      </c>
      <c r="AA1037" s="15"/>
      <c r="AB1037">
        <v>7</v>
      </c>
      <c r="AC1037">
        <v>9</v>
      </c>
      <c r="AD1037">
        <v>1</v>
      </c>
      <c r="AE1037">
        <v>3</v>
      </c>
      <c r="AF1037" s="21">
        <v>44878.301701388889</v>
      </c>
      <c r="AG1037" s="22">
        <f>IFERROR((Raw_Data__3[[#This Row],[End of Probation Date (after 2 months)]]-Raw_Data__3[[#This Row],[Reporting date ]]),"N/A")</f>
        <v>60</v>
      </c>
      <c r="AI1037">
        <v>2</v>
      </c>
      <c r="AJ1037">
        <v>2</v>
      </c>
    </row>
    <row r="1038" spans="1:38" x14ac:dyDescent="0.35">
      <c r="A1038">
        <v>2629</v>
      </c>
      <c r="B1038" s="14" t="s">
        <v>112</v>
      </c>
      <c r="C1038" s="14" t="s">
        <v>76</v>
      </c>
      <c r="D1038" s="14" t="s">
        <v>53</v>
      </c>
      <c r="E1038" s="14" t="s">
        <v>54</v>
      </c>
      <c r="F1038" s="14" t="str">
        <f>TRIM(Raw_Data__3[[#This Row],[Level/Band]])</f>
        <v>Senior Management</v>
      </c>
      <c r="G1038" s="15">
        <v>45097.668356481481</v>
      </c>
      <c r="H1038" s="15">
        <v>45100.668356481481</v>
      </c>
      <c r="I1038" s="15">
        <v>45101.668356481481</v>
      </c>
      <c r="J1038" s="15">
        <v>45104.668356481481</v>
      </c>
      <c r="K1038" s="14" t="s">
        <v>37</v>
      </c>
      <c r="L1038" s="15">
        <v>45119.668356481481</v>
      </c>
      <c r="M1038" s="14" t="s">
        <v>43</v>
      </c>
      <c r="N1038" s="14" t="s">
        <v>38</v>
      </c>
      <c r="O1038" s="1" t="s">
        <v>115</v>
      </c>
      <c r="P1038" s="14"/>
      <c r="Q1038" s="15"/>
      <c r="R1038" s="15"/>
      <c r="S1038" s="15">
        <v>45121.668356481481</v>
      </c>
      <c r="T1038" s="15"/>
      <c r="U1038">
        <v>0</v>
      </c>
      <c r="V1038" s="15"/>
      <c r="W1038" s="15"/>
      <c r="X1038" s="15"/>
      <c r="Z1038" s="14" t="s">
        <v>39</v>
      </c>
      <c r="AA1038" s="15"/>
      <c r="AB1038">
        <v>19</v>
      </c>
      <c r="AC1038">
        <v>21</v>
      </c>
      <c r="AD1038">
        <v>1</v>
      </c>
      <c r="AE1038">
        <v>3</v>
      </c>
      <c r="AF1038" s="21">
        <v>45181.668356481481</v>
      </c>
      <c r="AG1038" s="22">
        <f>IFERROR((Raw_Data__3[[#This Row],[End of Probation Date (after 2 months)]]-Raw_Data__3[[#This Row],[Reporting date ]]),"N/A")</f>
        <v>60</v>
      </c>
      <c r="AI1038">
        <v>2</v>
      </c>
      <c r="AJ1038">
        <v>3</v>
      </c>
    </row>
    <row r="1039" spans="1:38" x14ac:dyDescent="0.35">
      <c r="A1039">
        <v>2486</v>
      </c>
      <c r="B1039" s="14" t="s">
        <v>112</v>
      </c>
      <c r="C1039" s="14" t="s">
        <v>76</v>
      </c>
      <c r="D1039" s="14" t="s">
        <v>53</v>
      </c>
      <c r="E1039" s="14" t="s">
        <v>54</v>
      </c>
      <c r="F1039" s="14" t="str">
        <f>TRIM(Raw_Data__3[[#This Row],[Level/Band]])</f>
        <v>Senior Management</v>
      </c>
      <c r="G1039" s="15">
        <v>44972.901273148149</v>
      </c>
      <c r="H1039" s="15">
        <v>44975.901273148149</v>
      </c>
      <c r="I1039" s="15">
        <v>44976.901273148149</v>
      </c>
      <c r="J1039" s="15">
        <v>44979.901273148149</v>
      </c>
      <c r="K1039" s="14" t="s">
        <v>37</v>
      </c>
      <c r="L1039" s="15">
        <v>44981.901273148149</v>
      </c>
      <c r="M1039" s="14" t="s">
        <v>43</v>
      </c>
      <c r="N1039" s="14" t="s">
        <v>38</v>
      </c>
      <c r="O1039" s="1" t="s">
        <v>115</v>
      </c>
      <c r="P1039" s="14"/>
      <c r="Q1039" s="15"/>
      <c r="R1039" s="15"/>
      <c r="S1039" s="15">
        <v>44982.901273148149</v>
      </c>
      <c r="T1039" s="15"/>
      <c r="U1039">
        <v>0</v>
      </c>
      <c r="V1039" s="15"/>
      <c r="W1039" s="15"/>
      <c r="X1039" s="15"/>
      <c r="Z1039" s="14" t="s">
        <v>39</v>
      </c>
      <c r="AA1039" s="15"/>
      <c r="AB1039">
        <v>6</v>
      </c>
      <c r="AC1039">
        <v>7</v>
      </c>
      <c r="AD1039">
        <v>1</v>
      </c>
      <c r="AE1039">
        <v>3</v>
      </c>
      <c r="AF1039" s="21">
        <v>45042.901273148149</v>
      </c>
      <c r="AG1039" s="22">
        <f>IFERROR((Raw_Data__3[[#This Row],[End of Probation Date (after 2 months)]]-Raw_Data__3[[#This Row],[Reporting date ]]),"N/A")</f>
        <v>60</v>
      </c>
      <c r="AI1039">
        <v>1</v>
      </c>
      <c r="AJ1039">
        <v>3</v>
      </c>
    </row>
    <row r="1040" spans="1:38" x14ac:dyDescent="0.35">
      <c r="A1040">
        <v>2482</v>
      </c>
      <c r="B1040" s="14" t="s">
        <v>112</v>
      </c>
      <c r="C1040" s="14" t="s">
        <v>76</v>
      </c>
      <c r="D1040" s="14" t="s">
        <v>53</v>
      </c>
      <c r="E1040" s="14" t="s">
        <v>54</v>
      </c>
      <c r="F1040" s="14" t="str">
        <f>TRIM(Raw_Data__3[[#This Row],[Level/Band]])</f>
        <v>Senior Management</v>
      </c>
      <c r="G1040" s="15">
        <v>44974.901273148149</v>
      </c>
      <c r="H1040" s="15">
        <v>44976.901273148149</v>
      </c>
      <c r="I1040" s="15">
        <v>44977.901273148149</v>
      </c>
      <c r="J1040" s="15">
        <v>44980.901273148149</v>
      </c>
      <c r="K1040" s="14" t="s">
        <v>37</v>
      </c>
      <c r="L1040" s="15">
        <v>44982.901273148149</v>
      </c>
      <c r="M1040" s="14" t="s">
        <v>43</v>
      </c>
      <c r="N1040" s="14" t="s">
        <v>46</v>
      </c>
      <c r="O1040" s="1" t="s">
        <v>115</v>
      </c>
      <c r="P1040" s="14"/>
      <c r="Q1040" s="15"/>
      <c r="R1040" s="15"/>
      <c r="S1040" s="15">
        <v>44984.901273148149</v>
      </c>
      <c r="T1040" s="15"/>
      <c r="U1040">
        <v>0</v>
      </c>
      <c r="V1040" s="15"/>
      <c r="W1040" s="15"/>
      <c r="X1040" s="15"/>
      <c r="Z1040" s="14" t="s">
        <v>39</v>
      </c>
      <c r="AA1040" s="15"/>
      <c r="AB1040">
        <v>6</v>
      </c>
      <c r="AC1040">
        <v>8</v>
      </c>
      <c r="AD1040">
        <v>1</v>
      </c>
      <c r="AE1040">
        <v>3</v>
      </c>
      <c r="AF1040" s="21">
        <v>45044.901273148149</v>
      </c>
      <c r="AG1040" s="22">
        <f>IFERROR((Raw_Data__3[[#This Row],[End of Probation Date (after 2 months)]]-Raw_Data__3[[#This Row],[Reporting date ]]),"N/A")</f>
        <v>60</v>
      </c>
      <c r="AI1040">
        <v>2</v>
      </c>
      <c r="AJ1040">
        <v>2</v>
      </c>
    </row>
    <row r="1041" spans="1:36" x14ac:dyDescent="0.35">
      <c r="A1041">
        <v>1874</v>
      </c>
      <c r="B1041" s="14" t="s">
        <v>112</v>
      </c>
      <c r="C1041" s="14" t="s">
        <v>76</v>
      </c>
      <c r="D1041" s="14" t="s">
        <v>53</v>
      </c>
      <c r="E1041" s="14" t="s">
        <v>54</v>
      </c>
      <c r="F1041" s="14" t="str">
        <f>TRIM(Raw_Data__3[[#This Row],[Level/Band]])</f>
        <v>Senior Management</v>
      </c>
      <c r="G1041" s="15">
        <v>44576.732974537037</v>
      </c>
      <c r="H1041" s="15">
        <v>44578.732974537037</v>
      </c>
      <c r="I1041" s="15">
        <v>44579.732974537037</v>
      </c>
      <c r="J1041" s="15">
        <v>44582.732974537037</v>
      </c>
      <c r="K1041" s="14" t="s">
        <v>37</v>
      </c>
      <c r="L1041" s="15">
        <v>44599.732974537037</v>
      </c>
      <c r="M1041" s="14" t="s">
        <v>43</v>
      </c>
      <c r="N1041" s="14" t="s">
        <v>46</v>
      </c>
      <c r="O1041" s="1" t="s">
        <v>115</v>
      </c>
      <c r="P1041" s="14"/>
      <c r="Q1041" s="15"/>
      <c r="R1041" s="15"/>
      <c r="S1041" s="15"/>
      <c r="T1041" s="15"/>
      <c r="U1041">
        <v>0</v>
      </c>
      <c r="V1041" s="15"/>
      <c r="W1041" s="15"/>
      <c r="X1041" s="15"/>
      <c r="Z1041" s="14" t="s">
        <v>47</v>
      </c>
      <c r="AA1041" s="15"/>
      <c r="AB1041">
        <v>21</v>
      </c>
      <c r="AD1041">
        <v>1</v>
      </c>
      <c r="AE1041">
        <v>3</v>
      </c>
      <c r="AF1041" s="21" t="s">
        <v>115</v>
      </c>
      <c r="AG1041" s="22" t="str">
        <f>IFERROR((Raw_Data__3[[#This Row],[End of Probation Date (after 2 months)]]-Raw_Data__3[[#This Row],[Reporting date ]]),"N/A")</f>
        <v>N/A</v>
      </c>
      <c r="AJ1041">
        <v>2</v>
      </c>
    </row>
    <row r="1042" spans="1:36" x14ac:dyDescent="0.35">
      <c r="A1042">
        <v>1692</v>
      </c>
      <c r="B1042" s="14" t="s">
        <v>112</v>
      </c>
      <c r="C1042" s="14" t="s">
        <v>76</v>
      </c>
      <c r="D1042" s="14" t="s">
        <v>53</v>
      </c>
      <c r="E1042" s="14" t="s">
        <v>54</v>
      </c>
      <c r="F1042" s="14" t="str">
        <f>TRIM(Raw_Data__3[[#This Row],[Level/Band]])</f>
        <v>Senior Management</v>
      </c>
      <c r="G1042" s="15">
        <v>44980.764687499999</v>
      </c>
      <c r="H1042" s="15">
        <v>44983.764687499999</v>
      </c>
      <c r="I1042" s="15">
        <v>44984.764687499999</v>
      </c>
      <c r="J1042" s="15">
        <v>44987.764687499999</v>
      </c>
      <c r="K1042" s="14" t="s">
        <v>37</v>
      </c>
      <c r="L1042" s="15">
        <v>44995.764687499999</v>
      </c>
      <c r="M1042" s="14" t="s">
        <v>43</v>
      </c>
      <c r="N1042" s="14" t="s">
        <v>55</v>
      </c>
      <c r="O1042" s="1" t="s">
        <v>115</v>
      </c>
      <c r="P1042" s="14"/>
      <c r="Q1042" s="15"/>
      <c r="R1042" s="15"/>
      <c r="S1042" s="15">
        <v>44996.764687499999</v>
      </c>
      <c r="T1042" s="15"/>
      <c r="U1042">
        <v>0</v>
      </c>
      <c r="V1042" s="15"/>
      <c r="W1042" s="15"/>
      <c r="X1042" s="15"/>
      <c r="Z1042" s="14" t="s">
        <v>47</v>
      </c>
      <c r="AA1042" s="15"/>
      <c r="AB1042">
        <v>12</v>
      </c>
      <c r="AC1042">
        <v>13</v>
      </c>
      <c r="AD1042">
        <v>1</v>
      </c>
      <c r="AE1042">
        <v>3</v>
      </c>
      <c r="AF1042" s="21">
        <v>45056.764687499999</v>
      </c>
      <c r="AG1042" s="22">
        <f>IFERROR((Raw_Data__3[[#This Row],[End of Probation Date (after 2 months)]]-Raw_Data__3[[#This Row],[Reporting date ]]),"N/A")</f>
        <v>60</v>
      </c>
      <c r="AI1042">
        <v>1</v>
      </c>
      <c r="AJ1042">
        <v>3</v>
      </c>
    </row>
    <row r="1043" spans="1:36" x14ac:dyDescent="0.35">
      <c r="A1043">
        <v>1551</v>
      </c>
      <c r="B1043" s="14" t="s">
        <v>112</v>
      </c>
      <c r="C1043" s="14" t="s">
        <v>76</v>
      </c>
      <c r="D1043" s="14" t="s">
        <v>53</v>
      </c>
      <c r="E1043" s="14" t="s">
        <v>54</v>
      </c>
      <c r="F1043" s="14" t="str">
        <f>TRIM(Raw_Data__3[[#This Row],[Level/Band]])</f>
        <v>Senior Management</v>
      </c>
      <c r="G1043" s="15">
        <v>44903.597222222219</v>
      </c>
      <c r="H1043" s="15">
        <v>44905.597222222219</v>
      </c>
      <c r="I1043" s="15">
        <v>44906.597222222219</v>
      </c>
      <c r="J1043" s="15">
        <v>44909.597222222219</v>
      </c>
      <c r="K1043" s="14" t="s">
        <v>37</v>
      </c>
      <c r="L1043" s="15">
        <v>44917.597222222219</v>
      </c>
      <c r="M1043" s="14" t="s">
        <v>43</v>
      </c>
      <c r="N1043" s="14" t="s">
        <v>55</v>
      </c>
      <c r="O1043" s="1" t="s">
        <v>115</v>
      </c>
      <c r="P1043" s="14"/>
      <c r="Q1043" s="15"/>
      <c r="R1043" s="15"/>
      <c r="S1043" s="15"/>
      <c r="T1043" s="15"/>
      <c r="U1043">
        <v>0</v>
      </c>
      <c r="V1043" s="15"/>
      <c r="W1043" s="15"/>
      <c r="X1043" s="15"/>
      <c r="Z1043" s="14" t="s">
        <v>39</v>
      </c>
      <c r="AA1043" s="15"/>
      <c r="AB1043">
        <v>12</v>
      </c>
      <c r="AD1043">
        <v>1</v>
      </c>
      <c r="AE1043">
        <v>3</v>
      </c>
      <c r="AF1043" s="21" t="s">
        <v>115</v>
      </c>
      <c r="AG1043" s="22" t="str">
        <f>IFERROR((Raw_Data__3[[#This Row],[End of Probation Date (after 2 months)]]-Raw_Data__3[[#This Row],[Reporting date ]]),"N/A")</f>
        <v>N/A</v>
      </c>
      <c r="AJ1043">
        <v>2</v>
      </c>
    </row>
    <row r="1044" spans="1:36" x14ac:dyDescent="0.35">
      <c r="A1044">
        <v>1489</v>
      </c>
      <c r="B1044" s="14" t="s">
        <v>112</v>
      </c>
      <c r="C1044" s="14" t="s">
        <v>76</v>
      </c>
      <c r="D1044" s="14" t="s">
        <v>53</v>
      </c>
      <c r="E1044" s="14" t="s">
        <v>54</v>
      </c>
      <c r="F1044" s="14" t="str">
        <f>TRIM(Raw_Data__3[[#This Row],[Level/Band]])</f>
        <v>Senior Management</v>
      </c>
      <c r="G1044" s="15">
        <v>45113.542164351849</v>
      </c>
      <c r="H1044" s="15">
        <v>45114.542164351849</v>
      </c>
      <c r="I1044" s="15">
        <v>45115.542164351849</v>
      </c>
      <c r="J1044" s="15">
        <v>45118.542164351849</v>
      </c>
      <c r="K1044" s="14" t="s">
        <v>37</v>
      </c>
      <c r="L1044" s="15">
        <v>45133.542164351849</v>
      </c>
      <c r="M1044" s="14" t="s">
        <v>43</v>
      </c>
      <c r="N1044" s="14" t="s">
        <v>38</v>
      </c>
      <c r="O1044" s="1" t="s">
        <v>115</v>
      </c>
      <c r="P1044" s="14"/>
      <c r="Q1044" s="15"/>
      <c r="R1044" s="15"/>
      <c r="S1044" s="15"/>
      <c r="T1044" s="15"/>
      <c r="U1044">
        <v>0</v>
      </c>
      <c r="V1044" s="15"/>
      <c r="W1044" s="15"/>
      <c r="X1044" s="15"/>
      <c r="Z1044" s="14" t="s">
        <v>39</v>
      </c>
      <c r="AA1044" s="15"/>
      <c r="AB1044">
        <v>19</v>
      </c>
      <c r="AD1044">
        <v>1</v>
      </c>
      <c r="AE1044">
        <v>3</v>
      </c>
      <c r="AF1044" s="21" t="s">
        <v>115</v>
      </c>
      <c r="AG1044" s="22" t="str">
        <f>IFERROR((Raw_Data__3[[#This Row],[End of Probation Date (after 2 months)]]-Raw_Data__3[[#This Row],[Reporting date ]]),"N/A")</f>
        <v>N/A</v>
      </c>
      <c r="AJ1044">
        <v>1</v>
      </c>
    </row>
    <row r="1045" spans="1:36" x14ac:dyDescent="0.35">
      <c r="A1045">
        <v>1486</v>
      </c>
      <c r="B1045" s="14" t="s">
        <v>112</v>
      </c>
      <c r="C1045" s="14" t="s">
        <v>76</v>
      </c>
      <c r="D1045" s="14" t="s">
        <v>53</v>
      </c>
      <c r="E1045" s="14" t="s">
        <v>54</v>
      </c>
      <c r="F1045" s="14" t="str">
        <f>TRIM(Raw_Data__3[[#This Row],[Level/Band]])</f>
        <v>Senior Management</v>
      </c>
      <c r="G1045" s="15">
        <v>45111.542164351849</v>
      </c>
      <c r="H1045" s="15">
        <v>45114.542164351849</v>
      </c>
      <c r="I1045" s="15">
        <v>45115.542164351849</v>
      </c>
      <c r="J1045" s="15">
        <v>45118.542164351849</v>
      </c>
      <c r="K1045" s="14" t="s">
        <v>37</v>
      </c>
      <c r="L1045" s="15">
        <v>45128.542164351849</v>
      </c>
      <c r="M1045" s="14" t="s">
        <v>43</v>
      </c>
      <c r="N1045" s="14" t="s">
        <v>55</v>
      </c>
      <c r="O1045" s="1" t="s">
        <v>115</v>
      </c>
      <c r="P1045" s="14"/>
      <c r="Q1045" s="15"/>
      <c r="R1045" s="15"/>
      <c r="S1045" s="15">
        <v>45131.542164351849</v>
      </c>
      <c r="T1045" s="15"/>
      <c r="U1045">
        <v>0</v>
      </c>
      <c r="V1045" s="15"/>
      <c r="W1045" s="15"/>
      <c r="X1045" s="15"/>
      <c r="Z1045" s="14" t="s">
        <v>47</v>
      </c>
      <c r="AA1045" s="15"/>
      <c r="AB1045">
        <v>14</v>
      </c>
      <c r="AC1045">
        <v>17</v>
      </c>
      <c r="AD1045">
        <v>1</v>
      </c>
      <c r="AE1045">
        <v>3</v>
      </c>
      <c r="AF1045" s="21">
        <v>45191.542164351849</v>
      </c>
      <c r="AG1045" s="22">
        <f>IFERROR((Raw_Data__3[[#This Row],[End of Probation Date (after 2 months)]]-Raw_Data__3[[#This Row],[Reporting date ]]),"N/A")</f>
        <v>60</v>
      </c>
      <c r="AI1045">
        <v>3</v>
      </c>
      <c r="AJ1045">
        <v>3</v>
      </c>
    </row>
    <row r="1046" spans="1:36" x14ac:dyDescent="0.35">
      <c r="A1046">
        <v>1481</v>
      </c>
      <c r="B1046" s="14" t="s">
        <v>112</v>
      </c>
      <c r="C1046" s="14" t="s">
        <v>76</v>
      </c>
      <c r="D1046" s="14" t="s">
        <v>53</v>
      </c>
      <c r="E1046" s="14" t="s">
        <v>54</v>
      </c>
      <c r="F1046" s="14" t="str">
        <f>TRIM(Raw_Data__3[[#This Row],[Level/Band]])</f>
        <v>Senior Management</v>
      </c>
      <c r="G1046" s="15">
        <v>45113.542164351849</v>
      </c>
      <c r="H1046" s="15">
        <v>45117.542164351849</v>
      </c>
      <c r="I1046" s="15">
        <v>45118.542164351849</v>
      </c>
      <c r="J1046" s="15">
        <v>45121.542164351849</v>
      </c>
      <c r="K1046" s="14" t="s">
        <v>37</v>
      </c>
      <c r="L1046" s="15">
        <v>45128.542164351849</v>
      </c>
      <c r="M1046" s="14" t="s">
        <v>43</v>
      </c>
      <c r="N1046" s="14" t="s">
        <v>38</v>
      </c>
      <c r="O1046" s="1" t="s">
        <v>115</v>
      </c>
      <c r="P1046" s="14"/>
      <c r="Q1046" s="15"/>
      <c r="R1046" s="15"/>
      <c r="S1046" s="15">
        <v>45130.542164351849</v>
      </c>
      <c r="T1046" s="15"/>
      <c r="U1046">
        <v>0</v>
      </c>
      <c r="V1046" s="15"/>
      <c r="W1046" s="15"/>
      <c r="X1046" s="15"/>
      <c r="Z1046" s="14" t="s">
        <v>39</v>
      </c>
      <c r="AA1046" s="15"/>
      <c r="AB1046">
        <v>11</v>
      </c>
      <c r="AC1046">
        <v>13</v>
      </c>
      <c r="AD1046">
        <v>1</v>
      </c>
      <c r="AE1046">
        <v>3</v>
      </c>
      <c r="AF1046" s="21">
        <v>45190.542164351849</v>
      </c>
      <c r="AG1046" s="22">
        <f>IFERROR((Raw_Data__3[[#This Row],[End of Probation Date (after 2 months)]]-Raw_Data__3[[#This Row],[Reporting date ]]),"N/A")</f>
        <v>60</v>
      </c>
      <c r="AI1046">
        <v>2</v>
      </c>
      <c r="AJ1046">
        <v>4</v>
      </c>
    </row>
    <row r="1047" spans="1:36" x14ac:dyDescent="0.35">
      <c r="A1047">
        <v>1466</v>
      </c>
      <c r="B1047" s="14" t="s">
        <v>112</v>
      </c>
      <c r="C1047" s="14" t="s">
        <v>76</v>
      </c>
      <c r="D1047" s="14" t="s">
        <v>53</v>
      </c>
      <c r="E1047" s="14" t="s">
        <v>54</v>
      </c>
      <c r="F1047" s="14" t="str">
        <f>TRIM(Raw_Data__3[[#This Row],[Level/Band]])</f>
        <v>Senior Management</v>
      </c>
      <c r="G1047" s="15">
        <v>45002.141805555555</v>
      </c>
      <c r="H1047" s="15">
        <v>45005.141805555555</v>
      </c>
      <c r="I1047" s="15">
        <v>45006.141805555555</v>
      </c>
      <c r="J1047" s="15">
        <v>45009.141805555555</v>
      </c>
      <c r="K1047" s="14" t="s">
        <v>37</v>
      </c>
      <c r="L1047" s="15">
        <v>45021.141805555555</v>
      </c>
      <c r="M1047" s="14" t="s">
        <v>43</v>
      </c>
      <c r="N1047" s="14" t="s">
        <v>46</v>
      </c>
      <c r="O1047" s="1" t="s">
        <v>115</v>
      </c>
      <c r="P1047" s="14"/>
      <c r="Q1047" s="15"/>
      <c r="R1047" s="15"/>
      <c r="S1047" s="15">
        <v>45024.141805555555</v>
      </c>
      <c r="T1047" s="15"/>
      <c r="U1047">
        <v>0</v>
      </c>
      <c r="V1047" s="15"/>
      <c r="W1047" s="15"/>
      <c r="X1047" s="15"/>
      <c r="Z1047" s="14" t="s">
        <v>47</v>
      </c>
      <c r="AA1047" s="15"/>
      <c r="AB1047">
        <v>16</v>
      </c>
      <c r="AC1047">
        <v>19</v>
      </c>
      <c r="AD1047">
        <v>1</v>
      </c>
      <c r="AE1047">
        <v>3</v>
      </c>
      <c r="AF1047" s="21">
        <v>45084.141805555555</v>
      </c>
      <c r="AG1047" s="22">
        <f>IFERROR((Raw_Data__3[[#This Row],[End of Probation Date (after 2 months)]]-Raw_Data__3[[#This Row],[Reporting date ]]),"N/A")</f>
        <v>60</v>
      </c>
      <c r="AI1047">
        <v>3</v>
      </c>
      <c r="AJ1047">
        <v>3</v>
      </c>
    </row>
    <row r="1048" spans="1:36" x14ac:dyDescent="0.35">
      <c r="A1048">
        <v>1359</v>
      </c>
      <c r="B1048" s="14" t="s">
        <v>112</v>
      </c>
      <c r="C1048" s="14" t="s">
        <v>76</v>
      </c>
      <c r="D1048" s="14" t="s">
        <v>53</v>
      </c>
      <c r="E1048" s="14" t="s">
        <v>54</v>
      </c>
      <c r="F1048" s="14" t="str">
        <f>TRIM(Raw_Data__3[[#This Row],[Level/Band]])</f>
        <v>Senior Management</v>
      </c>
      <c r="G1048" s="15">
        <v>44766.055451388886</v>
      </c>
      <c r="H1048" s="15">
        <v>44770.055451388886</v>
      </c>
      <c r="I1048" s="15">
        <v>44771.055451388886</v>
      </c>
      <c r="J1048" s="15">
        <v>44774.055451388886</v>
      </c>
      <c r="K1048" s="14" t="s">
        <v>37</v>
      </c>
      <c r="L1048" s="15">
        <v>44786.055451388886</v>
      </c>
      <c r="M1048" s="14" t="s">
        <v>43</v>
      </c>
      <c r="N1048" s="14" t="s">
        <v>38</v>
      </c>
      <c r="O1048" s="1" t="s">
        <v>115</v>
      </c>
      <c r="P1048" s="14"/>
      <c r="Q1048" s="15"/>
      <c r="R1048" s="15"/>
      <c r="S1048" s="15"/>
      <c r="T1048" s="15"/>
      <c r="U1048">
        <v>0</v>
      </c>
      <c r="V1048" s="15"/>
      <c r="W1048" s="15"/>
      <c r="X1048" s="15"/>
      <c r="Z1048" s="14" t="s">
        <v>39</v>
      </c>
      <c r="AA1048" s="15"/>
      <c r="AB1048">
        <v>16</v>
      </c>
      <c r="AD1048">
        <v>1</v>
      </c>
      <c r="AE1048">
        <v>3</v>
      </c>
      <c r="AF1048" s="21" t="s">
        <v>115</v>
      </c>
      <c r="AG1048" s="22" t="str">
        <f>IFERROR((Raw_Data__3[[#This Row],[End of Probation Date (after 2 months)]]-Raw_Data__3[[#This Row],[Reporting date ]]),"N/A")</f>
        <v>N/A</v>
      </c>
      <c r="AJ1048">
        <v>4</v>
      </c>
    </row>
    <row r="1049" spans="1:36" x14ac:dyDescent="0.35">
      <c r="A1049">
        <v>1353</v>
      </c>
      <c r="B1049" s="14" t="s">
        <v>112</v>
      </c>
      <c r="C1049" s="14" t="s">
        <v>76</v>
      </c>
      <c r="D1049" s="14" t="s">
        <v>53</v>
      </c>
      <c r="E1049" s="14" t="s">
        <v>54</v>
      </c>
      <c r="F1049" s="14" t="str">
        <f>TRIM(Raw_Data__3[[#This Row],[Level/Band]])</f>
        <v>Senior Management</v>
      </c>
      <c r="G1049" s="15">
        <v>44767.055451388886</v>
      </c>
      <c r="H1049" s="15">
        <v>44769.055451388886</v>
      </c>
      <c r="I1049" s="15">
        <v>44770.055451388886</v>
      </c>
      <c r="J1049" s="15">
        <v>44773.055451388886</v>
      </c>
      <c r="K1049" s="14" t="s">
        <v>37</v>
      </c>
      <c r="L1049" s="15">
        <v>44774.055451388886</v>
      </c>
      <c r="M1049" s="14" t="s">
        <v>43</v>
      </c>
      <c r="N1049" s="14" t="s">
        <v>46</v>
      </c>
      <c r="O1049" s="1" t="s">
        <v>115</v>
      </c>
      <c r="P1049" s="14"/>
      <c r="Q1049" s="15"/>
      <c r="R1049" s="15"/>
      <c r="S1049" s="15"/>
      <c r="T1049" s="15"/>
      <c r="U1049">
        <v>0</v>
      </c>
      <c r="V1049" s="15"/>
      <c r="W1049" s="15"/>
      <c r="X1049" s="15"/>
      <c r="Z1049" s="14" t="s">
        <v>39</v>
      </c>
      <c r="AA1049" s="15"/>
      <c r="AB1049">
        <v>5</v>
      </c>
      <c r="AD1049">
        <v>1</v>
      </c>
      <c r="AE1049">
        <v>3</v>
      </c>
      <c r="AF1049" s="21" t="s">
        <v>115</v>
      </c>
      <c r="AG1049" s="22" t="str">
        <f>IFERROR((Raw_Data__3[[#This Row],[End of Probation Date (after 2 months)]]-Raw_Data__3[[#This Row],[Reporting date ]]),"N/A")</f>
        <v>N/A</v>
      </c>
      <c r="AJ1049">
        <v>2</v>
      </c>
    </row>
    <row r="1050" spans="1:36" x14ac:dyDescent="0.35">
      <c r="A1050">
        <v>1243</v>
      </c>
      <c r="B1050" s="14" t="s">
        <v>112</v>
      </c>
      <c r="C1050" s="14" t="s">
        <v>76</v>
      </c>
      <c r="D1050" s="14" t="s">
        <v>53</v>
      </c>
      <c r="E1050" s="14" t="s">
        <v>54</v>
      </c>
      <c r="F1050" s="14" t="str">
        <f>TRIM(Raw_Data__3[[#This Row],[Level/Band]])</f>
        <v>Senior Management</v>
      </c>
      <c r="G1050" s="15">
        <v>44734.839942129627</v>
      </c>
      <c r="H1050" s="15">
        <v>44738.839942129627</v>
      </c>
      <c r="I1050" s="15">
        <v>44739.839942129627</v>
      </c>
      <c r="J1050" s="15">
        <v>44742.839942129627</v>
      </c>
      <c r="K1050" s="14" t="s">
        <v>37</v>
      </c>
      <c r="L1050" s="15">
        <v>44756.839942129627</v>
      </c>
      <c r="M1050" s="14" t="s">
        <v>43</v>
      </c>
      <c r="N1050" s="14" t="s">
        <v>38</v>
      </c>
      <c r="O1050" s="1" t="s">
        <v>115</v>
      </c>
      <c r="P1050" s="14"/>
      <c r="Q1050" s="15"/>
      <c r="R1050" s="15"/>
      <c r="S1050" s="15">
        <v>44760.839942129627</v>
      </c>
      <c r="T1050" s="15"/>
      <c r="U1050">
        <v>0</v>
      </c>
      <c r="V1050" s="15"/>
      <c r="W1050" s="15"/>
      <c r="X1050" s="15"/>
      <c r="Z1050" s="14" t="s">
        <v>47</v>
      </c>
      <c r="AA1050" s="15"/>
      <c r="AB1050">
        <v>18</v>
      </c>
      <c r="AC1050">
        <v>22</v>
      </c>
      <c r="AD1050">
        <v>1</v>
      </c>
      <c r="AE1050">
        <v>3</v>
      </c>
      <c r="AF1050" s="21">
        <v>44820.839942129627</v>
      </c>
      <c r="AG1050" s="22">
        <f>IFERROR((Raw_Data__3[[#This Row],[End of Probation Date (after 2 months)]]-Raw_Data__3[[#This Row],[Reporting date ]]),"N/A")</f>
        <v>60</v>
      </c>
      <c r="AI1050">
        <v>4</v>
      </c>
      <c r="AJ1050">
        <v>4</v>
      </c>
    </row>
    <row r="1051" spans="1:36" x14ac:dyDescent="0.35">
      <c r="A1051">
        <v>1209</v>
      </c>
      <c r="B1051" s="14" t="s">
        <v>112</v>
      </c>
      <c r="C1051" s="14" t="s">
        <v>76</v>
      </c>
      <c r="D1051" s="14" t="s">
        <v>53</v>
      </c>
      <c r="E1051" s="14" t="s">
        <v>54</v>
      </c>
      <c r="F1051" s="14" t="str">
        <f>TRIM(Raw_Data__3[[#This Row],[Level/Band]])</f>
        <v>Senior Management</v>
      </c>
      <c r="G1051" s="15">
        <v>44768.205266203702</v>
      </c>
      <c r="H1051" s="15">
        <v>44769.205266203702</v>
      </c>
      <c r="I1051" s="15">
        <v>44770.205266203702</v>
      </c>
      <c r="J1051" s="15">
        <v>44773.205266203702</v>
      </c>
      <c r="K1051" s="14" t="s">
        <v>37</v>
      </c>
      <c r="L1051" s="15">
        <v>44776.205266203702</v>
      </c>
      <c r="M1051" s="14" t="s">
        <v>43</v>
      </c>
      <c r="N1051" s="14" t="s">
        <v>51</v>
      </c>
      <c r="O1051" s="1" t="s">
        <v>115</v>
      </c>
      <c r="P1051" s="14"/>
      <c r="Q1051" s="15"/>
      <c r="R1051" s="15"/>
      <c r="S1051" s="15">
        <v>44779.205266203702</v>
      </c>
      <c r="T1051" s="15"/>
      <c r="U1051">
        <v>0</v>
      </c>
      <c r="V1051" s="15"/>
      <c r="W1051" s="15"/>
      <c r="X1051" s="15"/>
      <c r="Z1051" s="14" t="s">
        <v>47</v>
      </c>
      <c r="AA1051" s="15"/>
      <c r="AB1051">
        <v>7</v>
      </c>
      <c r="AC1051">
        <v>10</v>
      </c>
      <c r="AD1051">
        <v>1</v>
      </c>
      <c r="AE1051">
        <v>3</v>
      </c>
      <c r="AF1051" s="21">
        <v>44839.205266203702</v>
      </c>
      <c r="AG1051" s="22">
        <f>IFERROR((Raw_Data__3[[#This Row],[End of Probation Date (after 2 months)]]-Raw_Data__3[[#This Row],[Reporting date ]]),"N/A")</f>
        <v>60</v>
      </c>
      <c r="AI1051">
        <v>3</v>
      </c>
      <c r="AJ1051">
        <v>1</v>
      </c>
    </row>
    <row r="1052" spans="1:36" x14ac:dyDescent="0.35">
      <c r="A1052">
        <v>1205</v>
      </c>
      <c r="B1052" s="14" t="s">
        <v>112</v>
      </c>
      <c r="C1052" s="14" t="s">
        <v>76</v>
      </c>
      <c r="D1052" s="14" t="s">
        <v>53</v>
      </c>
      <c r="E1052" s="14" t="s">
        <v>54</v>
      </c>
      <c r="F1052" s="14" t="str">
        <f>TRIM(Raw_Data__3[[#This Row],[Level/Band]])</f>
        <v>Senior Management</v>
      </c>
      <c r="G1052" s="15">
        <v>44764.205266203702</v>
      </c>
      <c r="H1052" s="15">
        <v>44767.205266203702</v>
      </c>
      <c r="I1052" s="15">
        <v>44768.205266203702</v>
      </c>
      <c r="J1052" s="15">
        <v>44771.205266203702</v>
      </c>
      <c r="K1052" s="14" t="s">
        <v>37</v>
      </c>
      <c r="L1052" s="15">
        <v>44774.205266203702</v>
      </c>
      <c r="M1052" s="14" t="s">
        <v>43</v>
      </c>
      <c r="N1052" s="14" t="s">
        <v>50</v>
      </c>
      <c r="O1052" s="1" t="s">
        <v>115</v>
      </c>
      <c r="P1052" s="14"/>
      <c r="Q1052" s="15"/>
      <c r="R1052" s="15"/>
      <c r="S1052" s="15">
        <v>44777.205266203702</v>
      </c>
      <c r="T1052" s="15"/>
      <c r="U1052">
        <v>0</v>
      </c>
      <c r="V1052" s="15"/>
      <c r="W1052" s="15"/>
      <c r="X1052" s="15"/>
      <c r="Z1052" s="14" t="s">
        <v>39</v>
      </c>
      <c r="AA1052" s="15"/>
      <c r="AB1052">
        <v>7</v>
      </c>
      <c r="AC1052">
        <v>10</v>
      </c>
      <c r="AD1052">
        <v>1</v>
      </c>
      <c r="AE1052">
        <v>3</v>
      </c>
      <c r="AF1052" s="21">
        <v>44837.205266203702</v>
      </c>
      <c r="AG1052" s="22">
        <f>IFERROR((Raw_Data__3[[#This Row],[End of Probation Date (after 2 months)]]-Raw_Data__3[[#This Row],[Reporting date ]]),"N/A")</f>
        <v>60</v>
      </c>
      <c r="AI1052">
        <v>3</v>
      </c>
      <c r="AJ1052">
        <v>3</v>
      </c>
    </row>
    <row r="1053" spans="1:36" x14ac:dyDescent="0.35">
      <c r="A1053">
        <v>1198</v>
      </c>
      <c r="B1053" s="14" t="s">
        <v>112</v>
      </c>
      <c r="C1053" s="14" t="s">
        <v>76</v>
      </c>
      <c r="D1053" s="14" t="s">
        <v>53</v>
      </c>
      <c r="E1053" s="14" t="s">
        <v>54</v>
      </c>
      <c r="F1053" s="14" t="str">
        <f>TRIM(Raw_Data__3[[#This Row],[Level/Band]])</f>
        <v>Senior Management</v>
      </c>
      <c r="G1053" s="15">
        <v>44764.966006944444</v>
      </c>
      <c r="H1053" s="15">
        <v>44766.966006944444</v>
      </c>
      <c r="I1053" s="15">
        <v>44767.966006944444</v>
      </c>
      <c r="J1053" s="15">
        <v>44770.966006944444</v>
      </c>
      <c r="K1053" s="14" t="s">
        <v>37</v>
      </c>
      <c r="L1053" s="15">
        <v>44785.966006944444</v>
      </c>
      <c r="M1053" s="14" t="s">
        <v>43</v>
      </c>
      <c r="N1053" s="14" t="s">
        <v>55</v>
      </c>
      <c r="O1053" s="1" t="s">
        <v>115</v>
      </c>
      <c r="P1053" s="14"/>
      <c r="Q1053" s="15"/>
      <c r="R1053" s="15"/>
      <c r="S1053" s="15"/>
      <c r="T1053" s="15"/>
      <c r="U1053">
        <v>0</v>
      </c>
      <c r="V1053" s="15"/>
      <c r="W1053" s="15"/>
      <c r="X1053" s="15"/>
      <c r="Z1053" s="14" t="s">
        <v>39</v>
      </c>
      <c r="AA1053" s="15"/>
      <c r="AB1053">
        <v>19</v>
      </c>
      <c r="AD1053">
        <v>1</v>
      </c>
      <c r="AE1053">
        <v>3</v>
      </c>
      <c r="AF1053" s="21" t="s">
        <v>115</v>
      </c>
      <c r="AG1053" s="22" t="str">
        <f>IFERROR((Raw_Data__3[[#This Row],[End of Probation Date (after 2 months)]]-Raw_Data__3[[#This Row],[Reporting date ]]),"N/A")</f>
        <v>N/A</v>
      </c>
      <c r="AJ1053">
        <v>2</v>
      </c>
    </row>
    <row r="1054" spans="1:36" x14ac:dyDescent="0.35">
      <c r="A1054">
        <v>1177</v>
      </c>
      <c r="B1054" s="14" t="s">
        <v>112</v>
      </c>
      <c r="C1054" s="14" t="s">
        <v>76</v>
      </c>
      <c r="D1054" s="14" t="s">
        <v>53</v>
      </c>
      <c r="E1054" s="14" t="s">
        <v>54</v>
      </c>
      <c r="F1054" s="14" t="str">
        <f>TRIM(Raw_Data__3[[#This Row],[Level/Band]])</f>
        <v>Senior Management</v>
      </c>
      <c r="G1054" s="15">
        <v>45060.041770833333</v>
      </c>
      <c r="H1054" s="15">
        <v>45061.041770833333</v>
      </c>
      <c r="I1054" s="15">
        <v>45062.041770833333</v>
      </c>
      <c r="J1054" s="15">
        <v>45065.041770833333</v>
      </c>
      <c r="K1054" s="14" t="s">
        <v>37</v>
      </c>
      <c r="L1054" s="15">
        <v>45077.041770833333</v>
      </c>
      <c r="M1054" s="14" t="s">
        <v>43</v>
      </c>
      <c r="N1054" s="14" t="s">
        <v>51</v>
      </c>
      <c r="O1054" s="1" t="s">
        <v>115</v>
      </c>
      <c r="P1054" s="14"/>
      <c r="Q1054" s="15"/>
      <c r="R1054" s="15"/>
      <c r="S1054" s="15"/>
      <c r="T1054" s="15"/>
      <c r="U1054">
        <v>0</v>
      </c>
      <c r="V1054" s="15"/>
      <c r="W1054" s="15"/>
      <c r="X1054" s="15"/>
      <c r="Z1054" s="14" t="s">
        <v>47</v>
      </c>
      <c r="AA1054" s="15"/>
      <c r="AB1054">
        <v>16</v>
      </c>
      <c r="AD1054">
        <v>1</v>
      </c>
      <c r="AE1054">
        <v>3</v>
      </c>
      <c r="AF1054" s="21" t="s">
        <v>115</v>
      </c>
      <c r="AG1054" s="22" t="str">
        <f>IFERROR((Raw_Data__3[[#This Row],[End of Probation Date (after 2 months)]]-Raw_Data__3[[#This Row],[Reporting date ]]),"N/A")</f>
        <v>N/A</v>
      </c>
      <c r="AJ1054">
        <v>1</v>
      </c>
    </row>
    <row r="1055" spans="1:36" x14ac:dyDescent="0.35">
      <c r="A1055">
        <v>1110</v>
      </c>
      <c r="B1055" s="14" t="s">
        <v>112</v>
      </c>
      <c r="C1055" s="14" t="s">
        <v>76</v>
      </c>
      <c r="D1055" s="14" t="s">
        <v>53</v>
      </c>
      <c r="E1055" s="14" t="s">
        <v>54</v>
      </c>
      <c r="F1055" s="14" t="str">
        <f>TRIM(Raw_Data__3[[#This Row],[Level/Band]])</f>
        <v>Senior Management</v>
      </c>
      <c r="G1055" s="15">
        <v>44671.953865740739</v>
      </c>
      <c r="H1055" s="15">
        <v>44675.953865740739</v>
      </c>
      <c r="I1055" s="15">
        <v>44676.953865740739</v>
      </c>
      <c r="J1055" s="15">
        <v>44679.953865740739</v>
      </c>
      <c r="K1055" s="14" t="s">
        <v>37</v>
      </c>
      <c r="L1055" s="15">
        <v>44684.953865740739</v>
      </c>
      <c r="M1055" s="14" t="s">
        <v>43</v>
      </c>
      <c r="N1055" s="14" t="s">
        <v>50</v>
      </c>
      <c r="O1055" s="1" t="s">
        <v>115</v>
      </c>
      <c r="P1055" s="14"/>
      <c r="Q1055" s="15"/>
      <c r="R1055" s="15"/>
      <c r="S1055" s="15">
        <v>44687.953865740739</v>
      </c>
      <c r="T1055" s="15"/>
      <c r="U1055">
        <v>0</v>
      </c>
      <c r="V1055" s="15"/>
      <c r="W1055" s="15"/>
      <c r="X1055" s="15"/>
      <c r="Z1055" s="14" t="s">
        <v>39</v>
      </c>
      <c r="AA1055" s="15"/>
      <c r="AB1055">
        <v>9</v>
      </c>
      <c r="AC1055">
        <v>12</v>
      </c>
      <c r="AD1055">
        <v>1</v>
      </c>
      <c r="AE1055">
        <v>3</v>
      </c>
      <c r="AF1055" s="21">
        <v>44747.953865740739</v>
      </c>
      <c r="AG1055" s="22">
        <f>IFERROR((Raw_Data__3[[#This Row],[End of Probation Date (after 2 months)]]-Raw_Data__3[[#This Row],[Reporting date ]]),"N/A")</f>
        <v>60</v>
      </c>
      <c r="AI1055">
        <v>3</v>
      </c>
      <c r="AJ1055">
        <v>4</v>
      </c>
    </row>
    <row r="1056" spans="1:36" x14ac:dyDescent="0.35">
      <c r="A1056">
        <v>1104</v>
      </c>
      <c r="B1056" s="14" t="s">
        <v>112</v>
      </c>
      <c r="C1056" s="14" t="s">
        <v>76</v>
      </c>
      <c r="D1056" s="14" t="s">
        <v>53</v>
      </c>
      <c r="E1056" s="14" t="s">
        <v>54</v>
      </c>
      <c r="F1056" s="14" t="str">
        <f>TRIM(Raw_Data__3[[#This Row],[Level/Band]])</f>
        <v>Senior Management</v>
      </c>
      <c r="G1056" s="15">
        <v>44678.953865740739</v>
      </c>
      <c r="H1056" s="15">
        <v>44679.953865740739</v>
      </c>
      <c r="I1056" s="15">
        <v>44680.953865740739</v>
      </c>
      <c r="J1056" s="15">
        <v>44683.953865740739</v>
      </c>
      <c r="K1056" s="14" t="s">
        <v>37</v>
      </c>
      <c r="L1056" s="15">
        <v>44686.953865740739</v>
      </c>
      <c r="M1056" s="14" t="s">
        <v>43</v>
      </c>
      <c r="N1056" s="14" t="s">
        <v>55</v>
      </c>
      <c r="O1056" s="1" t="s">
        <v>115</v>
      </c>
      <c r="P1056" s="14"/>
      <c r="Q1056" s="15"/>
      <c r="R1056" s="15"/>
      <c r="S1056" s="15"/>
      <c r="T1056" s="15"/>
      <c r="U1056">
        <v>0</v>
      </c>
      <c r="V1056" s="15"/>
      <c r="W1056" s="15"/>
      <c r="X1056" s="15"/>
      <c r="Z1056" s="14" t="s">
        <v>39</v>
      </c>
      <c r="AA1056" s="15"/>
      <c r="AB1056">
        <v>7</v>
      </c>
      <c r="AD1056">
        <v>1</v>
      </c>
      <c r="AE1056">
        <v>3</v>
      </c>
      <c r="AF1056" s="21" t="s">
        <v>115</v>
      </c>
      <c r="AG1056" s="22" t="str">
        <f>IFERROR((Raw_Data__3[[#This Row],[End of Probation Date (after 2 months)]]-Raw_Data__3[[#This Row],[Reporting date ]]),"N/A")</f>
        <v>N/A</v>
      </c>
      <c r="AJ1056">
        <v>1</v>
      </c>
    </row>
    <row r="1057" spans="1:36" x14ac:dyDescent="0.35">
      <c r="A1057">
        <v>1080</v>
      </c>
      <c r="B1057" s="14" t="s">
        <v>112</v>
      </c>
      <c r="C1057" s="14" t="s">
        <v>76</v>
      </c>
      <c r="D1057" s="14" t="s">
        <v>53</v>
      </c>
      <c r="E1057" s="14" t="s">
        <v>54</v>
      </c>
      <c r="F1057" s="14" t="str">
        <f>TRIM(Raw_Data__3[[#This Row],[Level/Band]])</f>
        <v>Senior Management</v>
      </c>
      <c r="G1057" s="15">
        <v>44600.990740740737</v>
      </c>
      <c r="H1057" s="15">
        <v>44604.990740740737</v>
      </c>
      <c r="I1057" s="15">
        <v>44605.990740740737</v>
      </c>
      <c r="J1057" s="15">
        <v>44608.990740740737</v>
      </c>
      <c r="K1057" s="14" t="s">
        <v>37</v>
      </c>
      <c r="L1057" s="15">
        <v>44623.990740740737</v>
      </c>
      <c r="M1057" s="14" t="s">
        <v>43</v>
      </c>
      <c r="N1057" s="14" t="s">
        <v>51</v>
      </c>
      <c r="O1057" s="1" t="s">
        <v>115</v>
      </c>
      <c r="P1057" s="14"/>
      <c r="Q1057" s="15"/>
      <c r="R1057" s="15"/>
      <c r="S1057" s="15"/>
      <c r="T1057" s="15"/>
      <c r="U1057">
        <v>0</v>
      </c>
      <c r="V1057" s="15"/>
      <c r="W1057" s="15"/>
      <c r="X1057" s="15"/>
      <c r="Z1057" s="14" t="s">
        <v>39</v>
      </c>
      <c r="AA1057" s="15"/>
      <c r="AB1057">
        <v>19</v>
      </c>
      <c r="AD1057">
        <v>1</v>
      </c>
      <c r="AE1057">
        <v>3</v>
      </c>
      <c r="AF1057" s="21" t="s">
        <v>115</v>
      </c>
      <c r="AG1057" s="22" t="str">
        <f>IFERROR((Raw_Data__3[[#This Row],[End of Probation Date (after 2 months)]]-Raw_Data__3[[#This Row],[Reporting date ]]),"N/A")</f>
        <v>N/A</v>
      </c>
      <c r="AJ1057">
        <v>4</v>
      </c>
    </row>
    <row r="1058" spans="1:36" x14ac:dyDescent="0.35">
      <c r="A1058">
        <v>2939</v>
      </c>
      <c r="B1058" s="14" t="s">
        <v>112</v>
      </c>
      <c r="C1058" s="14" t="s">
        <v>76</v>
      </c>
      <c r="D1058" s="14" t="s">
        <v>77</v>
      </c>
      <c r="E1058" s="14" t="s">
        <v>57</v>
      </c>
      <c r="F1058" s="14" t="str">
        <f>TRIM(Raw_Data__3[[#This Row],[Level/Band]])</f>
        <v>Senior</v>
      </c>
      <c r="G1058" s="15">
        <v>44968.550104166665</v>
      </c>
      <c r="H1058" s="15">
        <v>44971.550104166665</v>
      </c>
      <c r="I1058" s="15">
        <v>44972.550104166665</v>
      </c>
      <c r="J1058" s="15">
        <v>44975.550104166665</v>
      </c>
      <c r="K1058" s="14" t="s">
        <v>37</v>
      </c>
      <c r="L1058" s="15">
        <v>44989.550104166665</v>
      </c>
      <c r="M1058" s="14" t="s">
        <v>43</v>
      </c>
      <c r="N1058" s="14" t="s">
        <v>55</v>
      </c>
      <c r="O1058" s="1" t="s">
        <v>115</v>
      </c>
      <c r="P1058" s="14"/>
      <c r="Q1058" s="15"/>
      <c r="R1058" s="15"/>
      <c r="S1058" s="15">
        <v>44991.550104166665</v>
      </c>
      <c r="T1058" s="15"/>
      <c r="U1058">
        <v>0</v>
      </c>
      <c r="V1058" s="15"/>
      <c r="W1058" s="15"/>
      <c r="X1058" s="15"/>
      <c r="Z1058" s="14" t="s">
        <v>39</v>
      </c>
      <c r="AA1058" s="15"/>
      <c r="AB1058">
        <v>18</v>
      </c>
      <c r="AC1058">
        <v>20</v>
      </c>
      <c r="AD1058">
        <v>1</v>
      </c>
      <c r="AE1058">
        <v>3</v>
      </c>
      <c r="AF1058" s="21">
        <v>45051.550104166665</v>
      </c>
      <c r="AG1058" s="22">
        <f>IFERROR((Raw_Data__3[[#This Row],[End of Probation Date (after 2 months)]]-Raw_Data__3[[#This Row],[Reporting date ]]),"N/A")</f>
        <v>60</v>
      </c>
      <c r="AI1058">
        <v>2</v>
      </c>
      <c r="AJ1058">
        <v>3</v>
      </c>
    </row>
    <row r="1059" spans="1:36" x14ac:dyDescent="0.35">
      <c r="A1059">
        <v>2936</v>
      </c>
      <c r="B1059" s="14" t="s">
        <v>112</v>
      </c>
      <c r="C1059" s="14" t="s">
        <v>76</v>
      </c>
      <c r="D1059" s="14" t="s">
        <v>77</v>
      </c>
      <c r="E1059" s="14" t="s">
        <v>57</v>
      </c>
      <c r="F1059" s="14" t="str">
        <f>TRIM(Raw_Data__3[[#This Row],[Level/Band]])</f>
        <v>Senior</v>
      </c>
      <c r="G1059" s="15">
        <v>44967.550104166665</v>
      </c>
      <c r="H1059" s="15">
        <v>44971.550104166665</v>
      </c>
      <c r="I1059" s="15">
        <v>44972.550104166665</v>
      </c>
      <c r="J1059" s="15">
        <v>44975.550104166665</v>
      </c>
      <c r="K1059" s="14" t="s">
        <v>37</v>
      </c>
      <c r="L1059" s="15">
        <v>44983.550104166665</v>
      </c>
      <c r="M1059" s="14" t="s">
        <v>43</v>
      </c>
      <c r="N1059" s="14" t="s">
        <v>38</v>
      </c>
      <c r="O1059" s="1" t="s">
        <v>115</v>
      </c>
      <c r="P1059" s="14"/>
      <c r="Q1059" s="15"/>
      <c r="R1059" s="15"/>
      <c r="S1059" s="15">
        <v>44987.550104166665</v>
      </c>
      <c r="T1059" s="15"/>
      <c r="U1059">
        <v>0</v>
      </c>
      <c r="V1059" s="15"/>
      <c r="W1059" s="15"/>
      <c r="X1059" s="15"/>
      <c r="Z1059" s="14" t="s">
        <v>47</v>
      </c>
      <c r="AA1059" s="15"/>
      <c r="AB1059">
        <v>12</v>
      </c>
      <c r="AC1059">
        <v>16</v>
      </c>
      <c r="AD1059">
        <v>1</v>
      </c>
      <c r="AE1059">
        <v>3</v>
      </c>
      <c r="AF1059" s="21">
        <v>45047.550104166665</v>
      </c>
      <c r="AG1059" s="22">
        <f>IFERROR((Raw_Data__3[[#This Row],[End of Probation Date (after 2 months)]]-Raw_Data__3[[#This Row],[Reporting date ]]),"N/A")</f>
        <v>60</v>
      </c>
      <c r="AI1059">
        <v>4</v>
      </c>
      <c r="AJ1059">
        <v>4</v>
      </c>
    </row>
    <row r="1060" spans="1:36" x14ac:dyDescent="0.35">
      <c r="A1060">
        <v>2932</v>
      </c>
      <c r="B1060" s="14" t="s">
        <v>112</v>
      </c>
      <c r="C1060" s="14" t="s">
        <v>76</v>
      </c>
      <c r="D1060" s="14" t="s">
        <v>77</v>
      </c>
      <c r="E1060" s="14" t="s">
        <v>57</v>
      </c>
      <c r="F1060" s="14" t="str">
        <f>TRIM(Raw_Data__3[[#This Row],[Level/Band]])</f>
        <v>Senior</v>
      </c>
      <c r="G1060" s="15">
        <v>44964.550104166665</v>
      </c>
      <c r="H1060" s="15">
        <v>44967.550104166665</v>
      </c>
      <c r="I1060" s="15">
        <v>44968.550104166665</v>
      </c>
      <c r="J1060" s="15">
        <v>44971.550104166665</v>
      </c>
      <c r="K1060" s="14" t="s">
        <v>37</v>
      </c>
      <c r="L1060" s="15">
        <v>44976.550104166665</v>
      </c>
      <c r="M1060" s="14" t="s">
        <v>43</v>
      </c>
      <c r="N1060" s="14" t="s">
        <v>38</v>
      </c>
      <c r="O1060" s="1" t="s">
        <v>115</v>
      </c>
      <c r="P1060" s="14" t="s">
        <v>41</v>
      </c>
      <c r="Q1060" s="15"/>
      <c r="R1060" s="15"/>
      <c r="S1060" s="15">
        <v>44979.550104166665</v>
      </c>
      <c r="T1060" s="15"/>
      <c r="U1060">
        <v>0</v>
      </c>
      <c r="V1060" s="15"/>
      <c r="W1060" s="15"/>
      <c r="X1060" s="15"/>
      <c r="Z1060" s="14"/>
      <c r="AA1060" s="15"/>
      <c r="AB1060">
        <v>9</v>
      </c>
      <c r="AC1060">
        <v>12</v>
      </c>
      <c r="AD1060">
        <v>1</v>
      </c>
      <c r="AE1060">
        <v>3</v>
      </c>
      <c r="AF1060" s="21">
        <v>45039.550104166665</v>
      </c>
      <c r="AG1060" s="22">
        <f>IFERROR((Raw_Data__3[[#This Row],[End of Probation Date (after 2 months)]]-Raw_Data__3[[#This Row],[Reporting date ]]),"N/A")</f>
        <v>60</v>
      </c>
      <c r="AI1060">
        <v>3</v>
      </c>
      <c r="AJ1060">
        <v>3</v>
      </c>
    </row>
    <row r="1061" spans="1:36" x14ac:dyDescent="0.35">
      <c r="A1061">
        <v>2924</v>
      </c>
      <c r="B1061" s="14" t="s">
        <v>112</v>
      </c>
      <c r="C1061" s="14" t="s">
        <v>76</v>
      </c>
      <c r="D1061" s="14" t="s">
        <v>77</v>
      </c>
      <c r="E1061" s="14" t="s">
        <v>57</v>
      </c>
      <c r="F1061" s="14" t="str">
        <f>TRIM(Raw_Data__3[[#This Row],[Level/Band]])</f>
        <v>Senior</v>
      </c>
      <c r="G1061" s="15">
        <v>45175.386689814812</v>
      </c>
      <c r="H1061" s="15">
        <v>45179.386689814812</v>
      </c>
      <c r="I1061" s="15">
        <v>45180.386689814812</v>
      </c>
      <c r="J1061" s="15">
        <v>45183.386689814812</v>
      </c>
      <c r="K1061" s="14" t="s">
        <v>37</v>
      </c>
      <c r="L1061" s="15">
        <v>45191.386689814812</v>
      </c>
      <c r="M1061" s="14" t="s">
        <v>43</v>
      </c>
      <c r="N1061" s="14" t="s">
        <v>38</v>
      </c>
      <c r="O1061" s="1" t="s">
        <v>115</v>
      </c>
      <c r="P1061" s="14" t="s">
        <v>41</v>
      </c>
      <c r="Q1061" s="15"/>
      <c r="R1061" s="15"/>
      <c r="S1061" s="15">
        <v>45195.386689814812</v>
      </c>
      <c r="T1061" s="15"/>
      <c r="U1061">
        <v>0</v>
      </c>
      <c r="V1061" s="15"/>
      <c r="W1061" s="15"/>
      <c r="X1061" s="15"/>
      <c r="Z1061" s="14"/>
      <c r="AA1061" s="15"/>
      <c r="AB1061">
        <v>12</v>
      </c>
      <c r="AC1061">
        <v>16</v>
      </c>
      <c r="AD1061">
        <v>1</v>
      </c>
      <c r="AE1061">
        <v>3</v>
      </c>
      <c r="AF1061" s="21">
        <v>45255.386689814812</v>
      </c>
      <c r="AG1061" s="22">
        <f>IFERROR((Raw_Data__3[[#This Row],[End of Probation Date (after 2 months)]]-Raw_Data__3[[#This Row],[Reporting date ]]),"N/A")</f>
        <v>60</v>
      </c>
      <c r="AI1061">
        <v>4</v>
      </c>
      <c r="AJ1061">
        <v>4</v>
      </c>
    </row>
    <row r="1062" spans="1:36" x14ac:dyDescent="0.35">
      <c r="A1062">
        <v>2921</v>
      </c>
      <c r="B1062" s="14" t="s">
        <v>112</v>
      </c>
      <c r="C1062" s="14" t="s">
        <v>76</v>
      </c>
      <c r="D1062" s="14" t="s">
        <v>77</v>
      </c>
      <c r="E1062" s="14" t="s">
        <v>57</v>
      </c>
      <c r="F1062" s="14" t="str">
        <f>TRIM(Raw_Data__3[[#This Row],[Level/Band]])</f>
        <v>Senior</v>
      </c>
      <c r="G1062" s="15">
        <v>45176.386689814812</v>
      </c>
      <c r="H1062" s="15">
        <v>45178.386689814812</v>
      </c>
      <c r="I1062" s="15">
        <v>45179.386689814812</v>
      </c>
      <c r="J1062" s="15">
        <v>45182.386689814812</v>
      </c>
      <c r="K1062" s="14" t="s">
        <v>37</v>
      </c>
      <c r="L1062" s="15">
        <v>45198.386689814812</v>
      </c>
      <c r="M1062" s="14" t="s">
        <v>43</v>
      </c>
      <c r="N1062" s="14" t="s">
        <v>38</v>
      </c>
      <c r="O1062" s="1" t="s">
        <v>115</v>
      </c>
      <c r="P1062" s="14"/>
      <c r="Q1062" s="15"/>
      <c r="R1062" s="15"/>
      <c r="S1062" s="15"/>
      <c r="T1062" s="15"/>
      <c r="U1062">
        <v>0</v>
      </c>
      <c r="V1062" s="15"/>
      <c r="W1062" s="15"/>
      <c r="X1062" s="15"/>
      <c r="Z1062" s="14" t="s">
        <v>39</v>
      </c>
      <c r="AA1062" s="15"/>
      <c r="AB1062">
        <v>20</v>
      </c>
      <c r="AD1062">
        <v>1</v>
      </c>
      <c r="AE1062">
        <v>3</v>
      </c>
      <c r="AF1062" s="21" t="s">
        <v>115</v>
      </c>
      <c r="AG1062" s="22" t="str">
        <f>IFERROR((Raw_Data__3[[#This Row],[End of Probation Date (after 2 months)]]-Raw_Data__3[[#This Row],[Reporting date ]]),"N/A")</f>
        <v>N/A</v>
      </c>
      <c r="AJ1062">
        <v>2</v>
      </c>
    </row>
    <row r="1063" spans="1:36" x14ac:dyDescent="0.35">
      <c r="A1063">
        <v>2823</v>
      </c>
      <c r="B1063" s="14" t="s">
        <v>112</v>
      </c>
      <c r="C1063" s="14" t="s">
        <v>76</v>
      </c>
      <c r="D1063" s="14" t="s">
        <v>77</v>
      </c>
      <c r="E1063" s="14" t="s">
        <v>57</v>
      </c>
      <c r="F1063" s="14" t="str">
        <f>TRIM(Raw_Data__3[[#This Row],[Level/Band]])</f>
        <v>Senior</v>
      </c>
      <c r="G1063" s="15">
        <v>44566.055902777778</v>
      </c>
      <c r="H1063" s="15">
        <v>44569.055902777778</v>
      </c>
      <c r="I1063" s="15">
        <v>44570.055902777778</v>
      </c>
      <c r="J1063" s="15">
        <v>44573.055902777778</v>
      </c>
      <c r="K1063" s="14" t="s">
        <v>37</v>
      </c>
      <c r="L1063" s="15">
        <v>44584.055902777778</v>
      </c>
      <c r="M1063" s="14" t="s">
        <v>43</v>
      </c>
      <c r="N1063" s="14" t="s">
        <v>38</v>
      </c>
      <c r="O1063" s="1" t="s">
        <v>115</v>
      </c>
      <c r="P1063" s="14"/>
      <c r="Q1063" s="15"/>
      <c r="R1063" s="15"/>
      <c r="S1063" s="15">
        <v>44588.055902777778</v>
      </c>
      <c r="T1063" s="15"/>
      <c r="U1063">
        <v>0</v>
      </c>
      <c r="V1063" s="15"/>
      <c r="W1063" s="15"/>
      <c r="X1063" s="15"/>
      <c r="Z1063" s="14" t="s">
        <v>39</v>
      </c>
      <c r="AA1063" s="15"/>
      <c r="AB1063">
        <v>15</v>
      </c>
      <c r="AC1063">
        <v>19</v>
      </c>
      <c r="AD1063">
        <v>1</v>
      </c>
      <c r="AE1063">
        <v>3</v>
      </c>
      <c r="AF1063" s="21">
        <v>44648.055902777778</v>
      </c>
      <c r="AG1063" s="22">
        <f>IFERROR((Raw_Data__3[[#This Row],[End of Probation Date (after 2 months)]]-Raw_Data__3[[#This Row],[Reporting date ]]),"N/A")</f>
        <v>60</v>
      </c>
      <c r="AI1063">
        <v>4</v>
      </c>
      <c r="AJ1063">
        <v>3</v>
      </c>
    </row>
    <row r="1064" spans="1:36" x14ac:dyDescent="0.35">
      <c r="A1064">
        <v>2810</v>
      </c>
      <c r="B1064" s="14" t="s">
        <v>112</v>
      </c>
      <c r="C1064" s="14" t="s">
        <v>76</v>
      </c>
      <c r="D1064" s="14" t="s">
        <v>77</v>
      </c>
      <c r="E1064" s="14" t="s">
        <v>57</v>
      </c>
      <c r="F1064" s="14" t="str">
        <f>TRIM(Raw_Data__3[[#This Row],[Level/Band]])</f>
        <v>Senior</v>
      </c>
      <c r="G1064" s="15">
        <v>45077.778425925928</v>
      </c>
      <c r="H1064" s="15">
        <v>45080.778425925928</v>
      </c>
      <c r="I1064" s="15">
        <v>45081.778425925928</v>
      </c>
      <c r="J1064" s="15">
        <v>45084.778425925928</v>
      </c>
      <c r="K1064" s="14" t="s">
        <v>37</v>
      </c>
      <c r="L1064" s="15">
        <v>45089.778425925928</v>
      </c>
      <c r="M1064" s="14" t="s">
        <v>43</v>
      </c>
      <c r="N1064" s="14" t="s">
        <v>38</v>
      </c>
      <c r="O1064" s="1" t="s">
        <v>115</v>
      </c>
      <c r="P1064" s="14"/>
      <c r="Q1064" s="15"/>
      <c r="R1064" s="15"/>
      <c r="S1064" s="15"/>
      <c r="T1064" s="15"/>
      <c r="U1064">
        <v>0</v>
      </c>
      <c r="V1064" s="15"/>
      <c r="W1064" s="15"/>
      <c r="X1064" s="15"/>
      <c r="Z1064" s="14" t="s">
        <v>47</v>
      </c>
      <c r="AA1064" s="15"/>
      <c r="AB1064">
        <v>9</v>
      </c>
      <c r="AD1064">
        <v>1</v>
      </c>
      <c r="AE1064">
        <v>3</v>
      </c>
      <c r="AF1064" s="21" t="s">
        <v>115</v>
      </c>
      <c r="AG1064" s="22" t="str">
        <f>IFERROR((Raw_Data__3[[#This Row],[End of Probation Date (after 2 months)]]-Raw_Data__3[[#This Row],[Reporting date ]]),"N/A")</f>
        <v>N/A</v>
      </c>
      <c r="AJ1064">
        <v>3</v>
      </c>
    </row>
    <row r="1065" spans="1:36" x14ac:dyDescent="0.35">
      <c r="A1065">
        <v>2799</v>
      </c>
      <c r="B1065" s="14" t="s">
        <v>112</v>
      </c>
      <c r="C1065" s="14" t="s">
        <v>76</v>
      </c>
      <c r="D1065" s="14" t="s">
        <v>77</v>
      </c>
      <c r="E1065" s="14" t="s">
        <v>57</v>
      </c>
      <c r="F1065" s="14" t="str">
        <f>TRIM(Raw_Data__3[[#This Row],[Level/Band]])</f>
        <v>Senior</v>
      </c>
      <c r="G1065" s="15">
        <v>45103.834444444445</v>
      </c>
      <c r="H1065" s="15">
        <v>45107.834444444445</v>
      </c>
      <c r="I1065" s="15">
        <v>45108.834444444445</v>
      </c>
      <c r="J1065" s="15">
        <v>45111.834444444445</v>
      </c>
      <c r="K1065" s="14" t="s">
        <v>37</v>
      </c>
      <c r="L1065" s="15">
        <v>45116.834444444445</v>
      </c>
      <c r="M1065" s="14" t="s">
        <v>43</v>
      </c>
      <c r="N1065" s="14" t="s">
        <v>46</v>
      </c>
      <c r="O1065" s="1" t="s">
        <v>115</v>
      </c>
      <c r="P1065" s="14"/>
      <c r="Q1065" s="15"/>
      <c r="R1065" s="15"/>
      <c r="S1065" s="15"/>
      <c r="T1065" s="15"/>
      <c r="U1065">
        <v>0</v>
      </c>
      <c r="V1065" s="15"/>
      <c r="W1065" s="15"/>
      <c r="X1065" s="15"/>
      <c r="Z1065" s="14" t="s">
        <v>47</v>
      </c>
      <c r="AA1065" s="15"/>
      <c r="AB1065">
        <v>9</v>
      </c>
      <c r="AD1065">
        <v>1</v>
      </c>
      <c r="AE1065">
        <v>3</v>
      </c>
      <c r="AF1065" s="21" t="s">
        <v>115</v>
      </c>
      <c r="AG1065" s="22" t="str">
        <f>IFERROR((Raw_Data__3[[#This Row],[End of Probation Date (after 2 months)]]-Raw_Data__3[[#This Row],[Reporting date ]]),"N/A")</f>
        <v>N/A</v>
      </c>
      <c r="AJ1065">
        <v>4</v>
      </c>
    </row>
    <row r="1066" spans="1:36" x14ac:dyDescent="0.35">
      <c r="A1066">
        <v>2792</v>
      </c>
      <c r="B1066" s="14" t="s">
        <v>112</v>
      </c>
      <c r="C1066" s="14" t="s">
        <v>76</v>
      </c>
      <c r="D1066" s="14" t="s">
        <v>77</v>
      </c>
      <c r="E1066" s="14" t="s">
        <v>57</v>
      </c>
      <c r="F1066" s="14" t="str">
        <f>TRIM(Raw_Data__3[[#This Row],[Level/Band]])</f>
        <v>Senior</v>
      </c>
      <c r="G1066" s="15">
        <v>45103.834444444445</v>
      </c>
      <c r="H1066" s="15">
        <v>45105.834444444445</v>
      </c>
      <c r="I1066" s="15">
        <v>45106.834444444445</v>
      </c>
      <c r="J1066" s="15">
        <v>45109.834444444445</v>
      </c>
      <c r="K1066" s="14" t="s">
        <v>37</v>
      </c>
      <c r="L1066" s="15">
        <v>45119.834444444445</v>
      </c>
      <c r="M1066" s="14" t="s">
        <v>43</v>
      </c>
      <c r="N1066" s="14" t="s">
        <v>51</v>
      </c>
      <c r="O1066" s="1" t="s">
        <v>115</v>
      </c>
      <c r="P1066" s="14"/>
      <c r="Q1066" s="15"/>
      <c r="R1066" s="15"/>
      <c r="S1066" s="15">
        <v>45120.834444444445</v>
      </c>
      <c r="T1066" s="15"/>
      <c r="U1066">
        <v>0</v>
      </c>
      <c r="V1066" s="15"/>
      <c r="W1066" s="15"/>
      <c r="X1066" s="15"/>
      <c r="Z1066" s="14" t="s">
        <v>39</v>
      </c>
      <c r="AA1066" s="15"/>
      <c r="AB1066">
        <v>14</v>
      </c>
      <c r="AC1066">
        <v>15</v>
      </c>
      <c r="AD1066">
        <v>1</v>
      </c>
      <c r="AE1066">
        <v>3</v>
      </c>
      <c r="AF1066" s="21">
        <v>45180.834444444445</v>
      </c>
      <c r="AG1066" s="22">
        <f>IFERROR((Raw_Data__3[[#This Row],[End of Probation Date (after 2 months)]]-Raw_Data__3[[#This Row],[Reporting date ]]),"N/A")</f>
        <v>60</v>
      </c>
      <c r="AI1066">
        <v>1</v>
      </c>
      <c r="AJ1066">
        <v>2</v>
      </c>
    </row>
    <row r="1067" spans="1:36" x14ac:dyDescent="0.35">
      <c r="A1067">
        <v>2764</v>
      </c>
      <c r="B1067" s="14" t="s">
        <v>112</v>
      </c>
      <c r="C1067" s="14" t="s">
        <v>76</v>
      </c>
      <c r="D1067" s="14" t="s">
        <v>77</v>
      </c>
      <c r="E1067" s="14" t="s">
        <v>57</v>
      </c>
      <c r="F1067" s="14" t="str">
        <f>TRIM(Raw_Data__3[[#This Row],[Level/Band]])</f>
        <v>Senior</v>
      </c>
      <c r="G1067" s="15">
        <v>44806.301701388889</v>
      </c>
      <c r="H1067" s="15">
        <v>44809.301701388889</v>
      </c>
      <c r="I1067" s="15">
        <v>44810.301701388889</v>
      </c>
      <c r="J1067" s="15">
        <v>44813.301701388889</v>
      </c>
      <c r="K1067" s="14" t="s">
        <v>37</v>
      </c>
      <c r="L1067" s="15">
        <v>44827.301701388889</v>
      </c>
      <c r="M1067" s="14" t="s">
        <v>43</v>
      </c>
      <c r="N1067" s="14" t="s">
        <v>55</v>
      </c>
      <c r="O1067" s="1" t="s">
        <v>115</v>
      </c>
      <c r="P1067" s="14"/>
      <c r="Q1067" s="15"/>
      <c r="R1067" s="15"/>
      <c r="S1067" s="15">
        <v>44829.301701388889</v>
      </c>
      <c r="T1067" s="15"/>
      <c r="U1067">
        <v>0</v>
      </c>
      <c r="V1067" s="15"/>
      <c r="W1067" s="15"/>
      <c r="X1067" s="15"/>
      <c r="Z1067" s="14" t="s">
        <v>47</v>
      </c>
      <c r="AA1067" s="15"/>
      <c r="AB1067">
        <v>18</v>
      </c>
      <c r="AC1067">
        <v>20</v>
      </c>
      <c r="AD1067">
        <v>1</v>
      </c>
      <c r="AE1067">
        <v>3</v>
      </c>
      <c r="AF1067" s="21">
        <v>44889.301701388889</v>
      </c>
      <c r="AG1067" s="22">
        <f>IFERROR((Raw_Data__3[[#This Row],[End of Probation Date (after 2 months)]]-Raw_Data__3[[#This Row],[Reporting date ]]),"N/A")</f>
        <v>60</v>
      </c>
      <c r="AI1067">
        <v>2</v>
      </c>
      <c r="AJ1067">
        <v>3</v>
      </c>
    </row>
    <row r="1068" spans="1:36" x14ac:dyDescent="0.35">
      <c r="A1068">
        <v>2746</v>
      </c>
      <c r="B1068" s="14" t="s">
        <v>112</v>
      </c>
      <c r="C1068" s="14" t="s">
        <v>76</v>
      </c>
      <c r="D1068" s="14" t="s">
        <v>77</v>
      </c>
      <c r="E1068" s="14" t="s">
        <v>57</v>
      </c>
      <c r="F1068" s="14" t="str">
        <f>TRIM(Raw_Data__3[[#This Row],[Level/Band]])</f>
        <v>Senior</v>
      </c>
      <c r="G1068" s="15">
        <v>44668.561030092591</v>
      </c>
      <c r="H1068" s="15">
        <v>44672.561030092591</v>
      </c>
      <c r="I1068" s="15">
        <v>44673.561030092591</v>
      </c>
      <c r="J1068" s="15">
        <v>44676.561030092591</v>
      </c>
      <c r="K1068" s="14" t="s">
        <v>37</v>
      </c>
      <c r="L1068" s="15">
        <v>44680.561030092591</v>
      </c>
      <c r="M1068" s="14" t="s">
        <v>43</v>
      </c>
      <c r="N1068" s="14" t="s">
        <v>38</v>
      </c>
      <c r="O1068" s="1" t="s">
        <v>115</v>
      </c>
      <c r="P1068" s="14" t="s">
        <v>41</v>
      </c>
      <c r="Q1068" s="15"/>
      <c r="R1068" s="15"/>
      <c r="S1068" s="15">
        <v>44681.561030092591</v>
      </c>
      <c r="T1068" s="15"/>
      <c r="U1068">
        <v>0</v>
      </c>
      <c r="V1068" s="15"/>
      <c r="W1068" s="15"/>
      <c r="X1068" s="15"/>
      <c r="Z1068" s="14"/>
      <c r="AA1068" s="15"/>
      <c r="AB1068">
        <v>8</v>
      </c>
      <c r="AC1068">
        <v>9</v>
      </c>
      <c r="AD1068">
        <v>1</v>
      </c>
      <c r="AE1068">
        <v>3</v>
      </c>
      <c r="AF1068" s="21">
        <v>44741.561030092591</v>
      </c>
      <c r="AG1068" s="22">
        <f>IFERROR((Raw_Data__3[[#This Row],[End of Probation Date (after 2 months)]]-Raw_Data__3[[#This Row],[Reporting date ]]),"N/A")</f>
        <v>60</v>
      </c>
      <c r="AI1068">
        <v>1</v>
      </c>
      <c r="AJ1068">
        <v>4</v>
      </c>
    </row>
    <row r="1069" spans="1:36" x14ac:dyDescent="0.35">
      <c r="A1069">
        <v>2745</v>
      </c>
      <c r="B1069" s="14" t="s">
        <v>112</v>
      </c>
      <c r="C1069" s="14" t="s">
        <v>76</v>
      </c>
      <c r="D1069" s="14" t="s">
        <v>77</v>
      </c>
      <c r="E1069" s="14" t="s">
        <v>57</v>
      </c>
      <c r="F1069" s="14" t="str">
        <f>TRIM(Raw_Data__3[[#This Row],[Level/Band]])</f>
        <v>Senior</v>
      </c>
      <c r="G1069" s="15">
        <v>44669.561030092591</v>
      </c>
      <c r="H1069" s="15">
        <v>44670.561030092591</v>
      </c>
      <c r="I1069" s="15">
        <v>44671.561030092591</v>
      </c>
      <c r="J1069" s="15">
        <v>44674.561030092591</v>
      </c>
      <c r="K1069" s="14" t="s">
        <v>37</v>
      </c>
      <c r="L1069" s="15">
        <v>44691.561030092591</v>
      </c>
      <c r="M1069" s="14" t="s">
        <v>43</v>
      </c>
      <c r="N1069" s="14" t="s">
        <v>38</v>
      </c>
      <c r="O1069" s="1" t="s">
        <v>115</v>
      </c>
      <c r="P1069" s="14" t="s">
        <v>41</v>
      </c>
      <c r="Q1069" s="15"/>
      <c r="R1069" s="15"/>
      <c r="S1069" s="15">
        <v>44693.561030092591</v>
      </c>
      <c r="T1069" s="15"/>
      <c r="U1069">
        <v>0</v>
      </c>
      <c r="V1069" s="15"/>
      <c r="W1069" s="15"/>
      <c r="X1069" s="15"/>
      <c r="Z1069" s="14"/>
      <c r="AA1069" s="15"/>
      <c r="AB1069">
        <v>21</v>
      </c>
      <c r="AC1069">
        <v>23</v>
      </c>
      <c r="AD1069">
        <v>1</v>
      </c>
      <c r="AE1069">
        <v>3</v>
      </c>
      <c r="AF1069" s="21">
        <v>44753.561030092591</v>
      </c>
      <c r="AG1069" s="22">
        <f>IFERROR((Raw_Data__3[[#This Row],[End of Probation Date (after 2 months)]]-Raw_Data__3[[#This Row],[Reporting date ]]),"N/A")</f>
        <v>60</v>
      </c>
      <c r="AI1069">
        <v>2</v>
      </c>
      <c r="AJ1069">
        <v>1</v>
      </c>
    </row>
    <row r="1070" spans="1:36" x14ac:dyDescent="0.35">
      <c r="A1070">
        <v>2635</v>
      </c>
      <c r="B1070" s="14" t="s">
        <v>112</v>
      </c>
      <c r="C1070" s="14" t="s">
        <v>76</v>
      </c>
      <c r="D1070" s="14" t="s">
        <v>77</v>
      </c>
      <c r="E1070" s="14" t="s">
        <v>57</v>
      </c>
      <c r="F1070" s="14" t="str">
        <f>TRIM(Raw_Data__3[[#This Row],[Level/Band]])</f>
        <v>Senior</v>
      </c>
      <c r="G1070" s="15">
        <v>44585.196851851855</v>
      </c>
      <c r="H1070" s="15">
        <v>44587.196851851855</v>
      </c>
      <c r="I1070" s="15">
        <v>44588.196851851855</v>
      </c>
      <c r="J1070" s="15">
        <v>44591.196851851855</v>
      </c>
      <c r="K1070" s="14" t="s">
        <v>37</v>
      </c>
      <c r="L1070" s="15">
        <v>44591.196851851855</v>
      </c>
      <c r="M1070" s="14" t="s">
        <v>43</v>
      </c>
      <c r="N1070" s="14" t="s">
        <v>38</v>
      </c>
      <c r="O1070" s="1" t="s">
        <v>115</v>
      </c>
      <c r="P1070" s="14" t="s">
        <v>41</v>
      </c>
      <c r="Q1070" s="15"/>
      <c r="R1070" s="15"/>
      <c r="S1070" s="15">
        <v>44594.196851851855</v>
      </c>
      <c r="T1070" s="15"/>
      <c r="U1070">
        <v>0</v>
      </c>
      <c r="V1070" s="15"/>
      <c r="W1070" s="15"/>
      <c r="X1070" s="15"/>
      <c r="Z1070" s="14"/>
      <c r="AA1070" s="15"/>
      <c r="AB1070">
        <v>4</v>
      </c>
      <c r="AC1070">
        <v>7</v>
      </c>
      <c r="AD1070">
        <v>1</v>
      </c>
      <c r="AE1070">
        <v>3</v>
      </c>
      <c r="AF1070" s="21">
        <v>44654.196851851855</v>
      </c>
      <c r="AG1070" s="22">
        <f>IFERROR((Raw_Data__3[[#This Row],[End of Probation Date (after 2 months)]]-Raw_Data__3[[#This Row],[Reporting date ]]),"N/A")</f>
        <v>60</v>
      </c>
      <c r="AI1070">
        <v>3</v>
      </c>
      <c r="AJ1070">
        <v>2</v>
      </c>
    </row>
    <row r="1071" spans="1:36" x14ac:dyDescent="0.35">
      <c r="A1071">
        <v>2624</v>
      </c>
      <c r="B1071" s="14" t="s">
        <v>112</v>
      </c>
      <c r="C1071" s="14" t="s">
        <v>76</v>
      </c>
      <c r="D1071" s="14" t="s">
        <v>77</v>
      </c>
      <c r="E1071" s="14" t="s">
        <v>57</v>
      </c>
      <c r="F1071" s="14" t="str">
        <f>TRIM(Raw_Data__3[[#This Row],[Level/Band]])</f>
        <v>Senior</v>
      </c>
      <c r="G1071" s="15">
        <v>45097.668356481481</v>
      </c>
      <c r="H1071" s="15">
        <v>45101.668356481481</v>
      </c>
      <c r="I1071" s="15">
        <v>45102.668356481481</v>
      </c>
      <c r="J1071" s="15">
        <v>45105.668356481481</v>
      </c>
      <c r="K1071" s="14" t="s">
        <v>37</v>
      </c>
      <c r="L1071" s="15">
        <v>45106.668356481481</v>
      </c>
      <c r="M1071" s="14" t="s">
        <v>43</v>
      </c>
      <c r="N1071" s="14" t="s">
        <v>55</v>
      </c>
      <c r="O1071" s="1" t="s">
        <v>115</v>
      </c>
      <c r="P1071" s="14"/>
      <c r="Q1071" s="15"/>
      <c r="R1071" s="15"/>
      <c r="S1071" s="15">
        <v>45109.668356481481</v>
      </c>
      <c r="T1071" s="15"/>
      <c r="U1071">
        <v>0</v>
      </c>
      <c r="V1071" s="15"/>
      <c r="W1071" s="15"/>
      <c r="X1071" s="15"/>
      <c r="Z1071" s="14" t="s">
        <v>47</v>
      </c>
      <c r="AA1071" s="15"/>
      <c r="AB1071">
        <v>5</v>
      </c>
      <c r="AC1071">
        <v>8</v>
      </c>
      <c r="AD1071">
        <v>1</v>
      </c>
      <c r="AE1071">
        <v>3</v>
      </c>
      <c r="AF1071" s="21">
        <v>45169.668356481481</v>
      </c>
      <c r="AG1071" s="22">
        <f>IFERROR((Raw_Data__3[[#This Row],[End of Probation Date (after 2 months)]]-Raw_Data__3[[#This Row],[Reporting date ]]),"N/A")</f>
        <v>60</v>
      </c>
      <c r="AI1071">
        <v>3</v>
      </c>
      <c r="AJ1071">
        <v>4</v>
      </c>
    </row>
    <row r="1072" spans="1:36" x14ac:dyDescent="0.35">
      <c r="A1072">
        <v>2618</v>
      </c>
      <c r="B1072" s="14" t="s">
        <v>112</v>
      </c>
      <c r="C1072" s="14" t="s">
        <v>76</v>
      </c>
      <c r="D1072" s="14" t="s">
        <v>77</v>
      </c>
      <c r="E1072" s="14" t="s">
        <v>57</v>
      </c>
      <c r="F1072" s="14" t="str">
        <f>TRIM(Raw_Data__3[[#This Row],[Level/Band]])</f>
        <v>Senior</v>
      </c>
      <c r="G1072" s="15">
        <v>44930.379525462966</v>
      </c>
      <c r="H1072" s="15">
        <v>44932.379525462966</v>
      </c>
      <c r="I1072" s="15">
        <v>44933.379525462966</v>
      </c>
      <c r="J1072" s="15">
        <v>44936.379525462966</v>
      </c>
      <c r="K1072" s="14" t="s">
        <v>37</v>
      </c>
      <c r="L1072" s="15">
        <v>44942.379525462966</v>
      </c>
      <c r="M1072" s="14" t="s">
        <v>43</v>
      </c>
      <c r="N1072" s="14" t="s">
        <v>38</v>
      </c>
      <c r="O1072" s="1" t="s">
        <v>115</v>
      </c>
      <c r="P1072" s="14" t="s">
        <v>41</v>
      </c>
      <c r="Q1072" s="15"/>
      <c r="R1072" s="15"/>
      <c r="S1072" s="15">
        <v>44946.379525462966</v>
      </c>
      <c r="T1072" s="15"/>
      <c r="U1072">
        <v>0</v>
      </c>
      <c r="V1072" s="15"/>
      <c r="W1072" s="15"/>
      <c r="X1072" s="15"/>
      <c r="Z1072" s="14"/>
      <c r="AA1072" s="15"/>
      <c r="AB1072">
        <v>10</v>
      </c>
      <c r="AC1072">
        <v>14</v>
      </c>
      <c r="AD1072">
        <v>1</v>
      </c>
      <c r="AE1072">
        <v>3</v>
      </c>
      <c r="AF1072" s="21">
        <v>45006.379525462966</v>
      </c>
      <c r="AG1072" s="22">
        <f>IFERROR((Raw_Data__3[[#This Row],[End of Probation Date (after 2 months)]]-Raw_Data__3[[#This Row],[Reporting date ]]),"N/A")</f>
        <v>60</v>
      </c>
      <c r="AI1072">
        <v>4</v>
      </c>
      <c r="AJ1072">
        <v>2</v>
      </c>
    </row>
    <row r="1073" spans="1:36" x14ac:dyDescent="0.35">
      <c r="A1073">
        <v>2617</v>
      </c>
      <c r="B1073" s="14" t="s">
        <v>112</v>
      </c>
      <c r="C1073" s="14" t="s">
        <v>76</v>
      </c>
      <c r="D1073" s="14" t="s">
        <v>77</v>
      </c>
      <c r="E1073" s="14" t="s">
        <v>57</v>
      </c>
      <c r="F1073" s="14" t="str">
        <f>TRIM(Raw_Data__3[[#This Row],[Level/Band]])</f>
        <v>Senior</v>
      </c>
      <c r="G1073" s="15">
        <v>44931.379525462966</v>
      </c>
      <c r="H1073" s="15">
        <v>44935.379525462966</v>
      </c>
      <c r="I1073" s="15">
        <v>44936.379525462966</v>
      </c>
      <c r="J1073" s="15">
        <v>44939.379525462966</v>
      </c>
      <c r="K1073" s="14" t="s">
        <v>37</v>
      </c>
      <c r="L1073" s="15">
        <v>44952.379525462966</v>
      </c>
      <c r="M1073" s="14" t="s">
        <v>43</v>
      </c>
      <c r="N1073" s="14" t="s">
        <v>38</v>
      </c>
      <c r="O1073" s="1" t="s">
        <v>115</v>
      </c>
      <c r="P1073" s="14" t="s">
        <v>41</v>
      </c>
      <c r="Q1073" s="15"/>
      <c r="R1073" s="15"/>
      <c r="S1073" s="15">
        <v>44956.379525462966</v>
      </c>
      <c r="T1073" s="15"/>
      <c r="U1073">
        <v>0</v>
      </c>
      <c r="V1073" s="15"/>
      <c r="W1073" s="15"/>
      <c r="X1073" s="15"/>
      <c r="Z1073" s="14"/>
      <c r="AA1073" s="15"/>
      <c r="AB1073">
        <v>17</v>
      </c>
      <c r="AC1073">
        <v>21</v>
      </c>
      <c r="AD1073">
        <v>1</v>
      </c>
      <c r="AE1073">
        <v>3</v>
      </c>
      <c r="AF1073" s="21">
        <v>45016.379525462966</v>
      </c>
      <c r="AG1073" s="22">
        <f>IFERROR((Raw_Data__3[[#This Row],[End of Probation Date (after 2 months)]]-Raw_Data__3[[#This Row],[Reporting date ]]),"N/A")</f>
        <v>60</v>
      </c>
      <c r="AI1073">
        <v>4</v>
      </c>
      <c r="AJ1073">
        <v>4</v>
      </c>
    </row>
    <row r="1074" spans="1:36" x14ac:dyDescent="0.35">
      <c r="A1074">
        <v>2597</v>
      </c>
      <c r="B1074" s="14" t="s">
        <v>112</v>
      </c>
      <c r="C1074" s="14" t="s">
        <v>76</v>
      </c>
      <c r="D1074" s="14" t="s">
        <v>77</v>
      </c>
      <c r="E1074" s="14" t="s">
        <v>57</v>
      </c>
      <c r="F1074" s="14" t="str">
        <f>TRIM(Raw_Data__3[[#This Row],[Level/Band]])</f>
        <v>Senior</v>
      </c>
      <c r="G1074" s="15">
        <v>44944.403136574074</v>
      </c>
      <c r="H1074" s="15">
        <v>44947.403136574074</v>
      </c>
      <c r="I1074" s="15">
        <v>44948.403136574074</v>
      </c>
      <c r="J1074" s="15">
        <v>44951.403136574074</v>
      </c>
      <c r="K1074" s="14" t="s">
        <v>37</v>
      </c>
      <c r="L1074" s="15">
        <v>44967.403136574074</v>
      </c>
      <c r="M1074" s="14" t="s">
        <v>43</v>
      </c>
      <c r="N1074" s="14" t="s">
        <v>38</v>
      </c>
      <c r="O1074" s="1" t="s">
        <v>115</v>
      </c>
      <c r="P1074" s="14"/>
      <c r="Q1074" s="15"/>
      <c r="R1074" s="15"/>
      <c r="S1074" s="15"/>
      <c r="T1074" s="15"/>
      <c r="U1074">
        <v>0</v>
      </c>
      <c r="V1074" s="15"/>
      <c r="W1074" s="15"/>
      <c r="X1074" s="15"/>
      <c r="Z1074" s="14" t="s">
        <v>47</v>
      </c>
      <c r="AA1074" s="15"/>
      <c r="AB1074">
        <v>20</v>
      </c>
      <c r="AD1074">
        <v>1</v>
      </c>
      <c r="AE1074">
        <v>3</v>
      </c>
      <c r="AF1074" s="21" t="s">
        <v>115</v>
      </c>
      <c r="AG1074" s="22" t="str">
        <f>IFERROR((Raw_Data__3[[#This Row],[End of Probation Date (after 2 months)]]-Raw_Data__3[[#This Row],[Reporting date ]]),"N/A")</f>
        <v>N/A</v>
      </c>
      <c r="AJ1074">
        <v>3</v>
      </c>
    </row>
    <row r="1075" spans="1:36" x14ac:dyDescent="0.35">
      <c r="A1075">
        <v>2593</v>
      </c>
      <c r="B1075" s="14" t="s">
        <v>112</v>
      </c>
      <c r="C1075" s="14" t="s">
        <v>76</v>
      </c>
      <c r="D1075" s="14" t="s">
        <v>77</v>
      </c>
      <c r="E1075" s="14" t="s">
        <v>57</v>
      </c>
      <c r="F1075" s="14" t="str">
        <f>TRIM(Raw_Data__3[[#This Row],[Level/Band]])</f>
        <v>Senior</v>
      </c>
      <c r="G1075" s="15">
        <v>44945.403136574074</v>
      </c>
      <c r="H1075" s="15">
        <v>44949.403136574074</v>
      </c>
      <c r="I1075" s="15">
        <v>44950.403136574074</v>
      </c>
      <c r="J1075" s="15">
        <v>44953.403136574074</v>
      </c>
      <c r="K1075" s="14" t="s">
        <v>37</v>
      </c>
      <c r="L1075" s="15">
        <v>44956.403136574074</v>
      </c>
      <c r="M1075" s="14" t="s">
        <v>43</v>
      </c>
      <c r="N1075" s="14" t="s">
        <v>38</v>
      </c>
      <c r="O1075" s="1" t="s">
        <v>115</v>
      </c>
      <c r="P1075" s="14"/>
      <c r="Q1075" s="15"/>
      <c r="R1075" s="15"/>
      <c r="S1075" s="15">
        <v>44958.403136574074</v>
      </c>
      <c r="T1075" s="15"/>
      <c r="U1075">
        <v>0</v>
      </c>
      <c r="V1075" s="15"/>
      <c r="W1075" s="15"/>
      <c r="X1075" s="15"/>
      <c r="Z1075" s="14" t="s">
        <v>39</v>
      </c>
      <c r="AA1075" s="15"/>
      <c r="AB1075">
        <v>7</v>
      </c>
      <c r="AC1075">
        <v>9</v>
      </c>
      <c r="AD1075">
        <v>1</v>
      </c>
      <c r="AE1075">
        <v>3</v>
      </c>
      <c r="AF1075" s="21">
        <v>45018.403136574074</v>
      </c>
      <c r="AG1075" s="22">
        <f>IFERROR((Raw_Data__3[[#This Row],[End of Probation Date (after 2 months)]]-Raw_Data__3[[#This Row],[Reporting date ]]),"N/A")</f>
        <v>60</v>
      </c>
      <c r="AI1075">
        <v>2</v>
      </c>
      <c r="AJ1075">
        <v>4</v>
      </c>
    </row>
    <row r="1076" spans="1:36" x14ac:dyDescent="0.35">
      <c r="A1076">
        <v>2574</v>
      </c>
      <c r="B1076" s="14" t="s">
        <v>112</v>
      </c>
      <c r="C1076" s="14" t="s">
        <v>76</v>
      </c>
      <c r="D1076" s="14" t="s">
        <v>77</v>
      </c>
      <c r="E1076" s="14" t="s">
        <v>57</v>
      </c>
      <c r="F1076" s="14" t="str">
        <f>TRIM(Raw_Data__3[[#This Row],[Level/Band]])</f>
        <v>Senior</v>
      </c>
      <c r="G1076" s="15">
        <v>44638.718425925923</v>
      </c>
      <c r="H1076" s="15">
        <v>44641.718425925923</v>
      </c>
      <c r="I1076" s="15">
        <v>44642.718425925923</v>
      </c>
      <c r="J1076" s="15">
        <v>44645.718425925923</v>
      </c>
      <c r="K1076" s="14" t="s">
        <v>37</v>
      </c>
      <c r="L1076" s="15">
        <v>44650.718425925923</v>
      </c>
      <c r="M1076" s="14" t="s">
        <v>43</v>
      </c>
      <c r="N1076" s="14" t="s">
        <v>50</v>
      </c>
      <c r="O1076" s="1" t="s">
        <v>115</v>
      </c>
      <c r="P1076" s="14"/>
      <c r="Q1076" s="15"/>
      <c r="R1076" s="15"/>
      <c r="S1076" s="15">
        <v>44654.718425925923</v>
      </c>
      <c r="T1076" s="15"/>
      <c r="U1076">
        <v>0</v>
      </c>
      <c r="V1076" s="15"/>
      <c r="W1076" s="15"/>
      <c r="X1076" s="15"/>
      <c r="Z1076" s="14" t="s">
        <v>39</v>
      </c>
      <c r="AA1076" s="15"/>
      <c r="AB1076">
        <v>9</v>
      </c>
      <c r="AC1076">
        <v>13</v>
      </c>
      <c r="AD1076">
        <v>1</v>
      </c>
      <c r="AE1076">
        <v>3</v>
      </c>
      <c r="AF1076" s="21">
        <v>44714.718425925923</v>
      </c>
      <c r="AG1076" s="22">
        <f>IFERROR((Raw_Data__3[[#This Row],[End of Probation Date (after 2 months)]]-Raw_Data__3[[#This Row],[Reporting date ]]),"N/A")</f>
        <v>60</v>
      </c>
      <c r="AI1076">
        <v>4</v>
      </c>
      <c r="AJ1076">
        <v>3</v>
      </c>
    </row>
    <row r="1077" spans="1:36" x14ac:dyDescent="0.35">
      <c r="A1077">
        <v>2429</v>
      </c>
      <c r="B1077" s="14" t="s">
        <v>112</v>
      </c>
      <c r="C1077" s="14" t="s">
        <v>76</v>
      </c>
      <c r="D1077" s="14" t="s">
        <v>77</v>
      </c>
      <c r="E1077" s="14" t="s">
        <v>57</v>
      </c>
      <c r="F1077" s="14" t="str">
        <f>TRIM(Raw_Data__3[[#This Row],[Level/Band]])</f>
        <v>Senior</v>
      </c>
      <c r="G1077" s="15">
        <v>44832.25509259259</v>
      </c>
      <c r="H1077" s="15">
        <v>44835.25509259259</v>
      </c>
      <c r="I1077" s="15">
        <v>44836.25509259259</v>
      </c>
      <c r="J1077" s="15">
        <v>44839.25509259259</v>
      </c>
      <c r="K1077" s="14" t="s">
        <v>37</v>
      </c>
      <c r="L1077" s="15">
        <v>44848.25509259259</v>
      </c>
      <c r="M1077" s="14" t="s">
        <v>43</v>
      </c>
      <c r="N1077" s="14" t="s">
        <v>51</v>
      </c>
      <c r="O1077" s="1" t="s">
        <v>115</v>
      </c>
      <c r="P1077" s="14"/>
      <c r="Q1077" s="15"/>
      <c r="R1077" s="15"/>
      <c r="S1077" s="15">
        <v>44851.25509259259</v>
      </c>
      <c r="T1077" s="15"/>
      <c r="U1077">
        <v>0</v>
      </c>
      <c r="V1077" s="15"/>
      <c r="W1077" s="15"/>
      <c r="X1077" s="15"/>
      <c r="Z1077" s="14" t="s">
        <v>39</v>
      </c>
      <c r="AA1077" s="15"/>
      <c r="AB1077">
        <v>13</v>
      </c>
      <c r="AC1077">
        <v>16</v>
      </c>
      <c r="AD1077">
        <v>1</v>
      </c>
      <c r="AE1077">
        <v>3</v>
      </c>
      <c r="AF1077" s="21">
        <v>44911.25509259259</v>
      </c>
      <c r="AG1077" s="22">
        <f>IFERROR((Raw_Data__3[[#This Row],[End of Probation Date (after 2 months)]]-Raw_Data__3[[#This Row],[Reporting date ]]),"N/A")</f>
        <v>60</v>
      </c>
      <c r="AI1077">
        <v>3</v>
      </c>
      <c r="AJ1077">
        <v>3</v>
      </c>
    </row>
    <row r="1078" spans="1:36" x14ac:dyDescent="0.35">
      <c r="A1078">
        <v>2424</v>
      </c>
      <c r="B1078" s="14" t="s">
        <v>112</v>
      </c>
      <c r="C1078" s="14" t="s">
        <v>76</v>
      </c>
      <c r="D1078" s="14" t="s">
        <v>77</v>
      </c>
      <c r="E1078" s="14" t="s">
        <v>57</v>
      </c>
      <c r="F1078" s="14" t="str">
        <f>TRIM(Raw_Data__3[[#This Row],[Level/Band]])</f>
        <v>Senior</v>
      </c>
      <c r="G1078" s="15">
        <v>44832.25509259259</v>
      </c>
      <c r="H1078" s="15">
        <v>44835.25509259259</v>
      </c>
      <c r="I1078" s="15">
        <v>44836.25509259259</v>
      </c>
      <c r="J1078" s="15">
        <v>44839.25509259259</v>
      </c>
      <c r="K1078" s="14" t="s">
        <v>37</v>
      </c>
      <c r="L1078" s="15">
        <v>44850.25509259259</v>
      </c>
      <c r="M1078" s="14" t="s">
        <v>43</v>
      </c>
      <c r="N1078" s="14" t="s">
        <v>55</v>
      </c>
      <c r="O1078" s="1" t="s">
        <v>115</v>
      </c>
      <c r="P1078" s="14"/>
      <c r="Q1078" s="15"/>
      <c r="R1078" s="15"/>
      <c r="S1078" s="15"/>
      <c r="T1078" s="15"/>
      <c r="U1078">
        <v>0</v>
      </c>
      <c r="V1078" s="15"/>
      <c r="W1078" s="15"/>
      <c r="X1078" s="15"/>
      <c r="Z1078" s="14" t="s">
        <v>39</v>
      </c>
      <c r="AA1078" s="15"/>
      <c r="AB1078">
        <v>15</v>
      </c>
      <c r="AD1078">
        <v>1</v>
      </c>
      <c r="AE1078">
        <v>3</v>
      </c>
      <c r="AF1078" s="21" t="s">
        <v>115</v>
      </c>
      <c r="AG1078" s="22" t="str">
        <f>IFERROR((Raw_Data__3[[#This Row],[End of Probation Date (after 2 months)]]-Raw_Data__3[[#This Row],[Reporting date ]]),"N/A")</f>
        <v>N/A</v>
      </c>
      <c r="AJ1078">
        <v>3</v>
      </c>
    </row>
    <row r="1079" spans="1:36" x14ac:dyDescent="0.35">
      <c r="A1079">
        <v>2400</v>
      </c>
      <c r="B1079" s="14" t="s">
        <v>112</v>
      </c>
      <c r="C1079" s="14" t="s">
        <v>76</v>
      </c>
      <c r="D1079" s="14" t="s">
        <v>77</v>
      </c>
      <c r="E1079" s="14" t="s">
        <v>57</v>
      </c>
      <c r="F1079" s="14" t="str">
        <f>TRIM(Raw_Data__3[[#This Row],[Level/Band]])</f>
        <v>Senior</v>
      </c>
      <c r="G1079" s="15">
        <v>45125.731192129628</v>
      </c>
      <c r="H1079" s="15">
        <v>45126.731192129628</v>
      </c>
      <c r="I1079" s="15">
        <v>45127.731192129628</v>
      </c>
      <c r="J1079" s="15">
        <v>45130.731192129628</v>
      </c>
      <c r="K1079" s="14" t="s">
        <v>37</v>
      </c>
      <c r="L1079" s="15">
        <v>45137.731192129628</v>
      </c>
      <c r="M1079" s="14" t="s">
        <v>43</v>
      </c>
      <c r="N1079" s="14" t="s">
        <v>46</v>
      </c>
      <c r="O1079" s="1" t="s">
        <v>115</v>
      </c>
      <c r="P1079" s="14"/>
      <c r="Q1079" s="15"/>
      <c r="R1079" s="15"/>
      <c r="S1079" s="15">
        <v>45139.731192129628</v>
      </c>
      <c r="T1079" s="15"/>
      <c r="U1079">
        <v>0</v>
      </c>
      <c r="V1079" s="15"/>
      <c r="W1079" s="15"/>
      <c r="X1079" s="15"/>
      <c r="Z1079" s="14" t="s">
        <v>39</v>
      </c>
      <c r="AA1079" s="15"/>
      <c r="AB1079">
        <v>11</v>
      </c>
      <c r="AC1079">
        <v>13</v>
      </c>
      <c r="AD1079">
        <v>1</v>
      </c>
      <c r="AE1079">
        <v>3</v>
      </c>
      <c r="AF1079" s="21">
        <v>45199.731192129628</v>
      </c>
      <c r="AG1079" s="22">
        <f>IFERROR((Raw_Data__3[[#This Row],[End of Probation Date (after 2 months)]]-Raw_Data__3[[#This Row],[Reporting date ]]),"N/A")</f>
        <v>60</v>
      </c>
      <c r="AI1079">
        <v>2</v>
      </c>
      <c r="AJ1079">
        <v>1</v>
      </c>
    </row>
    <row r="1080" spans="1:36" x14ac:dyDescent="0.35">
      <c r="A1080">
        <v>2392</v>
      </c>
      <c r="B1080" s="14" t="s">
        <v>112</v>
      </c>
      <c r="C1080" s="14" t="s">
        <v>76</v>
      </c>
      <c r="D1080" s="14" t="s">
        <v>77</v>
      </c>
      <c r="E1080" s="14" t="s">
        <v>57</v>
      </c>
      <c r="F1080" s="14" t="str">
        <f>TRIM(Raw_Data__3[[#This Row],[Level/Band]])</f>
        <v>Senior</v>
      </c>
      <c r="G1080" s="15">
        <v>45122.731192129628</v>
      </c>
      <c r="H1080" s="15">
        <v>45125.731192129628</v>
      </c>
      <c r="I1080" s="15">
        <v>45126.731192129628</v>
      </c>
      <c r="J1080" s="15">
        <v>45129.731192129628</v>
      </c>
      <c r="K1080" s="14" t="s">
        <v>37</v>
      </c>
      <c r="L1080" s="15">
        <v>45143.731192129628</v>
      </c>
      <c r="M1080" s="14" t="s">
        <v>43</v>
      </c>
      <c r="N1080" s="14" t="s">
        <v>55</v>
      </c>
      <c r="O1080" s="1" t="s">
        <v>115</v>
      </c>
      <c r="P1080" s="14"/>
      <c r="Q1080" s="15"/>
      <c r="R1080" s="15"/>
      <c r="S1080" s="15"/>
      <c r="T1080" s="15"/>
      <c r="U1080">
        <v>0</v>
      </c>
      <c r="V1080" s="15"/>
      <c r="W1080" s="15"/>
      <c r="X1080" s="15"/>
      <c r="Z1080" s="14" t="s">
        <v>47</v>
      </c>
      <c r="AA1080" s="15"/>
      <c r="AB1080">
        <v>18</v>
      </c>
      <c r="AD1080">
        <v>1</v>
      </c>
      <c r="AE1080">
        <v>3</v>
      </c>
      <c r="AF1080" s="21" t="s">
        <v>115</v>
      </c>
      <c r="AG1080" s="22" t="str">
        <f>IFERROR((Raw_Data__3[[#This Row],[End of Probation Date (after 2 months)]]-Raw_Data__3[[#This Row],[Reporting date ]]),"N/A")</f>
        <v>N/A</v>
      </c>
      <c r="AJ1080">
        <v>3</v>
      </c>
    </row>
    <row r="1081" spans="1:36" x14ac:dyDescent="0.35">
      <c r="A1081">
        <v>2391</v>
      </c>
      <c r="B1081" s="14" t="s">
        <v>112</v>
      </c>
      <c r="C1081" s="14" t="s">
        <v>76</v>
      </c>
      <c r="D1081" s="14" t="s">
        <v>77</v>
      </c>
      <c r="E1081" s="14" t="s">
        <v>57</v>
      </c>
      <c r="F1081" s="14" t="str">
        <f>TRIM(Raw_Data__3[[#This Row],[Level/Band]])</f>
        <v>Senior</v>
      </c>
      <c r="G1081" s="15">
        <v>45127.731192129628</v>
      </c>
      <c r="H1081" s="15">
        <v>45129.731192129628</v>
      </c>
      <c r="I1081" s="15">
        <v>45130.731192129628</v>
      </c>
      <c r="J1081" s="15">
        <v>45133.731192129628</v>
      </c>
      <c r="K1081" s="14" t="s">
        <v>37</v>
      </c>
      <c r="L1081" s="15">
        <v>45147.731192129628</v>
      </c>
      <c r="M1081" s="14" t="s">
        <v>43</v>
      </c>
      <c r="N1081" s="14" t="s">
        <v>38</v>
      </c>
      <c r="O1081" s="1" t="s">
        <v>115</v>
      </c>
      <c r="P1081" s="14" t="s">
        <v>41</v>
      </c>
      <c r="Q1081" s="15"/>
      <c r="R1081" s="15"/>
      <c r="S1081" s="15">
        <v>45150.731192129628</v>
      </c>
      <c r="T1081" s="15"/>
      <c r="U1081">
        <v>0</v>
      </c>
      <c r="V1081" s="15"/>
      <c r="W1081" s="15"/>
      <c r="X1081" s="15"/>
      <c r="Z1081" s="14"/>
      <c r="AA1081" s="15"/>
      <c r="AB1081">
        <v>18</v>
      </c>
      <c r="AC1081">
        <v>21</v>
      </c>
      <c r="AD1081">
        <v>1</v>
      </c>
      <c r="AE1081">
        <v>3</v>
      </c>
      <c r="AF1081" s="21">
        <v>45210.731192129628</v>
      </c>
      <c r="AG1081" s="22">
        <f>IFERROR((Raw_Data__3[[#This Row],[End of Probation Date (after 2 months)]]-Raw_Data__3[[#This Row],[Reporting date ]]),"N/A")</f>
        <v>60</v>
      </c>
      <c r="AI1081">
        <v>3</v>
      </c>
      <c r="AJ1081">
        <v>2</v>
      </c>
    </row>
    <row r="1082" spans="1:36" x14ac:dyDescent="0.35">
      <c r="A1082">
        <v>2040</v>
      </c>
      <c r="B1082" s="14" t="s">
        <v>112</v>
      </c>
      <c r="C1082" s="14" t="s">
        <v>76</v>
      </c>
      <c r="D1082" s="14" t="s">
        <v>77</v>
      </c>
      <c r="E1082" s="14" t="s">
        <v>57</v>
      </c>
      <c r="F1082" s="14" t="str">
        <f>TRIM(Raw_Data__3[[#This Row],[Level/Band]])</f>
        <v>Senior</v>
      </c>
      <c r="G1082" s="15">
        <v>44647.861122685186</v>
      </c>
      <c r="H1082" s="15">
        <v>44650.861122685186</v>
      </c>
      <c r="I1082" s="15">
        <v>44651.861122685186</v>
      </c>
      <c r="J1082" s="15">
        <v>44654.861122685186</v>
      </c>
      <c r="K1082" s="14" t="s">
        <v>37</v>
      </c>
      <c r="L1082" s="15">
        <v>44657.861122685186</v>
      </c>
      <c r="M1082" s="14" t="s">
        <v>43</v>
      </c>
      <c r="N1082" s="14" t="s">
        <v>38</v>
      </c>
      <c r="O1082" s="1" t="s">
        <v>115</v>
      </c>
      <c r="P1082" s="14"/>
      <c r="Q1082" s="15"/>
      <c r="R1082" s="15"/>
      <c r="S1082" s="15"/>
      <c r="T1082" s="15"/>
      <c r="U1082">
        <v>0</v>
      </c>
      <c r="V1082" s="15"/>
      <c r="W1082" s="15"/>
      <c r="X1082" s="15"/>
      <c r="Z1082" s="14" t="s">
        <v>47</v>
      </c>
      <c r="AA1082" s="15"/>
      <c r="AB1082">
        <v>7</v>
      </c>
      <c r="AD1082">
        <v>1</v>
      </c>
      <c r="AE1082">
        <v>3</v>
      </c>
      <c r="AF1082" s="21" t="s">
        <v>115</v>
      </c>
      <c r="AG1082" s="22" t="str">
        <f>IFERROR((Raw_Data__3[[#This Row],[End of Probation Date (after 2 months)]]-Raw_Data__3[[#This Row],[Reporting date ]]),"N/A")</f>
        <v>N/A</v>
      </c>
      <c r="AJ1082">
        <v>3</v>
      </c>
    </row>
    <row r="1083" spans="1:36" x14ac:dyDescent="0.35">
      <c r="A1083">
        <v>2036</v>
      </c>
      <c r="B1083" s="14" t="s">
        <v>112</v>
      </c>
      <c r="C1083" s="14" t="s">
        <v>76</v>
      </c>
      <c r="D1083" s="14" t="s">
        <v>77</v>
      </c>
      <c r="E1083" s="14" t="s">
        <v>57</v>
      </c>
      <c r="F1083" s="14" t="str">
        <f>TRIM(Raw_Data__3[[#This Row],[Level/Band]])</f>
        <v>Senior</v>
      </c>
      <c r="G1083" s="15">
        <v>44646.861122685186</v>
      </c>
      <c r="H1083" s="15">
        <v>44649.861122685186</v>
      </c>
      <c r="I1083" s="15">
        <v>44650.861122685186</v>
      </c>
      <c r="J1083" s="15">
        <v>44653.861122685186</v>
      </c>
      <c r="K1083" s="14" t="s">
        <v>37</v>
      </c>
      <c r="L1083" s="15">
        <v>44657.861122685186</v>
      </c>
      <c r="M1083" s="14" t="s">
        <v>43</v>
      </c>
      <c r="N1083" s="14" t="s">
        <v>38</v>
      </c>
      <c r="O1083" s="1" t="s">
        <v>115</v>
      </c>
      <c r="P1083" s="14"/>
      <c r="Q1083" s="15"/>
      <c r="R1083" s="15"/>
      <c r="S1083" s="15"/>
      <c r="T1083" s="15"/>
      <c r="U1083">
        <v>0</v>
      </c>
      <c r="V1083" s="15"/>
      <c r="W1083" s="15"/>
      <c r="X1083" s="15"/>
      <c r="Z1083" s="14" t="s">
        <v>39</v>
      </c>
      <c r="AA1083" s="15"/>
      <c r="AB1083">
        <v>8</v>
      </c>
      <c r="AD1083">
        <v>1</v>
      </c>
      <c r="AE1083">
        <v>3</v>
      </c>
      <c r="AF1083" s="21" t="s">
        <v>115</v>
      </c>
      <c r="AG1083" s="22" t="str">
        <f>IFERROR((Raw_Data__3[[#This Row],[End of Probation Date (after 2 months)]]-Raw_Data__3[[#This Row],[Reporting date ]]),"N/A")</f>
        <v>N/A</v>
      </c>
      <c r="AJ1083">
        <v>3</v>
      </c>
    </row>
    <row r="1084" spans="1:36" x14ac:dyDescent="0.35">
      <c r="A1084">
        <v>2035</v>
      </c>
      <c r="B1084" s="14" t="s">
        <v>112</v>
      </c>
      <c r="C1084" s="14" t="s">
        <v>76</v>
      </c>
      <c r="D1084" s="14" t="s">
        <v>77</v>
      </c>
      <c r="E1084" s="14" t="s">
        <v>57</v>
      </c>
      <c r="F1084" s="14" t="str">
        <f>TRIM(Raw_Data__3[[#This Row],[Level/Band]])</f>
        <v>Senior</v>
      </c>
      <c r="G1084" s="15">
        <v>44645.861122685186</v>
      </c>
      <c r="H1084" s="15">
        <v>44646.861122685186</v>
      </c>
      <c r="I1084" s="15">
        <v>44647.861122685186</v>
      </c>
      <c r="J1084" s="15">
        <v>44650.861122685186</v>
      </c>
      <c r="K1084" s="14" t="s">
        <v>37</v>
      </c>
      <c r="L1084" s="15">
        <v>44663.861122685186</v>
      </c>
      <c r="M1084" s="14" t="s">
        <v>43</v>
      </c>
      <c r="N1084" s="14" t="s">
        <v>55</v>
      </c>
      <c r="O1084" s="1" t="s">
        <v>115</v>
      </c>
      <c r="P1084" s="14"/>
      <c r="Q1084" s="15"/>
      <c r="R1084" s="15"/>
      <c r="S1084" s="15"/>
      <c r="T1084" s="15"/>
      <c r="U1084">
        <v>0</v>
      </c>
      <c r="V1084" s="15"/>
      <c r="W1084" s="15"/>
      <c r="X1084" s="15"/>
      <c r="Z1084" s="14" t="s">
        <v>47</v>
      </c>
      <c r="AA1084" s="15"/>
      <c r="AB1084">
        <v>17</v>
      </c>
      <c r="AD1084">
        <v>1</v>
      </c>
      <c r="AE1084">
        <v>3</v>
      </c>
      <c r="AF1084" s="21" t="s">
        <v>115</v>
      </c>
      <c r="AG1084" s="22" t="str">
        <f>IFERROR((Raw_Data__3[[#This Row],[End of Probation Date (after 2 months)]]-Raw_Data__3[[#This Row],[Reporting date ]]),"N/A")</f>
        <v>N/A</v>
      </c>
      <c r="AJ1084">
        <v>1</v>
      </c>
    </row>
    <row r="1085" spans="1:36" x14ac:dyDescent="0.35">
      <c r="A1085">
        <v>2033</v>
      </c>
      <c r="B1085" s="14" t="s">
        <v>112</v>
      </c>
      <c r="C1085" s="14" t="s">
        <v>76</v>
      </c>
      <c r="D1085" s="14" t="s">
        <v>77</v>
      </c>
      <c r="E1085" s="14" t="s">
        <v>57</v>
      </c>
      <c r="F1085" s="14" t="str">
        <f>TRIM(Raw_Data__3[[#This Row],[Level/Band]])</f>
        <v>Senior</v>
      </c>
      <c r="G1085" s="15">
        <v>44642.861122685186</v>
      </c>
      <c r="H1085" s="15">
        <v>44646.861122685186</v>
      </c>
      <c r="I1085" s="15">
        <v>44647.861122685186</v>
      </c>
      <c r="J1085" s="15">
        <v>44650.861122685186</v>
      </c>
      <c r="K1085" s="14" t="s">
        <v>37</v>
      </c>
      <c r="L1085" s="15">
        <v>44656.861122685186</v>
      </c>
      <c r="M1085" s="14" t="s">
        <v>43</v>
      </c>
      <c r="N1085" s="14" t="s">
        <v>38</v>
      </c>
      <c r="O1085" s="1" t="s">
        <v>115</v>
      </c>
      <c r="P1085" s="14" t="s">
        <v>41</v>
      </c>
      <c r="Q1085" s="15"/>
      <c r="R1085" s="15"/>
      <c r="S1085" s="15">
        <v>44657.861122685186</v>
      </c>
      <c r="T1085" s="15"/>
      <c r="U1085">
        <v>0</v>
      </c>
      <c r="V1085" s="15"/>
      <c r="W1085" s="15"/>
      <c r="X1085" s="15"/>
      <c r="Z1085" s="14"/>
      <c r="AA1085" s="15"/>
      <c r="AB1085">
        <v>10</v>
      </c>
      <c r="AC1085">
        <v>11</v>
      </c>
      <c r="AD1085">
        <v>1</v>
      </c>
      <c r="AE1085">
        <v>3</v>
      </c>
      <c r="AF1085" s="21">
        <v>44717.861122685186</v>
      </c>
      <c r="AG1085" s="22">
        <f>IFERROR((Raw_Data__3[[#This Row],[End of Probation Date (after 2 months)]]-Raw_Data__3[[#This Row],[Reporting date ]]),"N/A")</f>
        <v>60</v>
      </c>
      <c r="AI1085">
        <v>1</v>
      </c>
      <c r="AJ1085">
        <v>4</v>
      </c>
    </row>
    <row r="1086" spans="1:36" x14ac:dyDescent="0.35">
      <c r="A1086">
        <v>1933</v>
      </c>
      <c r="B1086" s="14" t="s">
        <v>112</v>
      </c>
      <c r="C1086" s="14" t="s">
        <v>76</v>
      </c>
      <c r="D1086" s="14" t="s">
        <v>77</v>
      </c>
      <c r="E1086" s="14" t="s">
        <v>57</v>
      </c>
      <c r="F1086" s="14" t="str">
        <f>TRIM(Raw_Data__3[[#This Row],[Level/Band]])</f>
        <v>Senior</v>
      </c>
      <c r="G1086" s="15">
        <v>45179.30609953704</v>
      </c>
      <c r="H1086" s="15">
        <v>45183.30609953704</v>
      </c>
      <c r="I1086" s="15">
        <v>45184.30609953704</v>
      </c>
      <c r="J1086" s="15">
        <v>45187.30609953704</v>
      </c>
      <c r="K1086" s="14" t="s">
        <v>37</v>
      </c>
      <c r="L1086" s="15">
        <v>45198.30609953704</v>
      </c>
      <c r="M1086" s="14" t="s">
        <v>58</v>
      </c>
      <c r="N1086" s="14"/>
      <c r="O1086" s="1">
        <v>45201.30609953704</v>
      </c>
      <c r="P1086" s="14" t="s">
        <v>58</v>
      </c>
      <c r="Q1086" s="15"/>
      <c r="R1086" s="15"/>
      <c r="S1086" s="15">
        <v>45200.30609953704</v>
      </c>
      <c r="T1086" s="15"/>
      <c r="U1086">
        <v>0</v>
      </c>
      <c r="V1086" s="15"/>
      <c r="W1086" s="15"/>
      <c r="X1086" s="15"/>
      <c r="Z1086" s="14"/>
      <c r="AA1086" s="15"/>
      <c r="AB1086">
        <v>15</v>
      </c>
      <c r="AC1086">
        <v>17</v>
      </c>
      <c r="AD1086">
        <v>1</v>
      </c>
      <c r="AE1086">
        <v>3</v>
      </c>
      <c r="AF1086" s="21">
        <v>45260.30609953704</v>
      </c>
      <c r="AG1086" s="22">
        <f>IFERROR((Raw_Data__3[[#This Row],[End of Probation Date (after 2 months)]]-Raw_Data__3[[#This Row],[Reporting date ]]),"N/A")</f>
        <v>60</v>
      </c>
      <c r="AI1086">
        <v>2</v>
      </c>
      <c r="AJ1086">
        <v>4</v>
      </c>
    </row>
    <row r="1087" spans="1:36" x14ac:dyDescent="0.35">
      <c r="A1087">
        <v>1873</v>
      </c>
      <c r="B1087" s="14" t="s">
        <v>112</v>
      </c>
      <c r="C1087" s="14" t="s">
        <v>76</v>
      </c>
      <c r="D1087" s="14" t="s">
        <v>77</v>
      </c>
      <c r="E1087" s="14" t="s">
        <v>57</v>
      </c>
      <c r="F1087" s="14" t="str">
        <f>TRIM(Raw_Data__3[[#This Row],[Level/Band]])</f>
        <v>Senior</v>
      </c>
      <c r="G1087" s="15">
        <v>44578.732974537037</v>
      </c>
      <c r="H1087" s="15">
        <v>44580.732974537037</v>
      </c>
      <c r="I1087" s="15">
        <v>44581.732974537037</v>
      </c>
      <c r="J1087" s="15">
        <v>44584.732974537037</v>
      </c>
      <c r="K1087" s="14" t="s">
        <v>37</v>
      </c>
      <c r="L1087" s="15">
        <v>44586.732974537037</v>
      </c>
      <c r="M1087" s="14" t="s">
        <v>58</v>
      </c>
      <c r="N1087" s="14"/>
      <c r="O1087" s="1">
        <v>44593.732974537037</v>
      </c>
      <c r="P1087" s="14" t="s">
        <v>58</v>
      </c>
      <c r="Q1087" s="15"/>
      <c r="R1087" s="15"/>
      <c r="S1087" s="15">
        <v>44590.732974537037</v>
      </c>
      <c r="T1087" s="15"/>
      <c r="U1087">
        <v>0</v>
      </c>
      <c r="V1087" s="15"/>
      <c r="W1087" s="15"/>
      <c r="X1087" s="15"/>
      <c r="Z1087" s="14"/>
      <c r="AA1087" s="15"/>
      <c r="AB1087">
        <v>6</v>
      </c>
      <c r="AC1087">
        <v>10</v>
      </c>
      <c r="AD1087">
        <v>1</v>
      </c>
      <c r="AE1087">
        <v>3</v>
      </c>
      <c r="AF1087" s="21">
        <v>44650.732974537037</v>
      </c>
      <c r="AG1087" s="22">
        <f>IFERROR((Raw_Data__3[[#This Row],[End of Probation Date (after 2 months)]]-Raw_Data__3[[#This Row],[Reporting date ]]),"N/A")</f>
        <v>60</v>
      </c>
      <c r="AI1087">
        <v>4</v>
      </c>
      <c r="AJ1087">
        <v>2</v>
      </c>
    </row>
    <row r="1088" spans="1:36" x14ac:dyDescent="0.35">
      <c r="A1088">
        <v>1719</v>
      </c>
      <c r="B1088" s="14" t="s">
        <v>112</v>
      </c>
      <c r="C1088" s="14" t="s">
        <v>76</v>
      </c>
      <c r="D1088" s="14" t="s">
        <v>77</v>
      </c>
      <c r="E1088" s="14" t="s">
        <v>57</v>
      </c>
      <c r="F1088" s="14" t="str">
        <f>TRIM(Raw_Data__3[[#This Row],[Level/Band]])</f>
        <v>Senior</v>
      </c>
      <c r="G1088" s="15">
        <v>44563.077685185184</v>
      </c>
      <c r="H1088" s="15">
        <v>44564.077685185184</v>
      </c>
      <c r="I1088" s="15">
        <v>44565.077685185184</v>
      </c>
      <c r="J1088" s="15">
        <v>44568.077685185184</v>
      </c>
      <c r="K1088" s="14" t="s">
        <v>37</v>
      </c>
      <c r="L1088" s="15">
        <v>44578.077685185184</v>
      </c>
      <c r="M1088" s="14" t="s">
        <v>43</v>
      </c>
      <c r="N1088" s="14" t="s">
        <v>46</v>
      </c>
      <c r="O1088" s="1" t="s">
        <v>115</v>
      </c>
      <c r="P1088" s="14"/>
      <c r="Q1088" s="15"/>
      <c r="R1088" s="15"/>
      <c r="S1088" s="15"/>
      <c r="T1088" s="15"/>
      <c r="U1088">
        <v>0</v>
      </c>
      <c r="V1088" s="15"/>
      <c r="W1088" s="15"/>
      <c r="X1088" s="15"/>
      <c r="Z1088" s="14" t="s">
        <v>47</v>
      </c>
      <c r="AA1088" s="15"/>
      <c r="AB1088">
        <v>14</v>
      </c>
      <c r="AD1088">
        <v>1</v>
      </c>
      <c r="AE1088">
        <v>3</v>
      </c>
      <c r="AF1088" s="21" t="s">
        <v>115</v>
      </c>
      <c r="AG1088" s="22" t="str">
        <f>IFERROR((Raw_Data__3[[#This Row],[End of Probation Date (after 2 months)]]-Raw_Data__3[[#This Row],[Reporting date ]]),"N/A")</f>
        <v>N/A</v>
      </c>
      <c r="AJ1088">
        <v>1</v>
      </c>
    </row>
    <row r="1089" spans="1:36" x14ac:dyDescent="0.35">
      <c r="A1089">
        <v>1711</v>
      </c>
      <c r="B1089" s="14" t="s">
        <v>112</v>
      </c>
      <c r="C1089" s="14" t="s">
        <v>76</v>
      </c>
      <c r="D1089" s="14" t="s">
        <v>77</v>
      </c>
      <c r="E1089" s="14" t="s">
        <v>57</v>
      </c>
      <c r="F1089" s="14" t="str">
        <f>TRIM(Raw_Data__3[[#This Row],[Level/Band]])</f>
        <v>Senior</v>
      </c>
      <c r="G1089" s="15">
        <v>44563.077685185184</v>
      </c>
      <c r="H1089" s="15">
        <v>44567.077685185184</v>
      </c>
      <c r="I1089" s="15">
        <v>44568.077685185184</v>
      </c>
      <c r="J1089" s="15">
        <v>44571.077685185184</v>
      </c>
      <c r="K1089" s="14" t="s">
        <v>37</v>
      </c>
      <c r="L1089" s="15">
        <v>44581.077685185184</v>
      </c>
      <c r="M1089" s="14" t="s">
        <v>43</v>
      </c>
      <c r="N1089" s="14" t="s">
        <v>38</v>
      </c>
      <c r="O1089" s="1" t="s">
        <v>115</v>
      </c>
      <c r="P1089" s="14" t="s">
        <v>41</v>
      </c>
      <c r="Q1089" s="15"/>
      <c r="R1089" s="15"/>
      <c r="S1089" s="15">
        <v>44582.077685185184</v>
      </c>
      <c r="T1089" s="15"/>
      <c r="U1089">
        <v>0</v>
      </c>
      <c r="V1089" s="15"/>
      <c r="W1089" s="15"/>
      <c r="X1089" s="15"/>
      <c r="Z1089" s="14"/>
      <c r="AA1089" s="15"/>
      <c r="AB1089">
        <v>14</v>
      </c>
      <c r="AC1089">
        <v>15</v>
      </c>
      <c r="AD1089">
        <v>1</v>
      </c>
      <c r="AE1089">
        <v>3</v>
      </c>
      <c r="AF1089" s="21">
        <v>44642.077685185184</v>
      </c>
      <c r="AG1089" s="22">
        <f>IFERROR((Raw_Data__3[[#This Row],[End of Probation Date (after 2 months)]]-Raw_Data__3[[#This Row],[Reporting date ]]),"N/A")</f>
        <v>60</v>
      </c>
      <c r="AI1089">
        <v>1</v>
      </c>
      <c r="AJ1089">
        <v>4</v>
      </c>
    </row>
    <row r="1090" spans="1:36" x14ac:dyDescent="0.35">
      <c r="A1090">
        <v>1698</v>
      </c>
      <c r="B1090" s="14" t="s">
        <v>112</v>
      </c>
      <c r="C1090" s="14" t="s">
        <v>76</v>
      </c>
      <c r="D1090" s="14" t="s">
        <v>77</v>
      </c>
      <c r="E1090" s="14" t="s">
        <v>57</v>
      </c>
      <c r="F1090" s="14" t="str">
        <f>TRIM(Raw_Data__3[[#This Row],[Level/Band]])</f>
        <v>Senior</v>
      </c>
      <c r="G1090" s="15">
        <v>44985.764687499999</v>
      </c>
      <c r="H1090" s="15">
        <v>44988.764687499999</v>
      </c>
      <c r="I1090" s="15">
        <v>44989.764687499999</v>
      </c>
      <c r="J1090" s="15">
        <v>44992.764687499999</v>
      </c>
      <c r="K1090" s="14" t="s">
        <v>37</v>
      </c>
      <c r="L1090" s="15">
        <v>44994.764687499999</v>
      </c>
      <c r="M1090" s="14" t="s">
        <v>43</v>
      </c>
      <c r="N1090" s="14" t="s">
        <v>38</v>
      </c>
      <c r="O1090" s="1" t="s">
        <v>115</v>
      </c>
      <c r="P1090" s="14"/>
      <c r="Q1090" s="15"/>
      <c r="R1090" s="15"/>
      <c r="S1090" s="15"/>
      <c r="T1090" s="15"/>
      <c r="U1090">
        <v>0</v>
      </c>
      <c r="V1090" s="15"/>
      <c r="W1090" s="15"/>
      <c r="X1090" s="15"/>
      <c r="Z1090" s="14" t="s">
        <v>47</v>
      </c>
      <c r="AA1090" s="15"/>
      <c r="AB1090">
        <v>6</v>
      </c>
      <c r="AD1090">
        <v>1</v>
      </c>
      <c r="AE1090">
        <v>3</v>
      </c>
      <c r="AF1090" s="21" t="s">
        <v>115</v>
      </c>
      <c r="AG1090" s="22" t="str">
        <f>IFERROR((Raw_Data__3[[#This Row],[End of Probation Date (after 2 months)]]-Raw_Data__3[[#This Row],[Reporting date ]]),"N/A")</f>
        <v>N/A</v>
      </c>
      <c r="AJ1090">
        <v>3</v>
      </c>
    </row>
    <row r="1091" spans="1:36" x14ac:dyDescent="0.35">
      <c r="A1091">
        <v>1559</v>
      </c>
      <c r="B1091" s="14" t="s">
        <v>112</v>
      </c>
      <c r="C1091" s="14" t="s">
        <v>76</v>
      </c>
      <c r="D1091" s="14" t="s">
        <v>77</v>
      </c>
      <c r="E1091" s="14" t="s">
        <v>57</v>
      </c>
      <c r="F1091" s="14" t="str">
        <f>TRIM(Raw_Data__3[[#This Row],[Level/Band]])</f>
        <v>Senior</v>
      </c>
      <c r="G1091" s="15">
        <v>44902.597222222219</v>
      </c>
      <c r="H1091" s="15">
        <v>44904.597222222219</v>
      </c>
      <c r="I1091" s="15">
        <v>44905.597222222219</v>
      </c>
      <c r="J1091" s="15">
        <v>44908.597222222219</v>
      </c>
      <c r="K1091" s="14" t="s">
        <v>37</v>
      </c>
      <c r="L1091" s="15">
        <v>44918.597222222219</v>
      </c>
      <c r="M1091" s="14" t="s">
        <v>43</v>
      </c>
      <c r="N1091" s="14" t="s">
        <v>51</v>
      </c>
      <c r="O1091" s="1" t="s">
        <v>115</v>
      </c>
      <c r="P1091" s="14"/>
      <c r="Q1091" s="15"/>
      <c r="R1091" s="15"/>
      <c r="S1091" s="15">
        <v>44922.597222222219</v>
      </c>
      <c r="T1091" s="15"/>
      <c r="U1091">
        <v>0</v>
      </c>
      <c r="V1091" s="15"/>
      <c r="W1091" s="15"/>
      <c r="X1091" s="15"/>
      <c r="Z1091" s="14" t="s">
        <v>47</v>
      </c>
      <c r="AA1091" s="15"/>
      <c r="AB1091">
        <v>14</v>
      </c>
      <c r="AC1091">
        <v>18</v>
      </c>
      <c r="AD1091">
        <v>1</v>
      </c>
      <c r="AE1091">
        <v>3</v>
      </c>
      <c r="AF1091" s="21">
        <v>44982.597222222219</v>
      </c>
      <c r="AG1091" s="22">
        <f>IFERROR((Raw_Data__3[[#This Row],[End of Probation Date (after 2 months)]]-Raw_Data__3[[#This Row],[Reporting date ]]),"N/A")</f>
        <v>60</v>
      </c>
      <c r="AI1091">
        <v>4</v>
      </c>
      <c r="AJ1091">
        <v>2</v>
      </c>
    </row>
    <row r="1092" spans="1:36" x14ac:dyDescent="0.35">
      <c r="A1092">
        <v>1557</v>
      </c>
      <c r="B1092" s="14" t="s">
        <v>112</v>
      </c>
      <c r="C1092" s="14" t="s">
        <v>76</v>
      </c>
      <c r="D1092" s="14" t="s">
        <v>77</v>
      </c>
      <c r="E1092" s="14" t="s">
        <v>57</v>
      </c>
      <c r="F1092" s="14" t="str">
        <f>TRIM(Raw_Data__3[[#This Row],[Level/Band]])</f>
        <v>Senior</v>
      </c>
      <c r="G1092" s="15">
        <v>44904.597222222219</v>
      </c>
      <c r="H1092" s="15">
        <v>44905.597222222219</v>
      </c>
      <c r="I1092" s="15">
        <v>44906.597222222219</v>
      </c>
      <c r="J1092" s="15">
        <v>44909.597222222219</v>
      </c>
      <c r="K1092" s="14" t="s">
        <v>37</v>
      </c>
      <c r="L1092" s="15">
        <v>44920.597222222219</v>
      </c>
      <c r="M1092" s="14" t="s">
        <v>43</v>
      </c>
      <c r="N1092" s="14" t="s">
        <v>38</v>
      </c>
      <c r="O1092" s="1" t="s">
        <v>115</v>
      </c>
      <c r="P1092" s="14"/>
      <c r="Q1092" s="15"/>
      <c r="R1092" s="15"/>
      <c r="S1092" s="15">
        <v>44923.597222222219</v>
      </c>
      <c r="T1092" s="15"/>
      <c r="U1092">
        <v>0</v>
      </c>
      <c r="V1092" s="15"/>
      <c r="W1092" s="15"/>
      <c r="X1092" s="15"/>
      <c r="Z1092" s="14" t="s">
        <v>39</v>
      </c>
      <c r="AA1092" s="15"/>
      <c r="AB1092">
        <v>15</v>
      </c>
      <c r="AC1092">
        <v>18</v>
      </c>
      <c r="AD1092">
        <v>1</v>
      </c>
      <c r="AE1092">
        <v>3</v>
      </c>
      <c r="AF1092" s="21">
        <v>44983.597222222219</v>
      </c>
      <c r="AG1092" s="22">
        <f>IFERROR((Raw_Data__3[[#This Row],[End of Probation Date (after 2 months)]]-Raw_Data__3[[#This Row],[Reporting date ]]),"N/A")</f>
        <v>60</v>
      </c>
      <c r="AI1092">
        <v>3</v>
      </c>
      <c r="AJ1092">
        <v>1</v>
      </c>
    </row>
    <row r="1093" spans="1:36" x14ac:dyDescent="0.35">
      <c r="A1093">
        <v>1553</v>
      </c>
      <c r="B1093" s="14" t="s">
        <v>112</v>
      </c>
      <c r="C1093" s="14" t="s">
        <v>76</v>
      </c>
      <c r="D1093" s="14" t="s">
        <v>77</v>
      </c>
      <c r="E1093" s="14" t="s">
        <v>57</v>
      </c>
      <c r="F1093" s="14" t="str">
        <f>TRIM(Raw_Data__3[[#This Row],[Level/Band]])</f>
        <v>Senior</v>
      </c>
      <c r="G1093" s="15">
        <v>44901.597222222219</v>
      </c>
      <c r="H1093" s="15">
        <v>44903.597222222219</v>
      </c>
      <c r="I1093" s="15">
        <v>44904.597222222219</v>
      </c>
      <c r="J1093" s="15">
        <v>44907.597222222219</v>
      </c>
      <c r="K1093" s="14" t="s">
        <v>37</v>
      </c>
      <c r="L1093" s="15">
        <v>44921.597222222219</v>
      </c>
      <c r="M1093" s="14" t="s">
        <v>43</v>
      </c>
      <c r="N1093" s="14" t="s">
        <v>55</v>
      </c>
      <c r="O1093" s="1" t="s">
        <v>115</v>
      </c>
      <c r="P1093" s="14"/>
      <c r="Q1093" s="15"/>
      <c r="R1093" s="15"/>
      <c r="S1093" s="15"/>
      <c r="T1093" s="15"/>
      <c r="U1093">
        <v>0</v>
      </c>
      <c r="V1093" s="15"/>
      <c r="W1093" s="15"/>
      <c r="X1093" s="15"/>
      <c r="Z1093" s="14" t="s">
        <v>39</v>
      </c>
      <c r="AA1093" s="15"/>
      <c r="AB1093">
        <v>18</v>
      </c>
      <c r="AD1093">
        <v>1</v>
      </c>
      <c r="AE1093">
        <v>3</v>
      </c>
      <c r="AF1093" s="21" t="s">
        <v>115</v>
      </c>
      <c r="AG1093" s="22" t="str">
        <f>IFERROR((Raw_Data__3[[#This Row],[End of Probation Date (after 2 months)]]-Raw_Data__3[[#This Row],[Reporting date ]]),"N/A")</f>
        <v>N/A</v>
      </c>
      <c r="AJ1093">
        <v>2</v>
      </c>
    </row>
    <row r="1094" spans="1:36" x14ac:dyDescent="0.35">
      <c r="A1094">
        <v>1490</v>
      </c>
      <c r="B1094" s="14" t="s">
        <v>112</v>
      </c>
      <c r="C1094" s="14" t="s">
        <v>76</v>
      </c>
      <c r="D1094" s="14" t="s">
        <v>77</v>
      </c>
      <c r="E1094" s="14" t="s">
        <v>57</v>
      </c>
      <c r="F1094" s="14" t="str">
        <f>TRIM(Raw_Data__3[[#This Row],[Level/Band]])</f>
        <v>Senior</v>
      </c>
      <c r="G1094" s="15">
        <v>45117.542164351849</v>
      </c>
      <c r="H1094" s="15">
        <v>45118.542164351849</v>
      </c>
      <c r="I1094" s="15">
        <v>45119.542164351849</v>
      </c>
      <c r="J1094" s="15">
        <v>45122.542164351849</v>
      </c>
      <c r="K1094" s="14" t="s">
        <v>37</v>
      </c>
      <c r="L1094" s="15">
        <v>45125.542164351849</v>
      </c>
      <c r="M1094" s="14" t="s">
        <v>43</v>
      </c>
      <c r="N1094" s="14" t="s">
        <v>51</v>
      </c>
      <c r="O1094" s="1" t="s">
        <v>115</v>
      </c>
      <c r="P1094" s="14"/>
      <c r="Q1094" s="15"/>
      <c r="R1094" s="15"/>
      <c r="S1094" s="15"/>
      <c r="T1094" s="15"/>
      <c r="U1094">
        <v>0</v>
      </c>
      <c r="V1094" s="15"/>
      <c r="W1094" s="15"/>
      <c r="X1094" s="15"/>
      <c r="Z1094" s="14" t="s">
        <v>47</v>
      </c>
      <c r="AA1094" s="15"/>
      <c r="AB1094">
        <v>7</v>
      </c>
      <c r="AD1094">
        <v>1</v>
      </c>
      <c r="AE1094">
        <v>3</v>
      </c>
      <c r="AF1094" s="21" t="s">
        <v>115</v>
      </c>
      <c r="AG1094" s="22" t="str">
        <f>IFERROR((Raw_Data__3[[#This Row],[End of Probation Date (after 2 months)]]-Raw_Data__3[[#This Row],[Reporting date ]]),"N/A")</f>
        <v>N/A</v>
      </c>
      <c r="AJ1094">
        <v>1</v>
      </c>
    </row>
    <row r="1095" spans="1:36" x14ac:dyDescent="0.35">
      <c r="A1095">
        <v>1483</v>
      </c>
      <c r="B1095" s="14" t="s">
        <v>112</v>
      </c>
      <c r="C1095" s="14" t="s">
        <v>76</v>
      </c>
      <c r="D1095" s="14" t="s">
        <v>77</v>
      </c>
      <c r="E1095" s="14" t="s">
        <v>57</v>
      </c>
      <c r="F1095" s="14" t="str">
        <f>TRIM(Raw_Data__3[[#This Row],[Level/Band]])</f>
        <v>Senior</v>
      </c>
      <c r="G1095" s="15">
        <v>45115.542164351849</v>
      </c>
      <c r="H1095" s="15">
        <v>45116.542164351849</v>
      </c>
      <c r="I1095" s="15">
        <v>45117.542164351849</v>
      </c>
      <c r="J1095" s="15">
        <v>45120.542164351849</v>
      </c>
      <c r="K1095" s="14" t="s">
        <v>37</v>
      </c>
      <c r="L1095" s="15">
        <v>45136.542164351849</v>
      </c>
      <c r="M1095" s="14" t="s">
        <v>43</v>
      </c>
      <c r="N1095" s="14" t="s">
        <v>38</v>
      </c>
      <c r="O1095" s="1" t="s">
        <v>115</v>
      </c>
      <c r="P1095" s="14"/>
      <c r="Q1095" s="15"/>
      <c r="R1095" s="15"/>
      <c r="S1095" s="15">
        <v>45140.542164351849</v>
      </c>
      <c r="T1095" s="15"/>
      <c r="U1095">
        <v>0</v>
      </c>
      <c r="V1095" s="15"/>
      <c r="W1095" s="15"/>
      <c r="X1095" s="15"/>
      <c r="Z1095" s="14" t="s">
        <v>39</v>
      </c>
      <c r="AA1095" s="15"/>
      <c r="AB1095">
        <v>20</v>
      </c>
      <c r="AC1095">
        <v>24</v>
      </c>
      <c r="AD1095">
        <v>1</v>
      </c>
      <c r="AE1095">
        <v>3</v>
      </c>
      <c r="AF1095" s="21">
        <v>45200.542164351849</v>
      </c>
      <c r="AG1095" s="22">
        <f>IFERROR((Raw_Data__3[[#This Row],[End of Probation Date (after 2 months)]]-Raw_Data__3[[#This Row],[Reporting date ]]),"N/A")</f>
        <v>60</v>
      </c>
      <c r="AI1095">
        <v>4</v>
      </c>
      <c r="AJ1095">
        <v>1</v>
      </c>
    </row>
    <row r="1096" spans="1:36" x14ac:dyDescent="0.35">
      <c r="A1096">
        <v>1470</v>
      </c>
      <c r="B1096" s="14" t="s">
        <v>112</v>
      </c>
      <c r="C1096" s="14" t="s">
        <v>76</v>
      </c>
      <c r="D1096" s="14" t="s">
        <v>77</v>
      </c>
      <c r="E1096" s="14" t="s">
        <v>57</v>
      </c>
      <c r="F1096" s="14" t="str">
        <f>TRIM(Raw_Data__3[[#This Row],[Level/Band]])</f>
        <v>Senior</v>
      </c>
      <c r="G1096" s="15">
        <v>45001.141805555555</v>
      </c>
      <c r="H1096" s="15">
        <v>45004.141805555555</v>
      </c>
      <c r="I1096" s="15">
        <v>45005.141805555555</v>
      </c>
      <c r="J1096" s="15">
        <v>45008.141805555555</v>
      </c>
      <c r="K1096" s="14" t="s">
        <v>37</v>
      </c>
      <c r="L1096" s="15">
        <v>45012.141805555555</v>
      </c>
      <c r="M1096" s="14" t="s">
        <v>43</v>
      </c>
      <c r="N1096" s="14" t="s">
        <v>50</v>
      </c>
      <c r="O1096" s="1" t="s">
        <v>115</v>
      </c>
      <c r="P1096" s="14"/>
      <c r="Q1096" s="15"/>
      <c r="R1096" s="15"/>
      <c r="S1096" s="15"/>
      <c r="T1096" s="15"/>
      <c r="U1096">
        <v>0</v>
      </c>
      <c r="V1096" s="15"/>
      <c r="W1096" s="15"/>
      <c r="X1096" s="15"/>
      <c r="Z1096" s="14" t="s">
        <v>47</v>
      </c>
      <c r="AA1096" s="15"/>
      <c r="AB1096">
        <v>8</v>
      </c>
      <c r="AD1096">
        <v>1</v>
      </c>
      <c r="AE1096">
        <v>3</v>
      </c>
      <c r="AF1096" s="21" t="s">
        <v>115</v>
      </c>
      <c r="AG1096" s="22" t="str">
        <f>IFERROR((Raw_Data__3[[#This Row],[End of Probation Date (after 2 months)]]-Raw_Data__3[[#This Row],[Reporting date ]]),"N/A")</f>
        <v>N/A</v>
      </c>
      <c r="AJ1096">
        <v>3</v>
      </c>
    </row>
    <row r="1097" spans="1:36" x14ac:dyDescent="0.35">
      <c r="A1097">
        <v>1462</v>
      </c>
      <c r="B1097" s="14" t="s">
        <v>112</v>
      </c>
      <c r="C1097" s="14" t="s">
        <v>76</v>
      </c>
      <c r="D1097" s="14" t="s">
        <v>77</v>
      </c>
      <c r="E1097" s="14" t="s">
        <v>57</v>
      </c>
      <c r="F1097" s="14" t="str">
        <f>TRIM(Raw_Data__3[[#This Row],[Level/Band]])</f>
        <v>Senior</v>
      </c>
      <c r="G1097" s="15">
        <v>45004.141805555555</v>
      </c>
      <c r="H1097" s="15">
        <v>45006.141805555555</v>
      </c>
      <c r="I1097" s="15">
        <v>45007.141805555555</v>
      </c>
      <c r="J1097" s="15">
        <v>45010.141805555555</v>
      </c>
      <c r="K1097" s="14" t="s">
        <v>37</v>
      </c>
      <c r="L1097" s="15">
        <v>45015.141805555555</v>
      </c>
      <c r="M1097" s="14" t="s">
        <v>43</v>
      </c>
      <c r="N1097" s="14" t="s">
        <v>55</v>
      </c>
      <c r="O1097" s="1" t="s">
        <v>115</v>
      </c>
      <c r="P1097" s="14"/>
      <c r="Q1097" s="15"/>
      <c r="R1097" s="15"/>
      <c r="S1097" s="15"/>
      <c r="T1097" s="15"/>
      <c r="U1097">
        <v>0</v>
      </c>
      <c r="V1097" s="15"/>
      <c r="W1097" s="15"/>
      <c r="X1097" s="15"/>
      <c r="Z1097" s="14" t="s">
        <v>39</v>
      </c>
      <c r="AA1097" s="15"/>
      <c r="AB1097">
        <v>9</v>
      </c>
      <c r="AD1097">
        <v>1</v>
      </c>
      <c r="AE1097">
        <v>3</v>
      </c>
      <c r="AF1097" s="21" t="s">
        <v>115</v>
      </c>
      <c r="AG1097" s="22" t="str">
        <f>IFERROR((Raw_Data__3[[#This Row],[End of Probation Date (after 2 months)]]-Raw_Data__3[[#This Row],[Reporting date ]]),"N/A")</f>
        <v>N/A</v>
      </c>
      <c r="AJ1097">
        <v>2</v>
      </c>
    </row>
    <row r="1098" spans="1:36" x14ac:dyDescent="0.35">
      <c r="A1098">
        <v>1245</v>
      </c>
      <c r="B1098" s="14" t="s">
        <v>112</v>
      </c>
      <c r="C1098" s="14" t="s">
        <v>76</v>
      </c>
      <c r="D1098" s="14" t="s">
        <v>77</v>
      </c>
      <c r="E1098" s="14" t="s">
        <v>57</v>
      </c>
      <c r="F1098" s="14" t="str">
        <f>TRIM(Raw_Data__3[[#This Row],[Level/Band]])</f>
        <v>Senior</v>
      </c>
      <c r="G1098" s="15">
        <v>44736.839942129627</v>
      </c>
      <c r="H1098" s="15">
        <v>44740.839942129627</v>
      </c>
      <c r="I1098" s="15">
        <v>44741.839942129627</v>
      </c>
      <c r="J1098" s="15">
        <v>44744.839942129627</v>
      </c>
      <c r="K1098" s="14" t="s">
        <v>37</v>
      </c>
      <c r="L1098" s="15">
        <v>44750.839942129627</v>
      </c>
      <c r="M1098" s="14" t="s">
        <v>43</v>
      </c>
      <c r="N1098" s="14" t="s">
        <v>46</v>
      </c>
      <c r="O1098" s="1" t="s">
        <v>115</v>
      </c>
      <c r="P1098" s="14"/>
      <c r="Q1098" s="15"/>
      <c r="R1098" s="15"/>
      <c r="S1098" s="15"/>
      <c r="T1098" s="15"/>
      <c r="U1098">
        <v>0</v>
      </c>
      <c r="V1098" s="15"/>
      <c r="W1098" s="15"/>
      <c r="X1098" s="15"/>
      <c r="Z1098" s="14" t="s">
        <v>39</v>
      </c>
      <c r="AA1098" s="15"/>
      <c r="AB1098">
        <v>10</v>
      </c>
      <c r="AD1098">
        <v>1</v>
      </c>
      <c r="AE1098">
        <v>3</v>
      </c>
      <c r="AF1098" s="21" t="s">
        <v>115</v>
      </c>
      <c r="AG1098" s="22" t="str">
        <f>IFERROR((Raw_Data__3[[#This Row],[End of Probation Date (after 2 months)]]-Raw_Data__3[[#This Row],[Reporting date ]]),"N/A")</f>
        <v>N/A</v>
      </c>
      <c r="AJ1098">
        <v>4</v>
      </c>
    </row>
    <row r="1099" spans="1:36" x14ac:dyDescent="0.35">
      <c r="A1099">
        <v>1242</v>
      </c>
      <c r="B1099" s="14" t="s">
        <v>112</v>
      </c>
      <c r="C1099" s="14" t="s">
        <v>76</v>
      </c>
      <c r="D1099" s="14" t="s">
        <v>77</v>
      </c>
      <c r="E1099" s="14" t="s">
        <v>57</v>
      </c>
      <c r="F1099" s="14" t="str">
        <f>TRIM(Raw_Data__3[[#This Row],[Level/Band]])</f>
        <v>Senior</v>
      </c>
      <c r="G1099" s="15">
        <v>44736.839942129627</v>
      </c>
      <c r="H1099" s="15">
        <v>44740.839942129627</v>
      </c>
      <c r="I1099" s="15">
        <v>44741.839942129627</v>
      </c>
      <c r="J1099" s="15">
        <v>44744.839942129627</v>
      </c>
      <c r="K1099" s="14" t="s">
        <v>37</v>
      </c>
      <c r="L1099" s="15">
        <v>44758.839942129627</v>
      </c>
      <c r="M1099" s="14" t="s">
        <v>43</v>
      </c>
      <c r="N1099" s="14" t="s">
        <v>50</v>
      </c>
      <c r="O1099" s="1" t="s">
        <v>115</v>
      </c>
      <c r="P1099" s="14"/>
      <c r="Q1099" s="15"/>
      <c r="R1099" s="15"/>
      <c r="S1099" s="15">
        <v>44762.839942129627</v>
      </c>
      <c r="T1099" s="15"/>
      <c r="U1099">
        <v>0</v>
      </c>
      <c r="V1099" s="15"/>
      <c r="W1099" s="15"/>
      <c r="X1099" s="15"/>
      <c r="Z1099" s="14" t="s">
        <v>39</v>
      </c>
      <c r="AA1099" s="15"/>
      <c r="AB1099">
        <v>18</v>
      </c>
      <c r="AC1099">
        <v>22</v>
      </c>
      <c r="AD1099">
        <v>1</v>
      </c>
      <c r="AE1099">
        <v>3</v>
      </c>
      <c r="AF1099" s="21">
        <v>44822.839942129627</v>
      </c>
      <c r="AG1099" s="22">
        <f>IFERROR((Raw_Data__3[[#This Row],[End of Probation Date (after 2 months)]]-Raw_Data__3[[#This Row],[Reporting date ]]),"N/A")</f>
        <v>60</v>
      </c>
      <c r="AI1099">
        <v>4</v>
      </c>
      <c r="AJ1099">
        <v>4</v>
      </c>
    </row>
    <row r="1100" spans="1:36" x14ac:dyDescent="0.35">
      <c r="A1100">
        <v>1236</v>
      </c>
      <c r="B1100" s="14" t="s">
        <v>112</v>
      </c>
      <c r="C1100" s="14" t="s">
        <v>76</v>
      </c>
      <c r="D1100" s="14" t="s">
        <v>77</v>
      </c>
      <c r="E1100" s="14" t="s">
        <v>57</v>
      </c>
      <c r="F1100" s="14" t="str">
        <f>TRIM(Raw_Data__3[[#This Row],[Level/Band]])</f>
        <v>Senior</v>
      </c>
      <c r="G1100" s="15">
        <v>44982.728877314818</v>
      </c>
      <c r="H1100" s="15">
        <v>44983.728877314818</v>
      </c>
      <c r="I1100" s="15">
        <v>44984.728877314818</v>
      </c>
      <c r="J1100" s="15">
        <v>44987.728877314818</v>
      </c>
      <c r="K1100" s="14" t="s">
        <v>37</v>
      </c>
      <c r="L1100" s="15">
        <v>44990.728877314818</v>
      </c>
      <c r="M1100" s="14" t="s">
        <v>43</v>
      </c>
      <c r="N1100" s="14" t="s">
        <v>50</v>
      </c>
      <c r="O1100" s="1" t="s">
        <v>115</v>
      </c>
      <c r="P1100" s="14"/>
      <c r="Q1100" s="15"/>
      <c r="R1100" s="15"/>
      <c r="S1100" s="15"/>
      <c r="T1100" s="15"/>
      <c r="U1100">
        <v>0</v>
      </c>
      <c r="V1100" s="15"/>
      <c r="W1100" s="15"/>
      <c r="X1100" s="15"/>
      <c r="Z1100" s="14" t="s">
        <v>39</v>
      </c>
      <c r="AA1100" s="15"/>
      <c r="AB1100">
        <v>7</v>
      </c>
      <c r="AD1100">
        <v>1</v>
      </c>
      <c r="AE1100">
        <v>3</v>
      </c>
      <c r="AF1100" s="21" t="s">
        <v>115</v>
      </c>
      <c r="AG1100" s="22" t="str">
        <f>IFERROR((Raw_Data__3[[#This Row],[End of Probation Date (after 2 months)]]-Raw_Data__3[[#This Row],[Reporting date ]]),"N/A")</f>
        <v>N/A</v>
      </c>
      <c r="AJ1100">
        <v>1</v>
      </c>
    </row>
    <row r="1101" spans="1:36" x14ac:dyDescent="0.35">
      <c r="A1101">
        <v>1234</v>
      </c>
      <c r="B1101" s="14" t="s">
        <v>112</v>
      </c>
      <c r="C1101" s="14" t="s">
        <v>76</v>
      </c>
      <c r="D1101" s="14" t="s">
        <v>77</v>
      </c>
      <c r="E1101" s="14" t="s">
        <v>57</v>
      </c>
      <c r="F1101" s="14" t="str">
        <f>TRIM(Raw_Data__3[[#This Row],[Level/Band]])</f>
        <v>Senior</v>
      </c>
      <c r="G1101" s="15">
        <v>44979.728877314818</v>
      </c>
      <c r="H1101" s="15">
        <v>44982.728877314818</v>
      </c>
      <c r="I1101" s="15">
        <v>44983.728877314818</v>
      </c>
      <c r="J1101" s="15">
        <v>44986.728877314818</v>
      </c>
      <c r="K1101" s="14" t="s">
        <v>37</v>
      </c>
      <c r="L1101" s="15">
        <v>44991.728877314818</v>
      </c>
      <c r="M1101" s="14" t="s">
        <v>43</v>
      </c>
      <c r="N1101" s="14" t="s">
        <v>46</v>
      </c>
      <c r="O1101" s="1" t="s">
        <v>115</v>
      </c>
      <c r="P1101" s="14"/>
      <c r="Q1101" s="15"/>
      <c r="R1101" s="15"/>
      <c r="S1101" s="15">
        <v>44992.728877314818</v>
      </c>
      <c r="T1101" s="15"/>
      <c r="U1101">
        <v>0</v>
      </c>
      <c r="V1101" s="15"/>
      <c r="W1101" s="15"/>
      <c r="X1101" s="15"/>
      <c r="Z1101" s="14" t="s">
        <v>39</v>
      </c>
      <c r="AA1101" s="15"/>
      <c r="AB1101">
        <v>9</v>
      </c>
      <c r="AC1101">
        <v>10</v>
      </c>
      <c r="AD1101">
        <v>1</v>
      </c>
      <c r="AE1101">
        <v>3</v>
      </c>
      <c r="AF1101" s="21">
        <v>45052.728877314818</v>
      </c>
      <c r="AG1101" s="22">
        <f>IFERROR((Raw_Data__3[[#This Row],[End of Probation Date (after 2 months)]]-Raw_Data__3[[#This Row],[Reporting date ]]),"N/A")</f>
        <v>60</v>
      </c>
      <c r="AI1101">
        <v>1</v>
      </c>
      <c r="AJ1101">
        <v>3</v>
      </c>
    </row>
    <row r="1102" spans="1:36" x14ac:dyDescent="0.35">
      <c r="A1102">
        <v>1229</v>
      </c>
      <c r="B1102" s="14" t="s">
        <v>112</v>
      </c>
      <c r="C1102" s="14" t="s">
        <v>76</v>
      </c>
      <c r="D1102" s="14" t="s">
        <v>77</v>
      </c>
      <c r="E1102" s="14" t="s">
        <v>57</v>
      </c>
      <c r="F1102" s="14" t="str">
        <f>TRIM(Raw_Data__3[[#This Row],[Level/Band]])</f>
        <v>Senior</v>
      </c>
      <c r="G1102" s="15">
        <v>44734.14203703704</v>
      </c>
      <c r="H1102" s="15">
        <v>44738.14203703704</v>
      </c>
      <c r="I1102" s="15">
        <v>44739.14203703704</v>
      </c>
      <c r="J1102" s="15">
        <v>44742.14203703704</v>
      </c>
      <c r="K1102" s="14" t="s">
        <v>37</v>
      </c>
      <c r="L1102" s="15">
        <v>44748.14203703704</v>
      </c>
      <c r="M1102" s="14" t="s">
        <v>43</v>
      </c>
      <c r="N1102" s="14" t="s">
        <v>38</v>
      </c>
      <c r="O1102" s="1" t="s">
        <v>115</v>
      </c>
      <c r="P1102" s="14" t="s">
        <v>41</v>
      </c>
      <c r="Q1102" s="15"/>
      <c r="R1102" s="15"/>
      <c r="S1102" s="15">
        <v>44751.14203703704</v>
      </c>
      <c r="T1102" s="15"/>
      <c r="U1102">
        <v>0</v>
      </c>
      <c r="V1102" s="15"/>
      <c r="W1102" s="15"/>
      <c r="X1102" s="15"/>
      <c r="Z1102" s="14"/>
      <c r="AA1102" s="15"/>
      <c r="AB1102">
        <v>10</v>
      </c>
      <c r="AC1102">
        <v>13</v>
      </c>
      <c r="AD1102">
        <v>1</v>
      </c>
      <c r="AE1102">
        <v>3</v>
      </c>
      <c r="AF1102" s="21">
        <v>44811.14203703704</v>
      </c>
      <c r="AG1102" s="22">
        <f>IFERROR((Raw_Data__3[[#This Row],[End of Probation Date (after 2 months)]]-Raw_Data__3[[#This Row],[Reporting date ]]),"N/A")</f>
        <v>60</v>
      </c>
      <c r="AI1102">
        <v>3</v>
      </c>
      <c r="AJ1102">
        <v>4</v>
      </c>
    </row>
    <row r="1103" spans="1:36" x14ac:dyDescent="0.35">
      <c r="A1103">
        <v>1223</v>
      </c>
      <c r="B1103" s="14" t="s">
        <v>112</v>
      </c>
      <c r="C1103" s="14" t="s">
        <v>76</v>
      </c>
      <c r="D1103" s="14" t="s">
        <v>77</v>
      </c>
      <c r="E1103" s="14" t="s">
        <v>57</v>
      </c>
      <c r="F1103" s="14" t="str">
        <f>TRIM(Raw_Data__3[[#This Row],[Level/Band]])</f>
        <v>Senior</v>
      </c>
      <c r="G1103" s="15">
        <v>44736.14203703704</v>
      </c>
      <c r="H1103" s="15">
        <v>44739.14203703704</v>
      </c>
      <c r="I1103" s="15">
        <v>44740.14203703704</v>
      </c>
      <c r="J1103" s="15">
        <v>44743.14203703704</v>
      </c>
      <c r="K1103" s="14" t="s">
        <v>37</v>
      </c>
      <c r="L1103" s="15">
        <v>44757.14203703704</v>
      </c>
      <c r="M1103" s="14" t="s">
        <v>43</v>
      </c>
      <c r="N1103" s="14" t="s">
        <v>46</v>
      </c>
      <c r="O1103" s="1" t="s">
        <v>115</v>
      </c>
      <c r="P1103" s="14"/>
      <c r="Q1103" s="15"/>
      <c r="R1103" s="15"/>
      <c r="S1103" s="15">
        <v>44759.14203703704</v>
      </c>
      <c r="T1103" s="15"/>
      <c r="U1103">
        <v>0</v>
      </c>
      <c r="V1103" s="15"/>
      <c r="W1103" s="15"/>
      <c r="X1103" s="15"/>
      <c r="Z1103" s="14" t="s">
        <v>39</v>
      </c>
      <c r="AA1103" s="15"/>
      <c r="AB1103">
        <v>18</v>
      </c>
      <c r="AC1103">
        <v>20</v>
      </c>
      <c r="AD1103">
        <v>1</v>
      </c>
      <c r="AE1103">
        <v>3</v>
      </c>
      <c r="AF1103" s="21">
        <v>44819.14203703704</v>
      </c>
      <c r="AG1103" s="22">
        <f>IFERROR((Raw_Data__3[[#This Row],[End of Probation Date (after 2 months)]]-Raw_Data__3[[#This Row],[Reporting date ]]),"N/A")</f>
        <v>60</v>
      </c>
      <c r="AI1103">
        <v>2</v>
      </c>
      <c r="AJ1103">
        <v>3</v>
      </c>
    </row>
    <row r="1104" spans="1:36" x14ac:dyDescent="0.35">
      <c r="A1104">
        <v>1222</v>
      </c>
      <c r="B1104" s="14" t="s">
        <v>112</v>
      </c>
      <c r="C1104" s="14" t="s">
        <v>76</v>
      </c>
      <c r="D1104" s="14" t="s">
        <v>77</v>
      </c>
      <c r="E1104" s="14" t="s">
        <v>57</v>
      </c>
      <c r="F1104" s="14" t="str">
        <f>TRIM(Raw_Data__3[[#This Row],[Level/Band]])</f>
        <v>Senior</v>
      </c>
      <c r="G1104" s="15">
        <v>44733.14203703704</v>
      </c>
      <c r="H1104" s="15">
        <v>44735.14203703704</v>
      </c>
      <c r="I1104" s="15">
        <v>44736.14203703704</v>
      </c>
      <c r="J1104" s="15">
        <v>44739.14203703704</v>
      </c>
      <c r="K1104" s="14" t="s">
        <v>37</v>
      </c>
      <c r="L1104" s="15">
        <v>44753.14203703704</v>
      </c>
      <c r="M1104" s="14" t="s">
        <v>43</v>
      </c>
      <c r="N1104" s="14" t="s">
        <v>38</v>
      </c>
      <c r="O1104" s="1" t="s">
        <v>115</v>
      </c>
      <c r="P1104" s="14" t="s">
        <v>41</v>
      </c>
      <c r="Q1104" s="15"/>
      <c r="R1104" s="15"/>
      <c r="S1104" s="15">
        <v>44754.14203703704</v>
      </c>
      <c r="T1104" s="15"/>
      <c r="U1104">
        <v>0</v>
      </c>
      <c r="V1104" s="15"/>
      <c r="W1104" s="15"/>
      <c r="X1104" s="15"/>
      <c r="Z1104" s="14"/>
      <c r="AA1104" s="15"/>
      <c r="AB1104">
        <v>18</v>
      </c>
      <c r="AC1104">
        <v>19</v>
      </c>
      <c r="AD1104">
        <v>1</v>
      </c>
      <c r="AE1104">
        <v>3</v>
      </c>
      <c r="AF1104" s="21">
        <v>44814.14203703704</v>
      </c>
      <c r="AG1104" s="22">
        <f>IFERROR((Raw_Data__3[[#This Row],[End of Probation Date (after 2 months)]]-Raw_Data__3[[#This Row],[Reporting date ]]),"N/A")</f>
        <v>60</v>
      </c>
      <c r="AI1104">
        <v>1</v>
      </c>
      <c r="AJ1104">
        <v>2</v>
      </c>
    </row>
    <row r="1105" spans="1:38" x14ac:dyDescent="0.35">
      <c r="A1105">
        <v>1208</v>
      </c>
      <c r="B1105" s="14" t="s">
        <v>112</v>
      </c>
      <c r="C1105" s="14" t="s">
        <v>76</v>
      </c>
      <c r="D1105" s="14" t="s">
        <v>77</v>
      </c>
      <c r="E1105" s="14" t="s">
        <v>57</v>
      </c>
      <c r="F1105" s="14" t="str">
        <f>TRIM(Raw_Data__3[[#This Row],[Level/Band]])</f>
        <v>Senior</v>
      </c>
      <c r="G1105" s="15">
        <v>44763.205266203702</v>
      </c>
      <c r="H1105" s="15">
        <v>44764.205266203702</v>
      </c>
      <c r="I1105" s="15">
        <v>44765.205266203702</v>
      </c>
      <c r="J1105" s="15">
        <v>44768.205266203702</v>
      </c>
      <c r="K1105" s="14" t="s">
        <v>37</v>
      </c>
      <c r="L1105" s="15">
        <v>44785.205266203702</v>
      </c>
      <c r="M1105" s="14" t="s">
        <v>43</v>
      </c>
      <c r="N1105" s="14" t="s">
        <v>55</v>
      </c>
      <c r="O1105" s="1" t="s">
        <v>115</v>
      </c>
      <c r="P1105" s="14"/>
      <c r="Q1105" s="15"/>
      <c r="R1105" s="15"/>
      <c r="S1105" s="15"/>
      <c r="T1105" s="15"/>
      <c r="U1105">
        <v>0</v>
      </c>
      <c r="V1105" s="15"/>
      <c r="W1105" s="15"/>
      <c r="X1105" s="15"/>
      <c r="Z1105" s="14" t="s">
        <v>47</v>
      </c>
      <c r="AA1105" s="15"/>
      <c r="AB1105">
        <v>21</v>
      </c>
      <c r="AD1105">
        <v>1</v>
      </c>
      <c r="AE1105">
        <v>3</v>
      </c>
      <c r="AF1105" s="21" t="s">
        <v>115</v>
      </c>
      <c r="AG1105" s="22" t="str">
        <f>IFERROR((Raw_Data__3[[#This Row],[End of Probation Date (after 2 months)]]-Raw_Data__3[[#This Row],[Reporting date ]]),"N/A")</f>
        <v>N/A</v>
      </c>
      <c r="AJ1105">
        <v>1</v>
      </c>
    </row>
    <row r="1106" spans="1:38" x14ac:dyDescent="0.35">
      <c r="A1106">
        <v>1191</v>
      </c>
      <c r="B1106" s="14" t="s">
        <v>112</v>
      </c>
      <c r="C1106" s="14" t="s">
        <v>76</v>
      </c>
      <c r="D1106" s="14" t="s">
        <v>77</v>
      </c>
      <c r="E1106" s="14" t="s">
        <v>57</v>
      </c>
      <c r="F1106" s="14" t="str">
        <f>TRIM(Raw_Data__3[[#This Row],[Level/Band]])</f>
        <v>Senior</v>
      </c>
      <c r="G1106" s="15">
        <v>44767.966006944444</v>
      </c>
      <c r="H1106" s="15">
        <v>44768.966006944444</v>
      </c>
      <c r="I1106" s="15">
        <v>44769.966006944444</v>
      </c>
      <c r="J1106" s="15">
        <v>44772.966006944444</v>
      </c>
      <c r="K1106" s="14" t="s">
        <v>37</v>
      </c>
      <c r="L1106" s="15">
        <v>44780.966006944444</v>
      </c>
      <c r="M1106" s="14" t="s">
        <v>43</v>
      </c>
      <c r="N1106" s="14" t="s">
        <v>51</v>
      </c>
      <c r="O1106" s="1" t="s">
        <v>115</v>
      </c>
      <c r="P1106" s="14"/>
      <c r="Q1106" s="15"/>
      <c r="R1106" s="15"/>
      <c r="S1106" s="15">
        <v>44781.966006944444</v>
      </c>
      <c r="T1106" s="15"/>
      <c r="U1106">
        <v>0</v>
      </c>
      <c r="V1106" s="15"/>
      <c r="W1106" s="15"/>
      <c r="X1106" s="15"/>
      <c r="Z1106" s="14" t="s">
        <v>39</v>
      </c>
      <c r="AA1106" s="15"/>
      <c r="AB1106">
        <v>12</v>
      </c>
      <c r="AC1106">
        <v>13</v>
      </c>
      <c r="AD1106">
        <v>1</v>
      </c>
      <c r="AE1106">
        <v>3</v>
      </c>
      <c r="AF1106" s="21">
        <v>44841.966006944444</v>
      </c>
      <c r="AG1106" s="22">
        <f>IFERROR((Raw_Data__3[[#This Row],[End of Probation Date (after 2 months)]]-Raw_Data__3[[#This Row],[Reporting date ]]),"N/A")</f>
        <v>60</v>
      </c>
      <c r="AI1106">
        <v>1</v>
      </c>
      <c r="AJ1106">
        <v>1</v>
      </c>
    </row>
    <row r="1107" spans="1:38" x14ac:dyDescent="0.35">
      <c r="A1107">
        <v>1179</v>
      </c>
      <c r="B1107" s="14" t="s">
        <v>112</v>
      </c>
      <c r="C1107" s="14" t="s">
        <v>76</v>
      </c>
      <c r="D1107" s="14" t="s">
        <v>77</v>
      </c>
      <c r="E1107" s="14" t="s">
        <v>57</v>
      </c>
      <c r="F1107" s="14" t="str">
        <f>TRIM(Raw_Data__3[[#This Row],[Level/Band]])</f>
        <v>Senior</v>
      </c>
      <c r="G1107" s="15">
        <v>45061.041770833333</v>
      </c>
      <c r="H1107" s="15">
        <v>45065.041770833333</v>
      </c>
      <c r="I1107" s="15">
        <v>45066.041770833333</v>
      </c>
      <c r="J1107" s="15">
        <v>45069.041770833333</v>
      </c>
      <c r="K1107" s="14" t="s">
        <v>37</v>
      </c>
      <c r="L1107" s="15">
        <v>45084.041770833333</v>
      </c>
      <c r="M1107" s="14" t="s">
        <v>43</v>
      </c>
      <c r="N1107" s="14" t="s">
        <v>38</v>
      </c>
      <c r="O1107" s="1" t="s">
        <v>115</v>
      </c>
      <c r="P1107" s="14"/>
      <c r="Q1107" s="15"/>
      <c r="R1107" s="15"/>
      <c r="S1107" s="15">
        <v>45085.041770833333</v>
      </c>
      <c r="T1107" s="15"/>
      <c r="U1107">
        <v>0</v>
      </c>
      <c r="V1107" s="15"/>
      <c r="W1107" s="15"/>
      <c r="X1107" s="15"/>
      <c r="Z1107" s="14" t="s">
        <v>39</v>
      </c>
      <c r="AA1107" s="15"/>
      <c r="AB1107">
        <v>19</v>
      </c>
      <c r="AC1107">
        <v>20</v>
      </c>
      <c r="AD1107">
        <v>1</v>
      </c>
      <c r="AE1107">
        <v>3</v>
      </c>
      <c r="AF1107" s="21">
        <v>45145.041770833333</v>
      </c>
      <c r="AG1107" s="22">
        <f>IFERROR((Raw_Data__3[[#This Row],[End of Probation Date (after 2 months)]]-Raw_Data__3[[#This Row],[Reporting date ]]),"N/A")</f>
        <v>60</v>
      </c>
      <c r="AI1107">
        <v>1</v>
      </c>
      <c r="AJ1107">
        <v>4</v>
      </c>
    </row>
    <row r="1108" spans="1:38" x14ac:dyDescent="0.35">
      <c r="A1108">
        <v>1105</v>
      </c>
      <c r="B1108" s="14" t="s">
        <v>112</v>
      </c>
      <c r="C1108" s="14" t="s">
        <v>76</v>
      </c>
      <c r="D1108" s="14" t="s">
        <v>77</v>
      </c>
      <c r="E1108" s="14" t="s">
        <v>57</v>
      </c>
      <c r="F1108" s="14" t="str">
        <f>TRIM(Raw_Data__3[[#This Row],[Level/Band]])</f>
        <v>Senior</v>
      </c>
      <c r="G1108" s="15">
        <v>44671.953865740739</v>
      </c>
      <c r="H1108" s="15">
        <v>44675.953865740739</v>
      </c>
      <c r="I1108" s="15">
        <v>44676.953865740739</v>
      </c>
      <c r="J1108" s="15">
        <v>44679.953865740739</v>
      </c>
      <c r="K1108" s="14" t="s">
        <v>37</v>
      </c>
      <c r="L1108" s="15">
        <v>44694.953865740739</v>
      </c>
      <c r="M1108" s="14" t="s">
        <v>43</v>
      </c>
      <c r="N1108" s="14" t="s">
        <v>38</v>
      </c>
      <c r="O1108" s="1" t="s">
        <v>115</v>
      </c>
      <c r="P1108" s="14" t="s">
        <v>41</v>
      </c>
      <c r="Q1108" s="15"/>
      <c r="R1108" s="15"/>
      <c r="S1108" s="15">
        <v>44698.953865740739</v>
      </c>
      <c r="T1108" s="15"/>
      <c r="U1108">
        <v>0</v>
      </c>
      <c r="V1108" s="15"/>
      <c r="W1108" s="15"/>
      <c r="X1108" s="15"/>
      <c r="Z1108" s="14"/>
      <c r="AA1108" s="15"/>
      <c r="AB1108">
        <v>19</v>
      </c>
      <c r="AC1108">
        <v>23</v>
      </c>
      <c r="AD1108">
        <v>1</v>
      </c>
      <c r="AE1108">
        <v>3</v>
      </c>
      <c r="AF1108" s="21">
        <v>44758.953865740739</v>
      </c>
      <c r="AG1108" s="22">
        <f>IFERROR((Raw_Data__3[[#This Row],[End of Probation Date (after 2 months)]]-Raw_Data__3[[#This Row],[Reporting date ]]),"N/A")</f>
        <v>60</v>
      </c>
      <c r="AI1108">
        <v>4</v>
      </c>
      <c r="AJ1108">
        <v>4</v>
      </c>
    </row>
    <row r="1109" spans="1:38" x14ac:dyDescent="0.35">
      <c r="A1109">
        <v>1101</v>
      </c>
      <c r="B1109" s="14" t="s">
        <v>112</v>
      </c>
      <c r="C1109" s="14" t="s">
        <v>76</v>
      </c>
      <c r="D1109" s="14" t="s">
        <v>77</v>
      </c>
      <c r="E1109" s="14" t="s">
        <v>57</v>
      </c>
      <c r="F1109" s="14" t="str">
        <f>TRIM(Raw_Data__3[[#This Row],[Level/Band]])</f>
        <v>Senior</v>
      </c>
      <c r="G1109" s="15">
        <v>44675.953865740739</v>
      </c>
      <c r="H1109" s="15">
        <v>44676.953865740739</v>
      </c>
      <c r="I1109" s="15">
        <v>44677.953865740739</v>
      </c>
      <c r="J1109" s="15">
        <v>44680.953865740739</v>
      </c>
      <c r="K1109" s="14" t="s">
        <v>37</v>
      </c>
      <c r="L1109" s="15">
        <v>44693.953865740739</v>
      </c>
      <c r="M1109" s="14" t="s">
        <v>43</v>
      </c>
      <c r="N1109" s="14" t="s">
        <v>38</v>
      </c>
      <c r="O1109" s="1" t="s">
        <v>115</v>
      </c>
      <c r="P1109" s="14" t="s">
        <v>41</v>
      </c>
      <c r="Q1109" s="15"/>
      <c r="R1109" s="15"/>
      <c r="S1109" s="15">
        <v>44694.953865740739</v>
      </c>
      <c r="T1109" s="15"/>
      <c r="U1109">
        <v>0</v>
      </c>
      <c r="V1109" s="15"/>
      <c r="W1109" s="15"/>
      <c r="X1109" s="15"/>
      <c r="Z1109" s="14"/>
      <c r="AA1109" s="15"/>
      <c r="AB1109">
        <v>17</v>
      </c>
      <c r="AC1109">
        <v>18</v>
      </c>
      <c r="AD1109">
        <v>1</v>
      </c>
      <c r="AE1109">
        <v>3</v>
      </c>
      <c r="AF1109" s="21">
        <v>44754.953865740739</v>
      </c>
      <c r="AG1109" s="22">
        <f>IFERROR((Raw_Data__3[[#This Row],[End of Probation Date (after 2 months)]]-Raw_Data__3[[#This Row],[Reporting date ]]),"N/A")</f>
        <v>60</v>
      </c>
      <c r="AI1109">
        <v>1</v>
      </c>
      <c r="AJ1109">
        <v>1</v>
      </c>
    </row>
    <row r="1110" spans="1:38" x14ac:dyDescent="0.35">
      <c r="A1110">
        <v>2998</v>
      </c>
      <c r="B1110" s="14" t="s">
        <v>112</v>
      </c>
      <c r="C1110" s="14" t="s">
        <v>76</v>
      </c>
      <c r="D1110" s="14" t="s">
        <v>59</v>
      </c>
      <c r="E1110" s="14" t="s">
        <v>60</v>
      </c>
      <c r="F1110" s="14" t="str">
        <f>TRIM(Raw_Data__3[[#This Row],[Level/Band]])</f>
        <v>Manager Level</v>
      </c>
      <c r="G1110" s="15">
        <v>44990.039479166669</v>
      </c>
      <c r="H1110" s="15">
        <v>44991.039479166669</v>
      </c>
      <c r="I1110" s="15">
        <v>44992.039479166669</v>
      </c>
      <c r="J1110" s="15">
        <v>44995.039479166669</v>
      </c>
      <c r="K1110" s="14" t="s">
        <v>37</v>
      </c>
      <c r="L1110" s="15">
        <v>45003.039479166669</v>
      </c>
      <c r="M1110" s="14" t="s">
        <v>43</v>
      </c>
      <c r="N1110" s="14" t="s">
        <v>51</v>
      </c>
      <c r="O1110" s="1" t="s">
        <v>115</v>
      </c>
      <c r="P1110" s="14"/>
      <c r="Q1110" s="15"/>
      <c r="R1110" s="15"/>
      <c r="S1110" s="15">
        <v>45005.039479166669</v>
      </c>
      <c r="T1110" s="15"/>
      <c r="U1110">
        <v>0</v>
      </c>
      <c r="V1110" s="15"/>
      <c r="W1110" s="15"/>
      <c r="X1110" s="15"/>
      <c r="Z1110" s="14" t="s">
        <v>39</v>
      </c>
      <c r="AA1110" s="15"/>
      <c r="AB1110">
        <v>12</v>
      </c>
      <c r="AC1110">
        <v>14</v>
      </c>
      <c r="AD1110">
        <v>1</v>
      </c>
      <c r="AE1110">
        <v>3</v>
      </c>
      <c r="AF1110" s="21">
        <v>45065.039479166669</v>
      </c>
      <c r="AG1110" s="22">
        <f>IFERROR((Raw_Data__3[[#This Row],[End of Probation Date (after 2 months)]]-Raw_Data__3[[#This Row],[Reporting date ]]),"N/A")</f>
        <v>60</v>
      </c>
      <c r="AI1110">
        <v>2</v>
      </c>
      <c r="AJ1110">
        <v>1</v>
      </c>
    </row>
    <row r="1111" spans="1:38" x14ac:dyDescent="0.35">
      <c r="A1111">
        <v>2996</v>
      </c>
      <c r="B1111" s="14" t="s">
        <v>112</v>
      </c>
      <c r="C1111" s="14" t="s">
        <v>76</v>
      </c>
      <c r="D1111" s="14" t="s">
        <v>59</v>
      </c>
      <c r="E1111" s="14" t="s">
        <v>60</v>
      </c>
      <c r="F1111" s="14" t="str">
        <f>TRIM(Raw_Data__3[[#This Row],[Level/Band]])</f>
        <v>Manager Level</v>
      </c>
      <c r="G1111" s="15">
        <v>44990.039479166669</v>
      </c>
      <c r="H1111" s="15">
        <v>44992.039479166669</v>
      </c>
      <c r="I1111" s="15">
        <v>44993.039479166669</v>
      </c>
      <c r="J1111" s="15">
        <v>44996.039479166669</v>
      </c>
      <c r="K1111" s="14" t="s">
        <v>37</v>
      </c>
      <c r="L1111" s="15">
        <v>44999.039479166669</v>
      </c>
      <c r="M1111" s="14" t="s">
        <v>43</v>
      </c>
      <c r="N1111" s="14" t="s">
        <v>38</v>
      </c>
      <c r="O1111" s="1" t="s">
        <v>115</v>
      </c>
      <c r="P1111" s="14" t="s">
        <v>41</v>
      </c>
      <c r="Q1111" s="15"/>
      <c r="R1111" s="15"/>
      <c r="S1111" s="15">
        <v>45003.039479166669</v>
      </c>
      <c r="T1111" s="15"/>
      <c r="U1111">
        <v>0</v>
      </c>
      <c r="V1111" s="15"/>
      <c r="W1111" s="15"/>
      <c r="X1111" s="15"/>
      <c r="Z1111" s="14"/>
      <c r="AA1111" s="15"/>
      <c r="AB1111">
        <v>7</v>
      </c>
      <c r="AC1111">
        <v>11</v>
      </c>
      <c r="AD1111">
        <v>1</v>
      </c>
      <c r="AE1111">
        <v>3</v>
      </c>
      <c r="AF1111" s="21">
        <v>45063.039479166669</v>
      </c>
      <c r="AG1111" s="22">
        <f>IFERROR((Raw_Data__3[[#This Row],[End of Probation Date (after 2 months)]]-Raw_Data__3[[#This Row],[Reporting date ]]),"N/A")</f>
        <v>60</v>
      </c>
      <c r="AI1111">
        <v>4</v>
      </c>
      <c r="AJ1111">
        <v>2</v>
      </c>
    </row>
    <row r="1112" spans="1:38" x14ac:dyDescent="0.35">
      <c r="A1112">
        <v>2791</v>
      </c>
      <c r="B1112" s="14" t="s">
        <v>112</v>
      </c>
      <c r="C1112" s="14" t="s">
        <v>76</v>
      </c>
      <c r="D1112" s="14" t="s">
        <v>59</v>
      </c>
      <c r="E1112" s="14" t="s">
        <v>60</v>
      </c>
      <c r="F1112" s="14" t="str">
        <f>TRIM(Raw_Data__3[[#This Row],[Level/Band]])</f>
        <v>Manager Level</v>
      </c>
      <c r="G1112" s="15">
        <v>45106.834444444445</v>
      </c>
      <c r="H1112" s="15">
        <v>45107.834444444445</v>
      </c>
      <c r="I1112" s="15">
        <v>45108.834444444445</v>
      </c>
      <c r="J1112" s="15">
        <v>45111.834444444445</v>
      </c>
      <c r="K1112" s="14" t="s">
        <v>37</v>
      </c>
      <c r="L1112" s="15">
        <v>45112.834444444445</v>
      </c>
      <c r="M1112" s="14" t="s">
        <v>43</v>
      </c>
      <c r="N1112" s="14" t="s">
        <v>51</v>
      </c>
      <c r="O1112" s="1" t="s">
        <v>115</v>
      </c>
      <c r="P1112" s="14"/>
      <c r="Q1112" s="15"/>
      <c r="R1112" s="15"/>
      <c r="S1112" s="15"/>
      <c r="T1112" s="15"/>
      <c r="U1112">
        <v>0</v>
      </c>
      <c r="V1112" s="15"/>
      <c r="W1112" s="15"/>
      <c r="X1112" s="15"/>
      <c r="Z1112" s="14" t="s">
        <v>47</v>
      </c>
      <c r="AA1112" s="15"/>
      <c r="AB1112">
        <v>5</v>
      </c>
      <c r="AD1112">
        <v>1</v>
      </c>
      <c r="AE1112">
        <v>3</v>
      </c>
      <c r="AF1112" s="21" t="s">
        <v>115</v>
      </c>
      <c r="AG1112" s="22" t="str">
        <f>IFERROR((Raw_Data__3[[#This Row],[End of Probation Date (after 2 months)]]-Raw_Data__3[[#This Row],[Reporting date ]]),"N/A")</f>
        <v>N/A</v>
      </c>
      <c r="AJ1112">
        <v>1</v>
      </c>
    </row>
    <row r="1113" spans="1:38" x14ac:dyDescent="0.35">
      <c r="A1113">
        <v>2769</v>
      </c>
      <c r="B1113" s="14" t="s">
        <v>112</v>
      </c>
      <c r="C1113" s="14" t="s">
        <v>76</v>
      </c>
      <c r="D1113" s="14" t="s">
        <v>59</v>
      </c>
      <c r="E1113" s="14" t="s">
        <v>60</v>
      </c>
      <c r="F1113" s="14" t="str">
        <f>TRIM(Raw_Data__3[[#This Row],[Level/Band]])</f>
        <v>Manager Level</v>
      </c>
      <c r="G1113" s="15">
        <v>44803.301701388889</v>
      </c>
      <c r="H1113" s="15">
        <v>44807.301701388889</v>
      </c>
      <c r="I1113" s="15">
        <v>44808.301701388889</v>
      </c>
      <c r="J1113" s="15">
        <v>44811.301701388889</v>
      </c>
      <c r="K1113" s="14" t="s">
        <v>37</v>
      </c>
      <c r="L1113" s="15">
        <v>44822.301701388889</v>
      </c>
      <c r="M1113" s="14" t="s">
        <v>58</v>
      </c>
      <c r="N1113" s="14"/>
      <c r="O1113" s="1">
        <v>44826.301701388889</v>
      </c>
      <c r="P1113" s="14" t="s">
        <v>58</v>
      </c>
      <c r="Q1113" s="15"/>
      <c r="R1113" s="15"/>
      <c r="S1113" s="15">
        <v>44823.301701388889</v>
      </c>
      <c r="T1113" s="15"/>
      <c r="U1113">
        <v>0</v>
      </c>
      <c r="V1113" s="15"/>
      <c r="W1113" s="15"/>
      <c r="X1113" s="15"/>
      <c r="Z1113" s="14"/>
      <c r="AA1113" s="15"/>
      <c r="AB1113">
        <v>15</v>
      </c>
      <c r="AC1113">
        <v>16</v>
      </c>
      <c r="AD1113">
        <v>1</v>
      </c>
      <c r="AE1113">
        <v>3</v>
      </c>
      <c r="AF1113" s="21">
        <v>44883.301701388889</v>
      </c>
      <c r="AG1113" s="22">
        <f>IFERROR((Raw_Data__3[[#This Row],[End of Probation Date (after 2 months)]]-Raw_Data__3[[#This Row],[Reporting date ]]),"N/A")</f>
        <v>60</v>
      </c>
      <c r="AI1113">
        <v>1</v>
      </c>
      <c r="AJ1113">
        <v>4</v>
      </c>
    </row>
    <row r="1114" spans="1:38" x14ac:dyDescent="0.35">
      <c r="A1114">
        <v>2742</v>
      </c>
      <c r="B1114" s="14" t="s">
        <v>112</v>
      </c>
      <c r="C1114" s="14" t="s">
        <v>76</v>
      </c>
      <c r="D1114" s="14" t="s">
        <v>59</v>
      </c>
      <c r="E1114" s="14" t="s">
        <v>60</v>
      </c>
      <c r="F1114" s="14" t="str">
        <f>TRIM(Raw_Data__3[[#This Row],[Level/Band]])</f>
        <v>Manager Level</v>
      </c>
      <c r="G1114" s="15">
        <v>44668.561030092591</v>
      </c>
      <c r="H1114" s="15">
        <v>44672.561030092591</v>
      </c>
      <c r="I1114" s="15">
        <v>44673.561030092591</v>
      </c>
      <c r="J1114" s="15">
        <v>44676.561030092591</v>
      </c>
      <c r="K1114" s="14" t="s">
        <v>37</v>
      </c>
      <c r="L1114" s="15">
        <v>44679.561030092591</v>
      </c>
      <c r="M1114" s="14" t="s">
        <v>43</v>
      </c>
      <c r="N1114" s="14" t="s">
        <v>50</v>
      </c>
      <c r="O1114" s="1" t="s">
        <v>115</v>
      </c>
      <c r="P1114" s="14"/>
      <c r="Q1114" s="15"/>
      <c r="R1114" s="15"/>
      <c r="S1114" s="15">
        <v>44682.561030092591</v>
      </c>
      <c r="T1114" s="15"/>
      <c r="U1114">
        <v>0</v>
      </c>
      <c r="V1114" s="15"/>
      <c r="W1114" s="15"/>
      <c r="X1114" s="15"/>
      <c r="Z1114" s="14" t="s">
        <v>47</v>
      </c>
      <c r="AA1114" s="15"/>
      <c r="AB1114">
        <v>7</v>
      </c>
      <c r="AC1114">
        <v>10</v>
      </c>
      <c r="AD1114">
        <v>1</v>
      </c>
      <c r="AE1114">
        <v>3</v>
      </c>
      <c r="AF1114" s="21">
        <v>44742.561030092591</v>
      </c>
      <c r="AG1114" s="22">
        <f>IFERROR((Raw_Data__3[[#This Row],[End of Probation Date (after 2 months)]]-Raw_Data__3[[#This Row],[Reporting date ]]),"N/A")</f>
        <v>60</v>
      </c>
      <c r="AI1114">
        <v>3</v>
      </c>
      <c r="AJ1114">
        <v>4</v>
      </c>
    </row>
    <row r="1115" spans="1:38" x14ac:dyDescent="0.35">
      <c r="A1115">
        <v>2622</v>
      </c>
      <c r="B1115" s="14" t="s">
        <v>112</v>
      </c>
      <c r="C1115" s="14" t="s">
        <v>76</v>
      </c>
      <c r="D1115" s="14" t="s">
        <v>59</v>
      </c>
      <c r="E1115" s="14" t="s">
        <v>60</v>
      </c>
      <c r="F1115" s="14" t="str">
        <f>TRIM(Raw_Data__3[[#This Row],[Level/Band]])</f>
        <v>Manager Level</v>
      </c>
      <c r="G1115" s="15">
        <v>45096.668356481481</v>
      </c>
      <c r="H1115" s="15">
        <v>45099.668356481481</v>
      </c>
      <c r="I1115" s="15">
        <v>45100.668356481481</v>
      </c>
      <c r="J1115" s="15">
        <v>45103.668356481481</v>
      </c>
      <c r="K1115" s="14" t="s">
        <v>37</v>
      </c>
      <c r="L1115" s="15">
        <v>45110.668356481481</v>
      </c>
      <c r="M1115" s="14" t="s">
        <v>43</v>
      </c>
      <c r="N1115" s="14" t="s">
        <v>46</v>
      </c>
      <c r="O1115" s="1" t="s">
        <v>115</v>
      </c>
      <c r="P1115" s="14"/>
      <c r="Q1115" s="15"/>
      <c r="R1115" s="15"/>
      <c r="S1115" s="15">
        <v>45113.668356481481</v>
      </c>
      <c r="T1115" s="15"/>
      <c r="U1115">
        <v>0</v>
      </c>
      <c r="V1115" s="15"/>
      <c r="W1115" s="15"/>
      <c r="X1115" s="15"/>
      <c r="Z1115" s="14" t="s">
        <v>47</v>
      </c>
      <c r="AA1115" s="15"/>
      <c r="AB1115">
        <v>11</v>
      </c>
      <c r="AC1115">
        <v>14</v>
      </c>
      <c r="AD1115">
        <v>1</v>
      </c>
      <c r="AE1115">
        <v>3</v>
      </c>
      <c r="AF1115" s="21">
        <v>45173.668356481481</v>
      </c>
      <c r="AG1115" s="22">
        <f>IFERROR((Raw_Data__3[[#This Row],[End of Probation Date (after 2 months)]]-Raw_Data__3[[#This Row],[Reporting date ]]),"N/A")</f>
        <v>60</v>
      </c>
      <c r="AI1115">
        <v>3</v>
      </c>
      <c r="AJ1115">
        <v>3</v>
      </c>
    </row>
    <row r="1116" spans="1:38" x14ac:dyDescent="0.35">
      <c r="A1116">
        <v>2619</v>
      </c>
      <c r="B1116" s="14" t="s">
        <v>112</v>
      </c>
      <c r="C1116" s="14" t="s">
        <v>76</v>
      </c>
      <c r="D1116" s="14" t="s">
        <v>59</v>
      </c>
      <c r="E1116" s="14" t="s">
        <v>60</v>
      </c>
      <c r="F1116" s="14" t="str">
        <f>TRIM(Raw_Data__3[[#This Row],[Level/Band]])</f>
        <v>Manager Level</v>
      </c>
      <c r="G1116" s="15">
        <v>44930.379525462966</v>
      </c>
      <c r="H1116" s="15">
        <v>44932.379525462966</v>
      </c>
      <c r="I1116" s="15">
        <v>44933.379525462966</v>
      </c>
      <c r="J1116" s="15">
        <v>44936.379525462966</v>
      </c>
      <c r="K1116" s="14" t="s">
        <v>37</v>
      </c>
      <c r="L1116" s="15">
        <v>44941.379525462966</v>
      </c>
      <c r="M1116" s="14" t="s">
        <v>43</v>
      </c>
      <c r="N1116" s="14" t="s">
        <v>50</v>
      </c>
      <c r="O1116" s="1" t="s">
        <v>115</v>
      </c>
      <c r="P1116" s="14"/>
      <c r="Q1116" s="15"/>
      <c r="R1116" s="15"/>
      <c r="S1116" s="15">
        <v>44944.379525462966</v>
      </c>
      <c r="T1116" s="15"/>
      <c r="U1116">
        <v>0</v>
      </c>
      <c r="V1116" s="15"/>
      <c r="W1116" s="15"/>
      <c r="X1116" s="15"/>
      <c r="Z1116" s="14" t="s">
        <v>39</v>
      </c>
      <c r="AA1116" s="15"/>
      <c r="AB1116">
        <v>9</v>
      </c>
      <c r="AC1116">
        <v>12</v>
      </c>
      <c r="AD1116">
        <v>1</v>
      </c>
      <c r="AE1116">
        <v>3</v>
      </c>
      <c r="AF1116" s="21">
        <v>45004.379525462966</v>
      </c>
      <c r="AG1116" s="22">
        <f>IFERROR((Raw_Data__3[[#This Row],[End of Probation Date (after 2 months)]]-Raw_Data__3[[#This Row],[Reporting date ]]),"N/A")</f>
        <v>60</v>
      </c>
      <c r="AI1116">
        <v>3</v>
      </c>
      <c r="AJ1116">
        <v>2</v>
      </c>
    </row>
    <row r="1117" spans="1:38" x14ac:dyDescent="0.35">
      <c r="A1117">
        <v>2592</v>
      </c>
      <c r="B1117" s="14" t="s">
        <v>112</v>
      </c>
      <c r="C1117" s="14" t="s">
        <v>76</v>
      </c>
      <c r="D1117" s="14" t="s">
        <v>59</v>
      </c>
      <c r="E1117" s="14" t="s">
        <v>60</v>
      </c>
      <c r="F1117" s="14" t="str">
        <f>TRIM(Raw_Data__3[[#This Row],[Level/Band]])</f>
        <v>Manager Level</v>
      </c>
      <c r="G1117" s="15">
        <v>44949.403136574074</v>
      </c>
      <c r="H1117" s="15">
        <v>44950.403136574074</v>
      </c>
      <c r="I1117" s="15">
        <v>44951.403136574074</v>
      </c>
      <c r="J1117" s="15">
        <v>44954.403136574074</v>
      </c>
      <c r="K1117" s="14" t="s">
        <v>37</v>
      </c>
      <c r="L1117" s="15">
        <v>44958.403136574074</v>
      </c>
      <c r="M1117" s="14" t="s">
        <v>43</v>
      </c>
      <c r="N1117" s="14" t="s">
        <v>38</v>
      </c>
      <c r="O1117" s="1" t="s">
        <v>115</v>
      </c>
      <c r="P1117" s="14"/>
      <c r="Q1117" s="15"/>
      <c r="R1117" s="15"/>
      <c r="S1117" s="15">
        <v>44960.403136574074</v>
      </c>
      <c r="T1117" s="15"/>
      <c r="U1117">
        <v>0</v>
      </c>
      <c r="V1117" s="15"/>
      <c r="W1117" s="15"/>
      <c r="X1117" s="15"/>
      <c r="Z1117" s="14" t="s">
        <v>47</v>
      </c>
      <c r="AA1117" s="15"/>
      <c r="AB1117">
        <v>8</v>
      </c>
      <c r="AC1117">
        <v>10</v>
      </c>
      <c r="AD1117">
        <v>1</v>
      </c>
      <c r="AE1117">
        <v>3</v>
      </c>
      <c r="AF1117" s="21">
        <v>45020.403136574074</v>
      </c>
      <c r="AG1117" s="22">
        <f>IFERROR((Raw_Data__3[[#This Row],[End of Probation Date (after 2 months)]]-Raw_Data__3[[#This Row],[Reporting date ]]),"N/A")</f>
        <v>60</v>
      </c>
      <c r="AI1117">
        <v>2</v>
      </c>
      <c r="AJ1117">
        <v>1</v>
      </c>
    </row>
    <row r="1118" spans="1:38" x14ac:dyDescent="0.35">
      <c r="A1118">
        <v>2571</v>
      </c>
      <c r="B1118" s="14" t="s">
        <v>112</v>
      </c>
      <c r="C1118" s="14" t="s">
        <v>76</v>
      </c>
      <c r="D1118" s="14" t="s">
        <v>59</v>
      </c>
      <c r="E1118" s="14" t="s">
        <v>60</v>
      </c>
      <c r="F1118" s="14" t="str">
        <f>TRIM(Raw_Data__3[[#This Row],[Level/Band]])</f>
        <v>Manager Level</v>
      </c>
      <c r="G1118" s="15">
        <v>44637.718425925923</v>
      </c>
      <c r="H1118" s="15">
        <v>44640.718425925923</v>
      </c>
      <c r="I1118" s="15">
        <v>44641.718425925923</v>
      </c>
      <c r="J1118" s="15">
        <v>44644.718425925923</v>
      </c>
      <c r="K1118" s="14" t="s">
        <v>37</v>
      </c>
      <c r="L1118" s="15">
        <v>44650.718425925923</v>
      </c>
      <c r="M1118" s="14" t="s">
        <v>43</v>
      </c>
      <c r="N1118" s="14" t="s">
        <v>51</v>
      </c>
      <c r="O1118" s="1" t="s">
        <v>115</v>
      </c>
      <c r="P1118" s="14"/>
      <c r="Q1118" s="15"/>
      <c r="R1118" s="15"/>
      <c r="S1118" s="15"/>
      <c r="T1118" s="15"/>
      <c r="U1118">
        <v>0</v>
      </c>
      <c r="V1118" s="15"/>
      <c r="W1118" s="15"/>
      <c r="X1118" s="15"/>
      <c r="Z1118" s="14" t="s">
        <v>47</v>
      </c>
      <c r="AA1118" s="15"/>
      <c r="AB1118">
        <v>10</v>
      </c>
      <c r="AD1118">
        <v>1</v>
      </c>
      <c r="AE1118">
        <v>3</v>
      </c>
      <c r="AF1118" s="21" t="s">
        <v>115</v>
      </c>
      <c r="AG1118" s="22" t="str">
        <f>IFERROR((Raw_Data__3[[#This Row],[End of Probation Date (after 2 months)]]-Raw_Data__3[[#This Row],[Reporting date ]]),"N/A")</f>
        <v>N/A</v>
      </c>
      <c r="AJ1118">
        <v>3</v>
      </c>
    </row>
    <row r="1119" spans="1:38" x14ac:dyDescent="0.35">
      <c r="A1119">
        <v>2525</v>
      </c>
      <c r="B1119" s="14" t="s">
        <v>112</v>
      </c>
      <c r="C1119" s="14" t="s">
        <v>76</v>
      </c>
      <c r="D1119" s="14" t="s">
        <v>59</v>
      </c>
      <c r="E1119" s="14" t="s">
        <v>60</v>
      </c>
      <c r="F1119" s="14" t="str">
        <f>TRIM(Raw_Data__3[[#This Row],[Level/Band]])</f>
        <v>Manager Level</v>
      </c>
      <c r="G1119" s="15">
        <v>45028.778819444444</v>
      </c>
      <c r="H1119" s="15">
        <v>45030.778819444444</v>
      </c>
      <c r="I1119" s="15">
        <v>45031.778819444444</v>
      </c>
      <c r="J1119" s="15">
        <v>45034.778819444444</v>
      </c>
      <c r="K1119" s="14" t="s">
        <v>37</v>
      </c>
      <c r="L1119" s="15">
        <v>45045.778819444444</v>
      </c>
      <c r="M1119" s="14" t="s">
        <v>37</v>
      </c>
      <c r="N1119" s="14" t="s">
        <v>115</v>
      </c>
      <c r="O1119" s="1">
        <v>45047.778819444444</v>
      </c>
      <c r="P1119" s="14" t="s">
        <v>48</v>
      </c>
      <c r="Q1119" s="15">
        <v>45047.778819444444</v>
      </c>
      <c r="R1119" s="15">
        <v>45051.778819444444</v>
      </c>
      <c r="S1119" s="15">
        <v>45046.778819444444</v>
      </c>
      <c r="T1119" s="15">
        <v>45052.778819444444</v>
      </c>
      <c r="U1119">
        <v>1</v>
      </c>
      <c r="V1119" s="15">
        <v>45053.778819444444</v>
      </c>
      <c r="W1119" s="15">
        <v>45056.778819444444</v>
      </c>
      <c r="X1119" s="15">
        <v>45057.778819444444</v>
      </c>
      <c r="Z1119" s="14"/>
      <c r="AA1119" s="15">
        <v>45073.778819444444</v>
      </c>
      <c r="AB1119">
        <v>15</v>
      </c>
      <c r="AC1119">
        <v>16</v>
      </c>
      <c r="AD1119">
        <v>1</v>
      </c>
      <c r="AE1119">
        <v>3</v>
      </c>
      <c r="AF1119" s="21">
        <v>45106.778819444444</v>
      </c>
      <c r="AG1119" s="22">
        <f>IFERROR((Raw_Data__3[[#This Row],[End of Probation Date (after 2 months)]]-Raw_Data__3[[#This Row],[Reporting date ]]),"N/A")</f>
        <v>60</v>
      </c>
      <c r="AH1119">
        <v>4</v>
      </c>
      <c r="AI1119">
        <v>1</v>
      </c>
      <c r="AJ1119">
        <v>2</v>
      </c>
      <c r="AK1119">
        <v>27</v>
      </c>
      <c r="AL1119">
        <v>11</v>
      </c>
    </row>
    <row r="1120" spans="1:38" x14ac:dyDescent="0.35">
      <c r="A1120">
        <v>2521</v>
      </c>
      <c r="B1120" s="14" t="s">
        <v>112</v>
      </c>
      <c r="C1120" s="14" t="s">
        <v>76</v>
      </c>
      <c r="D1120" s="14" t="s">
        <v>59</v>
      </c>
      <c r="E1120" s="14" t="s">
        <v>60</v>
      </c>
      <c r="F1120" s="14" t="str">
        <f>TRIM(Raw_Data__3[[#This Row],[Level/Band]])</f>
        <v>Manager Level</v>
      </c>
      <c r="G1120" s="15">
        <v>45026.778819444444</v>
      </c>
      <c r="H1120" s="15">
        <v>45027.778819444444</v>
      </c>
      <c r="I1120" s="15">
        <v>45028.778819444444</v>
      </c>
      <c r="J1120" s="15">
        <v>45031.778819444444</v>
      </c>
      <c r="K1120" s="14" t="s">
        <v>37</v>
      </c>
      <c r="L1120" s="15">
        <v>45045.778819444444</v>
      </c>
      <c r="M1120" s="14" t="s">
        <v>43</v>
      </c>
      <c r="N1120" s="14" t="s">
        <v>55</v>
      </c>
      <c r="O1120" s="1" t="s">
        <v>115</v>
      </c>
      <c r="P1120" s="14"/>
      <c r="Q1120" s="15"/>
      <c r="R1120" s="15"/>
      <c r="S1120" s="15">
        <v>45046.778819444444</v>
      </c>
      <c r="T1120" s="15"/>
      <c r="U1120">
        <v>0</v>
      </c>
      <c r="V1120" s="15"/>
      <c r="W1120" s="15"/>
      <c r="X1120" s="15"/>
      <c r="Z1120" s="14" t="s">
        <v>39</v>
      </c>
      <c r="AA1120" s="15"/>
      <c r="AB1120">
        <v>18</v>
      </c>
      <c r="AC1120">
        <v>19</v>
      </c>
      <c r="AD1120">
        <v>1</v>
      </c>
      <c r="AE1120">
        <v>3</v>
      </c>
      <c r="AF1120" s="21">
        <v>45106.778819444444</v>
      </c>
      <c r="AG1120" s="22">
        <f>IFERROR((Raw_Data__3[[#This Row],[End of Probation Date (after 2 months)]]-Raw_Data__3[[#This Row],[Reporting date ]]),"N/A")</f>
        <v>60</v>
      </c>
      <c r="AI1120">
        <v>1</v>
      </c>
      <c r="AJ1120">
        <v>1</v>
      </c>
    </row>
    <row r="1121" spans="1:36" x14ac:dyDescent="0.35">
      <c r="A1121">
        <v>2399</v>
      </c>
      <c r="B1121" s="14" t="s">
        <v>112</v>
      </c>
      <c r="C1121" s="14" t="s">
        <v>76</v>
      </c>
      <c r="D1121" s="14" t="s">
        <v>59</v>
      </c>
      <c r="E1121" s="14" t="s">
        <v>60</v>
      </c>
      <c r="F1121" s="14" t="str">
        <f>TRIM(Raw_Data__3[[#This Row],[Level/Band]])</f>
        <v>Manager Level</v>
      </c>
      <c r="G1121" s="15">
        <v>45125.731192129628</v>
      </c>
      <c r="H1121" s="15">
        <v>45128.731192129628</v>
      </c>
      <c r="I1121" s="15">
        <v>45129.731192129628</v>
      </c>
      <c r="J1121" s="15">
        <v>45132.731192129628</v>
      </c>
      <c r="K1121" s="14" t="s">
        <v>37</v>
      </c>
      <c r="L1121" s="15">
        <v>45139.731192129628</v>
      </c>
      <c r="M1121" s="14" t="s">
        <v>43</v>
      </c>
      <c r="N1121" s="14" t="s">
        <v>38</v>
      </c>
      <c r="O1121" s="1" t="s">
        <v>115</v>
      </c>
      <c r="P1121" s="14" t="s">
        <v>41</v>
      </c>
      <c r="Q1121" s="15"/>
      <c r="R1121" s="15"/>
      <c r="S1121" s="15">
        <v>45141.731192129628</v>
      </c>
      <c r="T1121" s="15"/>
      <c r="U1121">
        <v>0</v>
      </c>
      <c r="V1121" s="15"/>
      <c r="W1121" s="15"/>
      <c r="X1121" s="15"/>
      <c r="Z1121" s="14"/>
      <c r="AA1121" s="15"/>
      <c r="AB1121">
        <v>11</v>
      </c>
      <c r="AC1121">
        <v>13</v>
      </c>
      <c r="AD1121">
        <v>1</v>
      </c>
      <c r="AE1121">
        <v>3</v>
      </c>
      <c r="AF1121" s="21">
        <v>45201.731192129628</v>
      </c>
      <c r="AG1121" s="22">
        <f>IFERROR((Raw_Data__3[[#This Row],[End of Probation Date (after 2 months)]]-Raw_Data__3[[#This Row],[Reporting date ]]),"N/A")</f>
        <v>60</v>
      </c>
      <c r="AI1121">
        <v>2</v>
      </c>
      <c r="AJ1121">
        <v>3</v>
      </c>
    </row>
    <row r="1122" spans="1:36" x14ac:dyDescent="0.35">
      <c r="A1122">
        <v>2139</v>
      </c>
      <c r="B1122" s="14" t="s">
        <v>112</v>
      </c>
      <c r="C1122" s="14" t="s">
        <v>76</v>
      </c>
      <c r="D1122" s="14" t="s">
        <v>59</v>
      </c>
      <c r="E1122" s="14" t="s">
        <v>60</v>
      </c>
      <c r="F1122" s="14" t="str">
        <f>TRIM(Raw_Data__3[[#This Row],[Level/Band]])</f>
        <v>Manager Level</v>
      </c>
      <c r="G1122" s="15">
        <v>44771.516493055555</v>
      </c>
      <c r="H1122" s="15">
        <v>44775.516493055555</v>
      </c>
      <c r="I1122" s="15">
        <v>44776.516493055555</v>
      </c>
      <c r="J1122" s="15">
        <v>44779.516493055555</v>
      </c>
      <c r="K1122" s="14" t="s">
        <v>37</v>
      </c>
      <c r="L1122" s="15">
        <v>44793.516493055555</v>
      </c>
      <c r="M1122" s="14" t="s">
        <v>43</v>
      </c>
      <c r="N1122" s="14" t="s">
        <v>38</v>
      </c>
      <c r="O1122" s="1" t="s">
        <v>115</v>
      </c>
      <c r="P1122" s="14"/>
      <c r="Q1122" s="15"/>
      <c r="R1122" s="15"/>
      <c r="S1122" s="15"/>
      <c r="T1122" s="15"/>
      <c r="U1122">
        <v>0</v>
      </c>
      <c r="V1122" s="15"/>
      <c r="W1122" s="15"/>
      <c r="X1122" s="15"/>
      <c r="Z1122" s="14" t="s">
        <v>39</v>
      </c>
      <c r="AA1122" s="15"/>
      <c r="AB1122">
        <v>18</v>
      </c>
      <c r="AD1122">
        <v>1</v>
      </c>
      <c r="AE1122">
        <v>3</v>
      </c>
      <c r="AF1122" s="21" t="s">
        <v>115</v>
      </c>
      <c r="AG1122" s="22" t="str">
        <f>IFERROR((Raw_Data__3[[#This Row],[End of Probation Date (after 2 months)]]-Raw_Data__3[[#This Row],[Reporting date ]]),"N/A")</f>
        <v>N/A</v>
      </c>
      <c r="AJ1122">
        <v>4</v>
      </c>
    </row>
    <row r="1123" spans="1:36" x14ac:dyDescent="0.35">
      <c r="A1123">
        <v>2131</v>
      </c>
      <c r="B1123" s="14" t="s">
        <v>112</v>
      </c>
      <c r="C1123" s="14" t="s">
        <v>76</v>
      </c>
      <c r="D1123" s="14" t="s">
        <v>59</v>
      </c>
      <c r="E1123" s="14" t="s">
        <v>60</v>
      </c>
      <c r="F1123" s="14" t="str">
        <f>TRIM(Raw_Data__3[[#This Row],[Level/Band]])</f>
        <v>Manager Level</v>
      </c>
      <c r="G1123" s="15">
        <v>44773.516493055555</v>
      </c>
      <c r="H1123" s="15">
        <v>44776.516493055555</v>
      </c>
      <c r="I1123" s="15">
        <v>44777.516493055555</v>
      </c>
      <c r="J1123" s="15">
        <v>44780.516493055555</v>
      </c>
      <c r="K1123" s="14" t="s">
        <v>37</v>
      </c>
      <c r="L1123" s="15">
        <v>44788.516493055555</v>
      </c>
      <c r="M1123" s="14" t="s">
        <v>43</v>
      </c>
      <c r="N1123" s="14" t="s">
        <v>38</v>
      </c>
      <c r="O1123" s="1" t="s">
        <v>115</v>
      </c>
      <c r="P1123" s="14" t="s">
        <v>41</v>
      </c>
      <c r="Q1123" s="15"/>
      <c r="R1123" s="15"/>
      <c r="S1123" s="15">
        <v>44790.516493055555</v>
      </c>
      <c r="T1123" s="15"/>
      <c r="U1123">
        <v>0</v>
      </c>
      <c r="V1123" s="15"/>
      <c r="W1123" s="15"/>
      <c r="X1123" s="15"/>
      <c r="Z1123" s="14"/>
      <c r="AA1123" s="15"/>
      <c r="AB1123">
        <v>12</v>
      </c>
      <c r="AC1123">
        <v>14</v>
      </c>
      <c r="AD1123">
        <v>1</v>
      </c>
      <c r="AE1123">
        <v>3</v>
      </c>
      <c r="AF1123" s="21">
        <v>44850.516493055555</v>
      </c>
      <c r="AG1123" s="22">
        <f>IFERROR((Raw_Data__3[[#This Row],[End of Probation Date (after 2 months)]]-Raw_Data__3[[#This Row],[Reporting date ]]),"N/A")</f>
        <v>60</v>
      </c>
      <c r="AI1123">
        <v>2</v>
      </c>
      <c r="AJ1123">
        <v>3</v>
      </c>
    </row>
    <row r="1124" spans="1:36" x14ac:dyDescent="0.35">
      <c r="A1124">
        <v>2108</v>
      </c>
      <c r="B1124" s="14" t="s">
        <v>112</v>
      </c>
      <c r="C1124" s="14" t="s">
        <v>76</v>
      </c>
      <c r="D1124" s="14" t="s">
        <v>59</v>
      </c>
      <c r="E1124" s="14" t="s">
        <v>60</v>
      </c>
      <c r="F1124" s="14" t="str">
        <f>TRIM(Raw_Data__3[[#This Row],[Level/Band]])</f>
        <v>Manager Level</v>
      </c>
      <c r="G1124" s="15">
        <v>44684.022326388891</v>
      </c>
      <c r="H1124" s="15">
        <v>44688.022326388891</v>
      </c>
      <c r="I1124" s="15">
        <v>44689.022326388891</v>
      </c>
      <c r="J1124" s="15">
        <v>44692.022326388891</v>
      </c>
      <c r="K1124" s="14" t="s">
        <v>37</v>
      </c>
      <c r="L1124" s="15">
        <v>44705.022326388891</v>
      </c>
      <c r="M1124" s="14" t="s">
        <v>43</v>
      </c>
      <c r="N1124" s="14" t="s">
        <v>51</v>
      </c>
      <c r="O1124" s="1" t="s">
        <v>115</v>
      </c>
      <c r="P1124" s="14"/>
      <c r="Q1124" s="15"/>
      <c r="R1124" s="15"/>
      <c r="S1124" s="15">
        <v>44707.022326388891</v>
      </c>
      <c r="T1124" s="15"/>
      <c r="U1124">
        <v>0</v>
      </c>
      <c r="V1124" s="15"/>
      <c r="W1124" s="15"/>
      <c r="X1124" s="15"/>
      <c r="Z1124" s="14" t="s">
        <v>47</v>
      </c>
      <c r="AA1124" s="15"/>
      <c r="AB1124">
        <v>17</v>
      </c>
      <c r="AC1124">
        <v>19</v>
      </c>
      <c r="AD1124">
        <v>1</v>
      </c>
      <c r="AE1124">
        <v>3</v>
      </c>
      <c r="AF1124" s="21">
        <v>44767.022326388891</v>
      </c>
      <c r="AG1124" s="22">
        <f>IFERROR((Raw_Data__3[[#This Row],[End of Probation Date (after 2 months)]]-Raw_Data__3[[#This Row],[Reporting date ]]),"N/A")</f>
        <v>60</v>
      </c>
      <c r="AI1124">
        <v>2</v>
      </c>
      <c r="AJ1124">
        <v>4</v>
      </c>
    </row>
    <row r="1125" spans="1:36" x14ac:dyDescent="0.35">
      <c r="A1125">
        <v>2094</v>
      </c>
      <c r="B1125" s="14" t="s">
        <v>112</v>
      </c>
      <c r="C1125" s="14" t="s">
        <v>76</v>
      </c>
      <c r="D1125" s="14" t="s">
        <v>59</v>
      </c>
      <c r="E1125" s="14" t="s">
        <v>60</v>
      </c>
      <c r="F1125" s="14" t="str">
        <f>TRIM(Raw_Data__3[[#This Row],[Level/Band]])</f>
        <v>Manager Level</v>
      </c>
      <c r="G1125" s="15">
        <v>44857.987488425926</v>
      </c>
      <c r="H1125" s="15">
        <v>44861.987488425926</v>
      </c>
      <c r="I1125" s="15">
        <v>44862.987488425926</v>
      </c>
      <c r="J1125" s="15">
        <v>44865.987488425926</v>
      </c>
      <c r="K1125" s="14" t="s">
        <v>37</v>
      </c>
      <c r="L1125" s="15">
        <v>44869.987488425926</v>
      </c>
      <c r="M1125" s="14" t="s">
        <v>43</v>
      </c>
      <c r="N1125" s="14" t="s">
        <v>38</v>
      </c>
      <c r="O1125" s="1" t="s">
        <v>115</v>
      </c>
      <c r="P1125" s="14"/>
      <c r="Q1125" s="15"/>
      <c r="R1125" s="15"/>
      <c r="S1125" s="15"/>
      <c r="T1125" s="15"/>
      <c r="U1125">
        <v>0</v>
      </c>
      <c r="V1125" s="15"/>
      <c r="W1125" s="15"/>
      <c r="X1125" s="15"/>
      <c r="Z1125" s="14" t="s">
        <v>47</v>
      </c>
      <c r="AA1125" s="15"/>
      <c r="AB1125">
        <v>8</v>
      </c>
      <c r="AD1125">
        <v>1</v>
      </c>
      <c r="AE1125">
        <v>3</v>
      </c>
      <c r="AF1125" s="21" t="s">
        <v>115</v>
      </c>
      <c r="AG1125" s="22" t="str">
        <f>IFERROR((Raw_Data__3[[#This Row],[End of Probation Date (after 2 months)]]-Raw_Data__3[[#This Row],[Reporting date ]]),"N/A")</f>
        <v>N/A</v>
      </c>
      <c r="AJ1125">
        <v>4</v>
      </c>
    </row>
    <row r="1126" spans="1:36" x14ac:dyDescent="0.35">
      <c r="A1126">
        <v>1937</v>
      </c>
      <c r="B1126" s="14" t="s">
        <v>112</v>
      </c>
      <c r="C1126" s="14" t="s">
        <v>76</v>
      </c>
      <c r="D1126" s="14" t="s">
        <v>59</v>
      </c>
      <c r="E1126" s="14" t="s">
        <v>60</v>
      </c>
      <c r="F1126" s="14" t="str">
        <f>TRIM(Raw_Data__3[[#This Row],[Level/Band]])</f>
        <v>Manager Level</v>
      </c>
      <c r="G1126" s="15">
        <v>45182.30609953704</v>
      </c>
      <c r="H1126" s="15">
        <v>45183.30609953704</v>
      </c>
      <c r="I1126" s="15">
        <v>45184.30609953704</v>
      </c>
      <c r="J1126" s="15">
        <v>45187.30609953704</v>
      </c>
      <c r="K1126" s="14" t="s">
        <v>37</v>
      </c>
      <c r="L1126" s="15">
        <v>45189.30609953704</v>
      </c>
      <c r="M1126" s="14" t="s">
        <v>43</v>
      </c>
      <c r="N1126" s="14" t="s">
        <v>50</v>
      </c>
      <c r="O1126" s="1" t="s">
        <v>115</v>
      </c>
      <c r="P1126" s="14"/>
      <c r="Q1126" s="15"/>
      <c r="R1126" s="15"/>
      <c r="S1126" s="15">
        <v>45192.30609953704</v>
      </c>
      <c r="T1126" s="15"/>
      <c r="U1126">
        <v>0</v>
      </c>
      <c r="V1126" s="15"/>
      <c r="W1126" s="15"/>
      <c r="X1126" s="15"/>
      <c r="Z1126" s="14" t="s">
        <v>39</v>
      </c>
      <c r="AA1126" s="15"/>
      <c r="AB1126">
        <v>6</v>
      </c>
      <c r="AC1126">
        <v>9</v>
      </c>
      <c r="AD1126">
        <v>1</v>
      </c>
      <c r="AE1126">
        <v>3</v>
      </c>
      <c r="AF1126" s="21">
        <v>45252.30609953704</v>
      </c>
      <c r="AG1126" s="22">
        <f>IFERROR((Raw_Data__3[[#This Row],[End of Probation Date (after 2 months)]]-Raw_Data__3[[#This Row],[Reporting date ]]),"N/A")</f>
        <v>60</v>
      </c>
      <c r="AI1126">
        <v>3</v>
      </c>
      <c r="AJ1126">
        <v>1</v>
      </c>
    </row>
    <row r="1127" spans="1:36" x14ac:dyDescent="0.35">
      <c r="A1127">
        <v>1936</v>
      </c>
      <c r="B1127" s="14" t="s">
        <v>112</v>
      </c>
      <c r="C1127" s="14" t="s">
        <v>76</v>
      </c>
      <c r="D1127" s="14" t="s">
        <v>59</v>
      </c>
      <c r="E1127" s="14" t="s">
        <v>60</v>
      </c>
      <c r="F1127" s="14" t="str">
        <f>TRIM(Raw_Data__3[[#This Row],[Level/Band]])</f>
        <v>Manager Level</v>
      </c>
      <c r="G1127" s="15">
        <v>45180.30609953704</v>
      </c>
      <c r="H1127" s="15">
        <v>45181.30609953704</v>
      </c>
      <c r="I1127" s="15">
        <v>45182.30609953704</v>
      </c>
      <c r="J1127" s="15">
        <v>45185.30609953704</v>
      </c>
      <c r="K1127" s="14" t="s">
        <v>37</v>
      </c>
      <c r="L1127" s="15">
        <v>45193.30609953704</v>
      </c>
      <c r="M1127" s="14" t="s">
        <v>58</v>
      </c>
      <c r="N1127" s="14"/>
      <c r="O1127" s="1">
        <v>45198.30609953704</v>
      </c>
      <c r="P1127" s="14" t="s">
        <v>58</v>
      </c>
      <c r="Q1127" s="15"/>
      <c r="R1127" s="15"/>
      <c r="S1127" s="15">
        <v>45196.30609953704</v>
      </c>
      <c r="T1127" s="15"/>
      <c r="U1127">
        <v>0</v>
      </c>
      <c r="V1127" s="15"/>
      <c r="W1127" s="15"/>
      <c r="X1127" s="15"/>
      <c r="Z1127" s="14"/>
      <c r="AA1127" s="15"/>
      <c r="AB1127">
        <v>12</v>
      </c>
      <c r="AC1127">
        <v>15</v>
      </c>
      <c r="AD1127">
        <v>1</v>
      </c>
      <c r="AE1127">
        <v>3</v>
      </c>
      <c r="AF1127" s="21">
        <v>45256.30609953704</v>
      </c>
      <c r="AG1127" s="22">
        <f>IFERROR((Raw_Data__3[[#This Row],[End of Probation Date (after 2 months)]]-Raw_Data__3[[#This Row],[Reporting date ]]),"N/A")</f>
        <v>60</v>
      </c>
      <c r="AI1127">
        <v>3</v>
      </c>
      <c r="AJ1127">
        <v>1</v>
      </c>
    </row>
    <row r="1128" spans="1:36" x14ac:dyDescent="0.35">
      <c r="A1128">
        <v>1879</v>
      </c>
      <c r="B1128" s="14" t="s">
        <v>112</v>
      </c>
      <c r="C1128" s="14" t="s">
        <v>76</v>
      </c>
      <c r="D1128" s="14" t="s">
        <v>59</v>
      </c>
      <c r="E1128" s="14" t="s">
        <v>60</v>
      </c>
      <c r="F1128" s="14" t="str">
        <f>TRIM(Raw_Data__3[[#This Row],[Level/Band]])</f>
        <v>Manager Level</v>
      </c>
      <c r="G1128" s="15">
        <v>44573.732974537037</v>
      </c>
      <c r="H1128" s="15">
        <v>44577.732974537037</v>
      </c>
      <c r="I1128" s="15">
        <v>44578.732974537037</v>
      </c>
      <c r="J1128" s="15">
        <v>44581.732974537037</v>
      </c>
      <c r="K1128" s="14" t="s">
        <v>37</v>
      </c>
      <c r="L1128" s="15">
        <v>44596.732974537037</v>
      </c>
      <c r="M1128" s="14" t="s">
        <v>43</v>
      </c>
      <c r="N1128" s="14" t="s">
        <v>38</v>
      </c>
      <c r="O1128" s="1" t="s">
        <v>115</v>
      </c>
      <c r="P1128" s="14" t="s">
        <v>41</v>
      </c>
      <c r="Q1128" s="15"/>
      <c r="R1128" s="15"/>
      <c r="S1128" s="15">
        <v>44597.732974537037</v>
      </c>
      <c r="T1128" s="15"/>
      <c r="U1128">
        <v>0</v>
      </c>
      <c r="V1128" s="15"/>
      <c r="W1128" s="15"/>
      <c r="X1128" s="15"/>
      <c r="Z1128" s="14"/>
      <c r="AA1128" s="15"/>
      <c r="AB1128">
        <v>19</v>
      </c>
      <c r="AC1128">
        <v>20</v>
      </c>
      <c r="AD1128">
        <v>1</v>
      </c>
      <c r="AE1128">
        <v>3</v>
      </c>
      <c r="AF1128" s="21">
        <v>44657.732974537037</v>
      </c>
      <c r="AG1128" s="22">
        <f>IFERROR((Raw_Data__3[[#This Row],[End of Probation Date (after 2 months)]]-Raw_Data__3[[#This Row],[Reporting date ]]),"N/A")</f>
        <v>60</v>
      </c>
      <c r="AI1128">
        <v>1</v>
      </c>
      <c r="AJ1128">
        <v>4</v>
      </c>
    </row>
    <row r="1129" spans="1:36" x14ac:dyDescent="0.35">
      <c r="A1129">
        <v>1877</v>
      </c>
      <c r="B1129" s="14" t="s">
        <v>112</v>
      </c>
      <c r="C1129" s="14" t="s">
        <v>76</v>
      </c>
      <c r="D1129" s="14" t="s">
        <v>59</v>
      </c>
      <c r="E1129" s="14" t="s">
        <v>60</v>
      </c>
      <c r="F1129" s="14" t="str">
        <f>TRIM(Raw_Data__3[[#This Row],[Level/Band]])</f>
        <v>Manager Level</v>
      </c>
      <c r="G1129" s="15">
        <v>44577.732974537037</v>
      </c>
      <c r="H1129" s="15">
        <v>44579.732974537037</v>
      </c>
      <c r="I1129" s="15">
        <v>44580.732974537037</v>
      </c>
      <c r="J1129" s="15">
        <v>44583.732974537037</v>
      </c>
      <c r="K1129" s="14" t="s">
        <v>37</v>
      </c>
      <c r="L1129" s="15">
        <v>44591.732974537037</v>
      </c>
      <c r="M1129" s="14" t="s">
        <v>43</v>
      </c>
      <c r="N1129" s="14" t="s">
        <v>38</v>
      </c>
      <c r="O1129" s="1" t="s">
        <v>115</v>
      </c>
      <c r="P1129" s="14" t="s">
        <v>41</v>
      </c>
      <c r="Q1129" s="15"/>
      <c r="R1129" s="15"/>
      <c r="S1129" s="15">
        <v>44594.732974537037</v>
      </c>
      <c r="T1129" s="15"/>
      <c r="U1129">
        <v>0</v>
      </c>
      <c r="V1129" s="15"/>
      <c r="W1129" s="15"/>
      <c r="X1129" s="15"/>
      <c r="Z1129" s="14"/>
      <c r="AA1129" s="15"/>
      <c r="AB1129">
        <v>12</v>
      </c>
      <c r="AC1129">
        <v>15</v>
      </c>
      <c r="AD1129">
        <v>1</v>
      </c>
      <c r="AE1129">
        <v>3</v>
      </c>
      <c r="AF1129" s="21">
        <v>44654.732974537037</v>
      </c>
      <c r="AG1129" s="22">
        <f>IFERROR((Raw_Data__3[[#This Row],[End of Probation Date (after 2 months)]]-Raw_Data__3[[#This Row],[Reporting date ]]),"N/A")</f>
        <v>60</v>
      </c>
      <c r="AI1129">
        <v>3</v>
      </c>
      <c r="AJ1129">
        <v>2</v>
      </c>
    </row>
    <row r="1130" spans="1:36" x14ac:dyDescent="0.35">
      <c r="A1130">
        <v>1712</v>
      </c>
      <c r="B1130" s="14" t="s">
        <v>112</v>
      </c>
      <c r="C1130" s="14" t="s">
        <v>76</v>
      </c>
      <c r="D1130" s="14" t="s">
        <v>59</v>
      </c>
      <c r="E1130" s="14" t="s">
        <v>60</v>
      </c>
      <c r="F1130" s="14" t="str">
        <f>TRIM(Raw_Data__3[[#This Row],[Level/Band]])</f>
        <v>Manager Level</v>
      </c>
      <c r="G1130" s="15">
        <v>44564.077685185184</v>
      </c>
      <c r="H1130" s="15">
        <v>44566.077685185184</v>
      </c>
      <c r="I1130" s="15">
        <v>44567.077685185184</v>
      </c>
      <c r="J1130" s="15">
        <v>44570.077685185184</v>
      </c>
      <c r="K1130" s="14" t="s">
        <v>37</v>
      </c>
      <c r="L1130" s="15">
        <v>44572.077685185184</v>
      </c>
      <c r="M1130" s="14" t="s">
        <v>43</v>
      </c>
      <c r="N1130" s="14" t="s">
        <v>38</v>
      </c>
      <c r="O1130" s="1" t="s">
        <v>115</v>
      </c>
      <c r="P1130" s="14" t="s">
        <v>41</v>
      </c>
      <c r="Q1130" s="15"/>
      <c r="R1130" s="15"/>
      <c r="S1130" s="15">
        <v>44574.077685185184</v>
      </c>
      <c r="T1130" s="15"/>
      <c r="U1130">
        <v>0</v>
      </c>
      <c r="V1130" s="15"/>
      <c r="W1130" s="15"/>
      <c r="X1130" s="15"/>
      <c r="Z1130" s="14"/>
      <c r="AA1130" s="15"/>
      <c r="AB1130">
        <v>6</v>
      </c>
      <c r="AC1130">
        <v>8</v>
      </c>
      <c r="AD1130">
        <v>1</v>
      </c>
      <c r="AE1130">
        <v>3</v>
      </c>
      <c r="AF1130" s="21">
        <v>44634.077685185184</v>
      </c>
      <c r="AG1130" s="22">
        <f>IFERROR((Raw_Data__3[[#This Row],[End of Probation Date (after 2 months)]]-Raw_Data__3[[#This Row],[Reporting date ]]),"N/A")</f>
        <v>60</v>
      </c>
      <c r="AI1130">
        <v>2</v>
      </c>
      <c r="AJ1130">
        <v>2</v>
      </c>
    </row>
    <row r="1131" spans="1:36" x14ac:dyDescent="0.35">
      <c r="A1131">
        <v>1554</v>
      </c>
      <c r="B1131" s="14" t="s">
        <v>112</v>
      </c>
      <c r="C1131" s="14" t="s">
        <v>76</v>
      </c>
      <c r="D1131" s="14" t="s">
        <v>59</v>
      </c>
      <c r="E1131" s="14" t="s">
        <v>60</v>
      </c>
      <c r="F1131" s="14" t="str">
        <f>TRIM(Raw_Data__3[[#This Row],[Level/Band]])</f>
        <v>Manager Level</v>
      </c>
      <c r="G1131" s="15">
        <v>44899.597222222219</v>
      </c>
      <c r="H1131" s="15">
        <v>44903.597222222219</v>
      </c>
      <c r="I1131" s="15">
        <v>44904.597222222219</v>
      </c>
      <c r="J1131" s="15">
        <v>44907.597222222219</v>
      </c>
      <c r="K1131" s="14" t="s">
        <v>37</v>
      </c>
      <c r="L1131" s="15">
        <v>44910.597222222219</v>
      </c>
      <c r="M1131" s="14" t="s">
        <v>43</v>
      </c>
      <c r="N1131" s="14" t="s">
        <v>46</v>
      </c>
      <c r="O1131" s="1" t="s">
        <v>115</v>
      </c>
      <c r="P1131" s="14"/>
      <c r="Q1131" s="15"/>
      <c r="R1131" s="15"/>
      <c r="S1131" s="15"/>
      <c r="T1131" s="15"/>
      <c r="U1131">
        <v>0</v>
      </c>
      <c r="V1131" s="15"/>
      <c r="W1131" s="15"/>
      <c r="X1131" s="15"/>
      <c r="Z1131" s="14" t="s">
        <v>47</v>
      </c>
      <c r="AA1131" s="15"/>
      <c r="AB1131">
        <v>7</v>
      </c>
      <c r="AD1131">
        <v>1</v>
      </c>
      <c r="AE1131">
        <v>3</v>
      </c>
      <c r="AF1131" s="21" t="s">
        <v>115</v>
      </c>
      <c r="AG1131" s="22" t="str">
        <f>IFERROR((Raw_Data__3[[#This Row],[End of Probation Date (after 2 months)]]-Raw_Data__3[[#This Row],[Reporting date ]]),"N/A")</f>
        <v>N/A</v>
      </c>
      <c r="AJ1131">
        <v>4</v>
      </c>
    </row>
    <row r="1132" spans="1:36" x14ac:dyDescent="0.35">
      <c r="A1132">
        <v>1360</v>
      </c>
      <c r="B1132" s="14" t="s">
        <v>112</v>
      </c>
      <c r="C1132" s="14" t="s">
        <v>76</v>
      </c>
      <c r="D1132" s="14" t="s">
        <v>59</v>
      </c>
      <c r="E1132" s="14" t="s">
        <v>60</v>
      </c>
      <c r="F1132" s="14" t="str">
        <f>TRIM(Raw_Data__3[[#This Row],[Level/Band]])</f>
        <v>Manager Level</v>
      </c>
      <c r="G1132" s="15">
        <v>44768.055451388886</v>
      </c>
      <c r="H1132" s="15">
        <v>44769.055451388886</v>
      </c>
      <c r="I1132" s="15">
        <v>44770.055451388886</v>
      </c>
      <c r="J1132" s="15">
        <v>44773.055451388886</v>
      </c>
      <c r="K1132" s="14" t="s">
        <v>37</v>
      </c>
      <c r="L1132" s="15">
        <v>44784.055451388886</v>
      </c>
      <c r="M1132" s="14" t="s">
        <v>43</v>
      </c>
      <c r="N1132" s="14" t="s">
        <v>51</v>
      </c>
      <c r="O1132" s="1" t="s">
        <v>115</v>
      </c>
      <c r="P1132" s="14"/>
      <c r="Q1132" s="15"/>
      <c r="R1132" s="15"/>
      <c r="S1132" s="15">
        <v>44788.055451388886</v>
      </c>
      <c r="T1132" s="15"/>
      <c r="U1132">
        <v>0</v>
      </c>
      <c r="V1132" s="15"/>
      <c r="W1132" s="15"/>
      <c r="X1132" s="15"/>
      <c r="Z1132" s="14" t="s">
        <v>39</v>
      </c>
      <c r="AA1132" s="15"/>
      <c r="AB1132">
        <v>15</v>
      </c>
      <c r="AC1132">
        <v>19</v>
      </c>
      <c r="AD1132">
        <v>1</v>
      </c>
      <c r="AE1132">
        <v>3</v>
      </c>
      <c r="AF1132" s="21">
        <v>44848.055451388886</v>
      </c>
      <c r="AG1132" s="22">
        <f>IFERROR((Raw_Data__3[[#This Row],[End of Probation Date (after 2 months)]]-Raw_Data__3[[#This Row],[Reporting date ]]),"N/A")</f>
        <v>60</v>
      </c>
      <c r="AI1132">
        <v>4</v>
      </c>
      <c r="AJ1132">
        <v>1</v>
      </c>
    </row>
    <row r="1133" spans="1:36" x14ac:dyDescent="0.35">
      <c r="A1133">
        <v>1357</v>
      </c>
      <c r="B1133" s="14" t="s">
        <v>112</v>
      </c>
      <c r="C1133" s="14" t="s">
        <v>76</v>
      </c>
      <c r="D1133" s="14" t="s">
        <v>59</v>
      </c>
      <c r="E1133" s="14" t="s">
        <v>60</v>
      </c>
      <c r="F1133" s="14" t="str">
        <f>TRIM(Raw_Data__3[[#This Row],[Level/Band]])</f>
        <v>Manager Level</v>
      </c>
      <c r="G1133" s="15">
        <v>44765.055451388886</v>
      </c>
      <c r="H1133" s="15">
        <v>44769.055451388886</v>
      </c>
      <c r="I1133" s="15">
        <v>44770.055451388886</v>
      </c>
      <c r="J1133" s="15">
        <v>44773.055451388886</v>
      </c>
      <c r="K1133" s="14" t="s">
        <v>37</v>
      </c>
      <c r="L1133" s="15">
        <v>44781.055451388886</v>
      </c>
      <c r="M1133" s="14" t="s">
        <v>43</v>
      </c>
      <c r="N1133" s="14" t="s">
        <v>51</v>
      </c>
      <c r="O1133" s="1" t="s">
        <v>115</v>
      </c>
      <c r="P1133" s="14"/>
      <c r="Q1133" s="15"/>
      <c r="R1133" s="15"/>
      <c r="S1133" s="15">
        <v>44784.055451388886</v>
      </c>
      <c r="T1133" s="15"/>
      <c r="U1133">
        <v>0</v>
      </c>
      <c r="V1133" s="15"/>
      <c r="W1133" s="15"/>
      <c r="X1133" s="15"/>
      <c r="Z1133" s="14" t="s">
        <v>47</v>
      </c>
      <c r="AA1133" s="15"/>
      <c r="AB1133">
        <v>12</v>
      </c>
      <c r="AC1133">
        <v>15</v>
      </c>
      <c r="AD1133">
        <v>1</v>
      </c>
      <c r="AE1133">
        <v>3</v>
      </c>
      <c r="AF1133" s="21">
        <v>44844.055451388886</v>
      </c>
      <c r="AG1133" s="22">
        <f>IFERROR((Raw_Data__3[[#This Row],[End of Probation Date (after 2 months)]]-Raw_Data__3[[#This Row],[Reporting date ]]),"N/A")</f>
        <v>60</v>
      </c>
      <c r="AI1133">
        <v>3</v>
      </c>
      <c r="AJ1133">
        <v>4</v>
      </c>
    </row>
    <row r="1134" spans="1:36" x14ac:dyDescent="0.35">
      <c r="A1134">
        <v>1352</v>
      </c>
      <c r="B1134" s="14" t="s">
        <v>112</v>
      </c>
      <c r="C1134" s="14" t="s">
        <v>76</v>
      </c>
      <c r="D1134" s="14" t="s">
        <v>59</v>
      </c>
      <c r="E1134" s="14" t="s">
        <v>60</v>
      </c>
      <c r="F1134" s="14" t="str">
        <f>TRIM(Raw_Data__3[[#This Row],[Level/Band]])</f>
        <v>Manager Level</v>
      </c>
      <c r="G1134" s="15">
        <v>44768.055451388886</v>
      </c>
      <c r="H1134" s="15">
        <v>44770.055451388886</v>
      </c>
      <c r="I1134" s="15">
        <v>44771.055451388886</v>
      </c>
      <c r="J1134" s="15">
        <v>44774.055451388886</v>
      </c>
      <c r="K1134" s="14" t="s">
        <v>37</v>
      </c>
      <c r="L1134" s="15">
        <v>44774.055451388886</v>
      </c>
      <c r="M1134" s="14" t="s">
        <v>58</v>
      </c>
      <c r="N1134" s="14"/>
      <c r="O1134" s="1">
        <v>44776.055451388886</v>
      </c>
      <c r="P1134" s="14" t="s">
        <v>58</v>
      </c>
      <c r="Q1134" s="15"/>
      <c r="R1134" s="15"/>
      <c r="S1134" s="15">
        <v>44775.055451388886</v>
      </c>
      <c r="T1134" s="15"/>
      <c r="U1134">
        <v>0</v>
      </c>
      <c r="V1134" s="15"/>
      <c r="W1134" s="15"/>
      <c r="X1134" s="15"/>
      <c r="Z1134" s="14"/>
      <c r="AA1134" s="15"/>
      <c r="AB1134">
        <v>4</v>
      </c>
      <c r="AC1134">
        <v>5</v>
      </c>
      <c r="AD1134">
        <v>1</v>
      </c>
      <c r="AE1134">
        <v>3</v>
      </c>
      <c r="AF1134" s="21">
        <v>44835.055451388886</v>
      </c>
      <c r="AG1134" s="22">
        <f>IFERROR((Raw_Data__3[[#This Row],[End of Probation Date (after 2 months)]]-Raw_Data__3[[#This Row],[Reporting date ]]),"N/A")</f>
        <v>60</v>
      </c>
      <c r="AI1134">
        <v>1</v>
      </c>
      <c r="AJ1134">
        <v>2</v>
      </c>
    </row>
    <row r="1135" spans="1:36" x14ac:dyDescent="0.35">
      <c r="A1135">
        <v>1235</v>
      </c>
      <c r="B1135" s="14" t="s">
        <v>112</v>
      </c>
      <c r="C1135" s="14" t="s">
        <v>76</v>
      </c>
      <c r="D1135" s="14" t="s">
        <v>59</v>
      </c>
      <c r="E1135" s="14" t="s">
        <v>60</v>
      </c>
      <c r="F1135" s="14" t="str">
        <f>TRIM(Raw_Data__3[[#This Row],[Level/Band]])</f>
        <v>Manager Level</v>
      </c>
      <c r="G1135" s="15">
        <v>44979.728877314818</v>
      </c>
      <c r="H1135" s="15">
        <v>44982.728877314818</v>
      </c>
      <c r="I1135" s="15">
        <v>44983.728877314818</v>
      </c>
      <c r="J1135" s="15">
        <v>44986.728877314818</v>
      </c>
      <c r="K1135" s="14" t="s">
        <v>37</v>
      </c>
      <c r="L1135" s="15">
        <v>44997.728877314818</v>
      </c>
      <c r="M1135" s="14" t="s">
        <v>43</v>
      </c>
      <c r="N1135" s="14" t="s">
        <v>38</v>
      </c>
      <c r="O1135" s="1" t="s">
        <v>115</v>
      </c>
      <c r="P1135" s="14" t="s">
        <v>41</v>
      </c>
      <c r="Q1135" s="15"/>
      <c r="R1135" s="15"/>
      <c r="S1135" s="15">
        <v>45000.728877314818</v>
      </c>
      <c r="T1135" s="15"/>
      <c r="U1135">
        <v>0</v>
      </c>
      <c r="V1135" s="15"/>
      <c r="W1135" s="15"/>
      <c r="X1135" s="15"/>
      <c r="Z1135" s="14"/>
      <c r="AA1135" s="15"/>
      <c r="AB1135">
        <v>15</v>
      </c>
      <c r="AC1135">
        <v>18</v>
      </c>
      <c r="AD1135">
        <v>1</v>
      </c>
      <c r="AE1135">
        <v>3</v>
      </c>
      <c r="AF1135" s="21">
        <v>45060.728877314818</v>
      </c>
      <c r="AG1135" s="22">
        <f>IFERROR((Raw_Data__3[[#This Row],[End of Probation Date (after 2 months)]]-Raw_Data__3[[#This Row],[Reporting date ]]),"N/A")</f>
        <v>60</v>
      </c>
      <c r="AI1135">
        <v>3</v>
      </c>
      <c r="AJ1135">
        <v>3</v>
      </c>
    </row>
    <row r="1136" spans="1:36" x14ac:dyDescent="0.35">
      <c r="A1136">
        <v>1232</v>
      </c>
      <c r="B1136" s="14" t="s">
        <v>112</v>
      </c>
      <c r="C1136" s="14" t="s">
        <v>76</v>
      </c>
      <c r="D1136" s="14" t="s">
        <v>59</v>
      </c>
      <c r="E1136" s="14" t="s">
        <v>60</v>
      </c>
      <c r="F1136" s="14" t="str">
        <f>TRIM(Raw_Data__3[[#This Row],[Level/Band]])</f>
        <v>Manager Level</v>
      </c>
      <c r="G1136" s="15">
        <v>44981.728877314818</v>
      </c>
      <c r="H1136" s="15">
        <v>44985.728877314818</v>
      </c>
      <c r="I1136" s="15">
        <v>44986.728877314818</v>
      </c>
      <c r="J1136" s="15">
        <v>44989.728877314818</v>
      </c>
      <c r="K1136" s="14" t="s">
        <v>37</v>
      </c>
      <c r="L1136" s="15">
        <v>44998.728877314818</v>
      </c>
      <c r="M1136" s="14" t="s">
        <v>43</v>
      </c>
      <c r="N1136" s="14" t="s">
        <v>51</v>
      </c>
      <c r="O1136" s="1" t="s">
        <v>115</v>
      </c>
      <c r="P1136" s="14"/>
      <c r="Q1136" s="15"/>
      <c r="R1136" s="15"/>
      <c r="S1136" s="15"/>
      <c r="T1136" s="15"/>
      <c r="U1136">
        <v>0</v>
      </c>
      <c r="V1136" s="15"/>
      <c r="W1136" s="15"/>
      <c r="X1136" s="15"/>
      <c r="Z1136" s="14" t="s">
        <v>47</v>
      </c>
      <c r="AA1136" s="15"/>
      <c r="AB1136">
        <v>13</v>
      </c>
      <c r="AD1136">
        <v>1</v>
      </c>
      <c r="AE1136">
        <v>3</v>
      </c>
      <c r="AF1136" s="21" t="s">
        <v>115</v>
      </c>
      <c r="AG1136" s="22" t="str">
        <f>IFERROR((Raw_Data__3[[#This Row],[End of Probation Date (after 2 months)]]-Raw_Data__3[[#This Row],[Reporting date ]]),"N/A")</f>
        <v>N/A</v>
      </c>
      <c r="AJ1136">
        <v>4</v>
      </c>
    </row>
    <row r="1137" spans="1:36" x14ac:dyDescent="0.35">
      <c r="A1137">
        <v>1228</v>
      </c>
      <c r="B1137" s="14" t="s">
        <v>112</v>
      </c>
      <c r="C1137" s="14" t="s">
        <v>76</v>
      </c>
      <c r="D1137" s="14" t="s">
        <v>59</v>
      </c>
      <c r="E1137" s="14" t="s">
        <v>60</v>
      </c>
      <c r="F1137" s="14" t="str">
        <f>TRIM(Raw_Data__3[[#This Row],[Level/Band]])</f>
        <v>Manager Level</v>
      </c>
      <c r="G1137" s="15">
        <v>44734.14203703704</v>
      </c>
      <c r="H1137" s="15">
        <v>44736.14203703704</v>
      </c>
      <c r="I1137" s="15">
        <v>44737.14203703704</v>
      </c>
      <c r="J1137" s="15">
        <v>44740.14203703704</v>
      </c>
      <c r="K1137" s="14" t="s">
        <v>37</v>
      </c>
      <c r="L1137" s="15">
        <v>44750.14203703704</v>
      </c>
      <c r="M1137" s="14" t="s">
        <v>43</v>
      </c>
      <c r="N1137" s="14" t="s">
        <v>38</v>
      </c>
      <c r="O1137" s="1" t="s">
        <v>115</v>
      </c>
      <c r="P1137" s="14"/>
      <c r="Q1137" s="15"/>
      <c r="R1137" s="15"/>
      <c r="S1137" s="15"/>
      <c r="T1137" s="15"/>
      <c r="U1137">
        <v>0</v>
      </c>
      <c r="V1137" s="15"/>
      <c r="W1137" s="15"/>
      <c r="X1137" s="15"/>
      <c r="Z1137" s="14" t="s">
        <v>47</v>
      </c>
      <c r="AA1137" s="15"/>
      <c r="AB1137">
        <v>14</v>
      </c>
      <c r="AD1137">
        <v>1</v>
      </c>
      <c r="AE1137">
        <v>3</v>
      </c>
      <c r="AF1137" s="21" t="s">
        <v>115</v>
      </c>
      <c r="AG1137" s="22" t="str">
        <f>IFERROR((Raw_Data__3[[#This Row],[End of Probation Date (after 2 months)]]-Raw_Data__3[[#This Row],[Reporting date ]]),"N/A")</f>
        <v>N/A</v>
      </c>
      <c r="AJ1137">
        <v>2</v>
      </c>
    </row>
    <row r="1138" spans="1:36" x14ac:dyDescent="0.35">
      <c r="A1138">
        <v>1202</v>
      </c>
      <c r="B1138" s="14" t="s">
        <v>112</v>
      </c>
      <c r="C1138" s="14" t="s">
        <v>76</v>
      </c>
      <c r="D1138" s="14" t="s">
        <v>59</v>
      </c>
      <c r="E1138" s="14" t="s">
        <v>60</v>
      </c>
      <c r="F1138" s="14" t="str">
        <f>TRIM(Raw_Data__3[[#This Row],[Level/Band]])</f>
        <v>Manager Level</v>
      </c>
      <c r="G1138" s="15">
        <v>44765.205266203702</v>
      </c>
      <c r="H1138" s="15">
        <v>44768.205266203702</v>
      </c>
      <c r="I1138" s="15">
        <v>44769.205266203702</v>
      </c>
      <c r="J1138" s="15">
        <v>44772.205266203702</v>
      </c>
      <c r="K1138" s="14" t="s">
        <v>37</v>
      </c>
      <c r="L1138" s="15">
        <v>44771.205266203702</v>
      </c>
      <c r="M1138" s="14" t="s">
        <v>43</v>
      </c>
      <c r="N1138" s="14" t="s">
        <v>50</v>
      </c>
      <c r="O1138" s="1" t="s">
        <v>115</v>
      </c>
      <c r="P1138" s="14"/>
      <c r="Q1138" s="15"/>
      <c r="R1138" s="15"/>
      <c r="S1138" s="15">
        <v>44773.205266203702</v>
      </c>
      <c r="T1138" s="15"/>
      <c r="U1138">
        <v>0</v>
      </c>
      <c r="V1138" s="15"/>
      <c r="W1138" s="15"/>
      <c r="X1138" s="15"/>
      <c r="Z1138" s="14" t="s">
        <v>47</v>
      </c>
      <c r="AA1138" s="15"/>
      <c r="AB1138">
        <v>3</v>
      </c>
      <c r="AC1138">
        <v>5</v>
      </c>
      <c r="AD1138">
        <v>1</v>
      </c>
      <c r="AE1138">
        <v>3</v>
      </c>
      <c r="AF1138" s="21">
        <v>44833.205266203702</v>
      </c>
      <c r="AG1138" s="22">
        <f>IFERROR((Raw_Data__3[[#This Row],[End of Probation Date (after 2 months)]]-Raw_Data__3[[#This Row],[Reporting date ]]),"N/A")</f>
        <v>60</v>
      </c>
      <c r="AI1138">
        <v>2</v>
      </c>
      <c r="AJ1138">
        <v>3</v>
      </c>
    </row>
    <row r="1139" spans="1:36" x14ac:dyDescent="0.35">
      <c r="A1139">
        <v>1197</v>
      </c>
      <c r="B1139" s="14" t="s">
        <v>112</v>
      </c>
      <c r="C1139" s="14" t="s">
        <v>76</v>
      </c>
      <c r="D1139" s="14" t="s">
        <v>59</v>
      </c>
      <c r="E1139" s="14" t="s">
        <v>60</v>
      </c>
      <c r="F1139" s="14" t="str">
        <f>TRIM(Raw_Data__3[[#This Row],[Level/Band]])</f>
        <v>Manager Level</v>
      </c>
      <c r="G1139" s="15">
        <v>44767.966006944444</v>
      </c>
      <c r="H1139" s="15">
        <v>44768.966006944444</v>
      </c>
      <c r="I1139" s="15">
        <v>44769.966006944444</v>
      </c>
      <c r="J1139" s="15">
        <v>44772.966006944444</v>
      </c>
      <c r="K1139" s="14" t="s">
        <v>37</v>
      </c>
      <c r="L1139" s="15">
        <v>44776.966006944444</v>
      </c>
      <c r="M1139" s="14" t="s">
        <v>58</v>
      </c>
      <c r="N1139" s="14"/>
      <c r="O1139" s="1">
        <v>44782.966006944444</v>
      </c>
      <c r="P1139" s="14" t="s">
        <v>58</v>
      </c>
      <c r="Q1139" s="15"/>
      <c r="R1139" s="15"/>
      <c r="S1139" s="15">
        <v>44779.966006944444</v>
      </c>
      <c r="T1139" s="15"/>
      <c r="U1139">
        <v>0</v>
      </c>
      <c r="V1139" s="15"/>
      <c r="W1139" s="15"/>
      <c r="X1139" s="15"/>
      <c r="Z1139" s="14"/>
      <c r="AA1139" s="15"/>
      <c r="AB1139">
        <v>8</v>
      </c>
      <c r="AC1139">
        <v>11</v>
      </c>
      <c r="AD1139">
        <v>1</v>
      </c>
      <c r="AE1139">
        <v>3</v>
      </c>
      <c r="AF1139" s="21">
        <v>44839.966006944444</v>
      </c>
      <c r="AG1139" s="22">
        <f>IFERROR((Raw_Data__3[[#This Row],[End of Probation Date (after 2 months)]]-Raw_Data__3[[#This Row],[Reporting date ]]),"N/A")</f>
        <v>60</v>
      </c>
      <c r="AI1139">
        <v>3</v>
      </c>
      <c r="AJ1139">
        <v>1</v>
      </c>
    </row>
    <row r="1140" spans="1:36" x14ac:dyDescent="0.35">
      <c r="A1140">
        <v>1196</v>
      </c>
      <c r="B1140" s="14" t="s">
        <v>112</v>
      </c>
      <c r="C1140" s="14" t="s">
        <v>76</v>
      </c>
      <c r="D1140" s="14" t="s">
        <v>59</v>
      </c>
      <c r="E1140" s="14" t="s">
        <v>60</v>
      </c>
      <c r="F1140" s="14" t="str">
        <f>TRIM(Raw_Data__3[[#This Row],[Level/Band]])</f>
        <v>Manager Level</v>
      </c>
      <c r="G1140" s="15">
        <v>44765.966006944444</v>
      </c>
      <c r="H1140" s="15">
        <v>44767.966006944444</v>
      </c>
      <c r="I1140" s="15">
        <v>44768.966006944444</v>
      </c>
      <c r="J1140" s="15">
        <v>44771.966006944444</v>
      </c>
      <c r="K1140" s="14" t="s">
        <v>37</v>
      </c>
      <c r="L1140" s="15">
        <v>44781.966006944444</v>
      </c>
      <c r="M1140" s="14" t="s">
        <v>43</v>
      </c>
      <c r="N1140" s="14" t="s">
        <v>50</v>
      </c>
      <c r="O1140" s="1" t="s">
        <v>115</v>
      </c>
      <c r="P1140" s="14"/>
      <c r="Q1140" s="15"/>
      <c r="R1140" s="15"/>
      <c r="S1140" s="15"/>
      <c r="T1140" s="15"/>
      <c r="U1140">
        <v>0</v>
      </c>
      <c r="V1140" s="15"/>
      <c r="W1140" s="15"/>
      <c r="X1140" s="15"/>
      <c r="Z1140" s="14" t="s">
        <v>47</v>
      </c>
      <c r="AA1140" s="15"/>
      <c r="AB1140">
        <v>14</v>
      </c>
      <c r="AD1140">
        <v>1</v>
      </c>
      <c r="AE1140">
        <v>3</v>
      </c>
      <c r="AF1140" s="21" t="s">
        <v>115</v>
      </c>
      <c r="AG1140" s="22" t="str">
        <f>IFERROR((Raw_Data__3[[#This Row],[End of Probation Date (after 2 months)]]-Raw_Data__3[[#This Row],[Reporting date ]]),"N/A")</f>
        <v>N/A</v>
      </c>
      <c r="AJ1140">
        <v>2</v>
      </c>
    </row>
    <row r="1141" spans="1:36" x14ac:dyDescent="0.35">
      <c r="A1141">
        <v>1106</v>
      </c>
      <c r="B1141" s="14" t="s">
        <v>112</v>
      </c>
      <c r="C1141" s="14" t="s">
        <v>76</v>
      </c>
      <c r="D1141" s="14" t="s">
        <v>59</v>
      </c>
      <c r="E1141" s="14" t="s">
        <v>60</v>
      </c>
      <c r="F1141" s="14" t="str">
        <f>TRIM(Raw_Data__3[[#This Row],[Level/Band]])</f>
        <v>Manager Level</v>
      </c>
      <c r="G1141" s="15">
        <v>44675.953865740739</v>
      </c>
      <c r="H1141" s="15">
        <v>44678.953865740739</v>
      </c>
      <c r="I1141" s="15">
        <v>44679.953865740739</v>
      </c>
      <c r="J1141" s="15">
        <v>44682.953865740739</v>
      </c>
      <c r="K1141" s="14" t="s">
        <v>37</v>
      </c>
      <c r="L1141" s="15">
        <v>44692.953865740739</v>
      </c>
      <c r="M1141" s="14" t="s">
        <v>43</v>
      </c>
      <c r="N1141" s="14" t="s">
        <v>46</v>
      </c>
      <c r="O1141" s="1" t="s">
        <v>115</v>
      </c>
      <c r="P1141" s="14"/>
      <c r="Q1141" s="15"/>
      <c r="R1141" s="15"/>
      <c r="S1141" s="15"/>
      <c r="T1141" s="15"/>
      <c r="U1141">
        <v>0</v>
      </c>
      <c r="V1141" s="15"/>
      <c r="W1141" s="15"/>
      <c r="X1141" s="15"/>
      <c r="Z1141" s="14" t="s">
        <v>39</v>
      </c>
      <c r="AA1141" s="15"/>
      <c r="AB1141">
        <v>14</v>
      </c>
      <c r="AD1141">
        <v>1</v>
      </c>
      <c r="AE1141">
        <v>3</v>
      </c>
      <c r="AF1141" s="21" t="s">
        <v>115</v>
      </c>
      <c r="AG1141" s="22" t="str">
        <f>IFERROR((Raw_Data__3[[#This Row],[End of Probation Date (after 2 months)]]-Raw_Data__3[[#This Row],[Reporting date ]]),"N/A")</f>
        <v>N/A</v>
      </c>
      <c r="AJ1141">
        <v>3</v>
      </c>
    </row>
    <row r="1142" spans="1:36" x14ac:dyDescent="0.35">
      <c r="A1142">
        <v>1077</v>
      </c>
      <c r="B1142" s="14" t="s">
        <v>112</v>
      </c>
      <c r="C1142" s="14" t="s">
        <v>76</v>
      </c>
      <c r="D1142" s="14" t="s">
        <v>59</v>
      </c>
      <c r="E1142" s="14" t="s">
        <v>60</v>
      </c>
      <c r="F1142" s="14" t="str">
        <f>TRIM(Raw_Data__3[[#This Row],[Level/Band]])</f>
        <v>Manager Level</v>
      </c>
      <c r="G1142" s="15">
        <v>44603.990740740737</v>
      </c>
      <c r="H1142" s="15">
        <v>44604.990740740737</v>
      </c>
      <c r="I1142" s="15">
        <v>44605.990740740737</v>
      </c>
      <c r="J1142" s="15">
        <v>44608.990740740737</v>
      </c>
      <c r="K1142" s="14" t="s">
        <v>37</v>
      </c>
      <c r="L1142" s="15">
        <v>44614.990740740737</v>
      </c>
      <c r="M1142" s="14" t="s">
        <v>43</v>
      </c>
      <c r="N1142" s="14" t="s">
        <v>51</v>
      </c>
      <c r="O1142" s="1" t="s">
        <v>115</v>
      </c>
      <c r="P1142" s="14"/>
      <c r="Q1142" s="15"/>
      <c r="R1142" s="15"/>
      <c r="S1142" s="15">
        <v>44616.990740740737</v>
      </c>
      <c r="T1142" s="15"/>
      <c r="U1142">
        <v>0</v>
      </c>
      <c r="V1142" s="15"/>
      <c r="W1142" s="15"/>
      <c r="X1142" s="15"/>
      <c r="Z1142" s="14" t="s">
        <v>47</v>
      </c>
      <c r="AA1142" s="15"/>
      <c r="AB1142">
        <v>10</v>
      </c>
      <c r="AC1142">
        <v>12</v>
      </c>
      <c r="AD1142">
        <v>1</v>
      </c>
      <c r="AE1142">
        <v>3</v>
      </c>
      <c r="AF1142" s="21">
        <v>44676.990740740737</v>
      </c>
      <c r="AG1142" s="22">
        <f>IFERROR((Raw_Data__3[[#This Row],[End of Probation Date (after 2 months)]]-Raw_Data__3[[#This Row],[Reporting date ]]),"N/A")</f>
        <v>60</v>
      </c>
      <c r="AI1142">
        <v>2</v>
      </c>
      <c r="AJ1142">
        <v>1</v>
      </c>
    </row>
    <row r="1143" spans="1:36" x14ac:dyDescent="0.35">
      <c r="A1143">
        <v>1073</v>
      </c>
      <c r="B1143" s="14" t="s">
        <v>112</v>
      </c>
      <c r="C1143" s="14" t="s">
        <v>76</v>
      </c>
      <c r="D1143" s="14" t="s">
        <v>59</v>
      </c>
      <c r="E1143" s="14" t="s">
        <v>60</v>
      </c>
      <c r="F1143" s="14" t="str">
        <f>TRIM(Raw_Data__3[[#This Row],[Level/Band]])</f>
        <v>Manager Level</v>
      </c>
      <c r="G1143" s="15">
        <v>44601.990740740737</v>
      </c>
      <c r="H1143" s="15">
        <v>44603.990740740737</v>
      </c>
      <c r="I1143" s="15">
        <v>44604.990740740737</v>
      </c>
      <c r="J1143" s="15">
        <v>44607.990740740737</v>
      </c>
      <c r="K1143" s="14" t="s">
        <v>37</v>
      </c>
      <c r="L1143" s="15">
        <v>44622.990740740737</v>
      </c>
      <c r="M1143" s="14" t="s">
        <v>43</v>
      </c>
      <c r="N1143" s="14" t="s">
        <v>55</v>
      </c>
      <c r="O1143" s="1" t="s">
        <v>115</v>
      </c>
      <c r="P1143" s="14"/>
      <c r="Q1143" s="15"/>
      <c r="R1143" s="15"/>
      <c r="S1143" s="15"/>
      <c r="T1143" s="15"/>
      <c r="U1143">
        <v>0</v>
      </c>
      <c r="V1143" s="15"/>
      <c r="W1143" s="15"/>
      <c r="X1143" s="15"/>
      <c r="Z1143" s="14" t="s">
        <v>47</v>
      </c>
      <c r="AA1143" s="15"/>
      <c r="AB1143">
        <v>19</v>
      </c>
      <c r="AD1143">
        <v>1</v>
      </c>
      <c r="AE1143">
        <v>3</v>
      </c>
      <c r="AF1143" s="21" t="s">
        <v>115</v>
      </c>
      <c r="AG1143" s="22" t="str">
        <f>IFERROR((Raw_Data__3[[#This Row],[End of Probation Date (after 2 months)]]-Raw_Data__3[[#This Row],[Reporting date ]]),"N/A")</f>
        <v>N/A</v>
      </c>
      <c r="AJ1143">
        <v>2</v>
      </c>
    </row>
    <row r="1144" spans="1:36" x14ac:dyDescent="0.35">
      <c r="A1144">
        <v>2994</v>
      </c>
      <c r="B1144" s="14" t="s">
        <v>112</v>
      </c>
      <c r="C1144" s="14" t="s">
        <v>76</v>
      </c>
      <c r="D1144" s="14" t="s">
        <v>64</v>
      </c>
      <c r="E1144" s="14" t="s">
        <v>36</v>
      </c>
      <c r="F1144" s="14" t="str">
        <f>TRIM(Raw_Data__3[[#This Row],[Level/Band]])</f>
        <v>Junior</v>
      </c>
      <c r="G1144" s="15">
        <v>44989.039479166669</v>
      </c>
      <c r="H1144" s="15">
        <v>44991.039479166669</v>
      </c>
      <c r="I1144" s="15">
        <v>44992.039479166669</v>
      </c>
      <c r="J1144" s="15">
        <v>44995.039479166669</v>
      </c>
      <c r="K1144" s="14" t="s">
        <v>37</v>
      </c>
      <c r="L1144" s="15">
        <v>45011.039479166669</v>
      </c>
      <c r="M1144" s="14" t="s">
        <v>43</v>
      </c>
      <c r="N1144" s="14" t="s">
        <v>55</v>
      </c>
      <c r="O1144" s="1" t="s">
        <v>115</v>
      </c>
      <c r="P1144" s="14"/>
      <c r="Q1144" s="15"/>
      <c r="R1144" s="15"/>
      <c r="S1144" s="15"/>
      <c r="T1144" s="15"/>
      <c r="U1144">
        <v>0</v>
      </c>
      <c r="V1144" s="15"/>
      <c r="W1144" s="15"/>
      <c r="X1144" s="15"/>
      <c r="Z1144" s="14" t="s">
        <v>47</v>
      </c>
      <c r="AA1144" s="15"/>
      <c r="AB1144">
        <v>20</v>
      </c>
      <c r="AD1144">
        <v>1</v>
      </c>
      <c r="AE1144">
        <v>3</v>
      </c>
      <c r="AF1144" s="21" t="s">
        <v>115</v>
      </c>
      <c r="AG1144" s="22" t="str">
        <f>IFERROR((Raw_Data__3[[#This Row],[End of Probation Date (after 2 months)]]-Raw_Data__3[[#This Row],[Reporting date ]]),"N/A")</f>
        <v>N/A</v>
      </c>
      <c r="AJ1144">
        <v>2</v>
      </c>
    </row>
    <row r="1145" spans="1:36" x14ac:dyDescent="0.35">
      <c r="A1145">
        <v>2958</v>
      </c>
      <c r="B1145" s="14" t="s">
        <v>112</v>
      </c>
      <c r="C1145" s="14" t="s">
        <v>76</v>
      </c>
      <c r="D1145" s="14" t="s">
        <v>64</v>
      </c>
      <c r="E1145" s="14" t="s">
        <v>36</v>
      </c>
      <c r="F1145" s="14" t="str">
        <f>TRIM(Raw_Data__3[[#This Row],[Level/Band]])</f>
        <v>Junior</v>
      </c>
      <c r="G1145" s="15">
        <v>45018.652233796296</v>
      </c>
      <c r="H1145" s="15">
        <v>45021.652233796296</v>
      </c>
      <c r="I1145" s="15">
        <v>45022.652233796296</v>
      </c>
      <c r="J1145" s="15">
        <v>45025.652233796296</v>
      </c>
      <c r="K1145" s="14" t="s">
        <v>37</v>
      </c>
      <c r="L1145" s="15">
        <v>45030.652233796296</v>
      </c>
      <c r="M1145" s="14" t="s">
        <v>43</v>
      </c>
      <c r="N1145" s="14" t="s">
        <v>38</v>
      </c>
      <c r="O1145" s="1" t="s">
        <v>115</v>
      </c>
      <c r="P1145" s="14" t="s">
        <v>41</v>
      </c>
      <c r="Q1145" s="15"/>
      <c r="R1145" s="15"/>
      <c r="S1145" s="15">
        <v>45034.652233796296</v>
      </c>
      <c r="T1145" s="15"/>
      <c r="U1145">
        <v>0</v>
      </c>
      <c r="V1145" s="15"/>
      <c r="W1145" s="15"/>
      <c r="X1145" s="15"/>
      <c r="Z1145" s="14"/>
      <c r="AA1145" s="15"/>
      <c r="AB1145">
        <v>9</v>
      </c>
      <c r="AC1145">
        <v>13</v>
      </c>
      <c r="AD1145">
        <v>1</v>
      </c>
      <c r="AE1145">
        <v>3</v>
      </c>
      <c r="AF1145" s="21">
        <v>45094.652233796296</v>
      </c>
      <c r="AG1145" s="22">
        <f>IFERROR((Raw_Data__3[[#This Row],[End of Probation Date (after 2 months)]]-Raw_Data__3[[#This Row],[Reporting date ]]),"N/A")</f>
        <v>60</v>
      </c>
      <c r="AI1145">
        <v>4</v>
      </c>
      <c r="AJ1145">
        <v>3</v>
      </c>
    </row>
    <row r="1146" spans="1:36" x14ac:dyDescent="0.35">
      <c r="A1146">
        <v>2955</v>
      </c>
      <c r="B1146" s="14" t="s">
        <v>112</v>
      </c>
      <c r="C1146" s="14" t="s">
        <v>76</v>
      </c>
      <c r="D1146" s="14" t="s">
        <v>64</v>
      </c>
      <c r="E1146" s="14" t="s">
        <v>36</v>
      </c>
      <c r="F1146" s="14" t="str">
        <f>TRIM(Raw_Data__3[[#This Row],[Level/Band]])</f>
        <v>Junior</v>
      </c>
      <c r="G1146" s="15">
        <v>45017.652233796296</v>
      </c>
      <c r="H1146" s="15">
        <v>45018.652233796296</v>
      </c>
      <c r="I1146" s="15">
        <v>45019.652233796296</v>
      </c>
      <c r="J1146" s="15">
        <v>45022.652233796296</v>
      </c>
      <c r="K1146" s="14" t="s">
        <v>37</v>
      </c>
      <c r="L1146" s="15">
        <v>45036.652233796296</v>
      </c>
      <c r="M1146" s="14" t="s">
        <v>43</v>
      </c>
      <c r="N1146" s="14" t="s">
        <v>55</v>
      </c>
      <c r="O1146" s="1" t="s">
        <v>115</v>
      </c>
      <c r="P1146" s="14"/>
      <c r="Q1146" s="15"/>
      <c r="R1146" s="15"/>
      <c r="S1146" s="15"/>
      <c r="T1146" s="15"/>
      <c r="U1146">
        <v>0</v>
      </c>
      <c r="V1146" s="15"/>
      <c r="W1146" s="15"/>
      <c r="X1146" s="15"/>
      <c r="Z1146" s="14" t="s">
        <v>47</v>
      </c>
      <c r="AA1146" s="15"/>
      <c r="AB1146">
        <v>18</v>
      </c>
      <c r="AD1146">
        <v>1</v>
      </c>
      <c r="AE1146">
        <v>3</v>
      </c>
      <c r="AF1146" s="21" t="s">
        <v>115</v>
      </c>
      <c r="AG1146" s="22" t="str">
        <f>IFERROR((Raw_Data__3[[#This Row],[End of Probation Date (after 2 months)]]-Raw_Data__3[[#This Row],[Reporting date ]]),"N/A")</f>
        <v>N/A</v>
      </c>
      <c r="AJ1146">
        <v>1</v>
      </c>
    </row>
    <row r="1147" spans="1:36" x14ac:dyDescent="0.35">
      <c r="A1147">
        <v>2938</v>
      </c>
      <c r="B1147" s="14" t="s">
        <v>112</v>
      </c>
      <c r="C1147" s="14" t="s">
        <v>76</v>
      </c>
      <c r="D1147" s="14" t="s">
        <v>64</v>
      </c>
      <c r="E1147" s="14" t="s">
        <v>36</v>
      </c>
      <c r="F1147" s="14" t="str">
        <f>TRIM(Raw_Data__3[[#This Row],[Level/Band]])</f>
        <v>Junior</v>
      </c>
      <c r="G1147" s="15">
        <v>44968.550104166665</v>
      </c>
      <c r="H1147" s="15">
        <v>44972.550104166665</v>
      </c>
      <c r="I1147" s="15">
        <v>44973.550104166665</v>
      </c>
      <c r="J1147" s="15">
        <v>44976.550104166665</v>
      </c>
      <c r="K1147" s="14" t="s">
        <v>37</v>
      </c>
      <c r="L1147" s="15">
        <v>44978.550104166665</v>
      </c>
      <c r="M1147" s="14" t="s">
        <v>58</v>
      </c>
      <c r="N1147" s="14"/>
      <c r="O1147" s="1">
        <v>44983.550104166665</v>
      </c>
      <c r="P1147" s="14" t="s">
        <v>58</v>
      </c>
      <c r="Q1147" s="15"/>
      <c r="R1147" s="15"/>
      <c r="S1147" s="15">
        <v>44982.550104166665</v>
      </c>
      <c r="T1147" s="15"/>
      <c r="U1147">
        <v>0</v>
      </c>
      <c r="V1147" s="15"/>
      <c r="W1147" s="15"/>
      <c r="X1147" s="15"/>
      <c r="Z1147" s="14"/>
      <c r="AA1147" s="15"/>
      <c r="AB1147">
        <v>6</v>
      </c>
      <c r="AC1147">
        <v>10</v>
      </c>
      <c r="AD1147">
        <v>1</v>
      </c>
      <c r="AE1147">
        <v>3</v>
      </c>
      <c r="AF1147" s="21">
        <v>45042.550104166665</v>
      </c>
      <c r="AG1147" s="22">
        <f>IFERROR((Raw_Data__3[[#This Row],[End of Probation Date (after 2 months)]]-Raw_Data__3[[#This Row],[Reporting date ]]),"N/A")</f>
        <v>60</v>
      </c>
      <c r="AI1147">
        <v>4</v>
      </c>
      <c r="AJ1147">
        <v>4</v>
      </c>
    </row>
    <row r="1148" spans="1:36" x14ac:dyDescent="0.35">
      <c r="A1148">
        <v>2937</v>
      </c>
      <c r="B1148" s="14" t="s">
        <v>112</v>
      </c>
      <c r="C1148" s="14" t="s">
        <v>76</v>
      </c>
      <c r="D1148" s="14" t="s">
        <v>64</v>
      </c>
      <c r="E1148" s="14" t="s">
        <v>36</v>
      </c>
      <c r="F1148" s="14" t="str">
        <f>TRIM(Raw_Data__3[[#This Row],[Level/Band]])</f>
        <v>Junior</v>
      </c>
      <c r="G1148" s="15">
        <v>44967.550104166665</v>
      </c>
      <c r="H1148" s="15">
        <v>44969.550104166665</v>
      </c>
      <c r="I1148" s="15">
        <v>44970.550104166665</v>
      </c>
      <c r="J1148" s="15">
        <v>44973.550104166665</v>
      </c>
      <c r="K1148" s="14" t="s">
        <v>37</v>
      </c>
      <c r="L1148" s="15">
        <v>44981.550104166665</v>
      </c>
      <c r="M1148" s="14" t="s">
        <v>43</v>
      </c>
      <c r="N1148" s="14" t="s">
        <v>51</v>
      </c>
      <c r="O1148" s="1" t="s">
        <v>115</v>
      </c>
      <c r="P1148" s="14"/>
      <c r="Q1148" s="15"/>
      <c r="R1148" s="15"/>
      <c r="S1148" s="15">
        <v>44983.550104166665</v>
      </c>
      <c r="T1148" s="15"/>
      <c r="U1148">
        <v>0</v>
      </c>
      <c r="V1148" s="15"/>
      <c r="W1148" s="15"/>
      <c r="X1148" s="15"/>
      <c r="Z1148" s="14" t="s">
        <v>39</v>
      </c>
      <c r="AA1148" s="15"/>
      <c r="AB1148">
        <v>12</v>
      </c>
      <c r="AC1148">
        <v>14</v>
      </c>
      <c r="AD1148">
        <v>1</v>
      </c>
      <c r="AE1148">
        <v>3</v>
      </c>
      <c r="AF1148" s="21">
        <v>45043.550104166665</v>
      </c>
      <c r="AG1148" s="22">
        <f>IFERROR((Raw_Data__3[[#This Row],[End of Probation Date (after 2 months)]]-Raw_Data__3[[#This Row],[Reporting date ]]),"N/A")</f>
        <v>60</v>
      </c>
      <c r="AI1148">
        <v>2</v>
      </c>
      <c r="AJ1148">
        <v>2</v>
      </c>
    </row>
    <row r="1149" spans="1:36" x14ac:dyDescent="0.35">
      <c r="A1149">
        <v>2935</v>
      </c>
      <c r="B1149" s="14" t="s">
        <v>112</v>
      </c>
      <c r="C1149" s="14" t="s">
        <v>76</v>
      </c>
      <c r="D1149" s="14" t="s">
        <v>64</v>
      </c>
      <c r="E1149" s="14" t="s">
        <v>36</v>
      </c>
      <c r="F1149" s="14" t="str">
        <f>TRIM(Raw_Data__3[[#This Row],[Level/Band]])</f>
        <v>Junior</v>
      </c>
      <c r="G1149" s="15">
        <v>44966.550104166665</v>
      </c>
      <c r="H1149" s="15">
        <v>44969.550104166665</v>
      </c>
      <c r="I1149" s="15">
        <v>44970.550104166665</v>
      </c>
      <c r="J1149" s="15">
        <v>44973.550104166665</v>
      </c>
      <c r="K1149" s="14" t="s">
        <v>37</v>
      </c>
      <c r="L1149" s="15">
        <v>44977.550104166665</v>
      </c>
      <c r="M1149" s="14" t="s">
        <v>43</v>
      </c>
      <c r="N1149" s="14" t="s">
        <v>51</v>
      </c>
      <c r="O1149" s="1" t="s">
        <v>115</v>
      </c>
      <c r="P1149" s="14"/>
      <c r="Q1149" s="15"/>
      <c r="R1149" s="15"/>
      <c r="S1149" s="15"/>
      <c r="T1149" s="15"/>
      <c r="U1149">
        <v>0</v>
      </c>
      <c r="V1149" s="15"/>
      <c r="W1149" s="15"/>
      <c r="X1149" s="15"/>
      <c r="Z1149" s="14" t="s">
        <v>39</v>
      </c>
      <c r="AA1149" s="15"/>
      <c r="AB1149">
        <v>8</v>
      </c>
      <c r="AD1149">
        <v>1</v>
      </c>
      <c r="AE1149">
        <v>3</v>
      </c>
      <c r="AF1149" s="21" t="s">
        <v>115</v>
      </c>
      <c r="AG1149" s="22" t="str">
        <f>IFERROR((Raw_Data__3[[#This Row],[End of Probation Date (after 2 months)]]-Raw_Data__3[[#This Row],[Reporting date ]]),"N/A")</f>
        <v>N/A</v>
      </c>
      <c r="AJ1149">
        <v>3</v>
      </c>
    </row>
    <row r="1150" spans="1:36" x14ac:dyDescent="0.35">
      <c r="A1150">
        <v>2931</v>
      </c>
      <c r="B1150" s="14" t="s">
        <v>112</v>
      </c>
      <c r="C1150" s="14" t="s">
        <v>76</v>
      </c>
      <c r="D1150" s="14" t="s">
        <v>64</v>
      </c>
      <c r="E1150" s="14" t="s">
        <v>36</v>
      </c>
      <c r="F1150" s="14" t="str">
        <f>TRIM(Raw_Data__3[[#This Row],[Level/Band]])</f>
        <v>Junior</v>
      </c>
      <c r="G1150" s="15">
        <v>44968.550104166665</v>
      </c>
      <c r="H1150" s="15">
        <v>44972.550104166665</v>
      </c>
      <c r="I1150" s="15">
        <v>44973.550104166665</v>
      </c>
      <c r="J1150" s="15">
        <v>44976.550104166665</v>
      </c>
      <c r="K1150" s="14" t="s">
        <v>37</v>
      </c>
      <c r="L1150" s="15">
        <v>44985.550104166665</v>
      </c>
      <c r="M1150" s="14" t="s">
        <v>43</v>
      </c>
      <c r="N1150" s="14" t="s">
        <v>51</v>
      </c>
      <c r="O1150" s="1" t="s">
        <v>115</v>
      </c>
      <c r="P1150" s="14"/>
      <c r="Q1150" s="15"/>
      <c r="R1150" s="15"/>
      <c r="S1150" s="15">
        <v>44989.550104166665</v>
      </c>
      <c r="T1150" s="15"/>
      <c r="U1150">
        <v>0</v>
      </c>
      <c r="V1150" s="15"/>
      <c r="W1150" s="15"/>
      <c r="X1150" s="15"/>
      <c r="Z1150" s="14" t="s">
        <v>39</v>
      </c>
      <c r="AA1150" s="15"/>
      <c r="AB1150">
        <v>13</v>
      </c>
      <c r="AC1150">
        <v>17</v>
      </c>
      <c r="AD1150">
        <v>1</v>
      </c>
      <c r="AE1150">
        <v>3</v>
      </c>
      <c r="AF1150" s="21">
        <v>45049.550104166665</v>
      </c>
      <c r="AG1150" s="22">
        <f>IFERROR((Raw_Data__3[[#This Row],[End of Probation Date (after 2 months)]]-Raw_Data__3[[#This Row],[Reporting date ]]),"N/A")</f>
        <v>60</v>
      </c>
      <c r="AI1150">
        <v>4</v>
      </c>
      <c r="AJ1150">
        <v>4</v>
      </c>
    </row>
    <row r="1151" spans="1:36" x14ac:dyDescent="0.35">
      <c r="A1151">
        <v>2928</v>
      </c>
      <c r="B1151" s="14" t="s">
        <v>112</v>
      </c>
      <c r="C1151" s="14" t="s">
        <v>76</v>
      </c>
      <c r="D1151" s="14" t="s">
        <v>64</v>
      </c>
      <c r="E1151" s="14" t="s">
        <v>36</v>
      </c>
      <c r="F1151" s="14" t="str">
        <f>TRIM(Raw_Data__3[[#This Row],[Level/Band]])</f>
        <v>Junior</v>
      </c>
      <c r="G1151" s="15">
        <v>45177.386689814812</v>
      </c>
      <c r="H1151" s="15">
        <v>45178.386689814812</v>
      </c>
      <c r="I1151" s="15">
        <v>45179.386689814812</v>
      </c>
      <c r="J1151" s="15">
        <v>45182.386689814812</v>
      </c>
      <c r="K1151" s="14" t="s">
        <v>37</v>
      </c>
      <c r="L1151" s="15">
        <v>45200.386689814812</v>
      </c>
      <c r="M1151" s="14" t="s">
        <v>43</v>
      </c>
      <c r="N1151" s="14" t="s">
        <v>38</v>
      </c>
      <c r="O1151" s="1" t="s">
        <v>115</v>
      </c>
      <c r="P1151" s="14" t="s">
        <v>41</v>
      </c>
      <c r="Q1151" s="15"/>
      <c r="R1151" s="15"/>
      <c r="S1151" s="15">
        <v>45202.386689814812</v>
      </c>
      <c r="T1151" s="15"/>
      <c r="U1151">
        <v>0</v>
      </c>
      <c r="V1151" s="15"/>
      <c r="W1151" s="15"/>
      <c r="X1151" s="15"/>
      <c r="Z1151" s="14"/>
      <c r="AA1151" s="15"/>
      <c r="AB1151">
        <v>22</v>
      </c>
      <c r="AC1151">
        <v>24</v>
      </c>
      <c r="AD1151">
        <v>1</v>
      </c>
      <c r="AE1151">
        <v>3</v>
      </c>
      <c r="AF1151" s="21">
        <v>45262.386689814812</v>
      </c>
      <c r="AG1151" s="22">
        <f>IFERROR((Raw_Data__3[[#This Row],[End of Probation Date (after 2 months)]]-Raw_Data__3[[#This Row],[Reporting date ]]),"N/A")</f>
        <v>60</v>
      </c>
      <c r="AI1151">
        <v>2</v>
      </c>
      <c r="AJ1151">
        <v>1</v>
      </c>
    </row>
    <row r="1152" spans="1:36" x14ac:dyDescent="0.35">
      <c r="A1152">
        <v>2923</v>
      </c>
      <c r="B1152" s="14" t="s">
        <v>112</v>
      </c>
      <c r="C1152" s="14" t="s">
        <v>76</v>
      </c>
      <c r="D1152" s="14" t="s">
        <v>64</v>
      </c>
      <c r="E1152" s="14" t="s">
        <v>36</v>
      </c>
      <c r="F1152" s="14" t="str">
        <f>TRIM(Raw_Data__3[[#This Row],[Level/Band]])</f>
        <v>Junior</v>
      </c>
      <c r="G1152" s="15">
        <v>45178.386689814812</v>
      </c>
      <c r="H1152" s="15">
        <v>45180.386689814812</v>
      </c>
      <c r="I1152" s="15">
        <v>45181.386689814812</v>
      </c>
      <c r="J1152" s="15">
        <v>45184.386689814812</v>
      </c>
      <c r="K1152" s="14" t="s">
        <v>37</v>
      </c>
      <c r="L1152" s="15">
        <v>45194.386689814812</v>
      </c>
      <c r="M1152" s="14" t="s">
        <v>43</v>
      </c>
      <c r="N1152" s="14" t="s">
        <v>50</v>
      </c>
      <c r="O1152" s="1" t="s">
        <v>115</v>
      </c>
      <c r="P1152" s="14"/>
      <c r="Q1152" s="15"/>
      <c r="R1152" s="15"/>
      <c r="S1152" s="15">
        <v>45198.386689814812</v>
      </c>
      <c r="T1152" s="15"/>
      <c r="U1152">
        <v>0</v>
      </c>
      <c r="V1152" s="15"/>
      <c r="W1152" s="15"/>
      <c r="X1152" s="15"/>
      <c r="Z1152" s="14" t="s">
        <v>39</v>
      </c>
      <c r="AA1152" s="15"/>
      <c r="AB1152">
        <v>14</v>
      </c>
      <c r="AC1152">
        <v>18</v>
      </c>
      <c r="AD1152">
        <v>1</v>
      </c>
      <c r="AE1152">
        <v>3</v>
      </c>
      <c r="AF1152" s="21">
        <v>45258.386689814812</v>
      </c>
      <c r="AG1152" s="22">
        <f>IFERROR((Raw_Data__3[[#This Row],[End of Probation Date (after 2 months)]]-Raw_Data__3[[#This Row],[Reporting date ]]),"N/A")</f>
        <v>60</v>
      </c>
      <c r="AI1152">
        <v>4</v>
      </c>
      <c r="AJ1152">
        <v>2</v>
      </c>
    </row>
    <row r="1153" spans="1:38" x14ac:dyDescent="0.35">
      <c r="A1153">
        <v>2912</v>
      </c>
      <c r="B1153" s="14" t="s">
        <v>112</v>
      </c>
      <c r="C1153" s="14" t="s">
        <v>76</v>
      </c>
      <c r="D1153" s="14" t="s">
        <v>64</v>
      </c>
      <c r="E1153" s="14" t="s">
        <v>36</v>
      </c>
      <c r="F1153" s="14" t="str">
        <f>TRIM(Raw_Data__3[[#This Row],[Level/Band]])</f>
        <v>Junior</v>
      </c>
      <c r="G1153" s="15">
        <v>44598.794965277775</v>
      </c>
      <c r="H1153" s="15">
        <v>44599.794965277775</v>
      </c>
      <c r="I1153" s="15">
        <v>44600.794965277775</v>
      </c>
      <c r="J1153" s="15">
        <v>44603.794965277775</v>
      </c>
      <c r="K1153" s="14" t="s">
        <v>37</v>
      </c>
      <c r="L1153" s="15">
        <v>44620.794965277775</v>
      </c>
      <c r="M1153" s="14" t="s">
        <v>43</v>
      </c>
      <c r="N1153" s="14" t="s">
        <v>46</v>
      </c>
      <c r="O1153" s="1" t="s">
        <v>115</v>
      </c>
      <c r="P1153" s="14"/>
      <c r="Q1153" s="15"/>
      <c r="R1153" s="15"/>
      <c r="S1153" s="15"/>
      <c r="T1153" s="15"/>
      <c r="U1153">
        <v>0</v>
      </c>
      <c r="V1153" s="15"/>
      <c r="W1153" s="15"/>
      <c r="X1153" s="15"/>
      <c r="Z1153" s="14" t="s">
        <v>39</v>
      </c>
      <c r="AA1153" s="15"/>
      <c r="AB1153">
        <v>21</v>
      </c>
      <c r="AD1153">
        <v>1</v>
      </c>
      <c r="AE1153">
        <v>3</v>
      </c>
      <c r="AF1153" s="21" t="s">
        <v>115</v>
      </c>
      <c r="AG1153" s="22" t="str">
        <f>IFERROR((Raw_Data__3[[#This Row],[End of Probation Date (after 2 months)]]-Raw_Data__3[[#This Row],[Reporting date ]]),"N/A")</f>
        <v>N/A</v>
      </c>
      <c r="AJ1153">
        <v>1</v>
      </c>
    </row>
    <row r="1154" spans="1:38" x14ac:dyDescent="0.35">
      <c r="A1154">
        <v>2828</v>
      </c>
      <c r="B1154" s="14" t="s">
        <v>112</v>
      </c>
      <c r="C1154" s="14" t="s">
        <v>76</v>
      </c>
      <c r="D1154" s="14" t="s">
        <v>64</v>
      </c>
      <c r="E1154" s="14" t="s">
        <v>36</v>
      </c>
      <c r="F1154" s="14" t="str">
        <f>TRIM(Raw_Data__3[[#This Row],[Level/Band]])</f>
        <v>Junior</v>
      </c>
      <c r="G1154" s="15">
        <v>44563.055902777778</v>
      </c>
      <c r="H1154" s="15">
        <v>44567.055902777778</v>
      </c>
      <c r="I1154" s="15">
        <v>44568.055902777778</v>
      </c>
      <c r="J1154" s="15">
        <v>44571.055902777778</v>
      </c>
      <c r="K1154" s="14" t="s">
        <v>37</v>
      </c>
      <c r="L1154" s="15">
        <v>44578.055902777778</v>
      </c>
      <c r="M1154" s="14" t="s">
        <v>43</v>
      </c>
      <c r="N1154" s="14" t="s">
        <v>46</v>
      </c>
      <c r="O1154" s="1" t="s">
        <v>115</v>
      </c>
      <c r="P1154" s="14"/>
      <c r="Q1154" s="15"/>
      <c r="R1154" s="15"/>
      <c r="S1154" s="15"/>
      <c r="T1154" s="15"/>
      <c r="U1154">
        <v>0</v>
      </c>
      <c r="V1154" s="15"/>
      <c r="W1154" s="15"/>
      <c r="X1154" s="15"/>
      <c r="Z1154" s="14" t="s">
        <v>39</v>
      </c>
      <c r="AA1154" s="15"/>
      <c r="AB1154">
        <v>11</v>
      </c>
      <c r="AD1154">
        <v>1</v>
      </c>
      <c r="AE1154">
        <v>3</v>
      </c>
      <c r="AF1154" s="21" t="s">
        <v>115</v>
      </c>
      <c r="AG1154" s="22" t="str">
        <f>IFERROR((Raw_Data__3[[#This Row],[End of Probation Date (after 2 months)]]-Raw_Data__3[[#This Row],[Reporting date ]]),"N/A")</f>
        <v>N/A</v>
      </c>
      <c r="AJ1154">
        <v>4</v>
      </c>
    </row>
    <row r="1155" spans="1:38" x14ac:dyDescent="0.35">
      <c r="A1155">
        <v>2826</v>
      </c>
      <c r="B1155" s="14" t="s">
        <v>112</v>
      </c>
      <c r="C1155" s="14" t="s">
        <v>76</v>
      </c>
      <c r="D1155" s="14" t="s">
        <v>64</v>
      </c>
      <c r="E1155" s="14" t="s">
        <v>36</v>
      </c>
      <c r="F1155" s="14" t="str">
        <f>TRIM(Raw_Data__3[[#This Row],[Level/Band]])</f>
        <v>Junior</v>
      </c>
      <c r="G1155" s="15">
        <v>44569.055902777778</v>
      </c>
      <c r="H1155" s="15">
        <v>44570.055902777778</v>
      </c>
      <c r="I1155" s="15">
        <v>44571.055902777778</v>
      </c>
      <c r="J1155" s="15">
        <v>44574.055902777778</v>
      </c>
      <c r="K1155" s="14" t="s">
        <v>37</v>
      </c>
      <c r="L1155" s="15">
        <v>44579.055902777778</v>
      </c>
      <c r="M1155" s="14" t="s">
        <v>43</v>
      </c>
      <c r="N1155" s="14" t="s">
        <v>55</v>
      </c>
      <c r="O1155" s="1" t="s">
        <v>115</v>
      </c>
      <c r="P1155" s="14"/>
      <c r="Q1155" s="15"/>
      <c r="R1155" s="15"/>
      <c r="S1155" s="15">
        <v>44581.055902777778</v>
      </c>
      <c r="T1155" s="15"/>
      <c r="U1155">
        <v>0</v>
      </c>
      <c r="V1155" s="15"/>
      <c r="W1155" s="15"/>
      <c r="X1155" s="15"/>
      <c r="Z1155" s="14" t="s">
        <v>47</v>
      </c>
      <c r="AA1155" s="15"/>
      <c r="AB1155">
        <v>9</v>
      </c>
      <c r="AC1155">
        <v>11</v>
      </c>
      <c r="AD1155">
        <v>1</v>
      </c>
      <c r="AE1155">
        <v>3</v>
      </c>
      <c r="AF1155" s="21">
        <v>44641.055902777778</v>
      </c>
      <c r="AG1155" s="22">
        <f>IFERROR((Raw_Data__3[[#This Row],[End of Probation Date (after 2 months)]]-Raw_Data__3[[#This Row],[Reporting date ]]),"N/A")</f>
        <v>60</v>
      </c>
      <c r="AI1155">
        <v>2</v>
      </c>
      <c r="AJ1155">
        <v>1</v>
      </c>
    </row>
    <row r="1156" spans="1:38" x14ac:dyDescent="0.35">
      <c r="A1156">
        <v>2821</v>
      </c>
      <c r="B1156" s="14" t="s">
        <v>112</v>
      </c>
      <c r="C1156" s="14" t="s">
        <v>76</v>
      </c>
      <c r="D1156" s="14" t="s">
        <v>64</v>
      </c>
      <c r="E1156" s="14" t="s">
        <v>36</v>
      </c>
      <c r="F1156" s="14" t="str">
        <f>TRIM(Raw_Data__3[[#This Row],[Level/Band]])</f>
        <v>Junior</v>
      </c>
      <c r="G1156" s="15">
        <v>44567.055902777778</v>
      </c>
      <c r="H1156" s="15">
        <v>44568.055902777778</v>
      </c>
      <c r="I1156" s="15">
        <v>44569.055902777778</v>
      </c>
      <c r="J1156" s="15">
        <v>44572.055902777778</v>
      </c>
      <c r="K1156" s="14" t="s">
        <v>37</v>
      </c>
      <c r="L1156" s="15">
        <v>44580.055902777778</v>
      </c>
      <c r="M1156" s="14" t="s">
        <v>43</v>
      </c>
      <c r="N1156" s="14" t="s">
        <v>38</v>
      </c>
      <c r="O1156" s="1" t="s">
        <v>115</v>
      </c>
      <c r="P1156" s="14" t="s">
        <v>41</v>
      </c>
      <c r="Q1156" s="15"/>
      <c r="R1156" s="15"/>
      <c r="S1156" s="15">
        <v>44582.055902777778</v>
      </c>
      <c r="T1156" s="15"/>
      <c r="U1156">
        <v>0</v>
      </c>
      <c r="V1156" s="15"/>
      <c r="W1156" s="15"/>
      <c r="X1156" s="15"/>
      <c r="Z1156" s="14"/>
      <c r="AA1156" s="15"/>
      <c r="AB1156">
        <v>12</v>
      </c>
      <c r="AC1156">
        <v>14</v>
      </c>
      <c r="AD1156">
        <v>1</v>
      </c>
      <c r="AE1156">
        <v>3</v>
      </c>
      <c r="AF1156" s="21">
        <v>44642.055902777778</v>
      </c>
      <c r="AG1156" s="22">
        <f>IFERROR((Raw_Data__3[[#This Row],[End of Probation Date (after 2 months)]]-Raw_Data__3[[#This Row],[Reporting date ]]),"N/A")</f>
        <v>60</v>
      </c>
      <c r="AI1156">
        <v>2</v>
      </c>
      <c r="AJ1156">
        <v>1</v>
      </c>
    </row>
    <row r="1157" spans="1:38" x14ac:dyDescent="0.35">
      <c r="A1157">
        <v>2807</v>
      </c>
      <c r="B1157" s="14" t="s">
        <v>112</v>
      </c>
      <c r="C1157" s="14" t="s">
        <v>76</v>
      </c>
      <c r="D1157" s="14" t="s">
        <v>64</v>
      </c>
      <c r="E1157" s="14" t="s">
        <v>36</v>
      </c>
      <c r="F1157" s="14" t="str">
        <f>TRIM(Raw_Data__3[[#This Row],[Level/Band]])</f>
        <v>Junior</v>
      </c>
      <c r="G1157" s="15">
        <v>45075.778425925928</v>
      </c>
      <c r="H1157" s="15">
        <v>45079.778425925928</v>
      </c>
      <c r="I1157" s="15">
        <v>45080.778425925928</v>
      </c>
      <c r="J1157" s="15">
        <v>45083.778425925928</v>
      </c>
      <c r="K1157" s="14" t="s">
        <v>37</v>
      </c>
      <c r="L1157" s="15">
        <v>45099.778425925928</v>
      </c>
      <c r="M1157" s="14" t="s">
        <v>58</v>
      </c>
      <c r="N1157" s="14"/>
      <c r="O1157" s="1">
        <v>45105.778425925928</v>
      </c>
      <c r="P1157" s="14" t="s">
        <v>58</v>
      </c>
      <c r="Q1157" s="15"/>
      <c r="R1157" s="15"/>
      <c r="S1157" s="15">
        <v>45102.778425925928</v>
      </c>
      <c r="T1157" s="15"/>
      <c r="U1157">
        <v>0</v>
      </c>
      <c r="V1157" s="15"/>
      <c r="W1157" s="15"/>
      <c r="X1157" s="15"/>
      <c r="Z1157" s="14"/>
      <c r="AA1157" s="15"/>
      <c r="AB1157">
        <v>20</v>
      </c>
      <c r="AC1157">
        <v>23</v>
      </c>
      <c r="AD1157">
        <v>1</v>
      </c>
      <c r="AE1157">
        <v>3</v>
      </c>
      <c r="AF1157" s="21">
        <v>45162.778425925928</v>
      </c>
      <c r="AG1157" s="22">
        <f>IFERROR((Raw_Data__3[[#This Row],[End of Probation Date (after 2 months)]]-Raw_Data__3[[#This Row],[Reporting date ]]),"N/A")</f>
        <v>60</v>
      </c>
      <c r="AI1157">
        <v>3</v>
      </c>
      <c r="AJ1157">
        <v>4</v>
      </c>
    </row>
    <row r="1158" spans="1:38" x14ac:dyDescent="0.35">
      <c r="A1158">
        <v>2794</v>
      </c>
      <c r="B1158" s="14" t="s">
        <v>112</v>
      </c>
      <c r="C1158" s="14" t="s">
        <v>76</v>
      </c>
      <c r="D1158" s="14" t="s">
        <v>64</v>
      </c>
      <c r="E1158" s="14" t="s">
        <v>36</v>
      </c>
      <c r="F1158" s="14" t="str">
        <f>TRIM(Raw_Data__3[[#This Row],[Level/Band]])</f>
        <v>Junior</v>
      </c>
      <c r="G1158" s="15">
        <v>45104.834444444445</v>
      </c>
      <c r="H1158" s="15">
        <v>45108.834444444445</v>
      </c>
      <c r="I1158" s="15">
        <v>45109.834444444445</v>
      </c>
      <c r="J1158" s="15">
        <v>45112.834444444445</v>
      </c>
      <c r="K1158" s="14" t="s">
        <v>37</v>
      </c>
      <c r="L1158" s="15">
        <v>45114.834444444445</v>
      </c>
      <c r="M1158" s="14" t="s">
        <v>43</v>
      </c>
      <c r="N1158" s="14" t="s">
        <v>51</v>
      </c>
      <c r="O1158" s="1" t="s">
        <v>115</v>
      </c>
      <c r="P1158" s="14"/>
      <c r="Q1158" s="15"/>
      <c r="R1158" s="15"/>
      <c r="S1158" s="15"/>
      <c r="T1158" s="15"/>
      <c r="U1158">
        <v>0</v>
      </c>
      <c r="V1158" s="15"/>
      <c r="W1158" s="15"/>
      <c r="X1158" s="15"/>
      <c r="Z1158" s="14" t="s">
        <v>47</v>
      </c>
      <c r="AA1158" s="15"/>
      <c r="AB1158">
        <v>6</v>
      </c>
      <c r="AD1158">
        <v>1</v>
      </c>
      <c r="AE1158">
        <v>3</v>
      </c>
      <c r="AF1158" s="21" t="s">
        <v>115</v>
      </c>
      <c r="AG1158" s="22" t="str">
        <f>IFERROR((Raw_Data__3[[#This Row],[End of Probation Date (after 2 months)]]-Raw_Data__3[[#This Row],[Reporting date ]]),"N/A")</f>
        <v>N/A</v>
      </c>
      <c r="AJ1158">
        <v>4</v>
      </c>
    </row>
    <row r="1159" spans="1:38" x14ac:dyDescent="0.35">
      <c r="A1159">
        <v>2747</v>
      </c>
      <c r="B1159" s="14" t="s">
        <v>112</v>
      </c>
      <c r="C1159" s="14" t="s">
        <v>76</v>
      </c>
      <c r="D1159" s="14" t="s">
        <v>64</v>
      </c>
      <c r="E1159" s="14" t="s">
        <v>36</v>
      </c>
      <c r="F1159" s="14" t="str">
        <f>TRIM(Raw_Data__3[[#This Row],[Level/Band]])</f>
        <v>Junior</v>
      </c>
      <c r="G1159" s="15">
        <v>44670.561030092591</v>
      </c>
      <c r="H1159" s="15">
        <v>44674.561030092591</v>
      </c>
      <c r="I1159" s="15">
        <v>44675.561030092591</v>
      </c>
      <c r="J1159" s="15">
        <v>44678.561030092591</v>
      </c>
      <c r="K1159" s="14" t="s">
        <v>37</v>
      </c>
      <c r="L1159" s="15">
        <v>44680.561030092591</v>
      </c>
      <c r="M1159" s="14" t="s">
        <v>43</v>
      </c>
      <c r="N1159" s="14" t="s">
        <v>55</v>
      </c>
      <c r="O1159" s="1" t="s">
        <v>115</v>
      </c>
      <c r="P1159" s="14"/>
      <c r="Q1159" s="15"/>
      <c r="R1159" s="15"/>
      <c r="S1159" s="15"/>
      <c r="T1159" s="15"/>
      <c r="U1159">
        <v>0</v>
      </c>
      <c r="V1159" s="15"/>
      <c r="W1159" s="15"/>
      <c r="X1159" s="15"/>
      <c r="Z1159" s="14" t="s">
        <v>39</v>
      </c>
      <c r="AA1159" s="15"/>
      <c r="AB1159">
        <v>6</v>
      </c>
      <c r="AD1159">
        <v>1</v>
      </c>
      <c r="AE1159">
        <v>3</v>
      </c>
      <c r="AF1159" s="21" t="s">
        <v>115</v>
      </c>
      <c r="AG1159" s="22" t="str">
        <f>IFERROR((Raw_Data__3[[#This Row],[End of Probation Date (after 2 months)]]-Raw_Data__3[[#This Row],[Reporting date ]]),"N/A")</f>
        <v>N/A</v>
      </c>
      <c r="AJ1159">
        <v>4</v>
      </c>
    </row>
    <row r="1160" spans="1:38" x14ac:dyDescent="0.35">
      <c r="A1160">
        <v>2709</v>
      </c>
      <c r="B1160" s="14" t="s">
        <v>112</v>
      </c>
      <c r="C1160" s="14" t="s">
        <v>76</v>
      </c>
      <c r="D1160" s="14" t="s">
        <v>64</v>
      </c>
      <c r="E1160" s="14" t="s">
        <v>36</v>
      </c>
      <c r="F1160" s="14" t="str">
        <f>TRIM(Raw_Data__3[[#This Row],[Level/Band]])</f>
        <v>Junior</v>
      </c>
      <c r="G1160" s="15">
        <v>44832.495787037034</v>
      </c>
      <c r="H1160" s="15">
        <v>44834.495787037034</v>
      </c>
      <c r="I1160" s="15">
        <v>44835.495787037034</v>
      </c>
      <c r="J1160" s="15">
        <v>44838.495787037034</v>
      </c>
      <c r="K1160" s="14" t="s">
        <v>37</v>
      </c>
      <c r="L1160" s="15">
        <v>44846.495787037034</v>
      </c>
      <c r="M1160" s="14" t="s">
        <v>43</v>
      </c>
      <c r="N1160" s="14" t="s">
        <v>38</v>
      </c>
      <c r="O1160" s="1" t="s">
        <v>115</v>
      </c>
      <c r="P1160" s="14" t="s">
        <v>41</v>
      </c>
      <c r="Q1160" s="15"/>
      <c r="R1160" s="15"/>
      <c r="S1160" s="15">
        <v>44850.495787037034</v>
      </c>
      <c r="T1160" s="15"/>
      <c r="U1160">
        <v>0</v>
      </c>
      <c r="V1160" s="15"/>
      <c r="W1160" s="15"/>
      <c r="X1160" s="15"/>
      <c r="Z1160" s="14"/>
      <c r="AA1160" s="15"/>
      <c r="AB1160">
        <v>12</v>
      </c>
      <c r="AC1160">
        <v>16</v>
      </c>
      <c r="AD1160">
        <v>1</v>
      </c>
      <c r="AE1160">
        <v>3</v>
      </c>
      <c r="AF1160" s="21">
        <v>44910.495787037034</v>
      </c>
      <c r="AG1160" s="22">
        <f>IFERROR((Raw_Data__3[[#This Row],[End of Probation Date (after 2 months)]]-Raw_Data__3[[#This Row],[Reporting date ]]),"N/A")</f>
        <v>60</v>
      </c>
      <c r="AI1160">
        <v>4</v>
      </c>
      <c r="AJ1160">
        <v>2</v>
      </c>
    </row>
    <row r="1161" spans="1:38" x14ac:dyDescent="0.35">
      <c r="A1161">
        <v>2634</v>
      </c>
      <c r="B1161" s="14" t="s">
        <v>112</v>
      </c>
      <c r="C1161" s="14" t="s">
        <v>76</v>
      </c>
      <c r="D1161" s="14" t="s">
        <v>64</v>
      </c>
      <c r="E1161" s="14" t="s">
        <v>36</v>
      </c>
      <c r="F1161" s="14" t="str">
        <f>TRIM(Raw_Data__3[[#This Row],[Level/Band]])</f>
        <v>Junior</v>
      </c>
      <c r="G1161" s="15">
        <v>44579.196851851855</v>
      </c>
      <c r="H1161" s="15">
        <v>44582.196851851855</v>
      </c>
      <c r="I1161" s="15">
        <v>44583.196851851855</v>
      </c>
      <c r="J1161" s="15">
        <v>44586.196851851855</v>
      </c>
      <c r="K1161" s="14" t="s">
        <v>37</v>
      </c>
      <c r="L1161" s="15">
        <v>44595.196851851855</v>
      </c>
      <c r="M1161" s="14" t="s">
        <v>43</v>
      </c>
      <c r="N1161" s="14" t="s">
        <v>51</v>
      </c>
      <c r="O1161" s="1" t="s">
        <v>115</v>
      </c>
      <c r="P1161" s="14"/>
      <c r="Q1161" s="15"/>
      <c r="R1161" s="15"/>
      <c r="S1161" s="15"/>
      <c r="T1161" s="15"/>
      <c r="U1161">
        <v>0</v>
      </c>
      <c r="V1161" s="15"/>
      <c r="W1161" s="15"/>
      <c r="X1161" s="15"/>
      <c r="Z1161" s="14" t="s">
        <v>47</v>
      </c>
      <c r="AA1161" s="15"/>
      <c r="AB1161">
        <v>13</v>
      </c>
      <c r="AD1161">
        <v>1</v>
      </c>
      <c r="AE1161">
        <v>3</v>
      </c>
      <c r="AF1161" s="21" t="s">
        <v>115</v>
      </c>
      <c r="AG1161" s="22" t="str">
        <f>IFERROR((Raw_Data__3[[#This Row],[End of Probation Date (after 2 months)]]-Raw_Data__3[[#This Row],[Reporting date ]]),"N/A")</f>
        <v>N/A</v>
      </c>
      <c r="AJ1161">
        <v>3</v>
      </c>
    </row>
    <row r="1162" spans="1:38" x14ac:dyDescent="0.35">
      <c r="A1162">
        <v>2632</v>
      </c>
      <c r="B1162" s="14" t="s">
        <v>112</v>
      </c>
      <c r="C1162" s="14" t="s">
        <v>76</v>
      </c>
      <c r="D1162" s="14" t="s">
        <v>64</v>
      </c>
      <c r="E1162" s="14" t="s">
        <v>36</v>
      </c>
      <c r="F1162" s="14" t="str">
        <f>TRIM(Raw_Data__3[[#This Row],[Level/Band]])</f>
        <v>Junior</v>
      </c>
      <c r="G1162" s="15">
        <v>44585.196851851855</v>
      </c>
      <c r="H1162" s="15">
        <v>44587.196851851855</v>
      </c>
      <c r="I1162" s="15">
        <v>44588.196851851855</v>
      </c>
      <c r="J1162" s="15">
        <v>44591.196851851855</v>
      </c>
      <c r="K1162" s="14" t="s">
        <v>37</v>
      </c>
      <c r="L1162" s="15">
        <v>44603.196851851855</v>
      </c>
      <c r="M1162" s="14" t="s">
        <v>43</v>
      </c>
      <c r="N1162" s="14" t="s">
        <v>38</v>
      </c>
      <c r="O1162" s="1" t="s">
        <v>115</v>
      </c>
      <c r="P1162" s="14" t="s">
        <v>41</v>
      </c>
      <c r="Q1162" s="15"/>
      <c r="R1162" s="15"/>
      <c r="S1162" s="15">
        <v>44607.196851851855</v>
      </c>
      <c r="T1162" s="15"/>
      <c r="U1162">
        <v>0</v>
      </c>
      <c r="V1162" s="15"/>
      <c r="W1162" s="15"/>
      <c r="X1162" s="15"/>
      <c r="Z1162" s="14"/>
      <c r="AA1162" s="15"/>
      <c r="AB1162">
        <v>16</v>
      </c>
      <c r="AC1162">
        <v>20</v>
      </c>
      <c r="AD1162">
        <v>1</v>
      </c>
      <c r="AE1162">
        <v>3</v>
      </c>
      <c r="AF1162" s="21">
        <v>44667.196851851855</v>
      </c>
      <c r="AG1162" s="22">
        <f>IFERROR((Raw_Data__3[[#This Row],[End of Probation Date (after 2 months)]]-Raw_Data__3[[#This Row],[Reporting date ]]),"N/A")</f>
        <v>60</v>
      </c>
      <c r="AI1162">
        <v>4</v>
      </c>
      <c r="AJ1162">
        <v>2</v>
      </c>
    </row>
    <row r="1163" spans="1:38" x14ac:dyDescent="0.35">
      <c r="A1163">
        <v>2631</v>
      </c>
      <c r="B1163" s="14" t="s">
        <v>112</v>
      </c>
      <c r="C1163" s="14" t="s">
        <v>76</v>
      </c>
      <c r="D1163" s="14" t="s">
        <v>64</v>
      </c>
      <c r="E1163" s="14" t="s">
        <v>36</v>
      </c>
      <c r="F1163" s="14" t="str">
        <f>TRIM(Raw_Data__3[[#This Row],[Level/Band]])</f>
        <v>Junior</v>
      </c>
      <c r="G1163" s="15">
        <v>44581.196851851855</v>
      </c>
      <c r="H1163" s="15">
        <v>44585.196851851855</v>
      </c>
      <c r="I1163" s="15">
        <v>44586.196851851855</v>
      </c>
      <c r="J1163" s="15">
        <v>44589.196851851855</v>
      </c>
      <c r="K1163" s="14" t="s">
        <v>37</v>
      </c>
      <c r="L1163" s="15">
        <v>44599.196851851855</v>
      </c>
      <c r="M1163" s="14" t="s">
        <v>43</v>
      </c>
      <c r="N1163" s="14" t="s">
        <v>38</v>
      </c>
      <c r="O1163" s="1" t="s">
        <v>115</v>
      </c>
      <c r="P1163" s="14"/>
      <c r="Q1163" s="15"/>
      <c r="R1163" s="15"/>
      <c r="S1163" s="15">
        <v>44602.196851851855</v>
      </c>
      <c r="T1163" s="15"/>
      <c r="U1163">
        <v>0</v>
      </c>
      <c r="V1163" s="15"/>
      <c r="W1163" s="15"/>
      <c r="X1163" s="15"/>
      <c r="Z1163" s="14" t="s">
        <v>39</v>
      </c>
      <c r="AA1163" s="15"/>
      <c r="AB1163">
        <v>14</v>
      </c>
      <c r="AC1163">
        <v>17</v>
      </c>
      <c r="AD1163">
        <v>1</v>
      </c>
      <c r="AE1163">
        <v>3</v>
      </c>
      <c r="AF1163" s="21">
        <v>44662.196851851855</v>
      </c>
      <c r="AG1163" s="22">
        <f>IFERROR((Raw_Data__3[[#This Row],[End of Probation Date (after 2 months)]]-Raw_Data__3[[#This Row],[Reporting date ]]),"N/A")</f>
        <v>60</v>
      </c>
      <c r="AI1163">
        <v>3</v>
      </c>
      <c r="AJ1163">
        <v>4</v>
      </c>
    </row>
    <row r="1164" spans="1:38" x14ac:dyDescent="0.35">
      <c r="A1164">
        <v>2626</v>
      </c>
      <c r="B1164" s="14" t="s">
        <v>112</v>
      </c>
      <c r="C1164" s="14" t="s">
        <v>76</v>
      </c>
      <c r="D1164" s="14" t="s">
        <v>64</v>
      </c>
      <c r="E1164" s="14" t="s">
        <v>36</v>
      </c>
      <c r="F1164" s="14" t="str">
        <f>TRIM(Raw_Data__3[[#This Row],[Level/Band]])</f>
        <v>Junior</v>
      </c>
      <c r="G1164" s="15">
        <v>45096.668356481481</v>
      </c>
      <c r="H1164" s="15">
        <v>45099.668356481481</v>
      </c>
      <c r="I1164" s="15">
        <v>45100.668356481481</v>
      </c>
      <c r="J1164" s="15">
        <v>45103.668356481481</v>
      </c>
      <c r="K1164" s="14" t="s">
        <v>37</v>
      </c>
      <c r="L1164" s="15">
        <v>45105.668356481481</v>
      </c>
      <c r="M1164" s="14" t="s">
        <v>43</v>
      </c>
      <c r="N1164" s="14" t="s">
        <v>38</v>
      </c>
      <c r="O1164" s="1" t="s">
        <v>115</v>
      </c>
      <c r="P1164" s="14"/>
      <c r="Q1164" s="15"/>
      <c r="R1164" s="15"/>
      <c r="S1164" s="15">
        <v>45108.668356481481</v>
      </c>
      <c r="T1164" s="15"/>
      <c r="U1164">
        <v>0</v>
      </c>
      <c r="V1164" s="15"/>
      <c r="W1164" s="15"/>
      <c r="X1164" s="15"/>
      <c r="Z1164" s="14" t="s">
        <v>39</v>
      </c>
      <c r="AA1164" s="15"/>
      <c r="AB1164">
        <v>6</v>
      </c>
      <c r="AC1164">
        <v>9</v>
      </c>
      <c r="AD1164">
        <v>1</v>
      </c>
      <c r="AE1164">
        <v>3</v>
      </c>
      <c r="AF1164" s="21">
        <v>45168.668356481481</v>
      </c>
      <c r="AG1164" s="22">
        <f>IFERROR((Raw_Data__3[[#This Row],[End of Probation Date (after 2 months)]]-Raw_Data__3[[#This Row],[Reporting date ]]),"N/A")</f>
        <v>60</v>
      </c>
      <c r="AI1164">
        <v>3</v>
      </c>
      <c r="AJ1164">
        <v>3</v>
      </c>
    </row>
    <row r="1165" spans="1:38" x14ac:dyDescent="0.35">
      <c r="A1165">
        <v>2620</v>
      </c>
      <c r="B1165" s="14" t="s">
        <v>112</v>
      </c>
      <c r="C1165" s="14" t="s">
        <v>76</v>
      </c>
      <c r="D1165" s="14" t="s">
        <v>64</v>
      </c>
      <c r="E1165" s="14" t="s">
        <v>36</v>
      </c>
      <c r="F1165" s="14" t="str">
        <f>TRIM(Raw_Data__3[[#This Row],[Level/Band]])</f>
        <v>Junior</v>
      </c>
      <c r="G1165" s="15">
        <v>44928.379525462966</v>
      </c>
      <c r="H1165" s="15">
        <v>44931.379525462966</v>
      </c>
      <c r="I1165" s="15">
        <v>44932.379525462966</v>
      </c>
      <c r="J1165" s="15">
        <v>44935.379525462966</v>
      </c>
      <c r="K1165" s="14" t="s">
        <v>37</v>
      </c>
      <c r="L1165" s="15">
        <v>44946.379525462966</v>
      </c>
      <c r="M1165" s="14" t="s">
        <v>43</v>
      </c>
      <c r="N1165" s="14" t="s">
        <v>50</v>
      </c>
      <c r="O1165" s="1" t="s">
        <v>115</v>
      </c>
      <c r="P1165" s="14"/>
      <c r="Q1165" s="15"/>
      <c r="R1165" s="15"/>
      <c r="S1165" s="15">
        <v>44950.379525462966</v>
      </c>
      <c r="T1165" s="15"/>
      <c r="U1165">
        <v>0</v>
      </c>
      <c r="V1165" s="15"/>
      <c r="W1165" s="15"/>
      <c r="X1165" s="15"/>
      <c r="Z1165" s="14" t="s">
        <v>39</v>
      </c>
      <c r="AA1165" s="15"/>
      <c r="AB1165">
        <v>15</v>
      </c>
      <c r="AC1165">
        <v>19</v>
      </c>
      <c r="AD1165">
        <v>1</v>
      </c>
      <c r="AE1165">
        <v>3</v>
      </c>
      <c r="AF1165" s="21">
        <v>45010.379525462966</v>
      </c>
      <c r="AG1165" s="22">
        <f>IFERROR((Raw_Data__3[[#This Row],[End of Probation Date (after 2 months)]]-Raw_Data__3[[#This Row],[Reporting date ]]),"N/A")</f>
        <v>60</v>
      </c>
      <c r="AI1165">
        <v>4</v>
      </c>
      <c r="AJ1165">
        <v>3</v>
      </c>
    </row>
    <row r="1166" spans="1:38" x14ac:dyDescent="0.35">
      <c r="A1166">
        <v>2573</v>
      </c>
      <c r="B1166" s="14" t="s">
        <v>112</v>
      </c>
      <c r="C1166" s="14" t="s">
        <v>76</v>
      </c>
      <c r="D1166" s="14" t="s">
        <v>64</v>
      </c>
      <c r="E1166" s="14" t="s">
        <v>36</v>
      </c>
      <c r="F1166" s="14" t="str">
        <f>TRIM(Raw_Data__3[[#This Row],[Level/Band]])</f>
        <v>Junior</v>
      </c>
      <c r="G1166" s="15">
        <v>44636.718425925923</v>
      </c>
      <c r="H1166" s="15">
        <v>44640.718425925923</v>
      </c>
      <c r="I1166" s="15">
        <v>44641.718425925923</v>
      </c>
      <c r="J1166" s="15">
        <v>44644.718425925923</v>
      </c>
      <c r="K1166" s="14" t="s">
        <v>37</v>
      </c>
      <c r="L1166" s="15">
        <v>44658.718425925923</v>
      </c>
      <c r="M1166" s="14" t="s">
        <v>37</v>
      </c>
      <c r="N1166" s="14" t="s">
        <v>115</v>
      </c>
      <c r="O1166" s="1">
        <v>44664.718425925923</v>
      </c>
      <c r="P1166" s="14" t="s">
        <v>48</v>
      </c>
      <c r="Q1166" s="15">
        <v>44659.718425925923</v>
      </c>
      <c r="R1166" s="15">
        <v>44663.718425925923</v>
      </c>
      <c r="S1166" s="15">
        <v>44661.718425925923</v>
      </c>
      <c r="T1166" s="15">
        <v>44665.718425925923</v>
      </c>
      <c r="U1166">
        <v>1</v>
      </c>
      <c r="V1166" s="15">
        <v>44667.718425925923</v>
      </c>
      <c r="W1166" s="15">
        <v>44668.718425925923</v>
      </c>
      <c r="X1166" s="15">
        <v>44669.718425925923</v>
      </c>
      <c r="Z1166" s="14"/>
      <c r="AA1166" s="15">
        <v>44682.718425925923</v>
      </c>
      <c r="AB1166">
        <v>18</v>
      </c>
      <c r="AC1166">
        <v>21</v>
      </c>
      <c r="AD1166">
        <v>1</v>
      </c>
      <c r="AE1166">
        <v>3</v>
      </c>
      <c r="AF1166" s="21">
        <v>44721.718425925923</v>
      </c>
      <c r="AG1166" s="22">
        <f>IFERROR((Raw_Data__3[[#This Row],[End of Probation Date (after 2 months)]]-Raw_Data__3[[#This Row],[Reporting date ]]),"N/A")</f>
        <v>60</v>
      </c>
      <c r="AH1166">
        <v>3</v>
      </c>
      <c r="AI1166">
        <v>3</v>
      </c>
      <c r="AJ1166">
        <v>4</v>
      </c>
      <c r="AK1166">
        <v>21</v>
      </c>
      <c r="AL1166">
        <v>8</v>
      </c>
    </row>
    <row r="1167" spans="1:38" x14ac:dyDescent="0.35">
      <c r="A1167">
        <v>2572</v>
      </c>
      <c r="B1167" s="14" t="s">
        <v>112</v>
      </c>
      <c r="C1167" s="14" t="s">
        <v>76</v>
      </c>
      <c r="D1167" s="14" t="s">
        <v>64</v>
      </c>
      <c r="E1167" s="14" t="s">
        <v>36</v>
      </c>
      <c r="F1167" s="14" t="str">
        <f>TRIM(Raw_Data__3[[#This Row],[Level/Band]])</f>
        <v>Junior</v>
      </c>
      <c r="G1167" s="15">
        <v>44641.718425925923</v>
      </c>
      <c r="H1167" s="15">
        <v>44642.718425925923</v>
      </c>
      <c r="I1167" s="15">
        <v>44643.718425925923</v>
      </c>
      <c r="J1167" s="15">
        <v>44646.718425925923</v>
      </c>
      <c r="K1167" s="14" t="s">
        <v>37</v>
      </c>
      <c r="L1167" s="15">
        <v>44647.718425925923</v>
      </c>
      <c r="M1167" s="14" t="s">
        <v>43</v>
      </c>
      <c r="N1167" s="14" t="s">
        <v>55</v>
      </c>
      <c r="O1167" s="1" t="s">
        <v>115</v>
      </c>
      <c r="P1167" s="14"/>
      <c r="Q1167" s="15"/>
      <c r="R1167" s="15"/>
      <c r="S1167" s="15"/>
      <c r="T1167" s="15"/>
      <c r="U1167">
        <v>0</v>
      </c>
      <c r="V1167" s="15"/>
      <c r="W1167" s="15"/>
      <c r="X1167" s="15"/>
      <c r="Z1167" s="14" t="s">
        <v>39</v>
      </c>
      <c r="AA1167" s="15"/>
      <c r="AB1167">
        <v>5</v>
      </c>
      <c r="AD1167">
        <v>1</v>
      </c>
      <c r="AE1167">
        <v>3</v>
      </c>
      <c r="AF1167" s="21" t="s">
        <v>115</v>
      </c>
      <c r="AG1167" s="22" t="str">
        <f>IFERROR((Raw_Data__3[[#This Row],[End of Probation Date (after 2 months)]]-Raw_Data__3[[#This Row],[Reporting date ]]),"N/A")</f>
        <v>N/A</v>
      </c>
      <c r="AJ1167">
        <v>1</v>
      </c>
    </row>
    <row r="1168" spans="1:38" x14ac:dyDescent="0.35">
      <c r="A1168">
        <v>2489</v>
      </c>
      <c r="B1168" s="14" t="s">
        <v>112</v>
      </c>
      <c r="C1168" s="14" t="s">
        <v>76</v>
      </c>
      <c r="D1168" s="14" t="s">
        <v>64</v>
      </c>
      <c r="E1168" s="14" t="s">
        <v>36</v>
      </c>
      <c r="F1168" s="14" t="str">
        <f>TRIM(Raw_Data__3[[#This Row],[Level/Band]])</f>
        <v>Junior</v>
      </c>
      <c r="G1168" s="15">
        <v>44970.901273148149</v>
      </c>
      <c r="H1168" s="15">
        <v>44973.901273148149</v>
      </c>
      <c r="I1168" s="15">
        <v>44974.901273148149</v>
      </c>
      <c r="J1168" s="15">
        <v>44977.901273148149</v>
      </c>
      <c r="K1168" s="14" t="s">
        <v>37</v>
      </c>
      <c r="L1168" s="15">
        <v>44978.901273148149</v>
      </c>
      <c r="M1168" s="14" t="s">
        <v>43</v>
      </c>
      <c r="N1168" s="14" t="s">
        <v>38</v>
      </c>
      <c r="O1168" s="1" t="s">
        <v>115</v>
      </c>
      <c r="P1168" s="14" t="s">
        <v>41</v>
      </c>
      <c r="Q1168" s="15"/>
      <c r="R1168" s="15"/>
      <c r="S1168" s="15">
        <v>44982.901273148149</v>
      </c>
      <c r="T1168" s="15"/>
      <c r="U1168">
        <v>0</v>
      </c>
      <c r="V1168" s="15"/>
      <c r="W1168" s="15"/>
      <c r="X1168" s="15"/>
      <c r="Z1168" s="14"/>
      <c r="AA1168" s="15"/>
      <c r="AB1168">
        <v>5</v>
      </c>
      <c r="AC1168">
        <v>9</v>
      </c>
      <c r="AD1168">
        <v>1</v>
      </c>
      <c r="AE1168">
        <v>3</v>
      </c>
      <c r="AF1168" s="21">
        <v>45042.901273148149</v>
      </c>
      <c r="AG1168" s="22">
        <f>IFERROR((Raw_Data__3[[#This Row],[End of Probation Date (after 2 months)]]-Raw_Data__3[[#This Row],[Reporting date ]]),"N/A")</f>
        <v>60</v>
      </c>
      <c r="AI1168">
        <v>4</v>
      </c>
      <c r="AJ1168">
        <v>3</v>
      </c>
    </row>
    <row r="1169" spans="1:38" x14ac:dyDescent="0.35">
      <c r="A1169">
        <v>2487</v>
      </c>
      <c r="B1169" s="14" t="s">
        <v>112</v>
      </c>
      <c r="C1169" s="14" t="s">
        <v>76</v>
      </c>
      <c r="D1169" s="14" t="s">
        <v>64</v>
      </c>
      <c r="E1169" s="14" t="s">
        <v>36</v>
      </c>
      <c r="F1169" s="14" t="str">
        <f>TRIM(Raw_Data__3[[#This Row],[Level/Band]])</f>
        <v>Junior</v>
      </c>
      <c r="G1169" s="15">
        <v>44972.901273148149</v>
      </c>
      <c r="H1169" s="15">
        <v>44973.901273148149</v>
      </c>
      <c r="I1169" s="15">
        <v>44974.901273148149</v>
      </c>
      <c r="J1169" s="15">
        <v>44977.901273148149</v>
      </c>
      <c r="K1169" s="14" t="s">
        <v>37</v>
      </c>
      <c r="L1169" s="15">
        <v>44981.901273148149</v>
      </c>
      <c r="M1169" s="14" t="s">
        <v>43</v>
      </c>
      <c r="N1169" s="14" t="s">
        <v>50</v>
      </c>
      <c r="O1169" s="1" t="s">
        <v>115</v>
      </c>
      <c r="P1169" s="14"/>
      <c r="Q1169" s="15"/>
      <c r="R1169" s="15"/>
      <c r="S1169" s="15"/>
      <c r="T1169" s="15"/>
      <c r="U1169">
        <v>0</v>
      </c>
      <c r="V1169" s="15"/>
      <c r="W1169" s="15"/>
      <c r="X1169" s="15"/>
      <c r="Z1169" s="14" t="s">
        <v>47</v>
      </c>
      <c r="AA1169" s="15"/>
      <c r="AB1169">
        <v>8</v>
      </c>
      <c r="AD1169">
        <v>1</v>
      </c>
      <c r="AE1169">
        <v>3</v>
      </c>
      <c r="AF1169" s="21" t="s">
        <v>115</v>
      </c>
      <c r="AG1169" s="22" t="str">
        <f>IFERROR((Raw_Data__3[[#This Row],[End of Probation Date (after 2 months)]]-Raw_Data__3[[#This Row],[Reporting date ]]),"N/A")</f>
        <v>N/A</v>
      </c>
      <c r="AJ1169">
        <v>1</v>
      </c>
    </row>
    <row r="1170" spans="1:38" x14ac:dyDescent="0.35">
      <c r="A1170">
        <v>2484</v>
      </c>
      <c r="B1170" s="14" t="s">
        <v>112</v>
      </c>
      <c r="C1170" s="14" t="s">
        <v>76</v>
      </c>
      <c r="D1170" s="14" t="s">
        <v>64</v>
      </c>
      <c r="E1170" s="14" t="s">
        <v>36</v>
      </c>
      <c r="F1170" s="14" t="str">
        <f>TRIM(Raw_Data__3[[#This Row],[Level/Band]])</f>
        <v>Junior</v>
      </c>
      <c r="G1170" s="15">
        <v>44971.901273148149</v>
      </c>
      <c r="H1170" s="15">
        <v>44975.901273148149</v>
      </c>
      <c r="I1170" s="15">
        <v>44976.901273148149</v>
      </c>
      <c r="J1170" s="15">
        <v>44979.901273148149</v>
      </c>
      <c r="K1170" s="14" t="s">
        <v>37</v>
      </c>
      <c r="L1170" s="15">
        <v>44986.901273148149</v>
      </c>
      <c r="M1170" s="14" t="s">
        <v>37</v>
      </c>
      <c r="N1170" s="14" t="s">
        <v>115</v>
      </c>
      <c r="O1170" s="1">
        <v>44991.901273148149</v>
      </c>
      <c r="P1170" s="14" t="s">
        <v>48</v>
      </c>
      <c r="Q1170" s="15">
        <v>44988.901273148149</v>
      </c>
      <c r="R1170" s="15">
        <v>44989.901273148149</v>
      </c>
      <c r="S1170" s="15">
        <v>44987.901273148149</v>
      </c>
      <c r="T1170" s="15">
        <v>44996.901273148149</v>
      </c>
      <c r="U1170">
        <v>1</v>
      </c>
      <c r="V1170" s="15">
        <v>45000.901273148149</v>
      </c>
      <c r="W1170" s="15">
        <v>45003.901273148149</v>
      </c>
      <c r="X1170" s="15">
        <v>45006.901273148149</v>
      </c>
      <c r="Z1170" s="14"/>
      <c r="AA1170" s="15">
        <v>45026.901273148149</v>
      </c>
      <c r="AB1170">
        <v>11</v>
      </c>
      <c r="AC1170">
        <v>12</v>
      </c>
      <c r="AD1170">
        <v>1</v>
      </c>
      <c r="AE1170">
        <v>3</v>
      </c>
      <c r="AF1170" s="21">
        <v>45047.901273148149</v>
      </c>
      <c r="AG1170" s="22">
        <f>IFERROR((Raw_Data__3[[#This Row],[End of Probation Date (after 2 months)]]-Raw_Data__3[[#This Row],[Reporting date ]]),"N/A")</f>
        <v>60</v>
      </c>
      <c r="AH1170">
        <v>7</v>
      </c>
      <c r="AI1170">
        <v>1</v>
      </c>
      <c r="AJ1170">
        <v>4</v>
      </c>
      <c r="AK1170">
        <v>39</v>
      </c>
      <c r="AL1170">
        <v>19</v>
      </c>
    </row>
    <row r="1171" spans="1:38" x14ac:dyDescent="0.35">
      <c r="A1171">
        <v>2398</v>
      </c>
      <c r="B1171" s="14" t="s">
        <v>112</v>
      </c>
      <c r="C1171" s="14" t="s">
        <v>76</v>
      </c>
      <c r="D1171" s="14" t="s">
        <v>64</v>
      </c>
      <c r="E1171" s="14" t="s">
        <v>36</v>
      </c>
      <c r="F1171" s="14" t="str">
        <f>TRIM(Raw_Data__3[[#This Row],[Level/Band]])</f>
        <v>Junior</v>
      </c>
      <c r="G1171" s="15">
        <v>45127.731192129628</v>
      </c>
      <c r="H1171" s="15">
        <v>45129.731192129628</v>
      </c>
      <c r="I1171" s="15">
        <v>45130.731192129628</v>
      </c>
      <c r="J1171" s="15">
        <v>45133.731192129628</v>
      </c>
      <c r="K1171" s="14" t="s">
        <v>37</v>
      </c>
      <c r="L1171" s="15">
        <v>45143.731192129628</v>
      </c>
      <c r="M1171" s="14" t="s">
        <v>43</v>
      </c>
      <c r="N1171" s="14" t="s">
        <v>38</v>
      </c>
      <c r="O1171" s="1" t="s">
        <v>115</v>
      </c>
      <c r="P1171" s="14"/>
      <c r="Q1171" s="15"/>
      <c r="R1171" s="15"/>
      <c r="S1171" s="15">
        <v>45146.731192129628</v>
      </c>
      <c r="T1171" s="15"/>
      <c r="U1171">
        <v>0</v>
      </c>
      <c r="V1171" s="15"/>
      <c r="W1171" s="15"/>
      <c r="X1171" s="15"/>
      <c r="Z1171" s="14" t="s">
        <v>39</v>
      </c>
      <c r="AA1171" s="15"/>
      <c r="AB1171">
        <v>14</v>
      </c>
      <c r="AC1171">
        <v>17</v>
      </c>
      <c r="AD1171">
        <v>1</v>
      </c>
      <c r="AE1171">
        <v>3</v>
      </c>
      <c r="AF1171" s="21">
        <v>45206.731192129628</v>
      </c>
      <c r="AG1171" s="22">
        <f>IFERROR((Raw_Data__3[[#This Row],[End of Probation Date (after 2 months)]]-Raw_Data__3[[#This Row],[Reporting date ]]),"N/A")</f>
        <v>60</v>
      </c>
      <c r="AI1171">
        <v>3</v>
      </c>
      <c r="AJ1171">
        <v>2</v>
      </c>
    </row>
    <row r="1172" spans="1:38" x14ac:dyDescent="0.35">
      <c r="A1172">
        <v>2397</v>
      </c>
      <c r="B1172" s="14" t="s">
        <v>112</v>
      </c>
      <c r="C1172" s="14" t="s">
        <v>76</v>
      </c>
      <c r="D1172" s="14" t="s">
        <v>64</v>
      </c>
      <c r="E1172" s="14" t="s">
        <v>36</v>
      </c>
      <c r="F1172" s="14" t="str">
        <f>TRIM(Raw_Data__3[[#This Row],[Level/Band]])</f>
        <v>Junior</v>
      </c>
      <c r="G1172" s="15">
        <v>45124.731192129628</v>
      </c>
      <c r="H1172" s="15">
        <v>45128.731192129628</v>
      </c>
      <c r="I1172" s="15">
        <v>45129.731192129628</v>
      </c>
      <c r="J1172" s="15">
        <v>45132.731192129628</v>
      </c>
      <c r="K1172" s="14" t="s">
        <v>37</v>
      </c>
      <c r="L1172" s="15">
        <v>45145.731192129628</v>
      </c>
      <c r="M1172" s="14" t="s">
        <v>43</v>
      </c>
      <c r="N1172" s="14" t="s">
        <v>46</v>
      </c>
      <c r="O1172" s="1" t="s">
        <v>115</v>
      </c>
      <c r="P1172" s="14"/>
      <c r="Q1172" s="15"/>
      <c r="R1172" s="15"/>
      <c r="S1172" s="15">
        <v>45146.731192129628</v>
      </c>
      <c r="T1172" s="15"/>
      <c r="U1172">
        <v>0</v>
      </c>
      <c r="V1172" s="15"/>
      <c r="W1172" s="15"/>
      <c r="X1172" s="15"/>
      <c r="Z1172" s="14" t="s">
        <v>47</v>
      </c>
      <c r="AA1172" s="15"/>
      <c r="AB1172">
        <v>17</v>
      </c>
      <c r="AC1172">
        <v>18</v>
      </c>
      <c r="AD1172">
        <v>1</v>
      </c>
      <c r="AE1172">
        <v>3</v>
      </c>
      <c r="AF1172" s="21">
        <v>45206.731192129628</v>
      </c>
      <c r="AG1172" s="22">
        <f>IFERROR((Raw_Data__3[[#This Row],[End of Probation Date (after 2 months)]]-Raw_Data__3[[#This Row],[Reporting date ]]),"N/A")</f>
        <v>60</v>
      </c>
      <c r="AI1172">
        <v>1</v>
      </c>
      <c r="AJ1172">
        <v>4</v>
      </c>
    </row>
    <row r="1173" spans="1:38" x14ac:dyDescent="0.35">
      <c r="A1173">
        <v>2396</v>
      </c>
      <c r="B1173" s="14" t="s">
        <v>112</v>
      </c>
      <c r="C1173" s="14" t="s">
        <v>76</v>
      </c>
      <c r="D1173" s="14" t="s">
        <v>64</v>
      </c>
      <c r="E1173" s="14" t="s">
        <v>36</v>
      </c>
      <c r="F1173" s="14" t="str">
        <f>TRIM(Raw_Data__3[[#This Row],[Level/Band]])</f>
        <v>Junior</v>
      </c>
      <c r="G1173" s="15">
        <v>45127.731192129628</v>
      </c>
      <c r="H1173" s="15">
        <v>45129.731192129628</v>
      </c>
      <c r="I1173" s="15">
        <v>45130.731192129628</v>
      </c>
      <c r="J1173" s="15">
        <v>45133.731192129628</v>
      </c>
      <c r="K1173" s="14" t="s">
        <v>37</v>
      </c>
      <c r="L1173" s="15">
        <v>45144.731192129628</v>
      </c>
      <c r="M1173" s="14" t="s">
        <v>43</v>
      </c>
      <c r="N1173" s="14" t="s">
        <v>55</v>
      </c>
      <c r="O1173" s="1" t="s">
        <v>115</v>
      </c>
      <c r="P1173" s="14"/>
      <c r="Q1173" s="15"/>
      <c r="R1173" s="15"/>
      <c r="S1173" s="15"/>
      <c r="T1173" s="15"/>
      <c r="U1173">
        <v>0</v>
      </c>
      <c r="V1173" s="15"/>
      <c r="W1173" s="15"/>
      <c r="X1173" s="15"/>
      <c r="Z1173" s="14" t="s">
        <v>39</v>
      </c>
      <c r="AA1173" s="15"/>
      <c r="AB1173">
        <v>15</v>
      </c>
      <c r="AD1173">
        <v>1</v>
      </c>
      <c r="AE1173">
        <v>3</v>
      </c>
      <c r="AF1173" s="21" t="s">
        <v>115</v>
      </c>
      <c r="AG1173" s="22" t="str">
        <f>IFERROR((Raw_Data__3[[#This Row],[End of Probation Date (after 2 months)]]-Raw_Data__3[[#This Row],[Reporting date ]]),"N/A")</f>
        <v>N/A</v>
      </c>
      <c r="AJ1173">
        <v>2</v>
      </c>
    </row>
    <row r="1174" spans="1:38" x14ac:dyDescent="0.35">
      <c r="A1174">
        <v>2133</v>
      </c>
      <c r="B1174" s="14" t="s">
        <v>112</v>
      </c>
      <c r="C1174" s="14" t="s">
        <v>76</v>
      </c>
      <c r="D1174" s="14" t="s">
        <v>64</v>
      </c>
      <c r="E1174" s="14" t="s">
        <v>36</v>
      </c>
      <c r="F1174" s="14" t="str">
        <f>TRIM(Raw_Data__3[[#This Row],[Level/Band]])</f>
        <v>Junior</v>
      </c>
      <c r="G1174" s="15">
        <v>44777.516493055555</v>
      </c>
      <c r="H1174" s="15">
        <v>44780.516493055555</v>
      </c>
      <c r="I1174" s="15">
        <v>44781.516493055555</v>
      </c>
      <c r="J1174" s="15">
        <v>44784.516493055555</v>
      </c>
      <c r="K1174" s="14" t="s">
        <v>37</v>
      </c>
      <c r="L1174" s="15">
        <v>44794.516493055555</v>
      </c>
      <c r="M1174" s="14" t="s">
        <v>58</v>
      </c>
      <c r="N1174" s="14"/>
      <c r="O1174" s="1">
        <v>44796.516493055555</v>
      </c>
      <c r="P1174" s="14" t="s">
        <v>58</v>
      </c>
      <c r="Q1174" s="15"/>
      <c r="R1174" s="15"/>
      <c r="S1174" s="15">
        <v>44795.516493055555</v>
      </c>
      <c r="T1174" s="15"/>
      <c r="U1174">
        <v>0</v>
      </c>
      <c r="V1174" s="15"/>
      <c r="W1174" s="15"/>
      <c r="X1174" s="15"/>
      <c r="Z1174" s="14"/>
      <c r="AA1174" s="15"/>
      <c r="AB1174">
        <v>14</v>
      </c>
      <c r="AC1174">
        <v>15</v>
      </c>
      <c r="AD1174">
        <v>1</v>
      </c>
      <c r="AE1174">
        <v>3</v>
      </c>
      <c r="AF1174" s="21">
        <v>44855.516493055555</v>
      </c>
      <c r="AG1174" s="22">
        <f>IFERROR((Raw_Data__3[[#This Row],[End of Probation Date (after 2 months)]]-Raw_Data__3[[#This Row],[Reporting date ]]),"N/A")</f>
        <v>60</v>
      </c>
      <c r="AI1174">
        <v>1</v>
      </c>
      <c r="AJ1174">
        <v>3</v>
      </c>
    </row>
    <row r="1175" spans="1:38" x14ac:dyDescent="0.35">
      <c r="A1175">
        <v>2106</v>
      </c>
      <c r="B1175" s="14" t="s">
        <v>112</v>
      </c>
      <c r="C1175" s="14" t="s">
        <v>76</v>
      </c>
      <c r="D1175" s="14" t="s">
        <v>64</v>
      </c>
      <c r="E1175" s="14" t="s">
        <v>36</v>
      </c>
      <c r="F1175" s="14" t="str">
        <f>TRIM(Raw_Data__3[[#This Row],[Level/Band]])</f>
        <v>Junior</v>
      </c>
      <c r="G1175" s="15">
        <v>44685.022326388891</v>
      </c>
      <c r="H1175" s="15">
        <v>44686.022326388891</v>
      </c>
      <c r="I1175" s="15">
        <v>44687.022326388891</v>
      </c>
      <c r="J1175" s="15">
        <v>44690.022326388891</v>
      </c>
      <c r="K1175" s="14" t="s">
        <v>37</v>
      </c>
      <c r="L1175" s="15">
        <v>44702.022326388891</v>
      </c>
      <c r="M1175" s="14" t="s">
        <v>43</v>
      </c>
      <c r="N1175" s="14" t="s">
        <v>50</v>
      </c>
      <c r="O1175" s="1" t="s">
        <v>115</v>
      </c>
      <c r="P1175" s="14"/>
      <c r="Q1175" s="15"/>
      <c r="R1175" s="15"/>
      <c r="S1175" s="15">
        <v>44704.022326388891</v>
      </c>
      <c r="T1175" s="15"/>
      <c r="U1175">
        <v>0</v>
      </c>
      <c r="V1175" s="15"/>
      <c r="W1175" s="15"/>
      <c r="X1175" s="15"/>
      <c r="Z1175" s="14" t="s">
        <v>39</v>
      </c>
      <c r="AA1175" s="15"/>
      <c r="AB1175">
        <v>16</v>
      </c>
      <c r="AC1175">
        <v>18</v>
      </c>
      <c r="AD1175">
        <v>1</v>
      </c>
      <c r="AE1175">
        <v>3</v>
      </c>
      <c r="AF1175" s="21">
        <v>44764.022326388891</v>
      </c>
      <c r="AG1175" s="22">
        <f>IFERROR((Raw_Data__3[[#This Row],[End of Probation Date (after 2 months)]]-Raw_Data__3[[#This Row],[Reporting date ]]),"N/A")</f>
        <v>60</v>
      </c>
      <c r="AI1175">
        <v>2</v>
      </c>
      <c r="AJ1175">
        <v>1</v>
      </c>
    </row>
    <row r="1176" spans="1:38" x14ac:dyDescent="0.35">
      <c r="A1176">
        <v>2037</v>
      </c>
      <c r="B1176" s="14" t="s">
        <v>112</v>
      </c>
      <c r="C1176" s="14" t="s">
        <v>76</v>
      </c>
      <c r="D1176" s="14" t="s">
        <v>64</v>
      </c>
      <c r="E1176" s="14" t="s">
        <v>36</v>
      </c>
      <c r="F1176" s="14" t="str">
        <f>TRIM(Raw_Data__3[[#This Row],[Level/Band]])</f>
        <v>Junior</v>
      </c>
      <c r="G1176" s="15">
        <v>44646.861122685186</v>
      </c>
      <c r="H1176" s="15">
        <v>44649.861122685186</v>
      </c>
      <c r="I1176" s="15">
        <v>44650.861122685186</v>
      </c>
      <c r="J1176" s="15">
        <v>44653.861122685186</v>
      </c>
      <c r="K1176" s="14" t="s">
        <v>37</v>
      </c>
      <c r="L1176" s="15">
        <v>44655.861122685186</v>
      </c>
      <c r="M1176" s="14" t="s">
        <v>43</v>
      </c>
      <c r="N1176" s="14" t="s">
        <v>38</v>
      </c>
      <c r="O1176" s="1" t="s">
        <v>115</v>
      </c>
      <c r="P1176" s="14" t="s">
        <v>41</v>
      </c>
      <c r="Q1176" s="15"/>
      <c r="R1176" s="15"/>
      <c r="S1176" s="15">
        <v>44659.861122685186</v>
      </c>
      <c r="T1176" s="15"/>
      <c r="U1176">
        <v>0</v>
      </c>
      <c r="V1176" s="15"/>
      <c r="W1176" s="15"/>
      <c r="X1176" s="15"/>
      <c r="Z1176" s="14"/>
      <c r="AA1176" s="15"/>
      <c r="AB1176">
        <v>6</v>
      </c>
      <c r="AC1176">
        <v>10</v>
      </c>
      <c r="AD1176">
        <v>1</v>
      </c>
      <c r="AE1176">
        <v>3</v>
      </c>
      <c r="AF1176" s="21">
        <v>44719.861122685186</v>
      </c>
      <c r="AG1176" s="22">
        <f>IFERROR((Raw_Data__3[[#This Row],[End of Probation Date (after 2 months)]]-Raw_Data__3[[#This Row],[Reporting date ]]),"N/A")</f>
        <v>60</v>
      </c>
      <c r="AI1176">
        <v>4</v>
      </c>
      <c r="AJ1176">
        <v>3</v>
      </c>
    </row>
    <row r="1177" spans="1:38" x14ac:dyDescent="0.35">
      <c r="A1177">
        <v>1940</v>
      </c>
      <c r="B1177" s="14" t="s">
        <v>112</v>
      </c>
      <c r="C1177" s="14" t="s">
        <v>76</v>
      </c>
      <c r="D1177" s="14" t="s">
        <v>64</v>
      </c>
      <c r="E1177" s="14" t="s">
        <v>36</v>
      </c>
      <c r="F1177" s="14" t="str">
        <f>TRIM(Raw_Data__3[[#This Row],[Level/Band]])</f>
        <v>Junior</v>
      </c>
      <c r="G1177" s="15">
        <v>45178.30609953704</v>
      </c>
      <c r="H1177" s="15">
        <v>45180.30609953704</v>
      </c>
      <c r="I1177" s="15">
        <v>45181.30609953704</v>
      </c>
      <c r="J1177" s="15">
        <v>45184.30609953704</v>
      </c>
      <c r="K1177" s="14" t="s">
        <v>37</v>
      </c>
      <c r="L1177" s="15">
        <v>45200.30609953704</v>
      </c>
      <c r="M1177" s="14" t="s">
        <v>43</v>
      </c>
      <c r="N1177" s="14" t="s">
        <v>38</v>
      </c>
      <c r="O1177" s="1" t="s">
        <v>115</v>
      </c>
      <c r="P1177" s="14" t="s">
        <v>41</v>
      </c>
      <c r="Q1177" s="15"/>
      <c r="R1177" s="15"/>
      <c r="S1177" s="15">
        <v>45204.30609953704</v>
      </c>
      <c r="T1177" s="15"/>
      <c r="U1177">
        <v>0</v>
      </c>
      <c r="V1177" s="15"/>
      <c r="W1177" s="15"/>
      <c r="X1177" s="15"/>
      <c r="Z1177" s="14"/>
      <c r="AA1177" s="15"/>
      <c r="AB1177">
        <v>20</v>
      </c>
      <c r="AC1177">
        <v>24</v>
      </c>
      <c r="AD1177">
        <v>1</v>
      </c>
      <c r="AE1177">
        <v>3</v>
      </c>
      <c r="AF1177" s="21">
        <v>45264.30609953704</v>
      </c>
      <c r="AG1177" s="22">
        <f>IFERROR((Raw_Data__3[[#This Row],[End of Probation Date (after 2 months)]]-Raw_Data__3[[#This Row],[Reporting date ]]),"N/A")</f>
        <v>60</v>
      </c>
      <c r="AI1177">
        <v>4</v>
      </c>
      <c r="AJ1177">
        <v>2</v>
      </c>
    </row>
    <row r="1178" spans="1:38" x14ac:dyDescent="0.35">
      <c r="A1178">
        <v>1876</v>
      </c>
      <c r="B1178" s="14" t="s">
        <v>112</v>
      </c>
      <c r="C1178" s="14" t="s">
        <v>76</v>
      </c>
      <c r="D1178" s="14" t="s">
        <v>64</v>
      </c>
      <c r="E1178" s="14" t="s">
        <v>36</v>
      </c>
      <c r="F1178" s="14" t="str">
        <f>TRIM(Raw_Data__3[[#This Row],[Level/Band]])</f>
        <v>Junior</v>
      </c>
      <c r="G1178" s="15">
        <v>44575.732974537037</v>
      </c>
      <c r="H1178" s="15">
        <v>44577.732974537037</v>
      </c>
      <c r="I1178" s="15">
        <v>44578.732974537037</v>
      </c>
      <c r="J1178" s="15">
        <v>44581.732974537037</v>
      </c>
      <c r="K1178" s="14" t="s">
        <v>37</v>
      </c>
      <c r="L1178" s="15">
        <v>44582.732974537037</v>
      </c>
      <c r="M1178" s="14" t="s">
        <v>58</v>
      </c>
      <c r="N1178" s="14"/>
      <c r="O1178" s="1">
        <v>44587.732974537037</v>
      </c>
      <c r="P1178" s="14" t="s">
        <v>58</v>
      </c>
      <c r="Q1178" s="15"/>
      <c r="R1178" s="15"/>
      <c r="S1178" s="15">
        <v>44585.732974537037</v>
      </c>
      <c r="T1178" s="15"/>
      <c r="U1178">
        <v>0</v>
      </c>
      <c r="V1178" s="15"/>
      <c r="W1178" s="15"/>
      <c r="X1178" s="15"/>
      <c r="Z1178" s="14"/>
      <c r="AA1178" s="15"/>
      <c r="AB1178">
        <v>5</v>
      </c>
      <c r="AC1178">
        <v>8</v>
      </c>
      <c r="AD1178">
        <v>1</v>
      </c>
      <c r="AE1178">
        <v>3</v>
      </c>
      <c r="AF1178" s="21">
        <v>44645.732974537037</v>
      </c>
      <c r="AG1178" s="22">
        <f>IFERROR((Raw_Data__3[[#This Row],[End of Probation Date (after 2 months)]]-Raw_Data__3[[#This Row],[Reporting date ]]),"N/A")</f>
        <v>60</v>
      </c>
      <c r="AI1178">
        <v>3</v>
      </c>
      <c r="AJ1178">
        <v>2</v>
      </c>
    </row>
    <row r="1179" spans="1:38" x14ac:dyDescent="0.35">
      <c r="A1179">
        <v>1720</v>
      </c>
      <c r="B1179" s="14" t="s">
        <v>112</v>
      </c>
      <c r="C1179" s="14" t="s">
        <v>76</v>
      </c>
      <c r="D1179" s="14" t="s">
        <v>78</v>
      </c>
      <c r="E1179" s="14" t="s">
        <v>36</v>
      </c>
      <c r="F1179" s="14" t="str">
        <f>TRIM(Raw_Data__3[[#This Row],[Level/Band]])</f>
        <v>Junior</v>
      </c>
      <c r="G1179" s="15">
        <v>44562.077685185184</v>
      </c>
      <c r="H1179" s="15">
        <v>44565.077685185184</v>
      </c>
      <c r="I1179" s="15">
        <v>44566.077685185184</v>
      </c>
      <c r="J1179" s="15">
        <v>44569.077685185184</v>
      </c>
      <c r="K1179" s="14" t="s">
        <v>37</v>
      </c>
      <c r="L1179" s="15">
        <v>44581.077685185184</v>
      </c>
      <c r="M1179" s="14" t="s">
        <v>43</v>
      </c>
      <c r="N1179" s="14" t="s">
        <v>46</v>
      </c>
      <c r="O1179" s="1" t="s">
        <v>115</v>
      </c>
      <c r="P1179" s="14"/>
      <c r="Q1179" s="15"/>
      <c r="R1179" s="15"/>
      <c r="S1179" s="15"/>
      <c r="T1179" s="15"/>
      <c r="U1179">
        <v>0</v>
      </c>
      <c r="V1179" s="15"/>
      <c r="W1179" s="15"/>
      <c r="X1179" s="15"/>
      <c r="Z1179" s="14" t="s">
        <v>39</v>
      </c>
      <c r="AA1179" s="15"/>
      <c r="AB1179">
        <v>16</v>
      </c>
      <c r="AD1179">
        <v>1</v>
      </c>
      <c r="AE1179">
        <v>3</v>
      </c>
      <c r="AF1179" s="21" t="s">
        <v>115</v>
      </c>
      <c r="AG1179" s="22" t="str">
        <f>IFERROR((Raw_Data__3[[#This Row],[End of Probation Date (after 2 months)]]-Raw_Data__3[[#This Row],[Reporting date ]]),"N/A")</f>
        <v>N/A</v>
      </c>
      <c r="AJ1179">
        <v>3</v>
      </c>
    </row>
    <row r="1180" spans="1:38" x14ac:dyDescent="0.35">
      <c r="A1180">
        <v>1717</v>
      </c>
      <c r="B1180" s="14" t="s">
        <v>112</v>
      </c>
      <c r="C1180" s="14" t="s">
        <v>76</v>
      </c>
      <c r="D1180" s="14" t="s">
        <v>78</v>
      </c>
      <c r="E1180" s="14" t="s">
        <v>36</v>
      </c>
      <c r="F1180" s="14" t="str">
        <f>TRIM(Raw_Data__3[[#This Row],[Level/Band]])</f>
        <v>Junior</v>
      </c>
      <c r="G1180" s="15">
        <v>44563.077685185184</v>
      </c>
      <c r="H1180" s="15">
        <v>44566.077685185184</v>
      </c>
      <c r="I1180" s="15">
        <v>44567.077685185184</v>
      </c>
      <c r="J1180" s="15">
        <v>44570.077685185184</v>
      </c>
      <c r="K1180" s="14" t="s">
        <v>37</v>
      </c>
      <c r="L1180" s="15">
        <v>44578.077685185184</v>
      </c>
      <c r="M1180" s="14" t="s">
        <v>43</v>
      </c>
      <c r="N1180" s="14" t="s">
        <v>38</v>
      </c>
      <c r="O1180" s="1" t="s">
        <v>115</v>
      </c>
      <c r="P1180" s="14" t="s">
        <v>41</v>
      </c>
      <c r="Q1180" s="15"/>
      <c r="R1180" s="15"/>
      <c r="S1180" s="15">
        <v>44579.077685185184</v>
      </c>
      <c r="T1180" s="15"/>
      <c r="U1180">
        <v>0</v>
      </c>
      <c r="V1180" s="15"/>
      <c r="W1180" s="15"/>
      <c r="X1180" s="15"/>
      <c r="Z1180" s="14"/>
      <c r="AA1180" s="15"/>
      <c r="AB1180">
        <v>12</v>
      </c>
      <c r="AC1180">
        <v>13</v>
      </c>
      <c r="AD1180">
        <v>1</v>
      </c>
      <c r="AE1180">
        <v>3</v>
      </c>
      <c r="AF1180" s="21">
        <v>44639.077685185184</v>
      </c>
      <c r="AG1180" s="22">
        <f>IFERROR((Raw_Data__3[[#This Row],[End of Probation Date (after 2 months)]]-Raw_Data__3[[#This Row],[Reporting date ]]),"N/A")</f>
        <v>60</v>
      </c>
      <c r="AI1180">
        <v>1</v>
      </c>
      <c r="AJ1180">
        <v>3</v>
      </c>
    </row>
    <row r="1181" spans="1:38" x14ac:dyDescent="0.35">
      <c r="A1181">
        <v>1700</v>
      </c>
      <c r="B1181" s="14" t="s">
        <v>112</v>
      </c>
      <c r="C1181" s="14" t="s">
        <v>76</v>
      </c>
      <c r="D1181" s="14" t="s">
        <v>78</v>
      </c>
      <c r="E1181" s="14" t="s">
        <v>36</v>
      </c>
      <c r="F1181" s="14" t="str">
        <f>TRIM(Raw_Data__3[[#This Row],[Level/Band]])</f>
        <v>Junior</v>
      </c>
      <c r="G1181" s="15">
        <v>44985.764687499999</v>
      </c>
      <c r="H1181" s="15">
        <v>44988.764687499999</v>
      </c>
      <c r="I1181" s="15">
        <v>44989.764687499999</v>
      </c>
      <c r="J1181" s="15">
        <v>44992.764687499999</v>
      </c>
      <c r="K1181" s="14" t="s">
        <v>37</v>
      </c>
      <c r="L1181" s="15">
        <v>44998.764687499999</v>
      </c>
      <c r="M1181" s="14" t="s">
        <v>43</v>
      </c>
      <c r="N1181" s="14" t="s">
        <v>46</v>
      </c>
      <c r="O1181" s="1" t="s">
        <v>115</v>
      </c>
      <c r="P1181" s="14"/>
      <c r="Q1181" s="15"/>
      <c r="R1181" s="15"/>
      <c r="S1181" s="15">
        <v>44999.764687499999</v>
      </c>
      <c r="T1181" s="15"/>
      <c r="U1181">
        <v>0</v>
      </c>
      <c r="V1181" s="15"/>
      <c r="W1181" s="15"/>
      <c r="X1181" s="15"/>
      <c r="Z1181" s="14" t="s">
        <v>39</v>
      </c>
      <c r="AA1181" s="15"/>
      <c r="AB1181">
        <v>10</v>
      </c>
      <c r="AC1181">
        <v>11</v>
      </c>
      <c r="AD1181">
        <v>1</v>
      </c>
      <c r="AE1181">
        <v>3</v>
      </c>
      <c r="AF1181" s="21">
        <v>45059.764687499999</v>
      </c>
      <c r="AG1181" s="22">
        <f>IFERROR((Raw_Data__3[[#This Row],[End of Probation Date (after 2 months)]]-Raw_Data__3[[#This Row],[Reporting date ]]),"N/A")</f>
        <v>60</v>
      </c>
      <c r="AI1181">
        <v>1</v>
      </c>
      <c r="AJ1181">
        <v>3</v>
      </c>
    </row>
    <row r="1182" spans="1:38" x14ac:dyDescent="0.35">
      <c r="A1182">
        <v>1485</v>
      </c>
      <c r="B1182" s="14" t="s">
        <v>112</v>
      </c>
      <c r="C1182" s="14" t="s">
        <v>76</v>
      </c>
      <c r="D1182" s="14" t="s">
        <v>78</v>
      </c>
      <c r="E1182" s="14" t="s">
        <v>36</v>
      </c>
      <c r="F1182" s="14" t="str">
        <f>TRIM(Raw_Data__3[[#This Row],[Level/Band]])</f>
        <v>Junior</v>
      </c>
      <c r="G1182" s="15">
        <v>45112.542164351849</v>
      </c>
      <c r="H1182" s="15">
        <v>45115.542164351849</v>
      </c>
      <c r="I1182" s="15">
        <v>45116.542164351849</v>
      </c>
      <c r="J1182" s="15">
        <v>45119.542164351849</v>
      </c>
      <c r="K1182" s="14" t="s">
        <v>37</v>
      </c>
      <c r="L1182" s="15">
        <v>45129.542164351849</v>
      </c>
      <c r="M1182" s="14" t="s">
        <v>43</v>
      </c>
      <c r="N1182" s="14" t="s">
        <v>38</v>
      </c>
      <c r="O1182" s="1" t="s">
        <v>115</v>
      </c>
      <c r="P1182" s="14"/>
      <c r="Q1182" s="15"/>
      <c r="R1182" s="15"/>
      <c r="S1182" s="15">
        <v>45132.542164351849</v>
      </c>
      <c r="T1182" s="15"/>
      <c r="U1182">
        <v>0</v>
      </c>
      <c r="V1182" s="15"/>
      <c r="W1182" s="15"/>
      <c r="X1182" s="15"/>
      <c r="Z1182" s="14" t="s">
        <v>39</v>
      </c>
      <c r="AA1182" s="15"/>
      <c r="AB1182">
        <v>14</v>
      </c>
      <c r="AC1182">
        <v>17</v>
      </c>
      <c r="AD1182">
        <v>1</v>
      </c>
      <c r="AE1182">
        <v>3</v>
      </c>
      <c r="AF1182" s="21">
        <v>45192.542164351849</v>
      </c>
      <c r="AG1182" s="22">
        <f>IFERROR((Raw_Data__3[[#This Row],[End of Probation Date (after 2 months)]]-Raw_Data__3[[#This Row],[Reporting date ]]),"N/A")</f>
        <v>60</v>
      </c>
      <c r="AI1182">
        <v>3</v>
      </c>
      <c r="AJ1182">
        <v>3</v>
      </c>
    </row>
    <row r="1183" spans="1:38" x14ac:dyDescent="0.35">
      <c r="A1183">
        <v>1469</v>
      </c>
      <c r="B1183" s="14" t="s">
        <v>112</v>
      </c>
      <c r="C1183" s="14" t="s">
        <v>76</v>
      </c>
      <c r="D1183" s="14" t="s">
        <v>78</v>
      </c>
      <c r="E1183" s="14" t="s">
        <v>36</v>
      </c>
      <c r="F1183" s="14" t="str">
        <f>TRIM(Raw_Data__3[[#This Row],[Level/Band]])</f>
        <v>Junior</v>
      </c>
      <c r="G1183" s="15">
        <v>45004.141805555555</v>
      </c>
      <c r="H1183" s="15">
        <v>45007.141805555555</v>
      </c>
      <c r="I1183" s="15">
        <v>45008.141805555555</v>
      </c>
      <c r="J1183" s="15">
        <v>45011.141805555555</v>
      </c>
      <c r="K1183" s="14" t="s">
        <v>37</v>
      </c>
      <c r="L1183" s="15">
        <v>45015.141805555555</v>
      </c>
      <c r="M1183" s="14" t="s">
        <v>43</v>
      </c>
      <c r="N1183" s="14" t="s">
        <v>38</v>
      </c>
      <c r="O1183" s="1" t="s">
        <v>115</v>
      </c>
      <c r="P1183" s="14"/>
      <c r="Q1183" s="15"/>
      <c r="R1183" s="15"/>
      <c r="S1183" s="15"/>
      <c r="T1183" s="15"/>
      <c r="U1183">
        <v>0</v>
      </c>
      <c r="V1183" s="15"/>
      <c r="W1183" s="15"/>
      <c r="X1183" s="15"/>
      <c r="Z1183" s="14" t="s">
        <v>47</v>
      </c>
      <c r="AA1183" s="15"/>
      <c r="AB1183">
        <v>8</v>
      </c>
      <c r="AD1183">
        <v>1</v>
      </c>
      <c r="AE1183">
        <v>3</v>
      </c>
      <c r="AF1183" s="21" t="s">
        <v>115</v>
      </c>
      <c r="AG1183" s="22" t="str">
        <f>IFERROR((Raw_Data__3[[#This Row],[End of Probation Date (after 2 months)]]-Raw_Data__3[[#This Row],[Reporting date ]]),"N/A")</f>
        <v>N/A</v>
      </c>
      <c r="AJ1183">
        <v>3</v>
      </c>
    </row>
    <row r="1184" spans="1:38" x14ac:dyDescent="0.35">
      <c r="A1184">
        <v>1468</v>
      </c>
      <c r="B1184" s="14" t="s">
        <v>112</v>
      </c>
      <c r="C1184" s="14" t="s">
        <v>76</v>
      </c>
      <c r="D1184" s="14" t="s">
        <v>78</v>
      </c>
      <c r="E1184" s="14" t="s">
        <v>36</v>
      </c>
      <c r="F1184" s="14" t="str">
        <f>TRIM(Raw_Data__3[[#This Row],[Level/Band]])</f>
        <v>Junior</v>
      </c>
      <c r="G1184" s="15">
        <v>45000.141805555555</v>
      </c>
      <c r="H1184" s="15">
        <v>45004.141805555555</v>
      </c>
      <c r="I1184" s="15">
        <v>45005.141805555555</v>
      </c>
      <c r="J1184" s="15">
        <v>45008.141805555555</v>
      </c>
      <c r="K1184" s="14" t="s">
        <v>37</v>
      </c>
      <c r="L1184" s="15">
        <v>45019.141805555555</v>
      </c>
      <c r="M1184" s="14" t="s">
        <v>43</v>
      </c>
      <c r="N1184" s="14" t="s">
        <v>55</v>
      </c>
      <c r="O1184" s="1" t="s">
        <v>115</v>
      </c>
      <c r="P1184" s="14"/>
      <c r="Q1184" s="15"/>
      <c r="R1184" s="15"/>
      <c r="S1184" s="15"/>
      <c r="T1184" s="15"/>
      <c r="U1184">
        <v>0</v>
      </c>
      <c r="V1184" s="15"/>
      <c r="W1184" s="15"/>
      <c r="X1184" s="15"/>
      <c r="Z1184" s="14" t="s">
        <v>47</v>
      </c>
      <c r="AA1184" s="15"/>
      <c r="AB1184">
        <v>15</v>
      </c>
      <c r="AD1184">
        <v>1</v>
      </c>
      <c r="AE1184">
        <v>3</v>
      </c>
      <c r="AF1184" s="21" t="s">
        <v>115</v>
      </c>
      <c r="AG1184" s="22" t="str">
        <f>IFERROR((Raw_Data__3[[#This Row],[End of Probation Date (after 2 months)]]-Raw_Data__3[[#This Row],[Reporting date ]]),"N/A")</f>
        <v>N/A</v>
      </c>
      <c r="AJ1184">
        <v>4</v>
      </c>
    </row>
    <row r="1185" spans="1:38" x14ac:dyDescent="0.35">
      <c r="A1185">
        <v>1465</v>
      </c>
      <c r="B1185" s="14" t="s">
        <v>112</v>
      </c>
      <c r="C1185" s="14" t="s">
        <v>76</v>
      </c>
      <c r="D1185" s="14" t="s">
        <v>78</v>
      </c>
      <c r="E1185" s="14" t="s">
        <v>36</v>
      </c>
      <c r="F1185" s="14" t="str">
        <f>TRIM(Raw_Data__3[[#This Row],[Level/Band]])</f>
        <v>Junior</v>
      </c>
      <c r="G1185" s="15">
        <v>45005.141805555555</v>
      </c>
      <c r="H1185" s="15">
        <v>45007.141805555555</v>
      </c>
      <c r="I1185" s="15">
        <v>45008.141805555555</v>
      </c>
      <c r="J1185" s="15">
        <v>45011.141805555555</v>
      </c>
      <c r="K1185" s="14" t="s">
        <v>37</v>
      </c>
      <c r="L1185" s="15">
        <v>45016.141805555555</v>
      </c>
      <c r="M1185" s="14" t="s">
        <v>58</v>
      </c>
      <c r="N1185" s="14"/>
      <c r="O1185" s="1">
        <v>45020.141805555555</v>
      </c>
      <c r="P1185" s="14" t="s">
        <v>58</v>
      </c>
      <c r="Q1185" s="15"/>
      <c r="R1185" s="15"/>
      <c r="S1185" s="15">
        <v>45019.141805555555</v>
      </c>
      <c r="T1185" s="15"/>
      <c r="U1185">
        <v>0</v>
      </c>
      <c r="V1185" s="15"/>
      <c r="W1185" s="15"/>
      <c r="X1185" s="15"/>
      <c r="Z1185" s="14"/>
      <c r="AA1185" s="15"/>
      <c r="AB1185">
        <v>9</v>
      </c>
      <c r="AC1185">
        <v>12</v>
      </c>
      <c r="AD1185">
        <v>1</v>
      </c>
      <c r="AE1185">
        <v>3</v>
      </c>
      <c r="AF1185" s="21">
        <v>45079.141805555555</v>
      </c>
      <c r="AG1185" s="22">
        <f>IFERROR((Raw_Data__3[[#This Row],[End of Probation Date (after 2 months)]]-Raw_Data__3[[#This Row],[Reporting date ]]),"N/A")</f>
        <v>60</v>
      </c>
      <c r="AI1185">
        <v>3</v>
      </c>
      <c r="AJ1185">
        <v>2</v>
      </c>
    </row>
    <row r="1186" spans="1:38" x14ac:dyDescent="0.35">
      <c r="A1186">
        <v>1351</v>
      </c>
      <c r="B1186" s="14" t="s">
        <v>112</v>
      </c>
      <c r="C1186" s="14" t="s">
        <v>76</v>
      </c>
      <c r="D1186" s="14" t="s">
        <v>78</v>
      </c>
      <c r="E1186" s="14" t="s">
        <v>36</v>
      </c>
      <c r="F1186" s="14" t="str">
        <f>TRIM(Raw_Data__3[[#This Row],[Level/Band]])</f>
        <v>Junior</v>
      </c>
      <c r="G1186" s="15">
        <v>44764.055451388886</v>
      </c>
      <c r="H1186" s="15">
        <v>44767.055451388886</v>
      </c>
      <c r="I1186" s="15">
        <v>44768.055451388886</v>
      </c>
      <c r="J1186" s="15">
        <v>44771.055451388886</v>
      </c>
      <c r="K1186" s="14" t="s">
        <v>37</v>
      </c>
      <c r="L1186" s="15">
        <v>44786.055451388886</v>
      </c>
      <c r="M1186" s="14" t="s">
        <v>43</v>
      </c>
      <c r="N1186" s="14" t="s">
        <v>46</v>
      </c>
      <c r="O1186" s="1" t="s">
        <v>115</v>
      </c>
      <c r="P1186" s="14"/>
      <c r="Q1186" s="15"/>
      <c r="R1186" s="15"/>
      <c r="S1186" s="15"/>
      <c r="T1186" s="15"/>
      <c r="U1186">
        <v>0</v>
      </c>
      <c r="V1186" s="15"/>
      <c r="W1186" s="15"/>
      <c r="X1186" s="15"/>
      <c r="Z1186" s="14" t="s">
        <v>39</v>
      </c>
      <c r="AA1186" s="15"/>
      <c r="AB1186">
        <v>19</v>
      </c>
      <c r="AD1186">
        <v>1</v>
      </c>
      <c r="AE1186">
        <v>3</v>
      </c>
      <c r="AF1186" s="21" t="s">
        <v>115</v>
      </c>
      <c r="AG1186" s="22" t="str">
        <f>IFERROR((Raw_Data__3[[#This Row],[End of Probation Date (after 2 months)]]-Raw_Data__3[[#This Row],[Reporting date ]]),"N/A")</f>
        <v>N/A</v>
      </c>
      <c r="AJ1186">
        <v>3</v>
      </c>
    </row>
    <row r="1187" spans="1:38" x14ac:dyDescent="0.35">
      <c r="A1187">
        <v>1250</v>
      </c>
      <c r="B1187" s="14" t="s">
        <v>112</v>
      </c>
      <c r="C1187" s="14" t="s">
        <v>76</v>
      </c>
      <c r="D1187" s="14" t="s">
        <v>78</v>
      </c>
      <c r="E1187" s="14" t="s">
        <v>36</v>
      </c>
      <c r="F1187" s="14" t="str">
        <f>TRIM(Raw_Data__3[[#This Row],[Level/Band]])</f>
        <v>Junior</v>
      </c>
      <c r="G1187" s="15">
        <v>44735.839942129627</v>
      </c>
      <c r="H1187" s="15">
        <v>44736.839942129627</v>
      </c>
      <c r="I1187" s="15">
        <v>44737.839942129627</v>
      </c>
      <c r="J1187" s="15">
        <v>44740.839942129627</v>
      </c>
      <c r="K1187" s="14" t="s">
        <v>37</v>
      </c>
      <c r="L1187" s="15">
        <v>44756.839942129627</v>
      </c>
      <c r="M1187" s="14" t="s">
        <v>37</v>
      </c>
      <c r="N1187" s="14" t="s">
        <v>115</v>
      </c>
      <c r="O1187" s="1">
        <v>44759.839942129627</v>
      </c>
      <c r="P1187" s="14" t="s">
        <v>48</v>
      </c>
      <c r="Q1187" s="15">
        <v>44758.839942129627</v>
      </c>
      <c r="R1187" s="15">
        <v>44762.839942129627</v>
      </c>
      <c r="S1187" s="15">
        <v>44757.839942129627</v>
      </c>
      <c r="T1187" s="15">
        <v>44760.839942129627</v>
      </c>
      <c r="U1187">
        <v>1</v>
      </c>
      <c r="V1187" s="15">
        <v>44762.839942129627</v>
      </c>
      <c r="W1187" s="15">
        <v>44763.839942129627</v>
      </c>
      <c r="X1187" s="15">
        <v>44766.839942129627</v>
      </c>
      <c r="Z1187" s="14"/>
      <c r="AA1187" s="15">
        <v>44774.839942129627</v>
      </c>
      <c r="AB1187">
        <v>20</v>
      </c>
      <c r="AC1187">
        <v>21</v>
      </c>
      <c r="AD1187">
        <v>1</v>
      </c>
      <c r="AE1187">
        <v>3</v>
      </c>
      <c r="AF1187" s="21">
        <v>44817.839942129627</v>
      </c>
      <c r="AG1187" s="22">
        <f>IFERROR((Raw_Data__3[[#This Row],[End of Probation Date (after 2 months)]]-Raw_Data__3[[#This Row],[Reporting date ]]),"N/A")</f>
        <v>60</v>
      </c>
      <c r="AH1187">
        <v>3</v>
      </c>
      <c r="AI1187">
        <v>1</v>
      </c>
      <c r="AJ1187">
        <v>1</v>
      </c>
      <c r="AK1187">
        <v>17</v>
      </c>
      <c r="AL1187">
        <v>9</v>
      </c>
    </row>
    <row r="1188" spans="1:38" x14ac:dyDescent="0.35">
      <c r="A1188">
        <v>1239</v>
      </c>
      <c r="B1188" s="14" t="s">
        <v>112</v>
      </c>
      <c r="C1188" s="14" t="s">
        <v>76</v>
      </c>
      <c r="D1188" s="14" t="s">
        <v>78</v>
      </c>
      <c r="E1188" s="14" t="s">
        <v>36</v>
      </c>
      <c r="F1188" s="14" t="str">
        <f>TRIM(Raw_Data__3[[#This Row],[Level/Band]])</f>
        <v>Junior</v>
      </c>
      <c r="G1188" s="15">
        <v>44982.728877314818</v>
      </c>
      <c r="H1188" s="15">
        <v>44985.728877314818</v>
      </c>
      <c r="I1188" s="15">
        <v>44986.728877314818</v>
      </c>
      <c r="J1188" s="15">
        <v>44989.728877314818</v>
      </c>
      <c r="K1188" s="14" t="s">
        <v>37</v>
      </c>
      <c r="L1188" s="15">
        <v>44998.728877314818</v>
      </c>
      <c r="M1188" s="14" t="s">
        <v>43</v>
      </c>
      <c r="N1188" s="14" t="s">
        <v>46</v>
      </c>
      <c r="O1188" s="1" t="s">
        <v>115</v>
      </c>
      <c r="P1188" s="14"/>
      <c r="Q1188" s="15"/>
      <c r="R1188" s="15"/>
      <c r="S1188" s="15">
        <v>45002.728877314818</v>
      </c>
      <c r="T1188" s="15"/>
      <c r="U1188">
        <v>0</v>
      </c>
      <c r="V1188" s="15"/>
      <c r="W1188" s="15"/>
      <c r="X1188" s="15"/>
      <c r="Z1188" s="14" t="s">
        <v>39</v>
      </c>
      <c r="AA1188" s="15"/>
      <c r="AB1188">
        <v>13</v>
      </c>
      <c r="AC1188">
        <v>17</v>
      </c>
      <c r="AD1188">
        <v>1</v>
      </c>
      <c r="AE1188">
        <v>3</v>
      </c>
      <c r="AF1188" s="21">
        <v>45062.728877314818</v>
      </c>
      <c r="AG1188" s="22">
        <f>IFERROR((Raw_Data__3[[#This Row],[End of Probation Date (after 2 months)]]-Raw_Data__3[[#This Row],[Reporting date ]]),"N/A")</f>
        <v>60</v>
      </c>
      <c r="AI1188">
        <v>4</v>
      </c>
      <c r="AJ1188">
        <v>3</v>
      </c>
    </row>
    <row r="1189" spans="1:38" x14ac:dyDescent="0.35">
      <c r="A1189">
        <v>1224</v>
      </c>
      <c r="B1189" s="14" t="s">
        <v>112</v>
      </c>
      <c r="C1189" s="14" t="s">
        <v>76</v>
      </c>
      <c r="D1189" s="14" t="s">
        <v>78</v>
      </c>
      <c r="E1189" s="14" t="s">
        <v>36</v>
      </c>
      <c r="F1189" s="14" t="str">
        <f>TRIM(Raw_Data__3[[#This Row],[Level/Band]])</f>
        <v>Junior</v>
      </c>
      <c r="G1189" s="15">
        <v>44735.14203703704</v>
      </c>
      <c r="H1189" s="15">
        <v>44737.14203703704</v>
      </c>
      <c r="I1189" s="15">
        <v>44738.14203703704</v>
      </c>
      <c r="J1189" s="15">
        <v>44741.14203703704</v>
      </c>
      <c r="K1189" s="14" t="s">
        <v>37</v>
      </c>
      <c r="L1189" s="15">
        <v>44754.14203703704</v>
      </c>
      <c r="M1189" s="14" t="s">
        <v>43</v>
      </c>
      <c r="N1189" s="14" t="s">
        <v>38</v>
      </c>
      <c r="O1189" s="1" t="s">
        <v>115</v>
      </c>
      <c r="P1189" s="14" t="s">
        <v>41</v>
      </c>
      <c r="Q1189" s="15"/>
      <c r="R1189" s="15"/>
      <c r="S1189" s="15">
        <v>44758.14203703704</v>
      </c>
      <c r="T1189" s="15"/>
      <c r="U1189">
        <v>0</v>
      </c>
      <c r="V1189" s="15"/>
      <c r="W1189" s="15"/>
      <c r="X1189" s="15"/>
      <c r="Z1189" s="14"/>
      <c r="AA1189" s="15"/>
      <c r="AB1189">
        <v>17</v>
      </c>
      <c r="AC1189">
        <v>21</v>
      </c>
      <c r="AD1189">
        <v>1</v>
      </c>
      <c r="AE1189">
        <v>3</v>
      </c>
      <c r="AF1189" s="21">
        <v>44818.14203703704</v>
      </c>
      <c r="AG1189" s="22">
        <f>IFERROR((Raw_Data__3[[#This Row],[End of Probation Date (after 2 months)]]-Raw_Data__3[[#This Row],[Reporting date ]]),"N/A")</f>
        <v>60</v>
      </c>
      <c r="AI1189">
        <v>4</v>
      </c>
      <c r="AJ1189">
        <v>2</v>
      </c>
    </row>
    <row r="1190" spans="1:38" x14ac:dyDescent="0.35">
      <c r="A1190">
        <v>1210</v>
      </c>
      <c r="B1190" s="14" t="s">
        <v>112</v>
      </c>
      <c r="C1190" s="14" t="s">
        <v>76</v>
      </c>
      <c r="D1190" s="14" t="s">
        <v>78</v>
      </c>
      <c r="E1190" s="14" t="s">
        <v>36</v>
      </c>
      <c r="F1190" s="14" t="str">
        <f>TRIM(Raw_Data__3[[#This Row],[Level/Band]])</f>
        <v>Junior</v>
      </c>
      <c r="G1190" s="15">
        <v>44766.205266203702</v>
      </c>
      <c r="H1190" s="15">
        <v>44768.205266203702</v>
      </c>
      <c r="I1190" s="15">
        <v>44769.205266203702</v>
      </c>
      <c r="J1190" s="15">
        <v>44772.205266203702</v>
      </c>
      <c r="K1190" s="14" t="s">
        <v>37</v>
      </c>
      <c r="L1190" s="15">
        <v>44782.205266203702</v>
      </c>
      <c r="M1190" s="14" t="s">
        <v>43</v>
      </c>
      <c r="N1190" s="14" t="s">
        <v>38</v>
      </c>
      <c r="O1190" s="1" t="s">
        <v>115</v>
      </c>
      <c r="P1190" s="14" t="s">
        <v>41</v>
      </c>
      <c r="Q1190" s="15"/>
      <c r="R1190" s="15"/>
      <c r="S1190" s="15">
        <v>44783.205266203702</v>
      </c>
      <c r="T1190" s="15"/>
      <c r="U1190">
        <v>0</v>
      </c>
      <c r="V1190" s="15"/>
      <c r="W1190" s="15"/>
      <c r="X1190" s="15"/>
      <c r="Z1190" s="14"/>
      <c r="AA1190" s="15"/>
      <c r="AB1190">
        <v>14</v>
      </c>
      <c r="AC1190">
        <v>15</v>
      </c>
      <c r="AD1190">
        <v>1</v>
      </c>
      <c r="AE1190">
        <v>3</v>
      </c>
      <c r="AF1190" s="21">
        <v>44843.205266203702</v>
      </c>
      <c r="AG1190" s="22">
        <f>IFERROR((Raw_Data__3[[#This Row],[End of Probation Date (after 2 months)]]-Raw_Data__3[[#This Row],[Reporting date ]]),"N/A")</f>
        <v>60</v>
      </c>
      <c r="AI1190">
        <v>1</v>
      </c>
      <c r="AJ1190">
        <v>2</v>
      </c>
    </row>
    <row r="1191" spans="1:38" x14ac:dyDescent="0.35">
      <c r="A1191">
        <v>1201</v>
      </c>
      <c r="B1191" s="14" t="s">
        <v>112</v>
      </c>
      <c r="C1191" s="14" t="s">
        <v>76</v>
      </c>
      <c r="D1191" s="14" t="s">
        <v>78</v>
      </c>
      <c r="E1191" s="14" t="s">
        <v>36</v>
      </c>
      <c r="F1191" s="14" t="str">
        <f>TRIM(Raw_Data__3[[#This Row],[Level/Band]])</f>
        <v>Junior</v>
      </c>
      <c r="G1191" s="15">
        <v>44762.205266203702</v>
      </c>
      <c r="H1191" s="15">
        <v>44764.205266203702</v>
      </c>
      <c r="I1191" s="15">
        <v>44765.205266203702</v>
      </c>
      <c r="J1191" s="15">
        <v>44768.205266203702</v>
      </c>
      <c r="K1191" s="14" t="s">
        <v>37</v>
      </c>
      <c r="L1191" s="15">
        <v>44782.205266203702</v>
      </c>
      <c r="M1191" s="14" t="s">
        <v>43</v>
      </c>
      <c r="N1191" s="14" t="s">
        <v>38</v>
      </c>
      <c r="O1191" s="1" t="s">
        <v>115</v>
      </c>
      <c r="P1191" s="14"/>
      <c r="Q1191" s="15"/>
      <c r="R1191" s="15"/>
      <c r="S1191" s="15">
        <v>44784.205266203702</v>
      </c>
      <c r="T1191" s="15"/>
      <c r="U1191">
        <v>0</v>
      </c>
      <c r="V1191" s="15"/>
      <c r="W1191" s="15"/>
      <c r="X1191" s="15"/>
      <c r="Z1191" s="14" t="s">
        <v>39</v>
      </c>
      <c r="AA1191" s="15"/>
      <c r="AB1191">
        <v>18</v>
      </c>
      <c r="AC1191">
        <v>20</v>
      </c>
      <c r="AD1191">
        <v>1</v>
      </c>
      <c r="AE1191">
        <v>3</v>
      </c>
      <c r="AF1191" s="21">
        <v>44844.205266203702</v>
      </c>
      <c r="AG1191" s="22">
        <f>IFERROR((Raw_Data__3[[#This Row],[End of Probation Date (after 2 months)]]-Raw_Data__3[[#This Row],[Reporting date ]]),"N/A")</f>
        <v>60</v>
      </c>
      <c r="AI1191">
        <v>2</v>
      </c>
      <c r="AJ1191">
        <v>2</v>
      </c>
    </row>
    <row r="1192" spans="1:38" x14ac:dyDescent="0.35">
      <c r="A1192">
        <v>1194</v>
      </c>
      <c r="B1192" s="14" t="s">
        <v>112</v>
      </c>
      <c r="C1192" s="14" t="s">
        <v>76</v>
      </c>
      <c r="D1192" s="14" t="s">
        <v>78</v>
      </c>
      <c r="E1192" s="14" t="s">
        <v>36</v>
      </c>
      <c r="F1192" s="14" t="str">
        <f>TRIM(Raw_Data__3[[#This Row],[Level/Band]])</f>
        <v>Junior</v>
      </c>
      <c r="G1192" s="15">
        <v>44763.966006944444</v>
      </c>
      <c r="H1192" s="15">
        <v>44766.966006944444</v>
      </c>
      <c r="I1192" s="15">
        <v>44767.966006944444</v>
      </c>
      <c r="J1192" s="15">
        <v>44770.966006944444</v>
      </c>
      <c r="K1192" s="14" t="s">
        <v>37</v>
      </c>
      <c r="L1192" s="15">
        <v>44787.966006944444</v>
      </c>
      <c r="M1192" s="14" t="s">
        <v>43</v>
      </c>
      <c r="N1192" s="14" t="s">
        <v>50</v>
      </c>
      <c r="O1192" s="1" t="s">
        <v>115</v>
      </c>
      <c r="P1192" s="14"/>
      <c r="Q1192" s="15"/>
      <c r="R1192" s="15"/>
      <c r="S1192" s="15"/>
      <c r="T1192" s="15"/>
      <c r="U1192">
        <v>0</v>
      </c>
      <c r="V1192" s="15"/>
      <c r="W1192" s="15"/>
      <c r="X1192" s="15"/>
      <c r="Z1192" s="14" t="s">
        <v>39</v>
      </c>
      <c r="AA1192" s="15"/>
      <c r="AB1192">
        <v>21</v>
      </c>
      <c r="AD1192">
        <v>1</v>
      </c>
      <c r="AE1192">
        <v>3</v>
      </c>
      <c r="AF1192" s="21" t="s">
        <v>115</v>
      </c>
      <c r="AG1192" s="22" t="str">
        <f>IFERROR((Raw_Data__3[[#This Row],[End of Probation Date (after 2 months)]]-Raw_Data__3[[#This Row],[Reporting date ]]),"N/A")</f>
        <v>N/A</v>
      </c>
      <c r="AJ1192">
        <v>3</v>
      </c>
    </row>
    <row r="1193" spans="1:38" x14ac:dyDescent="0.35">
      <c r="A1193">
        <v>1171</v>
      </c>
      <c r="B1193" s="14" t="s">
        <v>112</v>
      </c>
      <c r="C1193" s="14" t="s">
        <v>76</v>
      </c>
      <c r="D1193" s="14" t="s">
        <v>78</v>
      </c>
      <c r="E1193" s="14" t="s">
        <v>36</v>
      </c>
      <c r="F1193" s="14" t="str">
        <f>TRIM(Raw_Data__3[[#This Row],[Level/Band]])</f>
        <v>Junior</v>
      </c>
      <c r="G1193" s="15">
        <v>45059.041770833333</v>
      </c>
      <c r="H1193" s="15">
        <v>45062.041770833333</v>
      </c>
      <c r="I1193" s="15">
        <v>45063.041770833333</v>
      </c>
      <c r="J1193" s="15">
        <v>45066.041770833333</v>
      </c>
      <c r="K1193" s="14" t="s">
        <v>37</v>
      </c>
      <c r="L1193" s="15">
        <v>45073.041770833333</v>
      </c>
      <c r="M1193" s="14" t="s">
        <v>43</v>
      </c>
      <c r="N1193" s="14" t="s">
        <v>50</v>
      </c>
      <c r="O1193" s="1" t="s">
        <v>115</v>
      </c>
      <c r="P1193" s="14"/>
      <c r="Q1193" s="15"/>
      <c r="R1193" s="15"/>
      <c r="S1193" s="15">
        <v>45077.041770833333</v>
      </c>
      <c r="T1193" s="15"/>
      <c r="U1193">
        <v>0</v>
      </c>
      <c r="V1193" s="15"/>
      <c r="W1193" s="15"/>
      <c r="X1193" s="15"/>
      <c r="Z1193" s="14" t="s">
        <v>39</v>
      </c>
      <c r="AA1193" s="15"/>
      <c r="AB1193">
        <v>11</v>
      </c>
      <c r="AC1193">
        <v>15</v>
      </c>
      <c r="AD1193">
        <v>1</v>
      </c>
      <c r="AE1193">
        <v>3</v>
      </c>
      <c r="AF1193" s="21">
        <v>45137.041770833333</v>
      </c>
      <c r="AG1193" s="22">
        <f>IFERROR((Raw_Data__3[[#This Row],[End of Probation Date (after 2 months)]]-Raw_Data__3[[#This Row],[Reporting date ]]),"N/A")</f>
        <v>60</v>
      </c>
      <c r="AI1193">
        <v>4</v>
      </c>
      <c r="AJ1193">
        <v>3</v>
      </c>
    </row>
    <row r="1194" spans="1:38" x14ac:dyDescent="0.35">
      <c r="A1194">
        <v>2954</v>
      </c>
      <c r="B1194" s="14" t="s">
        <v>112</v>
      </c>
      <c r="C1194" s="14" t="s">
        <v>76</v>
      </c>
      <c r="D1194" s="14" t="s">
        <v>35</v>
      </c>
      <c r="E1194" s="14" t="s">
        <v>40</v>
      </c>
      <c r="F1194" s="14" t="str">
        <f>TRIM(Raw_Data__3[[#This Row],[Level/Band]])</f>
        <v>Associate</v>
      </c>
      <c r="G1194" s="15">
        <v>45015.652233796296</v>
      </c>
      <c r="H1194" s="15">
        <v>45017.652233796296</v>
      </c>
      <c r="I1194" s="15">
        <v>45018.652233796296</v>
      </c>
      <c r="J1194" s="15">
        <v>45021.652233796296</v>
      </c>
      <c r="K1194" s="14" t="s">
        <v>37</v>
      </c>
      <c r="L1194" s="15">
        <v>45037.652233796296</v>
      </c>
      <c r="M1194" s="14" t="s">
        <v>43</v>
      </c>
      <c r="N1194" s="14" t="s">
        <v>46</v>
      </c>
      <c r="O1194" s="1" t="s">
        <v>115</v>
      </c>
      <c r="P1194" s="14"/>
      <c r="Q1194" s="15"/>
      <c r="R1194" s="15"/>
      <c r="S1194" s="15"/>
      <c r="T1194" s="15"/>
      <c r="U1194">
        <v>0</v>
      </c>
      <c r="V1194" s="15"/>
      <c r="W1194" s="15"/>
      <c r="X1194" s="15"/>
      <c r="Z1194" s="14" t="s">
        <v>39</v>
      </c>
      <c r="AA1194" s="15"/>
      <c r="AB1194">
        <v>20</v>
      </c>
      <c r="AD1194">
        <v>1</v>
      </c>
      <c r="AE1194">
        <v>3</v>
      </c>
      <c r="AF1194" s="21" t="s">
        <v>115</v>
      </c>
      <c r="AG1194" s="22" t="str">
        <f>IFERROR((Raw_Data__3[[#This Row],[End of Probation Date (after 2 months)]]-Raw_Data__3[[#This Row],[Reporting date ]]),"N/A")</f>
        <v>N/A</v>
      </c>
      <c r="AJ1194">
        <v>2</v>
      </c>
    </row>
    <row r="1195" spans="1:38" x14ac:dyDescent="0.35">
      <c r="A1195">
        <v>2916</v>
      </c>
      <c r="B1195" s="14" t="s">
        <v>112</v>
      </c>
      <c r="C1195" s="14" t="s">
        <v>76</v>
      </c>
      <c r="D1195" s="14" t="s">
        <v>35</v>
      </c>
      <c r="E1195" s="14" t="s">
        <v>40</v>
      </c>
      <c r="F1195" s="14" t="str">
        <f>TRIM(Raw_Data__3[[#This Row],[Level/Band]])</f>
        <v>Associate</v>
      </c>
      <c r="G1195" s="15">
        <v>44596.794965277775</v>
      </c>
      <c r="H1195" s="15">
        <v>44600.794965277775</v>
      </c>
      <c r="I1195" s="15">
        <v>44601.794965277775</v>
      </c>
      <c r="J1195" s="15">
        <v>44604.794965277775</v>
      </c>
      <c r="K1195" s="14" t="s">
        <v>37</v>
      </c>
      <c r="L1195" s="15">
        <v>44609.794965277775</v>
      </c>
      <c r="M1195" s="14" t="s">
        <v>43</v>
      </c>
      <c r="N1195" s="14" t="s">
        <v>38</v>
      </c>
      <c r="O1195" s="1" t="s">
        <v>115</v>
      </c>
      <c r="P1195" s="14" t="s">
        <v>41</v>
      </c>
      <c r="Q1195" s="15"/>
      <c r="R1195" s="15"/>
      <c r="S1195" s="15">
        <v>44610.794965277775</v>
      </c>
      <c r="T1195" s="15"/>
      <c r="U1195">
        <v>0</v>
      </c>
      <c r="V1195" s="15"/>
      <c r="W1195" s="15"/>
      <c r="X1195" s="15"/>
      <c r="Z1195" s="14"/>
      <c r="AA1195" s="15"/>
      <c r="AB1195">
        <v>9</v>
      </c>
      <c r="AC1195">
        <v>10</v>
      </c>
      <c r="AD1195">
        <v>1</v>
      </c>
      <c r="AE1195">
        <v>3</v>
      </c>
      <c r="AF1195" s="21">
        <v>44670.794965277775</v>
      </c>
      <c r="AG1195" s="22">
        <f>IFERROR((Raw_Data__3[[#This Row],[End of Probation Date (after 2 months)]]-Raw_Data__3[[#This Row],[Reporting date ]]),"N/A")</f>
        <v>60</v>
      </c>
      <c r="AI1195">
        <v>1</v>
      </c>
      <c r="AJ1195">
        <v>4</v>
      </c>
    </row>
    <row r="1196" spans="1:38" x14ac:dyDescent="0.35">
      <c r="A1196">
        <v>2829</v>
      </c>
      <c r="B1196" s="14" t="s">
        <v>112</v>
      </c>
      <c r="C1196" s="14" t="s">
        <v>76</v>
      </c>
      <c r="D1196" s="14" t="s">
        <v>35</v>
      </c>
      <c r="E1196" s="14" t="s">
        <v>40</v>
      </c>
      <c r="F1196" s="14" t="str">
        <f>TRIM(Raw_Data__3[[#This Row],[Level/Band]])</f>
        <v>Associate</v>
      </c>
      <c r="G1196" s="15">
        <v>44565.055902777778</v>
      </c>
      <c r="H1196" s="15">
        <v>44567.055902777778</v>
      </c>
      <c r="I1196" s="15">
        <v>44568.055902777778</v>
      </c>
      <c r="J1196" s="15">
        <v>44571.055902777778</v>
      </c>
      <c r="K1196" s="14" t="s">
        <v>37</v>
      </c>
      <c r="L1196" s="15">
        <v>44579.055902777778</v>
      </c>
      <c r="M1196" s="14" t="s">
        <v>43</v>
      </c>
      <c r="N1196" s="14" t="s">
        <v>38</v>
      </c>
      <c r="O1196" s="1" t="s">
        <v>115</v>
      </c>
      <c r="P1196" s="14"/>
      <c r="Q1196" s="15"/>
      <c r="R1196" s="15"/>
      <c r="S1196" s="15"/>
      <c r="T1196" s="15"/>
      <c r="U1196">
        <v>0</v>
      </c>
      <c r="V1196" s="15"/>
      <c r="W1196" s="15"/>
      <c r="X1196" s="15"/>
      <c r="Z1196" s="14" t="s">
        <v>47</v>
      </c>
      <c r="AA1196" s="15"/>
      <c r="AB1196">
        <v>12</v>
      </c>
      <c r="AD1196">
        <v>1</v>
      </c>
      <c r="AE1196">
        <v>3</v>
      </c>
      <c r="AF1196" s="21" t="s">
        <v>115</v>
      </c>
      <c r="AG1196" s="22" t="str">
        <f>IFERROR((Raw_Data__3[[#This Row],[End of Probation Date (after 2 months)]]-Raw_Data__3[[#This Row],[Reporting date ]]),"N/A")</f>
        <v>N/A</v>
      </c>
      <c r="AJ1196">
        <v>2</v>
      </c>
    </row>
    <row r="1197" spans="1:38" x14ac:dyDescent="0.35">
      <c r="A1197">
        <v>2809</v>
      </c>
      <c r="B1197" s="14" t="s">
        <v>112</v>
      </c>
      <c r="C1197" s="14" t="s">
        <v>76</v>
      </c>
      <c r="D1197" s="14" t="s">
        <v>35</v>
      </c>
      <c r="E1197" s="14" t="s">
        <v>40</v>
      </c>
      <c r="F1197" s="14" t="str">
        <f>TRIM(Raw_Data__3[[#This Row],[Level/Band]])</f>
        <v>Associate</v>
      </c>
      <c r="G1197" s="15">
        <v>45079.778425925928</v>
      </c>
      <c r="H1197" s="15">
        <v>45080.778425925928</v>
      </c>
      <c r="I1197" s="15">
        <v>45081.778425925928</v>
      </c>
      <c r="J1197" s="15">
        <v>45084.778425925928</v>
      </c>
      <c r="K1197" s="14" t="s">
        <v>37</v>
      </c>
      <c r="L1197" s="15">
        <v>45096.778425925928</v>
      </c>
      <c r="M1197" s="14" t="s">
        <v>43</v>
      </c>
      <c r="N1197" s="14" t="s">
        <v>38</v>
      </c>
      <c r="O1197" s="1" t="s">
        <v>115</v>
      </c>
      <c r="P1197" s="14" t="s">
        <v>41</v>
      </c>
      <c r="Q1197" s="15"/>
      <c r="R1197" s="15"/>
      <c r="S1197" s="15">
        <v>45099.778425925928</v>
      </c>
      <c r="T1197" s="15"/>
      <c r="U1197">
        <v>0</v>
      </c>
      <c r="V1197" s="15"/>
      <c r="W1197" s="15"/>
      <c r="X1197" s="15"/>
      <c r="Z1197" s="14"/>
      <c r="AA1197" s="15"/>
      <c r="AB1197">
        <v>16</v>
      </c>
      <c r="AC1197">
        <v>19</v>
      </c>
      <c r="AD1197">
        <v>1</v>
      </c>
      <c r="AE1197">
        <v>3</v>
      </c>
      <c r="AF1197" s="21">
        <v>45159.778425925928</v>
      </c>
      <c r="AG1197" s="22">
        <f>IFERROR((Raw_Data__3[[#This Row],[End of Probation Date (after 2 months)]]-Raw_Data__3[[#This Row],[Reporting date ]]),"N/A")</f>
        <v>60</v>
      </c>
      <c r="AI1197">
        <v>3</v>
      </c>
      <c r="AJ1197">
        <v>1</v>
      </c>
    </row>
    <row r="1198" spans="1:38" x14ac:dyDescent="0.35">
      <c r="A1198">
        <v>2802</v>
      </c>
      <c r="B1198" s="14" t="s">
        <v>112</v>
      </c>
      <c r="C1198" s="14" t="s">
        <v>76</v>
      </c>
      <c r="D1198" s="14" t="s">
        <v>35</v>
      </c>
      <c r="E1198" s="14" t="s">
        <v>40</v>
      </c>
      <c r="F1198" s="14" t="str">
        <f>TRIM(Raw_Data__3[[#This Row],[Level/Band]])</f>
        <v>Associate</v>
      </c>
      <c r="G1198" s="15">
        <v>45077.778425925928</v>
      </c>
      <c r="H1198" s="15">
        <v>45081.778425925928</v>
      </c>
      <c r="I1198" s="15">
        <v>45082.778425925928</v>
      </c>
      <c r="J1198" s="15">
        <v>45085.778425925928</v>
      </c>
      <c r="K1198" s="14" t="s">
        <v>37</v>
      </c>
      <c r="L1198" s="15">
        <v>45095.778425925928</v>
      </c>
      <c r="M1198" s="14" t="s">
        <v>43</v>
      </c>
      <c r="N1198" s="14" t="s">
        <v>55</v>
      </c>
      <c r="O1198" s="1" t="s">
        <v>115</v>
      </c>
      <c r="P1198" s="14"/>
      <c r="Q1198" s="15"/>
      <c r="R1198" s="15"/>
      <c r="S1198" s="15"/>
      <c r="T1198" s="15"/>
      <c r="U1198">
        <v>0</v>
      </c>
      <c r="V1198" s="15"/>
      <c r="W1198" s="15"/>
      <c r="X1198" s="15"/>
      <c r="Z1198" s="14" t="s">
        <v>39</v>
      </c>
      <c r="AA1198" s="15"/>
      <c r="AB1198">
        <v>14</v>
      </c>
      <c r="AD1198">
        <v>1</v>
      </c>
      <c r="AE1198">
        <v>3</v>
      </c>
      <c r="AF1198" s="21" t="s">
        <v>115</v>
      </c>
      <c r="AG1198" s="22" t="str">
        <f>IFERROR((Raw_Data__3[[#This Row],[End of Probation Date (after 2 months)]]-Raw_Data__3[[#This Row],[Reporting date ]]),"N/A")</f>
        <v>N/A</v>
      </c>
      <c r="AJ1198">
        <v>4</v>
      </c>
    </row>
    <row r="1199" spans="1:38" x14ac:dyDescent="0.35">
      <c r="A1199">
        <v>2800</v>
      </c>
      <c r="B1199" s="14" t="s">
        <v>112</v>
      </c>
      <c r="C1199" s="14" t="s">
        <v>76</v>
      </c>
      <c r="D1199" s="14" t="s">
        <v>35</v>
      </c>
      <c r="E1199" s="14" t="s">
        <v>40</v>
      </c>
      <c r="F1199" s="14" t="str">
        <f>TRIM(Raw_Data__3[[#This Row],[Level/Band]])</f>
        <v>Associate</v>
      </c>
      <c r="G1199" s="15">
        <v>45107.834444444445</v>
      </c>
      <c r="H1199" s="15">
        <v>45108.834444444445</v>
      </c>
      <c r="I1199" s="15">
        <v>45109.834444444445</v>
      </c>
      <c r="J1199" s="15">
        <v>45112.834444444445</v>
      </c>
      <c r="K1199" s="14" t="s">
        <v>37</v>
      </c>
      <c r="L1199" s="15">
        <v>45122.834444444445</v>
      </c>
      <c r="M1199" s="14" t="s">
        <v>43</v>
      </c>
      <c r="N1199" s="14" t="s">
        <v>46</v>
      </c>
      <c r="O1199" s="1" t="s">
        <v>115</v>
      </c>
      <c r="P1199" s="14"/>
      <c r="Q1199" s="15"/>
      <c r="R1199" s="15"/>
      <c r="S1199" s="15">
        <v>45126.834444444445</v>
      </c>
      <c r="T1199" s="15"/>
      <c r="U1199">
        <v>0</v>
      </c>
      <c r="V1199" s="15"/>
      <c r="W1199" s="15"/>
      <c r="X1199" s="15"/>
      <c r="Z1199" s="14" t="s">
        <v>39</v>
      </c>
      <c r="AA1199" s="15"/>
      <c r="AB1199">
        <v>14</v>
      </c>
      <c r="AC1199">
        <v>18</v>
      </c>
      <c r="AD1199">
        <v>1</v>
      </c>
      <c r="AE1199">
        <v>3</v>
      </c>
      <c r="AF1199" s="21">
        <v>45186.834444444445</v>
      </c>
      <c r="AG1199" s="22">
        <f>IFERROR((Raw_Data__3[[#This Row],[End of Probation Date (after 2 months)]]-Raw_Data__3[[#This Row],[Reporting date ]]),"N/A")</f>
        <v>60</v>
      </c>
      <c r="AI1199">
        <v>4</v>
      </c>
      <c r="AJ1199">
        <v>1</v>
      </c>
    </row>
    <row r="1200" spans="1:38" x14ac:dyDescent="0.35">
      <c r="A1200">
        <v>2710</v>
      </c>
      <c r="B1200" s="14" t="s">
        <v>112</v>
      </c>
      <c r="C1200" s="14" t="s">
        <v>76</v>
      </c>
      <c r="D1200" s="14" t="s">
        <v>35</v>
      </c>
      <c r="E1200" s="14" t="s">
        <v>40</v>
      </c>
      <c r="F1200" s="14" t="str">
        <f>TRIM(Raw_Data__3[[#This Row],[Level/Band]])</f>
        <v>Associate</v>
      </c>
      <c r="G1200" s="15">
        <v>44828.495787037034</v>
      </c>
      <c r="H1200" s="15">
        <v>44832.495787037034</v>
      </c>
      <c r="I1200" s="15">
        <v>44833.495787037034</v>
      </c>
      <c r="J1200" s="15">
        <v>44836.495787037034</v>
      </c>
      <c r="K1200" s="14" t="s">
        <v>37</v>
      </c>
      <c r="L1200" s="15">
        <v>44842.495787037034</v>
      </c>
      <c r="M1200" s="14" t="s">
        <v>43</v>
      </c>
      <c r="N1200" s="14" t="s">
        <v>38</v>
      </c>
      <c r="O1200" s="1" t="s">
        <v>115</v>
      </c>
      <c r="P1200" s="14" t="s">
        <v>41</v>
      </c>
      <c r="Q1200" s="15"/>
      <c r="R1200" s="15"/>
      <c r="S1200" s="15">
        <v>44843.495787037034</v>
      </c>
      <c r="T1200" s="15"/>
      <c r="U1200">
        <v>0</v>
      </c>
      <c r="V1200" s="15"/>
      <c r="W1200" s="15"/>
      <c r="X1200" s="15"/>
      <c r="Z1200" s="14"/>
      <c r="AA1200" s="15"/>
      <c r="AB1200">
        <v>10</v>
      </c>
      <c r="AC1200">
        <v>11</v>
      </c>
      <c r="AD1200">
        <v>1</v>
      </c>
      <c r="AE1200">
        <v>3</v>
      </c>
      <c r="AF1200" s="21">
        <v>44903.495787037034</v>
      </c>
      <c r="AG1200" s="22">
        <f>IFERROR((Raw_Data__3[[#This Row],[End of Probation Date (after 2 months)]]-Raw_Data__3[[#This Row],[Reporting date ]]),"N/A")</f>
        <v>60</v>
      </c>
      <c r="AI1200">
        <v>1</v>
      </c>
      <c r="AJ1200">
        <v>4</v>
      </c>
    </row>
    <row r="1201" spans="1:36" x14ac:dyDescent="0.35">
      <c r="A1201">
        <v>2708</v>
      </c>
      <c r="B1201" s="14" t="s">
        <v>112</v>
      </c>
      <c r="C1201" s="14" t="s">
        <v>76</v>
      </c>
      <c r="D1201" s="14" t="s">
        <v>35</v>
      </c>
      <c r="E1201" s="14" t="s">
        <v>40</v>
      </c>
      <c r="F1201" s="14" t="str">
        <f>TRIM(Raw_Data__3[[#This Row],[Level/Band]])</f>
        <v>Associate</v>
      </c>
      <c r="G1201" s="15">
        <v>44833.495787037034</v>
      </c>
      <c r="H1201" s="15">
        <v>44834.495787037034</v>
      </c>
      <c r="I1201" s="15">
        <v>44835.495787037034</v>
      </c>
      <c r="J1201" s="15">
        <v>44838.495787037034</v>
      </c>
      <c r="K1201" s="14" t="s">
        <v>37</v>
      </c>
      <c r="L1201" s="15">
        <v>44844.495787037034</v>
      </c>
      <c r="M1201" s="14" t="s">
        <v>43</v>
      </c>
      <c r="N1201" s="14" t="s">
        <v>55</v>
      </c>
      <c r="O1201" s="1" t="s">
        <v>115</v>
      </c>
      <c r="P1201" s="14"/>
      <c r="Q1201" s="15"/>
      <c r="R1201" s="15"/>
      <c r="S1201" s="15"/>
      <c r="T1201" s="15"/>
      <c r="U1201">
        <v>0</v>
      </c>
      <c r="V1201" s="15"/>
      <c r="W1201" s="15"/>
      <c r="X1201" s="15"/>
      <c r="Z1201" s="14" t="s">
        <v>39</v>
      </c>
      <c r="AA1201" s="15"/>
      <c r="AB1201">
        <v>10</v>
      </c>
      <c r="AD1201">
        <v>1</v>
      </c>
      <c r="AE1201">
        <v>3</v>
      </c>
      <c r="AF1201" s="21" t="s">
        <v>115</v>
      </c>
      <c r="AG1201" s="22" t="str">
        <f>IFERROR((Raw_Data__3[[#This Row],[End of Probation Date (after 2 months)]]-Raw_Data__3[[#This Row],[Reporting date ]]),"N/A")</f>
        <v>N/A</v>
      </c>
      <c r="AJ1201">
        <v>1</v>
      </c>
    </row>
    <row r="1202" spans="1:36" x14ac:dyDescent="0.35">
      <c r="A1202">
        <v>2706</v>
      </c>
      <c r="B1202" s="14" t="s">
        <v>112</v>
      </c>
      <c r="C1202" s="14" t="s">
        <v>76</v>
      </c>
      <c r="D1202" s="14" t="s">
        <v>35</v>
      </c>
      <c r="E1202" s="14" t="s">
        <v>40</v>
      </c>
      <c r="F1202" s="14" t="str">
        <f>TRIM(Raw_Data__3[[#This Row],[Level/Band]])</f>
        <v>Associate</v>
      </c>
      <c r="G1202" s="15">
        <v>44829.495787037034</v>
      </c>
      <c r="H1202" s="15">
        <v>44831.495787037034</v>
      </c>
      <c r="I1202" s="15">
        <v>44832.495787037034</v>
      </c>
      <c r="J1202" s="15">
        <v>44835.495787037034</v>
      </c>
      <c r="K1202" s="14" t="s">
        <v>37</v>
      </c>
      <c r="L1202" s="15">
        <v>44850.495787037034</v>
      </c>
      <c r="M1202" s="14" t="s">
        <v>43</v>
      </c>
      <c r="N1202" s="14" t="s">
        <v>50</v>
      </c>
      <c r="O1202" s="1" t="s">
        <v>115</v>
      </c>
      <c r="P1202" s="14"/>
      <c r="Q1202" s="15"/>
      <c r="R1202" s="15"/>
      <c r="S1202" s="15">
        <v>44854.495787037034</v>
      </c>
      <c r="T1202" s="15"/>
      <c r="U1202">
        <v>0</v>
      </c>
      <c r="V1202" s="15"/>
      <c r="W1202" s="15"/>
      <c r="X1202" s="15"/>
      <c r="Z1202" s="14" t="s">
        <v>47</v>
      </c>
      <c r="AA1202" s="15"/>
      <c r="AB1202">
        <v>19</v>
      </c>
      <c r="AC1202">
        <v>23</v>
      </c>
      <c r="AD1202">
        <v>1</v>
      </c>
      <c r="AE1202">
        <v>3</v>
      </c>
      <c r="AF1202" s="21">
        <v>44914.495787037034</v>
      </c>
      <c r="AG1202" s="22">
        <f>IFERROR((Raw_Data__3[[#This Row],[End of Probation Date (after 2 months)]]-Raw_Data__3[[#This Row],[Reporting date ]]),"N/A")</f>
        <v>60</v>
      </c>
      <c r="AI1202">
        <v>4</v>
      </c>
      <c r="AJ1202">
        <v>2</v>
      </c>
    </row>
    <row r="1203" spans="1:36" x14ac:dyDescent="0.35">
      <c r="A1203">
        <v>2621</v>
      </c>
      <c r="B1203" s="14" t="s">
        <v>112</v>
      </c>
      <c r="C1203" s="14" t="s">
        <v>76</v>
      </c>
      <c r="D1203" s="14" t="s">
        <v>35</v>
      </c>
      <c r="E1203" s="14" t="s">
        <v>40</v>
      </c>
      <c r="F1203" s="14" t="str">
        <f>TRIM(Raw_Data__3[[#This Row],[Level/Band]])</f>
        <v>Associate</v>
      </c>
      <c r="G1203" s="15">
        <v>45100.668356481481</v>
      </c>
      <c r="H1203" s="15">
        <v>45101.668356481481</v>
      </c>
      <c r="I1203" s="15">
        <v>45102.668356481481</v>
      </c>
      <c r="J1203" s="15">
        <v>45105.668356481481</v>
      </c>
      <c r="K1203" s="14" t="s">
        <v>37</v>
      </c>
      <c r="L1203" s="15">
        <v>45118.668356481481</v>
      </c>
      <c r="M1203" s="14" t="s">
        <v>43</v>
      </c>
      <c r="N1203" s="14" t="s">
        <v>38</v>
      </c>
      <c r="O1203" s="1" t="s">
        <v>115</v>
      </c>
      <c r="P1203" s="14"/>
      <c r="Q1203" s="15"/>
      <c r="R1203" s="15"/>
      <c r="S1203" s="15">
        <v>45119.668356481481</v>
      </c>
      <c r="T1203" s="15"/>
      <c r="U1203">
        <v>0</v>
      </c>
      <c r="V1203" s="15"/>
      <c r="W1203" s="15"/>
      <c r="X1203" s="15"/>
      <c r="Z1203" s="14" t="s">
        <v>47</v>
      </c>
      <c r="AA1203" s="15"/>
      <c r="AB1203">
        <v>17</v>
      </c>
      <c r="AC1203">
        <v>18</v>
      </c>
      <c r="AD1203">
        <v>1</v>
      </c>
      <c r="AE1203">
        <v>3</v>
      </c>
      <c r="AF1203" s="21">
        <v>45179.668356481481</v>
      </c>
      <c r="AG1203" s="22">
        <f>IFERROR((Raw_Data__3[[#This Row],[End of Probation Date (after 2 months)]]-Raw_Data__3[[#This Row],[Reporting date ]]),"N/A")</f>
        <v>60</v>
      </c>
      <c r="AI1203">
        <v>1</v>
      </c>
      <c r="AJ1203">
        <v>1</v>
      </c>
    </row>
    <row r="1204" spans="1:36" x14ac:dyDescent="0.35">
      <c r="A1204">
        <v>2599</v>
      </c>
      <c r="B1204" s="14" t="s">
        <v>112</v>
      </c>
      <c r="C1204" s="14" t="s">
        <v>76</v>
      </c>
      <c r="D1204" s="14" t="s">
        <v>35</v>
      </c>
      <c r="E1204" s="14" t="s">
        <v>40</v>
      </c>
      <c r="F1204" s="14" t="str">
        <f>TRIM(Raw_Data__3[[#This Row],[Level/Band]])</f>
        <v>Associate</v>
      </c>
      <c r="G1204" s="15">
        <v>44944.403136574074</v>
      </c>
      <c r="H1204" s="15">
        <v>44947.403136574074</v>
      </c>
      <c r="I1204" s="15">
        <v>44948.403136574074</v>
      </c>
      <c r="J1204" s="15">
        <v>44951.403136574074</v>
      </c>
      <c r="K1204" s="14" t="s">
        <v>37</v>
      </c>
      <c r="L1204" s="15">
        <v>44962.403136574074</v>
      </c>
      <c r="M1204" s="14" t="s">
        <v>43</v>
      </c>
      <c r="N1204" s="14" t="s">
        <v>50</v>
      </c>
      <c r="O1204" s="1" t="s">
        <v>115</v>
      </c>
      <c r="P1204" s="14"/>
      <c r="Q1204" s="15"/>
      <c r="R1204" s="15"/>
      <c r="S1204" s="15">
        <v>44965.403136574074</v>
      </c>
      <c r="T1204" s="15"/>
      <c r="U1204">
        <v>0</v>
      </c>
      <c r="V1204" s="15"/>
      <c r="W1204" s="15"/>
      <c r="X1204" s="15"/>
      <c r="Z1204" s="14" t="s">
        <v>47</v>
      </c>
      <c r="AA1204" s="15"/>
      <c r="AB1204">
        <v>15</v>
      </c>
      <c r="AC1204">
        <v>18</v>
      </c>
      <c r="AD1204">
        <v>1</v>
      </c>
      <c r="AE1204">
        <v>3</v>
      </c>
      <c r="AF1204" s="21">
        <v>45025.403136574074</v>
      </c>
      <c r="AG1204" s="22">
        <f>IFERROR((Raw_Data__3[[#This Row],[End of Probation Date (after 2 months)]]-Raw_Data__3[[#This Row],[Reporting date ]]),"N/A")</f>
        <v>60</v>
      </c>
      <c r="AI1204">
        <v>3</v>
      </c>
      <c r="AJ1204">
        <v>3</v>
      </c>
    </row>
    <row r="1205" spans="1:36" x14ac:dyDescent="0.35">
      <c r="A1205">
        <v>2596</v>
      </c>
      <c r="B1205" s="14" t="s">
        <v>112</v>
      </c>
      <c r="C1205" s="14" t="s">
        <v>76</v>
      </c>
      <c r="D1205" s="14" t="s">
        <v>35</v>
      </c>
      <c r="E1205" s="14" t="s">
        <v>40</v>
      </c>
      <c r="F1205" s="14" t="str">
        <f>TRIM(Raw_Data__3[[#This Row],[Level/Band]])</f>
        <v>Associate</v>
      </c>
      <c r="G1205" s="15">
        <v>44945.403136574074</v>
      </c>
      <c r="H1205" s="15">
        <v>44946.403136574074</v>
      </c>
      <c r="I1205" s="15">
        <v>44947.403136574074</v>
      </c>
      <c r="J1205" s="15">
        <v>44950.403136574074</v>
      </c>
      <c r="K1205" s="14" t="s">
        <v>37</v>
      </c>
      <c r="L1205" s="15">
        <v>44962.403136574074</v>
      </c>
      <c r="M1205" s="14" t="s">
        <v>43</v>
      </c>
      <c r="N1205" s="14" t="s">
        <v>51</v>
      </c>
      <c r="O1205" s="1" t="s">
        <v>115</v>
      </c>
      <c r="P1205" s="14"/>
      <c r="Q1205" s="15"/>
      <c r="R1205" s="15"/>
      <c r="S1205" s="15"/>
      <c r="T1205" s="15"/>
      <c r="U1205">
        <v>0</v>
      </c>
      <c r="V1205" s="15"/>
      <c r="W1205" s="15"/>
      <c r="X1205" s="15"/>
      <c r="Z1205" s="14" t="s">
        <v>47</v>
      </c>
      <c r="AA1205" s="15"/>
      <c r="AB1205">
        <v>16</v>
      </c>
      <c r="AD1205">
        <v>1</v>
      </c>
      <c r="AE1205">
        <v>3</v>
      </c>
      <c r="AF1205" s="21" t="s">
        <v>115</v>
      </c>
      <c r="AG1205" s="22" t="str">
        <f>IFERROR((Raw_Data__3[[#This Row],[End of Probation Date (after 2 months)]]-Raw_Data__3[[#This Row],[Reporting date ]]),"N/A")</f>
        <v>N/A</v>
      </c>
      <c r="AJ1205">
        <v>1</v>
      </c>
    </row>
    <row r="1206" spans="1:36" x14ac:dyDescent="0.35">
      <c r="A1206">
        <v>2594</v>
      </c>
      <c r="B1206" s="14" t="s">
        <v>112</v>
      </c>
      <c r="C1206" s="14" t="s">
        <v>76</v>
      </c>
      <c r="D1206" s="14" t="s">
        <v>35</v>
      </c>
      <c r="E1206" s="14" t="s">
        <v>40</v>
      </c>
      <c r="F1206" s="14" t="str">
        <f>TRIM(Raw_Data__3[[#This Row],[Level/Band]])</f>
        <v>Associate</v>
      </c>
      <c r="G1206" s="15">
        <v>44946.403136574074</v>
      </c>
      <c r="H1206" s="15">
        <v>44947.403136574074</v>
      </c>
      <c r="I1206" s="15">
        <v>44948.403136574074</v>
      </c>
      <c r="J1206" s="15">
        <v>44951.403136574074</v>
      </c>
      <c r="K1206" s="14" t="s">
        <v>37</v>
      </c>
      <c r="L1206" s="15">
        <v>44959.403136574074</v>
      </c>
      <c r="M1206" s="14" t="s">
        <v>43</v>
      </c>
      <c r="N1206" s="14" t="s">
        <v>51</v>
      </c>
      <c r="O1206" s="1" t="s">
        <v>115</v>
      </c>
      <c r="P1206" s="14"/>
      <c r="Q1206" s="15"/>
      <c r="R1206" s="15"/>
      <c r="S1206" s="15"/>
      <c r="T1206" s="15"/>
      <c r="U1206">
        <v>0</v>
      </c>
      <c r="V1206" s="15"/>
      <c r="W1206" s="15"/>
      <c r="X1206" s="15"/>
      <c r="Z1206" s="14" t="s">
        <v>47</v>
      </c>
      <c r="AA1206" s="15"/>
      <c r="AB1206">
        <v>12</v>
      </c>
      <c r="AD1206">
        <v>1</v>
      </c>
      <c r="AE1206">
        <v>3</v>
      </c>
      <c r="AF1206" s="21" t="s">
        <v>115</v>
      </c>
      <c r="AG1206" s="22" t="str">
        <f>IFERROR((Raw_Data__3[[#This Row],[End of Probation Date (after 2 months)]]-Raw_Data__3[[#This Row],[Reporting date ]]),"N/A")</f>
        <v>N/A</v>
      </c>
      <c r="AJ1206">
        <v>1</v>
      </c>
    </row>
    <row r="1207" spans="1:36" x14ac:dyDescent="0.35">
      <c r="A1207">
        <v>2490</v>
      </c>
      <c r="B1207" s="14" t="s">
        <v>112</v>
      </c>
      <c r="C1207" s="14" t="s">
        <v>76</v>
      </c>
      <c r="D1207" s="14" t="s">
        <v>35</v>
      </c>
      <c r="E1207" s="14" t="s">
        <v>40</v>
      </c>
      <c r="F1207" s="14" t="str">
        <f>TRIM(Raw_Data__3[[#This Row],[Level/Band]])</f>
        <v>Associate</v>
      </c>
      <c r="G1207" s="15">
        <v>44971.901273148149</v>
      </c>
      <c r="H1207" s="15">
        <v>44975.901273148149</v>
      </c>
      <c r="I1207" s="15">
        <v>44976.901273148149</v>
      </c>
      <c r="J1207" s="15">
        <v>44979.901273148149</v>
      </c>
      <c r="K1207" s="14" t="s">
        <v>37</v>
      </c>
      <c r="L1207" s="15">
        <v>44991.901273148149</v>
      </c>
      <c r="M1207" s="14" t="s">
        <v>43</v>
      </c>
      <c r="N1207" s="14" t="s">
        <v>38</v>
      </c>
      <c r="O1207" s="1" t="s">
        <v>115</v>
      </c>
      <c r="P1207" s="14"/>
      <c r="Q1207" s="15"/>
      <c r="R1207" s="15"/>
      <c r="S1207" s="15"/>
      <c r="T1207" s="15"/>
      <c r="U1207">
        <v>0</v>
      </c>
      <c r="V1207" s="15"/>
      <c r="W1207" s="15"/>
      <c r="X1207" s="15"/>
      <c r="Z1207" s="14" t="s">
        <v>47</v>
      </c>
      <c r="AA1207" s="15"/>
      <c r="AB1207">
        <v>16</v>
      </c>
      <c r="AD1207">
        <v>1</v>
      </c>
      <c r="AE1207">
        <v>3</v>
      </c>
      <c r="AF1207" s="21" t="s">
        <v>115</v>
      </c>
      <c r="AG1207" s="22" t="str">
        <f>IFERROR((Raw_Data__3[[#This Row],[End of Probation Date (after 2 months)]]-Raw_Data__3[[#This Row],[Reporting date ]]),"N/A")</f>
        <v>N/A</v>
      </c>
      <c r="AJ1207">
        <v>4</v>
      </c>
    </row>
    <row r="1208" spans="1:36" x14ac:dyDescent="0.35">
      <c r="A1208">
        <v>2423</v>
      </c>
      <c r="B1208" s="14" t="s">
        <v>112</v>
      </c>
      <c r="C1208" s="14" t="s">
        <v>76</v>
      </c>
      <c r="D1208" s="14" t="s">
        <v>35</v>
      </c>
      <c r="E1208" s="14" t="s">
        <v>40</v>
      </c>
      <c r="F1208" s="14" t="str">
        <f>TRIM(Raw_Data__3[[#This Row],[Level/Band]])</f>
        <v>Associate</v>
      </c>
      <c r="G1208" s="15">
        <v>44836.25509259259</v>
      </c>
      <c r="H1208" s="15">
        <v>44838.25509259259</v>
      </c>
      <c r="I1208" s="15">
        <v>44839.25509259259</v>
      </c>
      <c r="J1208" s="15">
        <v>44842.25509259259</v>
      </c>
      <c r="K1208" s="14" t="s">
        <v>37</v>
      </c>
      <c r="L1208" s="15">
        <v>44847.25509259259</v>
      </c>
      <c r="M1208" s="14" t="s">
        <v>43</v>
      </c>
      <c r="N1208" s="14" t="s">
        <v>38</v>
      </c>
      <c r="O1208" s="1" t="s">
        <v>115</v>
      </c>
      <c r="P1208" s="14" t="s">
        <v>41</v>
      </c>
      <c r="Q1208" s="15"/>
      <c r="R1208" s="15"/>
      <c r="S1208" s="15">
        <v>44850.25509259259</v>
      </c>
      <c r="T1208" s="15"/>
      <c r="U1208">
        <v>0</v>
      </c>
      <c r="V1208" s="15"/>
      <c r="W1208" s="15"/>
      <c r="X1208" s="15"/>
      <c r="Z1208" s="14"/>
      <c r="AA1208" s="15"/>
      <c r="AB1208">
        <v>9</v>
      </c>
      <c r="AC1208">
        <v>12</v>
      </c>
      <c r="AD1208">
        <v>1</v>
      </c>
      <c r="AE1208">
        <v>3</v>
      </c>
      <c r="AF1208" s="21">
        <v>44910.25509259259</v>
      </c>
      <c r="AG1208" s="22">
        <f>IFERROR((Raw_Data__3[[#This Row],[End of Probation Date (after 2 months)]]-Raw_Data__3[[#This Row],[Reporting date ]]),"N/A")</f>
        <v>60</v>
      </c>
      <c r="AI1208">
        <v>3</v>
      </c>
      <c r="AJ1208">
        <v>2</v>
      </c>
    </row>
    <row r="1209" spans="1:36" x14ac:dyDescent="0.35">
      <c r="A1209">
        <v>2104</v>
      </c>
      <c r="B1209" s="14" t="s">
        <v>112</v>
      </c>
      <c r="C1209" s="14" t="s">
        <v>76</v>
      </c>
      <c r="D1209" s="14" t="s">
        <v>35</v>
      </c>
      <c r="E1209" s="14" t="s">
        <v>40</v>
      </c>
      <c r="F1209" s="14" t="str">
        <f>TRIM(Raw_Data__3[[#This Row],[Level/Band]])</f>
        <v>Associate</v>
      </c>
      <c r="G1209" s="15">
        <v>44684.022326388891</v>
      </c>
      <c r="H1209" s="15">
        <v>44686.022326388891</v>
      </c>
      <c r="I1209" s="15">
        <v>44687.022326388891</v>
      </c>
      <c r="J1209" s="15">
        <v>44690.022326388891</v>
      </c>
      <c r="K1209" s="14" t="s">
        <v>37</v>
      </c>
      <c r="L1209" s="15">
        <v>44703.022326388891</v>
      </c>
      <c r="M1209" s="14" t="s">
        <v>43</v>
      </c>
      <c r="N1209" s="14" t="s">
        <v>38</v>
      </c>
      <c r="O1209" s="1" t="s">
        <v>115</v>
      </c>
      <c r="P1209" s="14" t="s">
        <v>41</v>
      </c>
      <c r="Q1209" s="15"/>
      <c r="R1209" s="15"/>
      <c r="S1209" s="15">
        <v>44707.022326388891</v>
      </c>
      <c r="T1209" s="15"/>
      <c r="U1209">
        <v>0</v>
      </c>
      <c r="V1209" s="15"/>
      <c r="W1209" s="15"/>
      <c r="X1209" s="15"/>
      <c r="Z1209" s="14"/>
      <c r="AA1209" s="15"/>
      <c r="AB1209">
        <v>17</v>
      </c>
      <c r="AC1209">
        <v>21</v>
      </c>
      <c r="AD1209">
        <v>1</v>
      </c>
      <c r="AE1209">
        <v>3</v>
      </c>
      <c r="AF1209" s="21">
        <v>44767.022326388891</v>
      </c>
      <c r="AG1209" s="22">
        <f>IFERROR((Raw_Data__3[[#This Row],[End of Probation Date (after 2 months)]]-Raw_Data__3[[#This Row],[Reporting date ]]),"N/A")</f>
        <v>60</v>
      </c>
      <c r="AI1209">
        <v>4</v>
      </c>
      <c r="AJ1209">
        <v>2</v>
      </c>
    </row>
    <row r="1210" spans="1:36" x14ac:dyDescent="0.35">
      <c r="A1210">
        <v>2098</v>
      </c>
      <c r="B1210" s="14" t="s">
        <v>112</v>
      </c>
      <c r="C1210" s="14" t="s">
        <v>76</v>
      </c>
      <c r="D1210" s="14" t="s">
        <v>35</v>
      </c>
      <c r="E1210" s="14" t="s">
        <v>40</v>
      </c>
      <c r="F1210" s="14" t="str">
        <f>TRIM(Raw_Data__3[[#This Row],[Level/Band]])</f>
        <v>Associate</v>
      </c>
      <c r="G1210" s="15">
        <v>44858.987488425926</v>
      </c>
      <c r="H1210" s="15">
        <v>44862.987488425926</v>
      </c>
      <c r="I1210" s="15">
        <v>44863.987488425926</v>
      </c>
      <c r="J1210" s="15">
        <v>44866.987488425926</v>
      </c>
      <c r="K1210" s="14" t="s">
        <v>37</v>
      </c>
      <c r="L1210" s="15">
        <v>44878.987488425926</v>
      </c>
      <c r="M1210" s="14" t="s">
        <v>43</v>
      </c>
      <c r="N1210" s="14" t="s">
        <v>51</v>
      </c>
      <c r="O1210" s="1" t="s">
        <v>115</v>
      </c>
      <c r="P1210" s="14"/>
      <c r="Q1210" s="15"/>
      <c r="R1210" s="15"/>
      <c r="S1210" s="15"/>
      <c r="T1210" s="15"/>
      <c r="U1210">
        <v>0</v>
      </c>
      <c r="V1210" s="15"/>
      <c r="W1210" s="15"/>
      <c r="X1210" s="15"/>
      <c r="Z1210" s="14" t="s">
        <v>47</v>
      </c>
      <c r="AA1210" s="15"/>
      <c r="AB1210">
        <v>16</v>
      </c>
      <c r="AD1210">
        <v>1</v>
      </c>
      <c r="AE1210">
        <v>3</v>
      </c>
      <c r="AF1210" s="21" t="s">
        <v>115</v>
      </c>
      <c r="AG1210" s="22" t="str">
        <f>IFERROR((Raw_Data__3[[#This Row],[End of Probation Date (after 2 months)]]-Raw_Data__3[[#This Row],[Reporting date ]]),"N/A")</f>
        <v>N/A</v>
      </c>
      <c r="AJ1210">
        <v>4</v>
      </c>
    </row>
    <row r="1211" spans="1:36" x14ac:dyDescent="0.35">
      <c r="A1211">
        <v>2091</v>
      </c>
      <c r="B1211" s="14" t="s">
        <v>112</v>
      </c>
      <c r="C1211" s="14" t="s">
        <v>76</v>
      </c>
      <c r="D1211" s="14" t="s">
        <v>35</v>
      </c>
      <c r="E1211" s="14" t="s">
        <v>40</v>
      </c>
      <c r="F1211" s="14" t="str">
        <f>TRIM(Raw_Data__3[[#This Row],[Level/Band]])</f>
        <v>Associate</v>
      </c>
      <c r="G1211" s="15">
        <v>44860.987488425926</v>
      </c>
      <c r="H1211" s="15">
        <v>44863.987488425926</v>
      </c>
      <c r="I1211" s="15">
        <v>44864.987488425926</v>
      </c>
      <c r="J1211" s="15">
        <v>44867.987488425926</v>
      </c>
      <c r="K1211" s="14" t="s">
        <v>37</v>
      </c>
      <c r="L1211" s="15">
        <v>44872.987488425926</v>
      </c>
      <c r="M1211" s="14" t="s">
        <v>43</v>
      </c>
      <c r="N1211" s="14" t="s">
        <v>38</v>
      </c>
      <c r="O1211" s="1" t="s">
        <v>115</v>
      </c>
      <c r="P1211" s="14"/>
      <c r="Q1211" s="15"/>
      <c r="R1211" s="15"/>
      <c r="S1211" s="15"/>
      <c r="T1211" s="15"/>
      <c r="U1211">
        <v>0</v>
      </c>
      <c r="V1211" s="15"/>
      <c r="W1211" s="15"/>
      <c r="X1211" s="15"/>
      <c r="Z1211" s="14" t="s">
        <v>47</v>
      </c>
      <c r="AA1211" s="15"/>
      <c r="AB1211">
        <v>9</v>
      </c>
      <c r="AD1211">
        <v>1</v>
      </c>
      <c r="AE1211">
        <v>3</v>
      </c>
      <c r="AF1211" s="21" t="s">
        <v>115</v>
      </c>
      <c r="AG1211" s="22" t="str">
        <f>IFERROR((Raw_Data__3[[#This Row],[End of Probation Date (after 2 months)]]-Raw_Data__3[[#This Row],[Reporting date ]]),"N/A")</f>
        <v>N/A</v>
      </c>
      <c r="AJ1211">
        <v>3</v>
      </c>
    </row>
    <row r="1212" spans="1:36" x14ac:dyDescent="0.35">
      <c r="A1212">
        <v>2032</v>
      </c>
      <c r="B1212" s="14" t="s">
        <v>112</v>
      </c>
      <c r="C1212" s="14" t="s">
        <v>76</v>
      </c>
      <c r="D1212" s="14" t="s">
        <v>35</v>
      </c>
      <c r="E1212" s="14" t="s">
        <v>40</v>
      </c>
      <c r="F1212" s="14" t="str">
        <f>TRIM(Raw_Data__3[[#This Row],[Level/Band]])</f>
        <v>Associate</v>
      </c>
      <c r="G1212" s="15">
        <v>44648.861122685186</v>
      </c>
      <c r="H1212" s="15">
        <v>44651.861122685186</v>
      </c>
      <c r="I1212" s="15">
        <v>44652.861122685186</v>
      </c>
      <c r="J1212" s="15">
        <v>44655.861122685186</v>
      </c>
      <c r="K1212" s="14" t="s">
        <v>37</v>
      </c>
      <c r="L1212" s="15">
        <v>44667.861122685186</v>
      </c>
      <c r="M1212" s="14" t="s">
        <v>43</v>
      </c>
      <c r="N1212" s="14" t="s">
        <v>50</v>
      </c>
      <c r="O1212" s="1" t="s">
        <v>115</v>
      </c>
      <c r="P1212" s="14"/>
      <c r="Q1212" s="15"/>
      <c r="R1212" s="15"/>
      <c r="S1212" s="15">
        <v>44669.861122685186</v>
      </c>
      <c r="T1212" s="15"/>
      <c r="U1212">
        <v>0</v>
      </c>
      <c r="V1212" s="15"/>
      <c r="W1212" s="15"/>
      <c r="X1212" s="15"/>
      <c r="Z1212" s="14" t="s">
        <v>47</v>
      </c>
      <c r="AA1212" s="15"/>
      <c r="AB1212">
        <v>16</v>
      </c>
      <c r="AC1212">
        <v>18</v>
      </c>
      <c r="AD1212">
        <v>1</v>
      </c>
      <c r="AE1212">
        <v>3</v>
      </c>
      <c r="AF1212" s="21">
        <v>44729.861122685186</v>
      </c>
      <c r="AG1212" s="22">
        <f>IFERROR((Raw_Data__3[[#This Row],[End of Probation Date (after 2 months)]]-Raw_Data__3[[#This Row],[Reporting date ]]),"N/A")</f>
        <v>60</v>
      </c>
      <c r="AI1212">
        <v>2</v>
      </c>
      <c r="AJ1212">
        <v>3</v>
      </c>
    </row>
    <row r="1213" spans="1:36" x14ac:dyDescent="0.35">
      <c r="A1213">
        <v>2031</v>
      </c>
      <c r="B1213" s="14" t="s">
        <v>112</v>
      </c>
      <c r="C1213" s="14" t="s">
        <v>76</v>
      </c>
      <c r="D1213" s="14" t="s">
        <v>35</v>
      </c>
      <c r="E1213" s="14" t="s">
        <v>40</v>
      </c>
      <c r="F1213" s="14" t="str">
        <f>TRIM(Raw_Data__3[[#This Row],[Level/Band]])</f>
        <v>Associate</v>
      </c>
      <c r="G1213" s="15">
        <v>44645.861122685186</v>
      </c>
      <c r="H1213" s="15">
        <v>44648.861122685186</v>
      </c>
      <c r="I1213" s="15">
        <v>44649.861122685186</v>
      </c>
      <c r="J1213" s="15">
        <v>44652.861122685186</v>
      </c>
      <c r="K1213" s="14" t="s">
        <v>37</v>
      </c>
      <c r="L1213" s="15">
        <v>44657.861122685186</v>
      </c>
      <c r="M1213" s="14" t="s">
        <v>58</v>
      </c>
      <c r="N1213" s="14"/>
      <c r="O1213" s="1">
        <v>44662.861122685186</v>
      </c>
      <c r="P1213" s="14" t="s">
        <v>58</v>
      </c>
      <c r="Q1213" s="15"/>
      <c r="R1213" s="15"/>
      <c r="S1213" s="15">
        <v>44658.861122685186</v>
      </c>
      <c r="T1213" s="15"/>
      <c r="U1213">
        <v>0</v>
      </c>
      <c r="V1213" s="15"/>
      <c r="W1213" s="15"/>
      <c r="X1213" s="15"/>
      <c r="Z1213" s="14"/>
      <c r="AA1213" s="15"/>
      <c r="AB1213">
        <v>9</v>
      </c>
      <c r="AC1213">
        <v>10</v>
      </c>
      <c r="AD1213">
        <v>1</v>
      </c>
      <c r="AE1213">
        <v>3</v>
      </c>
      <c r="AF1213" s="21">
        <v>44718.861122685186</v>
      </c>
      <c r="AG1213" s="22">
        <f>IFERROR((Raw_Data__3[[#This Row],[End of Probation Date (after 2 months)]]-Raw_Data__3[[#This Row],[Reporting date ]]),"N/A")</f>
        <v>60</v>
      </c>
      <c r="AI1213">
        <v>1</v>
      </c>
      <c r="AJ1213">
        <v>3</v>
      </c>
    </row>
    <row r="1214" spans="1:36" x14ac:dyDescent="0.35">
      <c r="A1214">
        <v>1934</v>
      </c>
      <c r="B1214" s="14" t="s">
        <v>112</v>
      </c>
      <c r="C1214" s="14" t="s">
        <v>76</v>
      </c>
      <c r="D1214" s="14" t="s">
        <v>69</v>
      </c>
      <c r="E1214" s="14" t="s">
        <v>40</v>
      </c>
      <c r="F1214" s="14" t="str">
        <f>TRIM(Raw_Data__3[[#This Row],[Level/Band]])</f>
        <v>Associate</v>
      </c>
      <c r="G1214" s="15">
        <v>45177.30609953704</v>
      </c>
      <c r="H1214" s="15">
        <v>45178.30609953704</v>
      </c>
      <c r="I1214" s="15">
        <v>45179.30609953704</v>
      </c>
      <c r="J1214" s="15">
        <v>45182.30609953704</v>
      </c>
      <c r="K1214" s="14" t="s">
        <v>37</v>
      </c>
      <c r="L1214" s="15">
        <v>45194.30609953704</v>
      </c>
      <c r="M1214" s="14" t="s">
        <v>43</v>
      </c>
      <c r="N1214" s="14" t="s">
        <v>38</v>
      </c>
      <c r="O1214" s="1" t="s">
        <v>115</v>
      </c>
      <c r="P1214" s="14" t="s">
        <v>41</v>
      </c>
      <c r="Q1214" s="15"/>
      <c r="R1214" s="15"/>
      <c r="S1214" s="15">
        <v>45198.30609953704</v>
      </c>
      <c r="T1214" s="15"/>
      <c r="U1214">
        <v>0</v>
      </c>
      <c r="V1214" s="15"/>
      <c r="W1214" s="15"/>
      <c r="X1214" s="15"/>
      <c r="Z1214" s="14"/>
      <c r="AA1214" s="15"/>
      <c r="AB1214">
        <v>16</v>
      </c>
      <c r="AC1214">
        <v>20</v>
      </c>
      <c r="AD1214">
        <v>1</v>
      </c>
      <c r="AE1214">
        <v>3</v>
      </c>
      <c r="AF1214" s="21">
        <v>45258.30609953704</v>
      </c>
      <c r="AG1214" s="22">
        <f>IFERROR((Raw_Data__3[[#This Row],[End of Probation Date (after 2 months)]]-Raw_Data__3[[#This Row],[Reporting date ]]),"N/A")</f>
        <v>60</v>
      </c>
      <c r="AI1214">
        <v>4</v>
      </c>
      <c r="AJ1214">
        <v>1</v>
      </c>
    </row>
    <row r="1215" spans="1:36" x14ac:dyDescent="0.35">
      <c r="A1215">
        <v>1878</v>
      </c>
      <c r="B1215" s="14" t="s">
        <v>112</v>
      </c>
      <c r="C1215" s="14" t="s">
        <v>76</v>
      </c>
      <c r="D1215" s="14" t="s">
        <v>69</v>
      </c>
      <c r="E1215" s="14" t="s">
        <v>40</v>
      </c>
      <c r="F1215" s="14" t="str">
        <f>TRIM(Raw_Data__3[[#This Row],[Level/Band]])</f>
        <v>Associate</v>
      </c>
      <c r="G1215" s="15">
        <v>44579.732974537037</v>
      </c>
      <c r="H1215" s="15">
        <v>44580.732974537037</v>
      </c>
      <c r="I1215" s="15">
        <v>44581.732974537037</v>
      </c>
      <c r="J1215" s="15">
        <v>44584.732974537037</v>
      </c>
      <c r="K1215" s="14" t="s">
        <v>37</v>
      </c>
      <c r="L1215" s="15">
        <v>44594.732974537037</v>
      </c>
      <c r="M1215" s="14" t="s">
        <v>43</v>
      </c>
      <c r="N1215" s="14" t="s">
        <v>55</v>
      </c>
      <c r="O1215" s="1" t="s">
        <v>115</v>
      </c>
      <c r="P1215" s="14"/>
      <c r="Q1215" s="15"/>
      <c r="R1215" s="15"/>
      <c r="S1215" s="15"/>
      <c r="T1215" s="15"/>
      <c r="U1215">
        <v>0</v>
      </c>
      <c r="V1215" s="15"/>
      <c r="W1215" s="15"/>
      <c r="X1215" s="15"/>
      <c r="Z1215" s="14" t="s">
        <v>39</v>
      </c>
      <c r="AA1215" s="15"/>
      <c r="AB1215">
        <v>14</v>
      </c>
      <c r="AD1215">
        <v>1</v>
      </c>
      <c r="AE1215">
        <v>3</v>
      </c>
      <c r="AF1215" s="21" t="s">
        <v>115</v>
      </c>
      <c r="AG1215" s="22" t="str">
        <f>IFERROR((Raw_Data__3[[#This Row],[End of Probation Date (after 2 months)]]-Raw_Data__3[[#This Row],[Reporting date ]]),"N/A")</f>
        <v>N/A</v>
      </c>
      <c r="AJ1215">
        <v>1</v>
      </c>
    </row>
    <row r="1216" spans="1:36" x14ac:dyDescent="0.35">
      <c r="A1216">
        <v>1715</v>
      </c>
      <c r="B1216" s="14" t="s">
        <v>112</v>
      </c>
      <c r="C1216" s="14" t="s">
        <v>76</v>
      </c>
      <c r="D1216" s="14" t="s">
        <v>69</v>
      </c>
      <c r="E1216" s="14" t="s">
        <v>40</v>
      </c>
      <c r="F1216" s="14" t="str">
        <f>TRIM(Raw_Data__3[[#This Row],[Level/Band]])</f>
        <v>Associate</v>
      </c>
      <c r="G1216" s="15">
        <v>44563.077685185184</v>
      </c>
      <c r="H1216" s="15">
        <v>44567.077685185184</v>
      </c>
      <c r="I1216" s="15">
        <v>44568.077685185184</v>
      </c>
      <c r="J1216" s="15">
        <v>44571.077685185184</v>
      </c>
      <c r="K1216" s="14" t="s">
        <v>37</v>
      </c>
      <c r="L1216" s="15">
        <v>44572.077685185184</v>
      </c>
      <c r="M1216" s="14" t="s">
        <v>43</v>
      </c>
      <c r="N1216" s="14" t="s">
        <v>38</v>
      </c>
      <c r="O1216" s="1" t="s">
        <v>115</v>
      </c>
      <c r="P1216" s="14"/>
      <c r="Q1216" s="15"/>
      <c r="R1216" s="15"/>
      <c r="S1216" s="15">
        <v>44574.077685185184</v>
      </c>
      <c r="T1216" s="15"/>
      <c r="U1216">
        <v>0</v>
      </c>
      <c r="V1216" s="15"/>
      <c r="W1216" s="15"/>
      <c r="X1216" s="15"/>
      <c r="Z1216" s="14" t="s">
        <v>39</v>
      </c>
      <c r="AA1216" s="15"/>
      <c r="AB1216">
        <v>5</v>
      </c>
      <c r="AC1216">
        <v>7</v>
      </c>
      <c r="AD1216">
        <v>1</v>
      </c>
      <c r="AE1216">
        <v>3</v>
      </c>
      <c r="AF1216" s="21">
        <v>44634.077685185184</v>
      </c>
      <c r="AG1216" s="22">
        <f>IFERROR((Raw_Data__3[[#This Row],[End of Probation Date (after 2 months)]]-Raw_Data__3[[#This Row],[Reporting date ]]),"N/A")</f>
        <v>60</v>
      </c>
      <c r="AI1216">
        <v>2</v>
      </c>
      <c r="AJ1216">
        <v>4</v>
      </c>
    </row>
    <row r="1217" spans="1:38" x14ac:dyDescent="0.35">
      <c r="A1217">
        <v>1696</v>
      </c>
      <c r="B1217" s="14" t="s">
        <v>112</v>
      </c>
      <c r="C1217" s="14" t="s">
        <v>76</v>
      </c>
      <c r="D1217" s="14" t="s">
        <v>69</v>
      </c>
      <c r="E1217" s="14" t="s">
        <v>40</v>
      </c>
      <c r="F1217" s="14" t="str">
        <f>TRIM(Raw_Data__3[[#This Row],[Level/Band]])</f>
        <v>Associate</v>
      </c>
      <c r="G1217" s="15">
        <v>44985.764687499999</v>
      </c>
      <c r="H1217" s="15">
        <v>44987.764687499999</v>
      </c>
      <c r="I1217" s="15">
        <v>44988.764687499999</v>
      </c>
      <c r="J1217" s="15">
        <v>44991.764687499999</v>
      </c>
      <c r="K1217" s="14" t="s">
        <v>37</v>
      </c>
      <c r="L1217" s="15">
        <v>45005.764687499999</v>
      </c>
      <c r="M1217" s="14" t="s">
        <v>43</v>
      </c>
      <c r="N1217" s="14" t="s">
        <v>38</v>
      </c>
      <c r="O1217" s="1" t="s">
        <v>115</v>
      </c>
      <c r="P1217" s="14"/>
      <c r="Q1217" s="15"/>
      <c r="R1217" s="15"/>
      <c r="S1217" s="15"/>
      <c r="T1217" s="15"/>
      <c r="U1217">
        <v>0</v>
      </c>
      <c r="V1217" s="15"/>
      <c r="W1217" s="15"/>
      <c r="X1217" s="15"/>
      <c r="Z1217" s="14" t="s">
        <v>47</v>
      </c>
      <c r="AA1217" s="15"/>
      <c r="AB1217">
        <v>18</v>
      </c>
      <c r="AD1217">
        <v>1</v>
      </c>
      <c r="AE1217">
        <v>3</v>
      </c>
      <c r="AF1217" s="21" t="s">
        <v>115</v>
      </c>
      <c r="AG1217" s="22" t="str">
        <f>IFERROR((Raw_Data__3[[#This Row],[End of Probation Date (after 2 months)]]-Raw_Data__3[[#This Row],[Reporting date ]]),"N/A")</f>
        <v>N/A</v>
      </c>
      <c r="AJ1217">
        <v>2</v>
      </c>
    </row>
    <row r="1218" spans="1:38" x14ac:dyDescent="0.35">
      <c r="A1218">
        <v>1695</v>
      </c>
      <c r="B1218" s="14" t="s">
        <v>112</v>
      </c>
      <c r="C1218" s="14" t="s">
        <v>76</v>
      </c>
      <c r="D1218" s="14" t="s">
        <v>69</v>
      </c>
      <c r="E1218" s="14" t="s">
        <v>40</v>
      </c>
      <c r="F1218" s="14" t="str">
        <f>TRIM(Raw_Data__3[[#This Row],[Level/Band]])</f>
        <v>Associate</v>
      </c>
      <c r="G1218" s="15">
        <v>44981.764687499999</v>
      </c>
      <c r="H1218" s="15">
        <v>44983.764687499999</v>
      </c>
      <c r="I1218" s="15">
        <v>44984.764687499999</v>
      </c>
      <c r="J1218" s="15">
        <v>44987.764687499999</v>
      </c>
      <c r="K1218" s="14" t="s">
        <v>37</v>
      </c>
      <c r="L1218" s="15">
        <v>45001.764687499999</v>
      </c>
      <c r="M1218" s="14" t="s">
        <v>43</v>
      </c>
      <c r="N1218" s="14" t="s">
        <v>46</v>
      </c>
      <c r="O1218" s="1" t="s">
        <v>115</v>
      </c>
      <c r="P1218" s="14"/>
      <c r="Q1218" s="15"/>
      <c r="R1218" s="15"/>
      <c r="S1218" s="15"/>
      <c r="T1218" s="15"/>
      <c r="U1218">
        <v>0</v>
      </c>
      <c r="V1218" s="15"/>
      <c r="W1218" s="15"/>
      <c r="X1218" s="15"/>
      <c r="Z1218" s="14" t="s">
        <v>47</v>
      </c>
      <c r="AA1218" s="15"/>
      <c r="AB1218">
        <v>18</v>
      </c>
      <c r="AD1218">
        <v>1</v>
      </c>
      <c r="AE1218">
        <v>3</v>
      </c>
      <c r="AF1218" s="21" t="s">
        <v>115</v>
      </c>
      <c r="AG1218" s="22" t="str">
        <f>IFERROR((Raw_Data__3[[#This Row],[End of Probation Date (after 2 months)]]-Raw_Data__3[[#This Row],[Reporting date ]]),"N/A")</f>
        <v>N/A</v>
      </c>
      <c r="AJ1218">
        <v>2</v>
      </c>
    </row>
    <row r="1219" spans="1:38" x14ac:dyDescent="0.35">
      <c r="A1219">
        <v>1555</v>
      </c>
      <c r="B1219" s="14" t="s">
        <v>112</v>
      </c>
      <c r="C1219" s="14" t="s">
        <v>76</v>
      </c>
      <c r="D1219" s="14" t="s">
        <v>69</v>
      </c>
      <c r="E1219" s="14" t="s">
        <v>40</v>
      </c>
      <c r="F1219" s="14" t="str">
        <f>TRIM(Raw_Data__3[[#This Row],[Level/Band]])</f>
        <v>Associate</v>
      </c>
      <c r="G1219" s="15">
        <v>44897.597222222219</v>
      </c>
      <c r="H1219" s="15">
        <v>44901.597222222219</v>
      </c>
      <c r="I1219" s="15">
        <v>44902.597222222219</v>
      </c>
      <c r="J1219" s="15">
        <v>44905.597222222219</v>
      </c>
      <c r="K1219" s="14" t="s">
        <v>37</v>
      </c>
      <c r="L1219" s="15">
        <v>44913.597222222219</v>
      </c>
      <c r="M1219" s="14" t="s">
        <v>43</v>
      </c>
      <c r="N1219" s="14" t="s">
        <v>38</v>
      </c>
      <c r="O1219" s="1" t="s">
        <v>115</v>
      </c>
      <c r="P1219" s="14"/>
      <c r="Q1219" s="15"/>
      <c r="R1219" s="15"/>
      <c r="S1219" s="15">
        <v>44915.597222222219</v>
      </c>
      <c r="T1219" s="15"/>
      <c r="U1219">
        <v>0</v>
      </c>
      <c r="V1219" s="15"/>
      <c r="W1219" s="15"/>
      <c r="X1219" s="15"/>
      <c r="Z1219" s="14" t="s">
        <v>39</v>
      </c>
      <c r="AA1219" s="15"/>
      <c r="AB1219">
        <v>12</v>
      </c>
      <c r="AC1219">
        <v>14</v>
      </c>
      <c r="AD1219">
        <v>1</v>
      </c>
      <c r="AE1219">
        <v>3</v>
      </c>
      <c r="AF1219" s="21">
        <v>44975.597222222219</v>
      </c>
      <c r="AG1219" s="22">
        <f>IFERROR((Raw_Data__3[[#This Row],[End of Probation Date (after 2 months)]]-Raw_Data__3[[#This Row],[Reporting date ]]),"N/A")</f>
        <v>60</v>
      </c>
      <c r="AI1219">
        <v>2</v>
      </c>
      <c r="AJ1219">
        <v>4</v>
      </c>
    </row>
    <row r="1220" spans="1:38" x14ac:dyDescent="0.35">
      <c r="A1220">
        <v>1358</v>
      </c>
      <c r="B1220" s="14" t="s">
        <v>112</v>
      </c>
      <c r="C1220" s="14" t="s">
        <v>76</v>
      </c>
      <c r="D1220" s="14" t="s">
        <v>69</v>
      </c>
      <c r="E1220" s="14" t="s">
        <v>40</v>
      </c>
      <c r="F1220" s="14" t="str">
        <f>TRIM(Raw_Data__3[[#This Row],[Level/Band]])</f>
        <v>Associate</v>
      </c>
      <c r="G1220" s="15">
        <v>44767.055451388886</v>
      </c>
      <c r="H1220" s="15">
        <v>44768.055451388886</v>
      </c>
      <c r="I1220" s="15">
        <v>44769.055451388886</v>
      </c>
      <c r="J1220" s="15">
        <v>44772.055451388886</v>
      </c>
      <c r="K1220" s="14" t="s">
        <v>37</v>
      </c>
      <c r="L1220" s="15">
        <v>44786.055451388886</v>
      </c>
      <c r="M1220" s="14" t="s">
        <v>43</v>
      </c>
      <c r="N1220" s="14" t="s">
        <v>46</v>
      </c>
      <c r="O1220" s="1" t="s">
        <v>115</v>
      </c>
      <c r="P1220" s="14"/>
      <c r="Q1220" s="15"/>
      <c r="R1220" s="15"/>
      <c r="S1220" s="15">
        <v>44788.055451388886</v>
      </c>
      <c r="T1220" s="15"/>
      <c r="U1220">
        <v>0</v>
      </c>
      <c r="V1220" s="15"/>
      <c r="W1220" s="15"/>
      <c r="X1220" s="15"/>
      <c r="Z1220" s="14" t="s">
        <v>39</v>
      </c>
      <c r="AA1220" s="15"/>
      <c r="AB1220">
        <v>18</v>
      </c>
      <c r="AC1220">
        <v>20</v>
      </c>
      <c r="AD1220">
        <v>1</v>
      </c>
      <c r="AE1220">
        <v>3</v>
      </c>
      <c r="AF1220" s="21">
        <v>44848.055451388886</v>
      </c>
      <c r="AG1220" s="22">
        <f>IFERROR((Raw_Data__3[[#This Row],[End of Probation Date (after 2 months)]]-Raw_Data__3[[#This Row],[Reporting date ]]),"N/A")</f>
        <v>60</v>
      </c>
      <c r="AI1220">
        <v>2</v>
      </c>
      <c r="AJ1220">
        <v>1</v>
      </c>
    </row>
    <row r="1221" spans="1:38" x14ac:dyDescent="0.35">
      <c r="A1221">
        <v>1356</v>
      </c>
      <c r="B1221" s="14" t="s">
        <v>112</v>
      </c>
      <c r="C1221" s="14" t="s">
        <v>76</v>
      </c>
      <c r="D1221" s="14" t="s">
        <v>69</v>
      </c>
      <c r="E1221" s="14" t="s">
        <v>40</v>
      </c>
      <c r="F1221" s="14" t="str">
        <f>TRIM(Raw_Data__3[[#This Row],[Level/Band]])</f>
        <v>Associate</v>
      </c>
      <c r="G1221" s="15">
        <v>44768.055451388886</v>
      </c>
      <c r="H1221" s="15">
        <v>44770.055451388886</v>
      </c>
      <c r="I1221" s="15">
        <v>44771.055451388886</v>
      </c>
      <c r="J1221" s="15">
        <v>44774.055451388886</v>
      </c>
      <c r="K1221" s="14" t="s">
        <v>37</v>
      </c>
      <c r="L1221" s="15">
        <v>44779.055451388886</v>
      </c>
      <c r="M1221" s="14" t="s">
        <v>43</v>
      </c>
      <c r="N1221" s="14" t="s">
        <v>50</v>
      </c>
      <c r="O1221" s="1" t="s">
        <v>115</v>
      </c>
      <c r="P1221" s="14"/>
      <c r="Q1221" s="15"/>
      <c r="R1221" s="15"/>
      <c r="S1221" s="15"/>
      <c r="T1221" s="15"/>
      <c r="U1221">
        <v>0</v>
      </c>
      <c r="V1221" s="15"/>
      <c r="W1221" s="15"/>
      <c r="X1221" s="15"/>
      <c r="Z1221" s="14" t="s">
        <v>39</v>
      </c>
      <c r="AA1221" s="15"/>
      <c r="AB1221">
        <v>9</v>
      </c>
      <c r="AD1221">
        <v>1</v>
      </c>
      <c r="AE1221">
        <v>3</v>
      </c>
      <c r="AF1221" s="21" t="s">
        <v>115</v>
      </c>
      <c r="AG1221" s="22" t="str">
        <f>IFERROR((Raw_Data__3[[#This Row],[End of Probation Date (after 2 months)]]-Raw_Data__3[[#This Row],[Reporting date ]]),"N/A")</f>
        <v>N/A</v>
      </c>
      <c r="AJ1221">
        <v>2</v>
      </c>
    </row>
    <row r="1222" spans="1:38" x14ac:dyDescent="0.35">
      <c r="A1222">
        <v>1355</v>
      </c>
      <c r="B1222" s="14" t="s">
        <v>112</v>
      </c>
      <c r="C1222" s="14" t="s">
        <v>76</v>
      </c>
      <c r="D1222" s="14" t="s">
        <v>69</v>
      </c>
      <c r="E1222" s="14" t="s">
        <v>40</v>
      </c>
      <c r="F1222" s="14" t="str">
        <f>TRIM(Raw_Data__3[[#This Row],[Level/Band]])</f>
        <v>Associate</v>
      </c>
      <c r="G1222" s="15">
        <v>44766.055451388886</v>
      </c>
      <c r="H1222" s="15">
        <v>44769.055451388886</v>
      </c>
      <c r="I1222" s="15">
        <v>44770.055451388886</v>
      </c>
      <c r="J1222" s="15">
        <v>44773.055451388886</v>
      </c>
      <c r="K1222" s="14" t="s">
        <v>37</v>
      </c>
      <c r="L1222" s="15">
        <v>44774.055451388886</v>
      </c>
      <c r="M1222" s="14" t="s">
        <v>43</v>
      </c>
      <c r="N1222" s="14" t="s">
        <v>51</v>
      </c>
      <c r="O1222" s="1" t="s">
        <v>115</v>
      </c>
      <c r="P1222" s="14"/>
      <c r="Q1222" s="15"/>
      <c r="R1222" s="15"/>
      <c r="S1222" s="15">
        <v>44775.055451388886</v>
      </c>
      <c r="T1222" s="15"/>
      <c r="U1222">
        <v>0</v>
      </c>
      <c r="V1222" s="15"/>
      <c r="W1222" s="15"/>
      <c r="X1222" s="15"/>
      <c r="Z1222" s="14" t="s">
        <v>39</v>
      </c>
      <c r="AA1222" s="15"/>
      <c r="AB1222">
        <v>5</v>
      </c>
      <c r="AC1222">
        <v>6</v>
      </c>
      <c r="AD1222">
        <v>1</v>
      </c>
      <c r="AE1222">
        <v>3</v>
      </c>
      <c r="AF1222" s="21">
        <v>44835.055451388886</v>
      </c>
      <c r="AG1222" s="22">
        <f>IFERROR((Raw_Data__3[[#This Row],[End of Probation Date (after 2 months)]]-Raw_Data__3[[#This Row],[Reporting date ]]),"N/A")</f>
        <v>60</v>
      </c>
      <c r="AI1222">
        <v>1</v>
      </c>
      <c r="AJ1222">
        <v>3</v>
      </c>
    </row>
    <row r="1223" spans="1:38" x14ac:dyDescent="0.35">
      <c r="A1223">
        <v>1249</v>
      </c>
      <c r="B1223" s="14" t="s">
        <v>112</v>
      </c>
      <c r="C1223" s="14" t="s">
        <v>76</v>
      </c>
      <c r="D1223" s="14" t="s">
        <v>69</v>
      </c>
      <c r="E1223" s="14" t="s">
        <v>40</v>
      </c>
      <c r="F1223" s="14" t="str">
        <f>TRIM(Raw_Data__3[[#This Row],[Level/Band]])</f>
        <v>Associate</v>
      </c>
      <c r="G1223" s="15">
        <v>44735.839942129627</v>
      </c>
      <c r="H1223" s="15">
        <v>44737.839942129627</v>
      </c>
      <c r="I1223" s="15">
        <v>44738.839942129627</v>
      </c>
      <c r="J1223" s="15">
        <v>44741.839942129627</v>
      </c>
      <c r="K1223" s="14" t="s">
        <v>37</v>
      </c>
      <c r="L1223" s="15">
        <v>44758.839942129627</v>
      </c>
      <c r="M1223" s="14" t="s">
        <v>43</v>
      </c>
      <c r="N1223" s="14" t="s">
        <v>51</v>
      </c>
      <c r="O1223" s="1" t="s">
        <v>115</v>
      </c>
      <c r="P1223" s="14"/>
      <c r="Q1223" s="15"/>
      <c r="R1223" s="15"/>
      <c r="S1223" s="15">
        <v>44762.839942129627</v>
      </c>
      <c r="T1223" s="15"/>
      <c r="U1223">
        <v>0</v>
      </c>
      <c r="V1223" s="15"/>
      <c r="W1223" s="15"/>
      <c r="X1223" s="15"/>
      <c r="Z1223" s="14" t="s">
        <v>39</v>
      </c>
      <c r="AA1223" s="15"/>
      <c r="AB1223">
        <v>21</v>
      </c>
      <c r="AC1223">
        <v>25</v>
      </c>
      <c r="AD1223">
        <v>1</v>
      </c>
      <c r="AE1223">
        <v>3</v>
      </c>
      <c r="AF1223" s="21">
        <v>44822.839942129627</v>
      </c>
      <c r="AG1223" s="22">
        <f>IFERROR((Raw_Data__3[[#This Row],[End of Probation Date (after 2 months)]]-Raw_Data__3[[#This Row],[Reporting date ]]),"N/A")</f>
        <v>60</v>
      </c>
      <c r="AI1223">
        <v>4</v>
      </c>
      <c r="AJ1223">
        <v>2</v>
      </c>
    </row>
    <row r="1224" spans="1:38" x14ac:dyDescent="0.35">
      <c r="A1224">
        <v>1248</v>
      </c>
      <c r="B1224" s="14" t="s">
        <v>112</v>
      </c>
      <c r="C1224" s="14" t="s">
        <v>76</v>
      </c>
      <c r="D1224" s="14" t="s">
        <v>69</v>
      </c>
      <c r="E1224" s="14" t="s">
        <v>40</v>
      </c>
      <c r="F1224" s="14" t="str">
        <f>TRIM(Raw_Data__3[[#This Row],[Level/Band]])</f>
        <v>Associate</v>
      </c>
      <c r="G1224" s="15">
        <v>44738.839942129627</v>
      </c>
      <c r="H1224" s="15">
        <v>44740.839942129627</v>
      </c>
      <c r="I1224" s="15">
        <v>44741.839942129627</v>
      </c>
      <c r="J1224" s="15">
        <v>44744.839942129627</v>
      </c>
      <c r="K1224" s="14" t="s">
        <v>37</v>
      </c>
      <c r="L1224" s="15">
        <v>44757.839942129627</v>
      </c>
      <c r="M1224" s="14" t="s">
        <v>43</v>
      </c>
      <c r="N1224" s="14" t="s">
        <v>38</v>
      </c>
      <c r="O1224" s="1" t="s">
        <v>115</v>
      </c>
      <c r="P1224" s="14" t="s">
        <v>41</v>
      </c>
      <c r="Q1224" s="15"/>
      <c r="R1224" s="15"/>
      <c r="S1224" s="15">
        <v>44758.839942129627</v>
      </c>
      <c r="T1224" s="15"/>
      <c r="U1224">
        <v>0</v>
      </c>
      <c r="V1224" s="15"/>
      <c r="W1224" s="15"/>
      <c r="X1224" s="15"/>
      <c r="Z1224" s="14"/>
      <c r="AA1224" s="15"/>
      <c r="AB1224">
        <v>17</v>
      </c>
      <c r="AC1224">
        <v>18</v>
      </c>
      <c r="AD1224">
        <v>1</v>
      </c>
      <c r="AE1224">
        <v>3</v>
      </c>
      <c r="AF1224" s="21">
        <v>44818.839942129627</v>
      </c>
      <c r="AG1224" s="22">
        <f>IFERROR((Raw_Data__3[[#This Row],[End of Probation Date (after 2 months)]]-Raw_Data__3[[#This Row],[Reporting date ]]),"N/A")</f>
        <v>60</v>
      </c>
      <c r="AI1224">
        <v>1</v>
      </c>
      <c r="AJ1224">
        <v>2</v>
      </c>
    </row>
    <row r="1225" spans="1:38" x14ac:dyDescent="0.35">
      <c r="A1225">
        <v>1221</v>
      </c>
      <c r="B1225" s="14" t="s">
        <v>112</v>
      </c>
      <c r="C1225" s="14" t="s">
        <v>76</v>
      </c>
      <c r="D1225" s="14" t="s">
        <v>69</v>
      </c>
      <c r="E1225" s="14" t="s">
        <v>40</v>
      </c>
      <c r="F1225" s="14" t="str">
        <f>TRIM(Raw_Data__3[[#This Row],[Level/Band]])</f>
        <v>Associate</v>
      </c>
      <c r="G1225" s="15">
        <v>44735.14203703704</v>
      </c>
      <c r="H1225" s="15">
        <v>44739.14203703704</v>
      </c>
      <c r="I1225" s="15">
        <v>44740.14203703704</v>
      </c>
      <c r="J1225" s="15">
        <v>44743.14203703704</v>
      </c>
      <c r="K1225" s="14" t="s">
        <v>37</v>
      </c>
      <c r="L1225" s="15">
        <v>44753.14203703704</v>
      </c>
      <c r="M1225" s="14" t="s">
        <v>43</v>
      </c>
      <c r="N1225" s="14" t="s">
        <v>50</v>
      </c>
      <c r="O1225" s="1" t="s">
        <v>115</v>
      </c>
      <c r="P1225" s="14"/>
      <c r="Q1225" s="15"/>
      <c r="R1225" s="15"/>
      <c r="S1225" s="15">
        <v>44755.14203703704</v>
      </c>
      <c r="T1225" s="15"/>
      <c r="U1225">
        <v>0</v>
      </c>
      <c r="V1225" s="15"/>
      <c r="W1225" s="15"/>
      <c r="X1225" s="15"/>
      <c r="Z1225" s="14" t="s">
        <v>47</v>
      </c>
      <c r="AA1225" s="15"/>
      <c r="AB1225">
        <v>14</v>
      </c>
      <c r="AC1225">
        <v>16</v>
      </c>
      <c r="AD1225">
        <v>1</v>
      </c>
      <c r="AE1225">
        <v>3</v>
      </c>
      <c r="AF1225" s="21">
        <v>44815.14203703704</v>
      </c>
      <c r="AG1225" s="22">
        <f>IFERROR((Raw_Data__3[[#This Row],[End of Probation Date (after 2 months)]]-Raw_Data__3[[#This Row],[Reporting date ]]),"N/A")</f>
        <v>60</v>
      </c>
      <c r="AI1225">
        <v>2</v>
      </c>
      <c r="AJ1225">
        <v>4</v>
      </c>
    </row>
    <row r="1226" spans="1:38" x14ac:dyDescent="0.35">
      <c r="A1226">
        <v>1204</v>
      </c>
      <c r="B1226" s="14" t="s">
        <v>112</v>
      </c>
      <c r="C1226" s="14" t="s">
        <v>76</v>
      </c>
      <c r="D1226" s="14" t="s">
        <v>69</v>
      </c>
      <c r="E1226" s="14" t="s">
        <v>40</v>
      </c>
      <c r="F1226" s="14" t="str">
        <f>TRIM(Raw_Data__3[[#This Row],[Level/Band]])</f>
        <v>Associate</v>
      </c>
      <c r="G1226" s="15">
        <v>44768.205266203702</v>
      </c>
      <c r="H1226" s="15">
        <v>44769.205266203702</v>
      </c>
      <c r="I1226" s="15">
        <v>44770.205266203702</v>
      </c>
      <c r="J1226" s="15">
        <v>44773.205266203702</v>
      </c>
      <c r="K1226" s="14" t="s">
        <v>37</v>
      </c>
      <c r="L1226" s="15">
        <v>44784.205266203702</v>
      </c>
      <c r="M1226" s="14" t="s">
        <v>43</v>
      </c>
      <c r="N1226" s="14" t="s">
        <v>38</v>
      </c>
      <c r="O1226" s="1" t="s">
        <v>115</v>
      </c>
      <c r="P1226" s="14"/>
      <c r="Q1226" s="15"/>
      <c r="R1226" s="15"/>
      <c r="S1226" s="15"/>
      <c r="T1226" s="15"/>
      <c r="U1226">
        <v>0</v>
      </c>
      <c r="V1226" s="15"/>
      <c r="W1226" s="15"/>
      <c r="X1226" s="15"/>
      <c r="Z1226" s="14" t="s">
        <v>39</v>
      </c>
      <c r="AA1226" s="15"/>
      <c r="AB1226">
        <v>15</v>
      </c>
      <c r="AD1226">
        <v>1</v>
      </c>
      <c r="AE1226">
        <v>3</v>
      </c>
      <c r="AF1226" s="21" t="s">
        <v>115</v>
      </c>
      <c r="AG1226" s="22" t="str">
        <f>IFERROR((Raw_Data__3[[#This Row],[End of Probation Date (after 2 months)]]-Raw_Data__3[[#This Row],[Reporting date ]]),"N/A")</f>
        <v>N/A</v>
      </c>
      <c r="AJ1226">
        <v>1</v>
      </c>
    </row>
    <row r="1227" spans="1:38" x14ac:dyDescent="0.35">
      <c r="A1227">
        <v>1195</v>
      </c>
      <c r="B1227" s="14" t="s">
        <v>112</v>
      </c>
      <c r="C1227" s="14" t="s">
        <v>76</v>
      </c>
      <c r="D1227" s="14" t="s">
        <v>69</v>
      </c>
      <c r="E1227" s="14" t="s">
        <v>40</v>
      </c>
      <c r="F1227" s="14" t="str">
        <f>TRIM(Raw_Data__3[[#This Row],[Level/Band]])</f>
        <v>Associate</v>
      </c>
      <c r="G1227" s="15">
        <v>44764.966006944444</v>
      </c>
      <c r="H1227" s="15">
        <v>44768.966006944444</v>
      </c>
      <c r="I1227" s="15">
        <v>44769.966006944444</v>
      </c>
      <c r="J1227" s="15">
        <v>44772.966006944444</v>
      </c>
      <c r="K1227" s="14" t="s">
        <v>37</v>
      </c>
      <c r="L1227" s="15">
        <v>44780.966006944444</v>
      </c>
      <c r="M1227" s="14" t="s">
        <v>43</v>
      </c>
      <c r="N1227" s="14" t="s">
        <v>46</v>
      </c>
      <c r="O1227" s="1" t="s">
        <v>115</v>
      </c>
      <c r="P1227" s="14"/>
      <c r="Q1227" s="15"/>
      <c r="R1227" s="15"/>
      <c r="S1227" s="15">
        <v>44783.966006944444</v>
      </c>
      <c r="T1227" s="15"/>
      <c r="U1227">
        <v>0</v>
      </c>
      <c r="V1227" s="15"/>
      <c r="W1227" s="15"/>
      <c r="X1227" s="15"/>
      <c r="Z1227" s="14" t="s">
        <v>47</v>
      </c>
      <c r="AA1227" s="15"/>
      <c r="AB1227">
        <v>12</v>
      </c>
      <c r="AC1227">
        <v>15</v>
      </c>
      <c r="AD1227">
        <v>1</v>
      </c>
      <c r="AE1227">
        <v>3</v>
      </c>
      <c r="AF1227" s="21">
        <v>44843.966006944444</v>
      </c>
      <c r="AG1227" s="22">
        <f>IFERROR((Raw_Data__3[[#This Row],[End of Probation Date (after 2 months)]]-Raw_Data__3[[#This Row],[Reporting date ]]),"N/A")</f>
        <v>60</v>
      </c>
      <c r="AI1227">
        <v>3</v>
      </c>
      <c r="AJ1227">
        <v>4</v>
      </c>
    </row>
    <row r="1228" spans="1:38" x14ac:dyDescent="0.35">
      <c r="A1228">
        <v>1180</v>
      </c>
      <c r="B1228" s="14" t="s">
        <v>112</v>
      </c>
      <c r="C1228" s="14" t="s">
        <v>76</v>
      </c>
      <c r="D1228" s="14" t="s">
        <v>69</v>
      </c>
      <c r="E1228" s="14" t="s">
        <v>40</v>
      </c>
      <c r="F1228" s="14" t="str">
        <f>TRIM(Raw_Data__3[[#This Row],[Level/Band]])</f>
        <v>Associate</v>
      </c>
      <c r="G1228" s="15">
        <v>45062.041770833333</v>
      </c>
      <c r="H1228" s="15">
        <v>45064.041770833333</v>
      </c>
      <c r="I1228" s="15">
        <v>45065.041770833333</v>
      </c>
      <c r="J1228" s="15">
        <v>45068.041770833333</v>
      </c>
      <c r="K1228" s="14" t="s">
        <v>37</v>
      </c>
      <c r="L1228" s="15">
        <v>45076.041770833333</v>
      </c>
      <c r="M1228" s="14" t="s">
        <v>58</v>
      </c>
      <c r="N1228" s="14"/>
      <c r="O1228" s="1">
        <v>45078.041770833333</v>
      </c>
      <c r="P1228" s="14" t="s">
        <v>58</v>
      </c>
      <c r="Q1228" s="15"/>
      <c r="R1228" s="15"/>
      <c r="S1228" s="15">
        <v>45077.041770833333</v>
      </c>
      <c r="T1228" s="15"/>
      <c r="U1228">
        <v>0</v>
      </c>
      <c r="V1228" s="15"/>
      <c r="W1228" s="15"/>
      <c r="X1228" s="15"/>
      <c r="Z1228" s="14"/>
      <c r="AA1228" s="15"/>
      <c r="AB1228">
        <v>12</v>
      </c>
      <c r="AC1228">
        <v>13</v>
      </c>
      <c r="AD1228">
        <v>1</v>
      </c>
      <c r="AE1228">
        <v>3</v>
      </c>
      <c r="AF1228" s="21">
        <v>45137.041770833333</v>
      </c>
      <c r="AG1228" s="22">
        <f>IFERROR((Raw_Data__3[[#This Row],[End of Probation Date (after 2 months)]]-Raw_Data__3[[#This Row],[Reporting date ]]),"N/A")</f>
        <v>60</v>
      </c>
      <c r="AI1228">
        <v>1</v>
      </c>
      <c r="AJ1228">
        <v>2</v>
      </c>
    </row>
    <row r="1229" spans="1:38" x14ac:dyDescent="0.35">
      <c r="A1229">
        <v>1173</v>
      </c>
      <c r="B1229" s="14" t="s">
        <v>112</v>
      </c>
      <c r="C1229" s="14" t="s">
        <v>76</v>
      </c>
      <c r="D1229" s="14" t="s">
        <v>69</v>
      </c>
      <c r="E1229" s="14" t="s">
        <v>40</v>
      </c>
      <c r="F1229" s="14" t="str">
        <f>TRIM(Raw_Data__3[[#This Row],[Level/Band]])</f>
        <v>Associate</v>
      </c>
      <c r="G1229" s="15">
        <v>45057.041770833333</v>
      </c>
      <c r="H1229" s="15">
        <v>45060.041770833333</v>
      </c>
      <c r="I1229" s="15">
        <v>45061.041770833333</v>
      </c>
      <c r="J1229" s="15">
        <v>45064.041770833333</v>
      </c>
      <c r="K1229" s="14" t="s">
        <v>37</v>
      </c>
      <c r="L1229" s="15">
        <v>45083.041770833333</v>
      </c>
      <c r="M1229" s="14" t="s">
        <v>43</v>
      </c>
      <c r="N1229" s="14" t="s">
        <v>38</v>
      </c>
      <c r="O1229" s="1" t="s">
        <v>115</v>
      </c>
      <c r="P1229" s="14" t="s">
        <v>41</v>
      </c>
      <c r="Q1229" s="15"/>
      <c r="R1229" s="15"/>
      <c r="S1229" s="15">
        <v>45085.041770833333</v>
      </c>
      <c r="T1229" s="15"/>
      <c r="U1229">
        <v>0</v>
      </c>
      <c r="V1229" s="15"/>
      <c r="W1229" s="15"/>
      <c r="X1229" s="15"/>
      <c r="Z1229" s="14"/>
      <c r="AA1229" s="15"/>
      <c r="AB1229">
        <v>23</v>
      </c>
      <c r="AC1229">
        <v>25</v>
      </c>
      <c r="AD1229">
        <v>1</v>
      </c>
      <c r="AE1229">
        <v>3</v>
      </c>
      <c r="AF1229" s="21">
        <v>45145.041770833333</v>
      </c>
      <c r="AG1229" s="22">
        <f>IFERROR((Raw_Data__3[[#This Row],[End of Probation Date (after 2 months)]]-Raw_Data__3[[#This Row],[Reporting date ]]),"N/A")</f>
        <v>60</v>
      </c>
      <c r="AI1229">
        <v>2</v>
      </c>
      <c r="AJ1229">
        <v>3</v>
      </c>
    </row>
    <row r="1230" spans="1:38" x14ac:dyDescent="0.35">
      <c r="A1230">
        <v>1109</v>
      </c>
      <c r="B1230" s="14" t="s">
        <v>112</v>
      </c>
      <c r="C1230" s="14" t="s">
        <v>76</v>
      </c>
      <c r="D1230" s="14" t="s">
        <v>69</v>
      </c>
      <c r="E1230" s="14" t="s">
        <v>40</v>
      </c>
      <c r="F1230" s="14" t="str">
        <f>TRIM(Raw_Data__3[[#This Row],[Level/Band]])</f>
        <v>Associate</v>
      </c>
      <c r="G1230" s="15">
        <v>44675.953865740739</v>
      </c>
      <c r="H1230" s="15">
        <v>44677.953865740739</v>
      </c>
      <c r="I1230" s="15">
        <v>44678.953865740739</v>
      </c>
      <c r="J1230" s="15">
        <v>44681.953865740739</v>
      </c>
      <c r="K1230" s="14" t="s">
        <v>37</v>
      </c>
      <c r="L1230" s="15">
        <v>44682.953865740739</v>
      </c>
      <c r="M1230" s="14" t="s">
        <v>43</v>
      </c>
      <c r="N1230" s="14" t="s">
        <v>51</v>
      </c>
      <c r="O1230" s="1" t="s">
        <v>115</v>
      </c>
      <c r="P1230" s="14"/>
      <c r="Q1230" s="15"/>
      <c r="R1230" s="15"/>
      <c r="S1230" s="15">
        <v>44684.953865740739</v>
      </c>
      <c r="T1230" s="15"/>
      <c r="U1230">
        <v>0</v>
      </c>
      <c r="V1230" s="15"/>
      <c r="W1230" s="15"/>
      <c r="X1230" s="15"/>
      <c r="Z1230" s="14" t="s">
        <v>47</v>
      </c>
      <c r="AA1230" s="15"/>
      <c r="AB1230">
        <v>5</v>
      </c>
      <c r="AC1230">
        <v>7</v>
      </c>
      <c r="AD1230">
        <v>1</v>
      </c>
      <c r="AE1230">
        <v>3</v>
      </c>
      <c r="AF1230" s="21">
        <v>44744.953865740739</v>
      </c>
      <c r="AG1230" s="22">
        <f>IFERROR((Raw_Data__3[[#This Row],[End of Probation Date (after 2 months)]]-Raw_Data__3[[#This Row],[Reporting date ]]),"N/A")</f>
        <v>60</v>
      </c>
      <c r="AI1230">
        <v>2</v>
      </c>
      <c r="AJ1230">
        <v>2</v>
      </c>
    </row>
    <row r="1231" spans="1:38" x14ac:dyDescent="0.35">
      <c r="A1231">
        <v>1075</v>
      </c>
      <c r="B1231" s="14" t="s">
        <v>112</v>
      </c>
      <c r="C1231" s="14" t="s">
        <v>76</v>
      </c>
      <c r="D1231" s="14" t="s">
        <v>69</v>
      </c>
      <c r="E1231" s="14" t="s">
        <v>40</v>
      </c>
      <c r="F1231" s="14" t="str">
        <f>TRIM(Raw_Data__3[[#This Row],[Level/Band]])</f>
        <v>Associate</v>
      </c>
      <c r="G1231" s="15">
        <v>44604.990740740737</v>
      </c>
      <c r="H1231" s="15">
        <v>44605.990740740737</v>
      </c>
      <c r="I1231" s="15">
        <v>44606.990740740737</v>
      </c>
      <c r="J1231" s="15">
        <v>44609.990740740737</v>
      </c>
      <c r="K1231" s="14" t="s">
        <v>37</v>
      </c>
      <c r="L1231" s="15">
        <v>44621.990740740737</v>
      </c>
      <c r="M1231" s="14" t="s">
        <v>43</v>
      </c>
      <c r="N1231" s="14" t="s">
        <v>38</v>
      </c>
      <c r="O1231" s="1" t="s">
        <v>115</v>
      </c>
      <c r="P1231" s="14" t="s">
        <v>41</v>
      </c>
      <c r="Q1231" s="15"/>
      <c r="R1231" s="15"/>
      <c r="S1231" s="15">
        <v>44624.990740740737</v>
      </c>
      <c r="T1231" s="15"/>
      <c r="U1231">
        <v>0</v>
      </c>
      <c r="V1231" s="15"/>
      <c r="W1231" s="15"/>
      <c r="X1231" s="15"/>
      <c r="Z1231" s="14"/>
      <c r="AA1231" s="15"/>
      <c r="AB1231">
        <v>16</v>
      </c>
      <c r="AC1231">
        <v>19</v>
      </c>
      <c r="AD1231">
        <v>1</v>
      </c>
      <c r="AE1231">
        <v>3</v>
      </c>
      <c r="AF1231" s="21">
        <v>44684.990740740737</v>
      </c>
      <c r="AG1231" s="22">
        <f>IFERROR((Raw_Data__3[[#This Row],[End of Probation Date (after 2 months)]]-Raw_Data__3[[#This Row],[Reporting date ]]),"N/A")</f>
        <v>60</v>
      </c>
      <c r="AI1231">
        <v>3</v>
      </c>
      <c r="AJ1231">
        <v>1</v>
      </c>
    </row>
    <row r="1232" spans="1:38" x14ac:dyDescent="0.35">
      <c r="A1232">
        <v>1071</v>
      </c>
      <c r="B1232" s="14" t="s">
        <v>112</v>
      </c>
      <c r="C1232" s="14" t="s">
        <v>76</v>
      </c>
      <c r="D1232" s="14" t="s">
        <v>69</v>
      </c>
      <c r="E1232" s="14" t="s">
        <v>40</v>
      </c>
      <c r="F1232" s="14" t="str">
        <f>TRIM(Raw_Data__3[[#This Row],[Level/Band]])</f>
        <v>Associate</v>
      </c>
      <c r="G1232" s="15">
        <v>44597.990740740737</v>
      </c>
      <c r="H1232" s="15">
        <v>44601.990740740737</v>
      </c>
      <c r="I1232" s="15">
        <v>44602.990740740737</v>
      </c>
      <c r="J1232" s="15">
        <v>44605.990740740737</v>
      </c>
      <c r="K1232" s="14" t="s">
        <v>37</v>
      </c>
      <c r="L1232" s="15">
        <v>44620.990740740737</v>
      </c>
      <c r="M1232" s="14" t="s">
        <v>37</v>
      </c>
      <c r="N1232" s="14" t="s">
        <v>115</v>
      </c>
      <c r="O1232" s="1">
        <v>44628.990740740737</v>
      </c>
      <c r="P1232" s="14" t="s">
        <v>48</v>
      </c>
      <c r="Q1232" s="15">
        <v>44621.990740740737</v>
      </c>
      <c r="R1232" s="15">
        <v>44622.990740740737</v>
      </c>
      <c r="S1232" s="15">
        <v>44624.990740740737</v>
      </c>
      <c r="T1232" s="15">
        <v>44627.990740740737</v>
      </c>
      <c r="U1232">
        <v>1</v>
      </c>
      <c r="V1232" s="15">
        <v>44629.990740740737</v>
      </c>
      <c r="W1232" s="15">
        <v>44631.990740740737</v>
      </c>
      <c r="X1232" s="15">
        <v>44633.990740740737</v>
      </c>
      <c r="Z1232" s="14"/>
      <c r="AA1232" s="15">
        <v>44655.990740740737</v>
      </c>
      <c r="AB1232">
        <v>19</v>
      </c>
      <c r="AC1232">
        <v>23</v>
      </c>
      <c r="AD1232">
        <v>1</v>
      </c>
      <c r="AE1232">
        <v>3</v>
      </c>
      <c r="AF1232" s="21">
        <v>44684.990740740737</v>
      </c>
      <c r="AG1232" s="22">
        <f>IFERROR((Raw_Data__3[[#This Row],[End of Probation Date (after 2 months)]]-Raw_Data__3[[#This Row],[Reporting date ]]),"N/A")</f>
        <v>60</v>
      </c>
      <c r="AH1232">
        <v>4</v>
      </c>
      <c r="AI1232">
        <v>4</v>
      </c>
      <c r="AJ1232">
        <v>4</v>
      </c>
      <c r="AK1232">
        <v>31</v>
      </c>
      <c r="AL1232">
        <v>9</v>
      </c>
    </row>
    <row r="1233" spans="1:36" x14ac:dyDescent="0.35">
      <c r="A1233">
        <v>2849</v>
      </c>
      <c r="B1233" s="14" t="s">
        <v>113</v>
      </c>
      <c r="C1233" s="14" t="s">
        <v>79</v>
      </c>
      <c r="D1233" s="14" t="s">
        <v>53</v>
      </c>
      <c r="E1233" s="14" t="s">
        <v>54</v>
      </c>
      <c r="F1233" s="14" t="str">
        <f>TRIM(Raw_Data__3[[#This Row],[Level/Band]])</f>
        <v>Senior Management</v>
      </c>
      <c r="G1233" s="15">
        <v>44655.443379629629</v>
      </c>
      <c r="H1233" s="15">
        <v>44656.443379629629</v>
      </c>
      <c r="I1233" s="15">
        <v>44657.443379629629</v>
      </c>
      <c r="J1233" s="15">
        <v>44660.443379629629</v>
      </c>
      <c r="K1233" s="14" t="s">
        <v>37</v>
      </c>
      <c r="L1233" s="15">
        <v>44668.443379629629</v>
      </c>
      <c r="M1233" s="14" t="s">
        <v>43</v>
      </c>
      <c r="N1233" s="14" t="s">
        <v>50</v>
      </c>
      <c r="O1233" s="1" t="s">
        <v>115</v>
      </c>
      <c r="P1233" s="14"/>
      <c r="Q1233" s="15"/>
      <c r="R1233" s="15"/>
      <c r="S1233" s="15">
        <v>44670.443379629629</v>
      </c>
      <c r="T1233" s="15"/>
      <c r="U1233">
        <v>0</v>
      </c>
      <c r="V1233" s="15"/>
      <c r="W1233" s="15"/>
      <c r="X1233" s="15"/>
      <c r="Z1233" s="14" t="s">
        <v>47</v>
      </c>
      <c r="AA1233" s="15"/>
      <c r="AB1233">
        <v>12</v>
      </c>
      <c r="AC1233">
        <v>14</v>
      </c>
      <c r="AD1233">
        <v>1</v>
      </c>
      <c r="AE1233">
        <v>3</v>
      </c>
      <c r="AF1233" s="21">
        <v>44730.443379629629</v>
      </c>
      <c r="AG1233" s="22">
        <f>IFERROR((Raw_Data__3[[#This Row],[End of Probation Date (after 2 months)]]-Raw_Data__3[[#This Row],[Reporting date ]]),"N/A")</f>
        <v>60</v>
      </c>
      <c r="AI1233">
        <v>2</v>
      </c>
      <c r="AJ1233">
        <v>1</v>
      </c>
    </row>
    <row r="1234" spans="1:36" x14ac:dyDescent="0.35">
      <c r="A1234">
        <v>2772</v>
      </c>
      <c r="B1234" s="14" t="s">
        <v>113</v>
      </c>
      <c r="C1234" s="14" t="s">
        <v>79</v>
      </c>
      <c r="D1234" s="14" t="s">
        <v>53</v>
      </c>
      <c r="E1234" s="14" t="s">
        <v>54</v>
      </c>
      <c r="F1234" s="14" t="str">
        <f>TRIM(Raw_Data__3[[#This Row],[Level/Band]])</f>
        <v>Senior Management</v>
      </c>
      <c r="G1234" s="15">
        <v>44684.777986111112</v>
      </c>
      <c r="H1234" s="15">
        <v>44686.777986111112</v>
      </c>
      <c r="I1234" s="15">
        <v>44687.777986111112</v>
      </c>
      <c r="J1234" s="15">
        <v>44690.777986111112</v>
      </c>
      <c r="K1234" s="14" t="s">
        <v>37</v>
      </c>
      <c r="L1234" s="15">
        <v>44693.777986111112</v>
      </c>
      <c r="M1234" s="14" t="s">
        <v>43</v>
      </c>
      <c r="N1234" s="14" t="s">
        <v>46</v>
      </c>
      <c r="O1234" s="1" t="s">
        <v>115</v>
      </c>
      <c r="P1234" s="14"/>
      <c r="Q1234" s="15"/>
      <c r="R1234" s="15"/>
      <c r="S1234" s="15"/>
      <c r="T1234" s="15"/>
      <c r="U1234">
        <v>0</v>
      </c>
      <c r="V1234" s="15"/>
      <c r="W1234" s="15"/>
      <c r="X1234" s="15"/>
      <c r="Z1234" s="14" t="s">
        <v>47</v>
      </c>
      <c r="AA1234" s="15"/>
      <c r="AB1234">
        <v>7</v>
      </c>
      <c r="AD1234">
        <v>1</v>
      </c>
      <c r="AE1234">
        <v>3</v>
      </c>
      <c r="AF1234" s="21" t="s">
        <v>115</v>
      </c>
      <c r="AG1234" s="22" t="str">
        <f>IFERROR((Raw_Data__3[[#This Row],[End of Probation Date (after 2 months)]]-Raw_Data__3[[#This Row],[Reporting date ]]),"N/A")</f>
        <v>N/A</v>
      </c>
      <c r="AJ1234">
        <v>2</v>
      </c>
    </row>
    <row r="1235" spans="1:36" x14ac:dyDescent="0.35">
      <c r="A1235">
        <v>2690</v>
      </c>
      <c r="B1235" s="14" t="s">
        <v>113</v>
      </c>
      <c r="C1235" s="14" t="s">
        <v>79</v>
      </c>
      <c r="D1235" s="14" t="s">
        <v>53</v>
      </c>
      <c r="E1235" s="14" t="s">
        <v>54</v>
      </c>
      <c r="F1235" s="14" t="str">
        <f>TRIM(Raw_Data__3[[#This Row],[Level/Band]])</f>
        <v>Senior Management</v>
      </c>
      <c r="G1235" s="15">
        <v>45134.716412037036</v>
      </c>
      <c r="H1235" s="15">
        <v>45137.716412037036</v>
      </c>
      <c r="I1235" s="15">
        <v>45138.716412037036</v>
      </c>
      <c r="J1235" s="15">
        <v>45141.716412037036</v>
      </c>
      <c r="K1235" s="14" t="s">
        <v>37</v>
      </c>
      <c r="L1235" s="15">
        <v>45160.716412037036</v>
      </c>
      <c r="M1235" s="14" t="s">
        <v>43</v>
      </c>
      <c r="N1235" s="14" t="s">
        <v>38</v>
      </c>
      <c r="O1235" s="1" t="s">
        <v>115</v>
      </c>
      <c r="P1235" s="14"/>
      <c r="Q1235" s="15"/>
      <c r="R1235" s="15"/>
      <c r="S1235" s="15"/>
      <c r="T1235" s="15"/>
      <c r="U1235">
        <v>0</v>
      </c>
      <c r="V1235" s="15"/>
      <c r="W1235" s="15"/>
      <c r="X1235" s="15"/>
      <c r="Z1235" s="14" t="s">
        <v>47</v>
      </c>
      <c r="AA1235" s="15"/>
      <c r="AB1235">
        <v>23</v>
      </c>
      <c r="AD1235">
        <v>1</v>
      </c>
      <c r="AE1235">
        <v>3</v>
      </c>
      <c r="AF1235" s="21" t="s">
        <v>115</v>
      </c>
      <c r="AG1235" s="22" t="str">
        <f>IFERROR((Raw_Data__3[[#This Row],[End of Probation Date (after 2 months)]]-Raw_Data__3[[#This Row],[Reporting date ]]),"N/A")</f>
        <v>N/A</v>
      </c>
      <c r="AJ1235">
        <v>3</v>
      </c>
    </row>
    <row r="1236" spans="1:36" x14ac:dyDescent="0.35">
      <c r="A1236">
        <v>2685</v>
      </c>
      <c r="B1236" s="14" t="s">
        <v>113</v>
      </c>
      <c r="C1236" s="14" t="s">
        <v>79</v>
      </c>
      <c r="D1236" s="14" t="s">
        <v>53</v>
      </c>
      <c r="E1236" s="14" t="s">
        <v>54</v>
      </c>
      <c r="F1236" s="14" t="str">
        <f>TRIM(Raw_Data__3[[#This Row],[Level/Band]])</f>
        <v>Senior Management</v>
      </c>
      <c r="G1236" s="15">
        <v>45137.716412037036</v>
      </c>
      <c r="H1236" s="15">
        <v>45141.716412037036</v>
      </c>
      <c r="I1236" s="15">
        <v>45142.716412037036</v>
      </c>
      <c r="J1236" s="15">
        <v>45145.716412037036</v>
      </c>
      <c r="K1236" s="14" t="s">
        <v>37</v>
      </c>
      <c r="L1236" s="15">
        <v>45154.716412037036</v>
      </c>
      <c r="M1236" s="14" t="s">
        <v>43</v>
      </c>
      <c r="N1236" s="14" t="s">
        <v>55</v>
      </c>
      <c r="O1236" s="1" t="s">
        <v>115</v>
      </c>
      <c r="P1236" s="14"/>
      <c r="Q1236" s="15"/>
      <c r="R1236" s="15"/>
      <c r="S1236" s="15"/>
      <c r="T1236" s="15"/>
      <c r="U1236">
        <v>0</v>
      </c>
      <c r="V1236" s="15"/>
      <c r="W1236" s="15"/>
      <c r="X1236" s="15"/>
      <c r="Z1236" s="14" t="s">
        <v>47</v>
      </c>
      <c r="AA1236" s="15"/>
      <c r="AB1236">
        <v>13</v>
      </c>
      <c r="AD1236">
        <v>1</v>
      </c>
      <c r="AE1236">
        <v>3</v>
      </c>
      <c r="AF1236" s="21" t="s">
        <v>115</v>
      </c>
      <c r="AG1236" s="22" t="str">
        <f>IFERROR((Raw_Data__3[[#This Row],[End of Probation Date (after 2 months)]]-Raw_Data__3[[#This Row],[Reporting date ]]),"N/A")</f>
        <v>N/A</v>
      </c>
      <c r="AJ1236">
        <v>4</v>
      </c>
    </row>
    <row r="1237" spans="1:36" x14ac:dyDescent="0.35">
      <c r="A1237">
        <v>2323</v>
      </c>
      <c r="B1237" s="14" t="s">
        <v>113</v>
      </c>
      <c r="C1237" s="14" t="s">
        <v>79</v>
      </c>
      <c r="D1237" s="14" t="s">
        <v>53</v>
      </c>
      <c r="E1237" s="14" t="s">
        <v>54</v>
      </c>
      <c r="F1237" s="14" t="str">
        <f>TRIM(Raw_Data__3[[#This Row],[Level/Band]])</f>
        <v>Senior Management</v>
      </c>
      <c r="G1237" s="15">
        <v>44597.265613425923</v>
      </c>
      <c r="H1237" s="15">
        <v>44598.265613425923</v>
      </c>
      <c r="I1237" s="15">
        <v>44599.265613425923</v>
      </c>
      <c r="J1237" s="15">
        <v>44602.265613425923</v>
      </c>
      <c r="K1237" s="14" t="s">
        <v>37</v>
      </c>
      <c r="L1237" s="15">
        <v>44617.265613425923</v>
      </c>
      <c r="M1237" s="14" t="s">
        <v>43</v>
      </c>
      <c r="N1237" s="14" t="s">
        <v>51</v>
      </c>
      <c r="O1237" s="1" t="s">
        <v>115</v>
      </c>
      <c r="P1237" s="14"/>
      <c r="Q1237" s="15"/>
      <c r="R1237" s="15"/>
      <c r="S1237" s="15"/>
      <c r="T1237" s="15"/>
      <c r="U1237">
        <v>0</v>
      </c>
      <c r="V1237" s="15"/>
      <c r="W1237" s="15"/>
      <c r="X1237" s="15"/>
      <c r="Z1237" s="14" t="s">
        <v>47</v>
      </c>
      <c r="AA1237" s="15"/>
      <c r="AB1237">
        <v>19</v>
      </c>
      <c r="AD1237">
        <v>1</v>
      </c>
      <c r="AE1237">
        <v>3</v>
      </c>
      <c r="AF1237" s="21" t="s">
        <v>115</v>
      </c>
      <c r="AG1237" s="22" t="str">
        <f>IFERROR((Raw_Data__3[[#This Row],[End of Probation Date (after 2 months)]]-Raw_Data__3[[#This Row],[Reporting date ]]),"N/A")</f>
        <v>N/A</v>
      </c>
      <c r="AJ1237">
        <v>1</v>
      </c>
    </row>
    <row r="1238" spans="1:36" x14ac:dyDescent="0.35">
      <c r="A1238">
        <v>2278</v>
      </c>
      <c r="B1238" s="14" t="s">
        <v>113</v>
      </c>
      <c r="C1238" s="14" t="s">
        <v>79</v>
      </c>
      <c r="D1238" s="14" t="s">
        <v>53</v>
      </c>
      <c r="E1238" s="14" t="s">
        <v>54</v>
      </c>
      <c r="F1238" s="14" t="str">
        <f>TRIM(Raw_Data__3[[#This Row],[Level/Band]])</f>
        <v>Senior Management</v>
      </c>
      <c r="G1238" s="15">
        <v>45165.90388888889</v>
      </c>
      <c r="H1238" s="15">
        <v>45166.90388888889</v>
      </c>
      <c r="I1238" s="15">
        <v>45167.90388888889</v>
      </c>
      <c r="J1238" s="15">
        <v>45170.90388888889</v>
      </c>
      <c r="K1238" s="14" t="s">
        <v>37</v>
      </c>
      <c r="L1238" s="15">
        <v>45175.90388888889</v>
      </c>
      <c r="M1238" s="14" t="s">
        <v>43</v>
      </c>
      <c r="N1238" s="14" t="s">
        <v>55</v>
      </c>
      <c r="O1238" s="1" t="s">
        <v>115</v>
      </c>
      <c r="P1238" s="14"/>
      <c r="Q1238" s="15"/>
      <c r="R1238" s="15"/>
      <c r="S1238" s="15">
        <v>45178.90388888889</v>
      </c>
      <c r="T1238" s="15"/>
      <c r="U1238">
        <v>0</v>
      </c>
      <c r="V1238" s="15"/>
      <c r="W1238" s="15"/>
      <c r="X1238" s="15"/>
      <c r="Z1238" s="14" t="s">
        <v>39</v>
      </c>
      <c r="AA1238" s="15"/>
      <c r="AB1238">
        <v>9</v>
      </c>
      <c r="AC1238">
        <v>12</v>
      </c>
      <c r="AD1238">
        <v>1</v>
      </c>
      <c r="AE1238">
        <v>3</v>
      </c>
      <c r="AF1238" s="21">
        <v>45238.90388888889</v>
      </c>
      <c r="AG1238" s="22">
        <f>IFERROR((Raw_Data__3[[#This Row],[End of Probation Date (after 2 months)]]-Raw_Data__3[[#This Row],[Reporting date ]]),"N/A")</f>
        <v>60</v>
      </c>
      <c r="AI1238">
        <v>3</v>
      </c>
      <c r="AJ1238">
        <v>1</v>
      </c>
    </row>
    <row r="1239" spans="1:36" x14ac:dyDescent="0.35">
      <c r="A1239">
        <v>2223</v>
      </c>
      <c r="B1239" s="14" t="s">
        <v>113</v>
      </c>
      <c r="C1239" s="14" t="s">
        <v>79</v>
      </c>
      <c r="D1239" s="14" t="s">
        <v>53</v>
      </c>
      <c r="E1239" s="14" t="s">
        <v>54</v>
      </c>
      <c r="F1239" s="14" t="str">
        <f>TRIM(Raw_Data__3[[#This Row],[Level/Band]])</f>
        <v>Senior Management</v>
      </c>
      <c r="G1239" s="15">
        <v>45157.534872685188</v>
      </c>
      <c r="H1239" s="15">
        <v>45159.534872685188</v>
      </c>
      <c r="I1239" s="15">
        <v>45160.534872685188</v>
      </c>
      <c r="J1239" s="15">
        <v>45163.534872685188</v>
      </c>
      <c r="K1239" s="14" t="s">
        <v>37</v>
      </c>
      <c r="L1239" s="15">
        <v>45164.534872685188</v>
      </c>
      <c r="M1239" s="14" t="s">
        <v>43</v>
      </c>
      <c r="N1239" s="14" t="s">
        <v>46</v>
      </c>
      <c r="O1239" s="1" t="s">
        <v>115</v>
      </c>
      <c r="P1239" s="14"/>
      <c r="Q1239" s="15"/>
      <c r="R1239" s="15"/>
      <c r="S1239" s="15">
        <v>45168.534872685188</v>
      </c>
      <c r="T1239" s="15"/>
      <c r="U1239">
        <v>0</v>
      </c>
      <c r="V1239" s="15"/>
      <c r="W1239" s="15"/>
      <c r="X1239" s="15"/>
      <c r="Z1239" s="14" t="s">
        <v>47</v>
      </c>
      <c r="AA1239" s="15"/>
      <c r="AB1239">
        <v>5</v>
      </c>
      <c r="AC1239">
        <v>9</v>
      </c>
      <c r="AD1239">
        <v>1</v>
      </c>
      <c r="AE1239">
        <v>3</v>
      </c>
      <c r="AF1239" s="21">
        <v>45228.534872685188</v>
      </c>
      <c r="AG1239" s="22">
        <f>IFERROR((Raw_Data__3[[#This Row],[End of Probation Date (after 2 months)]]-Raw_Data__3[[#This Row],[Reporting date ]]),"N/A")</f>
        <v>60</v>
      </c>
      <c r="AI1239">
        <v>4</v>
      </c>
      <c r="AJ1239">
        <v>2</v>
      </c>
    </row>
    <row r="1240" spans="1:36" x14ac:dyDescent="0.35">
      <c r="A1240">
        <v>2180</v>
      </c>
      <c r="B1240" s="14" t="s">
        <v>113</v>
      </c>
      <c r="C1240" s="14" t="s">
        <v>79</v>
      </c>
      <c r="D1240" s="14" t="s">
        <v>53</v>
      </c>
      <c r="E1240" s="14" t="s">
        <v>54</v>
      </c>
      <c r="F1240" s="14" t="str">
        <f>TRIM(Raw_Data__3[[#This Row],[Level/Band]])</f>
        <v>Senior Management</v>
      </c>
      <c r="G1240" s="15">
        <v>44757.601967592593</v>
      </c>
      <c r="H1240" s="15">
        <v>44758.601967592593</v>
      </c>
      <c r="I1240" s="15">
        <v>44759.601967592593</v>
      </c>
      <c r="J1240" s="15">
        <v>44762.601967592593</v>
      </c>
      <c r="K1240" s="14" t="s">
        <v>37</v>
      </c>
      <c r="L1240" s="15">
        <v>44770.601967592593</v>
      </c>
      <c r="M1240" s="14" t="s">
        <v>43</v>
      </c>
      <c r="N1240" s="14" t="s">
        <v>38</v>
      </c>
      <c r="O1240" s="1" t="s">
        <v>115</v>
      </c>
      <c r="P1240" s="14"/>
      <c r="Q1240" s="15"/>
      <c r="R1240" s="15"/>
      <c r="S1240" s="15">
        <v>44772.601967592593</v>
      </c>
      <c r="T1240" s="15"/>
      <c r="U1240">
        <v>0</v>
      </c>
      <c r="V1240" s="15"/>
      <c r="W1240" s="15"/>
      <c r="X1240" s="15"/>
      <c r="Z1240" s="14" t="s">
        <v>39</v>
      </c>
      <c r="AA1240" s="15"/>
      <c r="AB1240">
        <v>12</v>
      </c>
      <c r="AC1240">
        <v>14</v>
      </c>
      <c r="AD1240">
        <v>1</v>
      </c>
      <c r="AE1240">
        <v>3</v>
      </c>
      <c r="AF1240" s="21">
        <v>44832.601967592593</v>
      </c>
      <c r="AG1240" s="22">
        <f>IFERROR((Raw_Data__3[[#This Row],[End of Probation Date (after 2 months)]]-Raw_Data__3[[#This Row],[Reporting date ]]),"N/A")</f>
        <v>60</v>
      </c>
      <c r="AI1240">
        <v>2</v>
      </c>
      <c r="AJ1240">
        <v>1</v>
      </c>
    </row>
    <row r="1241" spans="1:36" x14ac:dyDescent="0.35">
      <c r="A1241">
        <v>2175</v>
      </c>
      <c r="B1241" s="14" t="s">
        <v>113</v>
      </c>
      <c r="C1241" s="14" t="s">
        <v>79</v>
      </c>
      <c r="D1241" s="14" t="s">
        <v>53</v>
      </c>
      <c r="E1241" s="14" t="s">
        <v>54</v>
      </c>
      <c r="F1241" s="14" t="str">
        <f>TRIM(Raw_Data__3[[#This Row],[Level/Band]])</f>
        <v>Senior Management</v>
      </c>
      <c r="G1241" s="15">
        <v>44750.601967592593</v>
      </c>
      <c r="H1241" s="15">
        <v>44754.601967592593</v>
      </c>
      <c r="I1241" s="15">
        <v>44755.601967592593</v>
      </c>
      <c r="J1241" s="15">
        <v>44758.601967592593</v>
      </c>
      <c r="K1241" s="14" t="s">
        <v>37</v>
      </c>
      <c r="L1241" s="15">
        <v>44762.601967592593</v>
      </c>
      <c r="M1241" s="14" t="s">
        <v>43</v>
      </c>
      <c r="N1241" s="14" t="s">
        <v>46</v>
      </c>
      <c r="O1241" s="1" t="s">
        <v>115</v>
      </c>
      <c r="P1241" s="14"/>
      <c r="Q1241" s="15"/>
      <c r="R1241" s="15"/>
      <c r="S1241" s="15">
        <v>44763.601967592593</v>
      </c>
      <c r="T1241" s="15"/>
      <c r="U1241">
        <v>0</v>
      </c>
      <c r="V1241" s="15"/>
      <c r="W1241" s="15"/>
      <c r="X1241" s="15"/>
      <c r="Z1241" s="14" t="s">
        <v>47</v>
      </c>
      <c r="AA1241" s="15"/>
      <c r="AB1241">
        <v>8</v>
      </c>
      <c r="AC1241">
        <v>9</v>
      </c>
      <c r="AD1241">
        <v>1</v>
      </c>
      <c r="AE1241">
        <v>3</v>
      </c>
      <c r="AF1241" s="21">
        <v>44823.601967592593</v>
      </c>
      <c r="AG1241" s="22">
        <f>IFERROR((Raw_Data__3[[#This Row],[End of Probation Date (after 2 months)]]-Raw_Data__3[[#This Row],[Reporting date ]]),"N/A")</f>
        <v>60</v>
      </c>
      <c r="AI1241">
        <v>1</v>
      </c>
      <c r="AJ1241">
        <v>4</v>
      </c>
    </row>
    <row r="1242" spans="1:36" x14ac:dyDescent="0.35">
      <c r="A1242">
        <v>2084</v>
      </c>
      <c r="B1242" s="14" t="s">
        <v>113</v>
      </c>
      <c r="C1242" s="14" t="s">
        <v>79</v>
      </c>
      <c r="D1242" s="14" t="s">
        <v>53</v>
      </c>
      <c r="E1242" s="14" t="s">
        <v>54</v>
      </c>
      <c r="F1242" s="14" t="str">
        <f>TRIM(Raw_Data__3[[#This Row],[Level/Band]])</f>
        <v>Senior Management</v>
      </c>
      <c r="G1242" s="15">
        <v>44836.879004629627</v>
      </c>
      <c r="H1242" s="15">
        <v>44839.879004629627</v>
      </c>
      <c r="I1242" s="15">
        <v>44840.879004629627</v>
      </c>
      <c r="J1242" s="15">
        <v>44843.879004629627</v>
      </c>
      <c r="K1242" s="14" t="s">
        <v>37</v>
      </c>
      <c r="L1242" s="15">
        <v>44846.879004629627</v>
      </c>
      <c r="M1242" s="14" t="s">
        <v>43</v>
      </c>
      <c r="N1242" s="14" t="s">
        <v>46</v>
      </c>
      <c r="O1242" s="1" t="s">
        <v>115</v>
      </c>
      <c r="P1242" s="14"/>
      <c r="Q1242" s="15"/>
      <c r="R1242" s="15"/>
      <c r="S1242" s="15">
        <v>44850.879004629627</v>
      </c>
      <c r="T1242" s="15"/>
      <c r="U1242">
        <v>0</v>
      </c>
      <c r="V1242" s="15"/>
      <c r="W1242" s="15"/>
      <c r="X1242" s="15"/>
      <c r="Z1242" s="14" t="s">
        <v>39</v>
      </c>
      <c r="AA1242" s="15"/>
      <c r="AB1242">
        <v>7</v>
      </c>
      <c r="AC1242">
        <v>11</v>
      </c>
      <c r="AD1242">
        <v>1</v>
      </c>
      <c r="AE1242">
        <v>3</v>
      </c>
      <c r="AF1242" s="21">
        <v>44910.879004629627</v>
      </c>
      <c r="AG1242" s="22">
        <f>IFERROR((Raw_Data__3[[#This Row],[End of Probation Date (after 2 months)]]-Raw_Data__3[[#This Row],[Reporting date ]]),"N/A")</f>
        <v>60</v>
      </c>
      <c r="AI1242">
        <v>4</v>
      </c>
      <c r="AJ1242">
        <v>3</v>
      </c>
    </row>
    <row r="1243" spans="1:36" x14ac:dyDescent="0.35">
      <c r="A1243">
        <v>1890</v>
      </c>
      <c r="B1243" s="14" t="s">
        <v>113</v>
      </c>
      <c r="C1243" s="14" t="s">
        <v>79</v>
      </c>
      <c r="D1243" s="14" t="s">
        <v>53</v>
      </c>
      <c r="E1243" s="14" t="s">
        <v>54</v>
      </c>
      <c r="F1243" s="14" t="str">
        <f>TRIM(Raw_Data__3[[#This Row],[Level/Band]])</f>
        <v>Senior Management</v>
      </c>
      <c r="G1243" s="15">
        <v>44838.425185185188</v>
      </c>
      <c r="H1243" s="15">
        <v>44842.425185185188</v>
      </c>
      <c r="I1243" s="15">
        <v>44843.425185185188</v>
      </c>
      <c r="J1243" s="15">
        <v>44846.425185185188</v>
      </c>
      <c r="K1243" s="14" t="s">
        <v>37</v>
      </c>
      <c r="L1243" s="15">
        <v>44863.425185185188</v>
      </c>
      <c r="M1243" s="14" t="s">
        <v>43</v>
      </c>
      <c r="N1243" s="14" t="s">
        <v>46</v>
      </c>
      <c r="O1243" s="1" t="s">
        <v>115</v>
      </c>
      <c r="P1243" s="14"/>
      <c r="Q1243" s="15"/>
      <c r="R1243" s="15"/>
      <c r="S1243" s="15"/>
      <c r="T1243" s="15"/>
      <c r="U1243">
        <v>0</v>
      </c>
      <c r="V1243" s="15"/>
      <c r="W1243" s="15"/>
      <c r="X1243" s="15"/>
      <c r="Z1243" s="14" t="s">
        <v>47</v>
      </c>
      <c r="AA1243" s="15"/>
      <c r="AB1243">
        <v>21</v>
      </c>
      <c r="AD1243">
        <v>1</v>
      </c>
      <c r="AE1243">
        <v>3</v>
      </c>
      <c r="AF1243" s="21" t="s">
        <v>115</v>
      </c>
      <c r="AG1243" s="22" t="str">
        <f>IFERROR((Raw_Data__3[[#This Row],[End of Probation Date (after 2 months)]]-Raw_Data__3[[#This Row],[Reporting date ]]),"N/A")</f>
        <v>N/A</v>
      </c>
      <c r="AJ1243">
        <v>4</v>
      </c>
    </row>
    <row r="1244" spans="1:36" x14ac:dyDescent="0.35">
      <c r="A1244">
        <v>1883</v>
      </c>
      <c r="B1244" s="14" t="s">
        <v>113</v>
      </c>
      <c r="C1244" s="14" t="s">
        <v>79</v>
      </c>
      <c r="D1244" s="14" t="s">
        <v>53</v>
      </c>
      <c r="E1244" s="14" t="s">
        <v>54</v>
      </c>
      <c r="F1244" s="14" t="str">
        <f>TRIM(Raw_Data__3[[#This Row],[Level/Band]])</f>
        <v>Senior Management</v>
      </c>
      <c r="G1244" s="15">
        <v>44842.425185185188</v>
      </c>
      <c r="H1244" s="15">
        <v>44846.425185185188</v>
      </c>
      <c r="I1244" s="15">
        <v>44847.425185185188</v>
      </c>
      <c r="J1244" s="15">
        <v>44850.425185185188</v>
      </c>
      <c r="K1244" s="14" t="s">
        <v>37</v>
      </c>
      <c r="L1244" s="15">
        <v>44855.425185185188</v>
      </c>
      <c r="M1244" s="14" t="s">
        <v>43</v>
      </c>
      <c r="N1244" s="14" t="s">
        <v>51</v>
      </c>
      <c r="O1244" s="1" t="s">
        <v>115</v>
      </c>
      <c r="P1244" s="14"/>
      <c r="Q1244" s="15"/>
      <c r="R1244" s="15"/>
      <c r="S1244" s="15">
        <v>44857.425185185188</v>
      </c>
      <c r="T1244" s="15"/>
      <c r="U1244">
        <v>0</v>
      </c>
      <c r="V1244" s="15"/>
      <c r="W1244" s="15"/>
      <c r="X1244" s="15"/>
      <c r="Z1244" s="14" t="s">
        <v>39</v>
      </c>
      <c r="AA1244" s="15"/>
      <c r="AB1244">
        <v>9</v>
      </c>
      <c r="AC1244">
        <v>11</v>
      </c>
      <c r="AD1244">
        <v>1</v>
      </c>
      <c r="AE1244">
        <v>3</v>
      </c>
      <c r="AF1244" s="21">
        <v>44917.425185185188</v>
      </c>
      <c r="AG1244" s="22">
        <f>IFERROR((Raw_Data__3[[#This Row],[End of Probation Date (after 2 months)]]-Raw_Data__3[[#This Row],[Reporting date ]]),"N/A")</f>
        <v>60</v>
      </c>
      <c r="AI1244">
        <v>2</v>
      </c>
      <c r="AJ1244">
        <v>4</v>
      </c>
    </row>
    <row r="1245" spans="1:36" x14ac:dyDescent="0.35">
      <c r="A1245">
        <v>1845</v>
      </c>
      <c r="B1245" s="14" t="s">
        <v>113</v>
      </c>
      <c r="C1245" s="14" t="s">
        <v>79</v>
      </c>
      <c r="D1245" s="14" t="s">
        <v>53</v>
      </c>
      <c r="E1245" s="14" t="s">
        <v>54</v>
      </c>
      <c r="F1245" s="14" t="str">
        <f>TRIM(Raw_Data__3[[#This Row],[Level/Band]])</f>
        <v>Senior Management</v>
      </c>
      <c r="G1245" s="15">
        <v>44610.970185185186</v>
      </c>
      <c r="H1245" s="15">
        <v>44612.970185185186</v>
      </c>
      <c r="I1245" s="15">
        <v>44613.970185185186</v>
      </c>
      <c r="J1245" s="15">
        <v>44616.970185185186</v>
      </c>
      <c r="K1245" s="14" t="s">
        <v>37</v>
      </c>
      <c r="L1245" s="15">
        <v>44626.970185185186</v>
      </c>
      <c r="M1245" s="14" t="s">
        <v>43</v>
      </c>
      <c r="N1245" s="14" t="s">
        <v>38</v>
      </c>
      <c r="O1245" s="1" t="s">
        <v>115</v>
      </c>
      <c r="P1245" s="14"/>
      <c r="Q1245" s="15"/>
      <c r="R1245" s="15"/>
      <c r="S1245" s="15"/>
      <c r="T1245" s="15"/>
      <c r="U1245">
        <v>0</v>
      </c>
      <c r="V1245" s="15"/>
      <c r="W1245" s="15"/>
      <c r="X1245" s="15"/>
      <c r="Z1245" s="14" t="s">
        <v>39</v>
      </c>
      <c r="AA1245" s="15"/>
      <c r="AB1245">
        <v>14</v>
      </c>
      <c r="AD1245">
        <v>1</v>
      </c>
      <c r="AE1245">
        <v>3</v>
      </c>
      <c r="AF1245" s="21" t="s">
        <v>115</v>
      </c>
      <c r="AG1245" s="22" t="str">
        <f>IFERROR((Raw_Data__3[[#This Row],[End of Probation Date (after 2 months)]]-Raw_Data__3[[#This Row],[Reporting date ]]),"N/A")</f>
        <v>N/A</v>
      </c>
      <c r="AJ1245">
        <v>2</v>
      </c>
    </row>
    <row r="1246" spans="1:36" x14ac:dyDescent="0.35">
      <c r="A1246">
        <v>1757</v>
      </c>
      <c r="B1246" s="14" t="s">
        <v>113</v>
      </c>
      <c r="C1246" s="14" t="s">
        <v>79</v>
      </c>
      <c r="D1246" s="14" t="s">
        <v>53</v>
      </c>
      <c r="E1246" s="14" t="s">
        <v>54</v>
      </c>
      <c r="F1246" s="14" t="str">
        <f>TRIM(Raw_Data__3[[#This Row],[Level/Band]])</f>
        <v>Senior Management</v>
      </c>
      <c r="G1246" s="15">
        <v>44708.645821759259</v>
      </c>
      <c r="H1246" s="15">
        <v>44712.645821759259</v>
      </c>
      <c r="I1246" s="15">
        <v>44713.645821759259</v>
      </c>
      <c r="J1246" s="15">
        <v>44716.645821759259</v>
      </c>
      <c r="K1246" s="14" t="s">
        <v>37</v>
      </c>
      <c r="L1246" s="15">
        <v>44727.645821759259</v>
      </c>
      <c r="M1246" s="14" t="s">
        <v>43</v>
      </c>
      <c r="N1246" s="14" t="s">
        <v>38</v>
      </c>
      <c r="O1246" s="1" t="s">
        <v>115</v>
      </c>
      <c r="P1246" s="14"/>
      <c r="Q1246" s="15"/>
      <c r="R1246" s="15"/>
      <c r="S1246" s="15"/>
      <c r="T1246" s="15"/>
      <c r="U1246">
        <v>0</v>
      </c>
      <c r="V1246" s="15"/>
      <c r="W1246" s="15"/>
      <c r="X1246" s="15"/>
      <c r="Z1246" s="14" t="s">
        <v>39</v>
      </c>
      <c r="AA1246" s="15"/>
      <c r="AB1246">
        <v>15</v>
      </c>
      <c r="AD1246">
        <v>1</v>
      </c>
      <c r="AE1246">
        <v>3</v>
      </c>
      <c r="AF1246" s="21" t="s">
        <v>115</v>
      </c>
      <c r="AG1246" s="22" t="str">
        <f>IFERROR((Raw_Data__3[[#This Row],[End of Probation Date (after 2 months)]]-Raw_Data__3[[#This Row],[Reporting date ]]),"N/A")</f>
        <v>N/A</v>
      </c>
      <c r="AJ1246">
        <v>4</v>
      </c>
    </row>
    <row r="1247" spans="1:36" x14ac:dyDescent="0.35">
      <c r="A1247">
        <v>1702</v>
      </c>
      <c r="B1247" s="14" t="s">
        <v>113</v>
      </c>
      <c r="C1247" s="14" t="s">
        <v>79</v>
      </c>
      <c r="D1247" s="14" t="s">
        <v>53</v>
      </c>
      <c r="E1247" s="14" t="s">
        <v>54</v>
      </c>
      <c r="F1247" s="14" t="str">
        <f>TRIM(Raw_Data__3[[#This Row],[Level/Band]])</f>
        <v>Senior Management</v>
      </c>
      <c r="G1247" s="15">
        <v>44984.751342592594</v>
      </c>
      <c r="H1247" s="15">
        <v>44988.751342592594</v>
      </c>
      <c r="I1247" s="15">
        <v>44989.751342592594</v>
      </c>
      <c r="J1247" s="15">
        <v>44992.751342592594</v>
      </c>
      <c r="K1247" s="14" t="s">
        <v>37</v>
      </c>
      <c r="L1247" s="15">
        <v>45007.751342592594</v>
      </c>
      <c r="M1247" s="14" t="s">
        <v>43</v>
      </c>
      <c r="N1247" s="14" t="s">
        <v>38</v>
      </c>
      <c r="O1247" s="1" t="s">
        <v>115</v>
      </c>
      <c r="P1247" s="14"/>
      <c r="Q1247" s="15"/>
      <c r="R1247" s="15"/>
      <c r="S1247" s="15"/>
      <c r="T1247" s="15"/>
      <c r="U1247">
        <v>0</v>
      </c>
      <c r="V1247" s="15"/>
      <c r="W1247" s="15"/>
      <c r="X1247" s="15"/>
      <c r="Z1247" s="14" t="s">
        <v>47</v>
      </c>
      <c r="AA1247" s="15"/>
      <c r="AB1247">
        <v>19</v>
      </c>
      <c r="AD1247">
        <v>1</v>
      </c>
      <c r="AE1247">
        <v>3</v>
      </c>
      <c r="AF1247" s="21" t="s">
        <v>115</v>
      </c>
      <c r="AG1247" s="22" t="str">
        <f>IFERROR((Raw_Data__3[[#This Row],[End of Probation Date (after 2 months)]]-Raw_Data__3[[#This Row],[Reporting date ]]),"N/A")</f>
        <v>N/A</v>
      </c>
      <c r="AJ1247">
        <v>4</v>
      </c>
    </row>
    <row r="1248" spans="1:36" x14ac:dyDescent="0.35">
      <c r="A1248">
        <v>1677</v>
      </c>
      <c r="B1248" s="14" t="s">
        <v>113</v>
      </c>
      <c r="C1248" s="14" t="s">
        <v>79</v>
      </c>
      <c r="D1248" s="14" t="s">
        <v>53</v>
      </c>
      <c r="E1248" s="14" t="s">
        <v>54</v>
      </c>
      <c r="F1248" s="14" t="str">
        <f>TRIM(Raw_Data__3[[#This Row],[Level/Band]])</f>
        <v>Senior Management</v>
      </c>
      <c r="G1248" s="15">
        <v>44870.144270833334</v>
      </c>
      <c r="H1248" s="15">
        <v>44871.144270833334</v>
      </c>
      <c r="I1248" s="15">
        <v>44872.144270833334</v>
      </c>
      <c r="J1248" s="15">
        <v>44875.144270833334</v>
      </c>
      <c r="K1248" s="14" t="s">
        <v>37</v>
      </c>
      <c r="L1248" s="15">
        <v>44885.144270833334</v>
      </c>
      <c r="M1248" s="14" t="s">
        <v>43</v>
      </c>
      <c r="N1248" s="14" t="s">
        <v>38</v>
      </c>
      <c r="O1248" s="1" t="s">
        <v>115</v>
      </c>
      <c r="P1248" s="14"/>
      <c r="Q1248" s="15"/>
      <c r="R1248" s="15"/>
      <c r="S1248" s="15">
        <v>44887.144270833334</v>
      </c>
      <c r="T1248" s="15"/>
      <c r="U1248">
        <v>0</v>
      </c>
      <c r="V1248" s="15"/>
      <c r="W1248" s="15"/>
      <c r="X1248" s="15"/>
      <c r="Z1248" s="14" t="s">
        <v>39</v>
      </c>
      <c r="AA1248" s="15"/>
      <c r="AB1248">
        <v>14</v>
      </c>
      <c r="AC1248">
        <v>16</v>
      </c>
      <c r="AD1248">
        <v>1</v>
      </c>
      <c r="AE1248">
        <v>3</v>
      </c>
      <c r="AF1248" s="21">
        <v>44947.144270833334</v>
      </c>
      <c r="AG1248" s="22">
        <f>IFERROR((Raw_Data__3[[#This Row],[End of Probation Date (after 2 months)]]-Raw_Data__3[[#This Row],[Reporting date ]]),"N/A")</f>
        <v>60</v>
      </c>
      <c r="AI1248">
        <v>2</v>
      </c>
      <c r="AJ1248">
        <v>1</v>
      </c>
    </row>
    <row r="1249" spans="1:36" x14ac:dyDescent="0.35">
      <c r="A1249">
        <v>1635</v>
      </c>
      <c r="B1249" s="14" t="s">
        <v>113</v>
      </c>
      <c r="C1249" s="14" t="s">
        <v>79</v>
      </c>
      <c r="D1249" s="14" t="s">
        <v>53</v>
      </c>
      <c r="E1249" s="14" t="s">
        <v>54</v>
      </c>
      <c r="F1249" s="14" t="str">
        <f>TRIM(Raw_Data__3[[#This Row],[Level/Band]])</f>
        <v>Senior Management</v>
      </c>
      <c r="G1249" s="15">
        <v>45171.320416666669</v>
      </c>
      <c r="H1249" s="15">
        <v>45172.320416666669</v>
      </c>
      <c r="I1249" s="15">
        <v>45173.320416666669</v>
      </c>
      <c r="J1249" s="15">
        <v>45176.320416666669</v>
      </c>
      <c r="K1249" s="14" t="s">
        <v>37</v>
      </c>
      <c r="L1249" s="15">
        <v>45184.320416666669</v>
      </c>
      <c r="M1249" s="14" t="s">
        <v>43</v>
      </c>
      <c r="N1249" s="14" t="s">
        <v>50</v>
      </c>
      <c r="O1249" s="1" t="s">
        <v>115</v>
      </c>
      <c r="P1249" s="14"/>
      <c r="Q1249" s="15"/>
      <c r="R1249" s="15"/>
      <c r="S1249" s="15">
        <v>45188.320416666669</v>
      </c>
      <c r="T1249" s="15"/>
      <c r="U1249">
        <v>0</v>
      </c>
      <c r="V1249" s="15"/>
      <c r="W1249" s="15"/>
      <c r="X1249" s="15"/>
      <c r="Z1249" s="14" t="s">
        <v>47</v>
      </c>
      <c r="AA1249" s="15"/>
      <c r="AB1249">
        <v>12</v>
      </c>
      <c r="AC1249">
        <v>16</v>
      </c>
      <c r="AD1249">
        <v>1</v>
      </c>
      <c r="AE1249">
        <v>3</v>
      </c>
      <c r="AF1249" s="21">
        <v>45248.320416666669</v>
      </c>
      <c r="AG1249" s="22">
        <f>IFERROR((Raw_Data__3[[#This Row],[End of Probation Date (after 2 months)]]-Raw_Data__3[[#This Row],[Reporting date ]]),"N/A")</f>
        <v>60</v>
      </c>
      <c r="AI1249">
        <v>4</v>
      </c>
      <c r="AJ1249">
        <v>1</v>
      </c>
    </row>
    <row r="1250" spans="1:36" x14ac:dyDescent="0.35">
      <c r="A1250">
        <v>1585</v>
      </c>
      <c r="B1250" s="14" t="s">
        <v>113</v>
      </c>
      <c r="C1250" s="14" t="s">
        <v>79</v>
      </c>
      <c r="D1250" s="14" t="s">
        <v>53</v>
      </c>
      <c r="E1250" s="14" t="s">
        <v>54</v>
      </c>
      <c r="F1250" s="14" t="str">
        <f>TRIM(Raw_Data__3[[#This Row],[Level/Band]])</f>
        <v>Senior Management</v>
      </c>
      <c r="G1250" s="15">
        <v>45184.840821759259</v>
      </c>
      <c r="H1250" s="15">
        <v>45186.840821759259</v>
      </c>
      <c r="I1250" s="15">
        <v>45187.840821759259</v>
      </c>
      <c r="J1250" s="15">
        <v>45190.840821759259</v>
      </c>
      <c r="K1250" s="14" t="s">
        <v>37</v>
      </c>
      <c r="L1250" s="15">
        <v>45202.840821759259</v>
      </c>
      <c r="M1250" s="14" t="s">
        <v>43</v>
      </c>
      <c r="N1250" s="14" t="s">
        <v>50</v>
      </c>
      <c r="O1250" s="1" t="s">
        <v>115</v>
      </c>
      <c r="P1250" s="14"/>
      <c r="Q1250" s="15"/>
      <c r="R1250" s="15"/>
      <c r="S1250" s="15">
        <v>45204.840821759259</v>
      </c>
      <c r="T1250" s="15"/>
      <c r="U1250">
        <v>0</v>
      </c>
      <c r="V1250" s="15"/>
      <c r="W1250" s="15"/>
      <c r="X1250" s="15"/>
      <c r="Z1250" s="14" t="s">
        <v>39</v>
      </c>
      <c r="AA1250" s="15"/>
      <c r="AB1250">
        <v>16</v>
      </c>
      <c r="AC1250">
        <v>18</v>
      </c>
      <c r="AD1250">
        <v>1</v>
      </c>
      <c r="AE1250">
        <v>3</v>
      </c>
      <c r="AF1250" s="21">
        <v>45264.840821759259</v>
      </c>
      <c r="AG1250" s="22">
        <f>IFERROR((Raw_Data__3[[#This Row],[End of Probation Date (after 2 months)]]-Raw_Data__3[[#This Row],[Reporting date ]]),"N/A")</f>
        <v>60</v>
      </c>
      <c r="AI1250">
        <v>2</v>
      </c>
      <c r="AJ1250">
        <v>2</v>
      </c>
    </row>
    <row r="1251" spans="1:36" x14ac:dyDescent="0.35">
      <c r="A1251">
        <v>1581</v>
      </c>
      <c r="B1251" s="14" t="s">
        <v>113</v>
      </c>
      <c r="C1251" s="14" t="s">
        <v>79</v>
      </c>
      <c r="D1251" s="14" t="s">
        <v>53</v>
      </c>
      <c r="E1251" s="14" t="s">
        <v>54</v>
      </c>
      <c r="F1251" s="14" t="str">
        <f>TRIM(Raw_Data__3[[#This Row],[Level/Band]])</f>
        <v>Senior Management</v>
      </c>
      <c r="G1251" s="15">
        <v>45180.840821759259</v>
      </c>
      <c r="H1251" s="15">
        <v>45184.840821759259</v>
      </c>
      <c r="I1251" s="15">
        <v>45185.840821759259</v>
      </c>
      <c r="J1251" s="15">
        <v>45188.840821759259</v>
      </c>
      <c r="K1251" s="14" t="s">
        <v>37</v>
      </c>
      <c r="L1251" s="15">
        <v>45198.840821759259</v>
      </c>
      <c r="M1251" s="14" t="s">
        <v>43</v>
      </c>
      <c r="N1251" s="14" t="s">
        <v>46</v>
      </c>
      <c r="O1251" s="1" t="s">
        <v>115</v>
      </c>
      <c r="P1251" s="14"/>
      <c r="Q1251" s="15"/>
      <c r="R1251" s="15"/>
      <c r="S1251" s="15"/>
      <c r="T1251" s="15"/>
      <c r="U1251">
        <v>0</v>
      </c>
      <c r="V1251" s="15"/>
      <c r="W1251" s="15"/>
      <c r="X1251" s="15"/>
      <c r="Z1251" s="14" t="s">
        <v>39</v>
      </c>
      <c r="AA1251" s="15"/>
      <c r="AB1251">
        <v>14</v>
      </c>
      <c r="AD1251">
        <v>1</v>
      </c>
      <c r="AE1251">
        <v>3</v>
      </c>
      <c r="AF1251" s="21" t="s">
        <v>115</v>
      </c>
      <c r="AG1251" s="22" t="str">
        <f>IFERROR((Raw_Data__3[[#This Row],[End of Probation Date (after 2 months)]]-Raw_Data__3[[#This Row],[Reporting date ]]),"N/A")</f>
        <v>N/A</v>
      </c>
      <c r="AJ1251">
        <v>4</v>
      </c>
    </row>
    <row r="1252" spans="1:36" x14ac:dyDescent="0.35">
      <c r="A1252">
        <v>1568</v>
      </c>
      <c r="B1252" s="14" t="s">
        <v>113</v>
      </c>
      <c r="C1252" s="14" t="s">
        <v>79</v>
      </c>
      <c r="D1252" s="14" t="s">
        <v>53</v>
      </c>
      <c r="E1252" s="14" t="s">
        <v>54</v>
      </c>
      <c r="F1252" s="14" t="str">
        <f>TRIM(Raw_Data__3[[#This Row],[Level/Band]])</f>
        <v>Senior Management</v>
      </c>
      <c r="G1252" s="15">
        <v>44640.490486111114</v>
      </c>
      <c r="H1252" s="15">
        <v>44641.490486111114</v>
      </c>
      <c r="I1252" s="15">
        <v>44642.490486111114</v>
      </c>
      <c r="J1252" s="15">
        <v>44645.490486111114</v>
      </c>
      <c r="K1252" s="14" t="s">
        <v>37</v>
      </c>
      <c r="L1252" s="15">
        <v>44654.490486111114</v>
      </c>
      <c r="M1252" s="14" t="s">
        <v>43</v>
      </c>
      <c r="N1252" s="14" t="s">
        <v>46</v>
      </c>
      <c r="O1252" s="1" t="s">
        <v>115</v>
      </c>
      <c r="P1252" s="14"/>
      <c r="Q1252" s="15"/>
      <c r="R1252" s="15"/>
      <c r="S1252" s="15"/>
      <c r="T1252" s="15"/>
      <c r="U1252">
        <v>0</v>
      </c>
      <c r="V1252" s="15"/>
      <c r="W1252" s="15"/>
      <c r="X1252" s="15"/>
      <c r="Z1252" s="14" t="s">
        <v>39</v>
      </c>
      <c r="AA1252" s="15"/>
      <c r="AB1252">
        <v>13</v>
      </c>
      <c r="AD1252">
        <v>1</v>
      </c>
      <c r="AE1252">
        <v>3</v>
      </c>
      <c r="AF1252" s="21" t="s">
        <v>115</v>
      </c>
      <c r="AG1252" s="22" t="str">
        <f>IFERROR((Raw_Data__3[[#This Row],[End of Probation Date (after 2 months)]]-Raw_Data__3[[#This Row],[Reporting date ]]),"N/A")</f>
        <v>N/A</v>
      </c>
      <c r="AJ1252">
        <v>1</v>
      </c>
    </row>
    <row r="1253" spans="1:36" x14ac:dyDescent="0.35">
      <c r="A1253">
        <v>1524</v>
      </c>
      <c r="B1253" s="14" t="s">
        <v>113</v>
      </c>
      <c r="C1253" s="14" t="s">
        <v>79</v>
      </c>
      <c r="D1253" s="14" t="s">
        <v>53</v>
      </c>
      <c r="E1253" s="14" t="s">
        <v>54</v>
      </c>
      <c r="F1253" s="14" t="str">
        <f>TRIM(Raw_Data__3[[#This Row],[Level/Band]])</f>
        <v>Senior Management</v>
      </c>
      <c r="G1253" s="15">
        <v>44928.025208333333</v>
      </c>
      <c r="H1253" s="15">
        <v>44931.025208333333</v>
      </c>
      <c r="I1253" s="15">
        <v>44932.025208333333</v>
      </c>
      <c r="J1253" s="15">
        <v>44935.025208333333</v>
      </c>
      <c r="K1253" s="14" t="s">
        <v>37</v>
      </c>
      <c r="L1253" s="15">
        <v>44938.025208333333</v>
      </c>
      <c r="M1253" s="14" t="s">
        <v>43</v>
      </c>
      <c r="N1253" s="14" t="s">
        <v>46</v>
      </c>
      <c r="O1253" s="1" t="s">
        <v>115</v>
      </c>
      <c r="P1253" s="14"/>
      <c r="Q1253" s="15"/>
      <c r="R1253" s="15"/>
      <c r="S1253" s="15"/>
      <c r="T1253" s="15"/>
      <c r="U1253">
        <v>0</v>
      </c>
      <c r="V1253" s="15"/>
      <c r="W1253" s="15"/>
      <c r="X1253" s="15"/>
      <c r="Z1253" s="14" t="s">
        <v>39</v>
      </c>
      <c r="AA1253" s="15"/>
      <c r="AB1253">
        <v>7</v>
      </c>
      <c r="AD1253">
        <v>1</v>
      </c>
      <c r="AE1253">
        <v>3</v>
      </c>
      <c r="AF1253" s="21" t="s">
        <v>115</v>
      </c>
      <c r="AG1253" s="22" t="str">
        <f>IFERROR((Raw_Data__3[[#This Row],[End of Probation Date (after 2 months)]]-Raw_Data__3[[#This Row],[Reporting date ]]),"N/A")</f>
        <v>N/A</v>
      </c>
      <c r="AJ1253">
        <v>3</v>
      </c>
    </row>
    <row r="1254" spans="1:36" x14ac:dyDescent="0.35">
      <c r="A1254">
        <v>1514</v>
      </c>
      <c r="B1254" s="14" t="s">
        <v>113</v>
      </c>
      <c r="C1254" s="14" t="s">
        <v>79</v>
      </c>
      <c r="D1254" s="14" t="s">
        <v>53</v>
      </c>
      <c r="E1254" s="14" t="s">
        <v>54</v>
      </c>
      <c r="F1254" s="14" t="str">
        <f>TRIM(Raw_Data__3[[#This Row],[Level/Band]])</f>
        <v>Senior Management</v>
      </c>
      <c r="G1254" s="15">
        <v>44920.208773148152</v>
      </c>
      <c r="H1254" s="15">
        <v>44923.208773148152</v>
      </c>
      <c r="I1254" s="15">
        <v>44924.208773148152</v>
      </c>
      <c r="J1254" s="15">
        <v>44927.208773148152</v>
      </c>
      <c r="K1254" s="14" t="s">
        <v>37</v>
      </c>
      <c r="L1254" s="15">
        <v>44934.208773148152</v>
      </c>
      <c r="M1254" s="14" t="s">
        <v>43</v>
      </c>
      <c r="N1254" s="14" t="s">
        <v>38</v>
      </c>
      <c r="O1254" s="1" t="s">
        <v>115</v>
      </c>
      <c r="P1254" s="14"/>
      <c r="Q1254" s="15"/>
      <c r="R1254" s="15"/>
      <c r="S1254" s="15">
        <v>44938.208773148152</v>
      </c>
      <c r="T1254" s="15"/>
      <c r="U1254">
        <v>0</v>
      </c>
      <c r="V1254" s="15"/>
      <c r="W1254" s="15"/>
      <c r="X1254" s="15"/>
      <c r="Z1254" s="14" t="s">
        <v>47</v>
      </c>
      <c r="AA1254" s="15"/>
      <c r="AB1254">
        <v>11</v>
      </c>
      <c r="AC1254">
        <v>15</v>
      </c>
      <c r="AD1254">
        <v>1</v>
      </c>
      <c r="AE1254">
        <v>3</v>
      </c>
      <c r="AF1254" s="21">
        <v>44998.208773148152</v>
      </c>
      <c r="AG1254" s="22">
        <f>IFERROR((Raw_Data__3[[#This Row],[End of Probation Date (after 2 months)]]-Raw_Data__3[[#This Row],[Reporting date ]]),"N/A")</f>
        <v>60</v>
      </c>
      <c r="AI1254">
        <v>4</v>
      </c>
      <c r="AJ1254">
        <v>3</v>
      </c>
    </row>
    <row r="1255" spans="1:36" x14ac:dyDescent="0.35">
      <c r="A1255">
        <v>1434</v>
      </c>
      <c r="B1255" s="14" t="s">
        <v>113</v>
      </c>
      <c r="C1255" s="14" t="s">
        <v>79</v>
      </c>
      <c r="D1255" s="14" t="s">
        <v>53</v>
      </c>
      <c r="E1255" s="14" t="s">
        <v>54</v>
      </c>
      <c r="F1255" s="14" t="str">
        <f>TRIM(Raw_Data__3[[#This Row],[Level/Band]])</f>
        <v>Senior Management</v>
      </c>
      <c r="G1255" s="15">
        <v>45086.936932870369</v>
      </c>
      <c r="H1255" s="15">
        <v>45090.936932870369</v>
      </c>
      <c r="I1255" s="15">
        <v>45091.936932870369</v>
      </c>
      <c r="J1255" s="15">
        <v>45094.936932870369</v>
      </c>
      <c r="K1255" s="14" t="s">
        <v>37</v>
      </c>
      <c r="L1255" s="15">
        <v>45096.936932870369</v>
      </c>
      <c r="M1255" s="14" t="s">
        <v>43</v>
      </c>
      <c r="N1255" s="14" t="s">
        <v>38</v>
      </c>
      <c r="O1255" s="1" t="s">
        <v>115</v>
      </c>
      <c r="P1255" s="14"/>
      <c r="Q1255" s="15"/>
      <c r="R1255" s="15"/>
      <c r="S1255" s="15"/>
      <c r="T1255" s="15"/>
      <c r="U1255">
        <v>0</v>
      </c>
      <c r="V1255" s="15"/>
      <c r="W1255" s="15"/>
      <c r="X1255" s="15"/>
      <c r="Z1255" s="14" t="s">
        <v>39</v>
      </c>
      <c r="AA1255" s="15"/>
      <c r="AB1255">
        <v>6</v>
      </c>
      <c r="AD1255">
        <v>1</v>
      </c>
      <c r="AE1255">
        <v>3</v>
      </c>
      <c r="AF1255" s="21" t="s">
        <v>115</v>
      </c>
      <c r="AG1255" s="22" t="str">
        <f>IFERROR((Raw_Data__3[[#This Row],[End of Probation Date (after 2 months)]]-Raw_Data__3[[#This Row],[Reporting date ]]),"N/A")</f>
        <v>N/A</v>
      </c>
      <c r="AJ1255">
        <v>4</v>
      </c>
    </row>
    <row r="1256" spans="1:36" x14ac:dyDescent="0.35">
      <c r="A1256">
        <v>1288</v>
      </c>
      <c r="B1256" s="14" t="s">
        <v>113</v>
      </c>
      <c r="C1256" s="14" t="s">
        <v>79</v>
      </c>
      <c r="D1256" s="14" t="s">
        <v>53</v>
      </c>
      <c r="E1256" s="14" t="s">
        <v>54</v>
      </c>
      <c r="F1256" s="14" t="str">
        <f>TRIM(Raw_Data__3[[#This Row],[Level/Band]])</f>
        <v>Senior Management</v>
      </c>
      <c r="G1256" s="15">
        <v>44643.736006944448</v>
      </c>
      <c r="H1256" s="15">
        <v>44645.736006944448</v>
      </c>
      <c r="I1256" s="15">
        <v>44646.736006944448</v>
      </c>
      <c r="J1256" s="15">
        <v>44649.736006944448</v>
      </c>
      <c r="K1256" s="14" t="s">
        <v>37</v>
      </c>
      <c r="L1256" s="15">
        <v>44658.736006944448</v>
      </c>
      <c r="M1256" s="14" t="s">
        <v>43</v>
      </c>
      <c r="N1256" s="14" t="s">
        <v>38</v>
      </c>
      <c r="O1256" s="1" t="s">
        <v>115</v>
      </c>
      <c r="P1256" s="14"/>
      <c r="Q1256" s="15"/>
      <c r="R1256" s="15"/>
      <c r="S1256" s="15">
        <v>44660.736006944448</v>
      </c>
      <c r="T1256" s="15"/>
      <c r="U1256">
        <v>0</v>
      </c>
      <c r="V1256" s="15"/>
      <c r="W1256" s="15"/>
      <c r="X1256" s="15"/>
      <c r="Z1256" s="14" t="s">
        <v>47</v>
      </c>
      <c r="AA1256" s="15"/>
      <c r="AB1256">
        <v>13</v>
      </c>
      <c r="AC1256">
        <v>15</v>
      </c>
      <c r="AD1256">
        <v>1</v>
      </c>
      <c r="AE1256">
        <v>3</v>
      </c>
      <c r="AF1256" s="21">
        <v>44720.736006944448</v>
      </c>
      <c r="AG1256" s="22">
        <f>IFERROR((Raw_Data__3[[#This Row],[End of Probation Date (after 2 months)]]-Raw_Data__3[[#This Row],[Reporting date ]]),"N/A")</f>
        <v>60</v>
      </c>
      <c r="AI1256">
        <v>2</v>
      </c>
      <c r="AJ1256">
        <v>2</v>
      </c>
    </row>
    <row r="1257" spans="1:36" x14ac:dyDescent="0.35">
      <c r="A1257">
        <v>1262</v>
      </c>
      <c r="B1257" s="14" t="s">
        <v>113</v>
      </c>
      <c r="C1257" s="14" t="s">
        <v>79</v>
      </c>
      <c r="D1257" s="14" t="s">
        <v>53</v>
      </c>
      <c r="E1257" s="14" t="s">
        <v>54</v>
      </c>
      <c r="F1257" s="14" t="str">
        <f>TRIM(Raw_Data__3[[#This Row],[Level/Band]])</f>
        <v>Senior Management</v>
      </c>
      <c r="G1257" s="15">
        <v>44998.913287037038</v>
      </c>
      <c r="H1257" s="15">
        <v>45002.913287037038</v>
      </c>
      <c r="I1257" s="15">
        <v>45003.913287037038</v>
      </c>
      <c r="J1257" s="15">
        <v>45006.913287037038</v>
      </c>
      <c r="K1257" s="14" t="s">
        <v>37</v>
      </c>
      <c r="L1257" s="15">
        <v>45014.913287037038</v>
      </c>
      <c r="M1257" s="14" t="s">
        <v>43</v>
      </c>
      <c r="N1257" s="14" t="s">
        <v>51</v>
      </c>
      <c r="O1257" s="1" t="s">
        <v>115</v>
      </c>
      <c r="P1257" s="14"/>
      <c r="Q1257" s="15"/>
      <c r="R1257" s="15"/>
      <c r="S1257" s="15">
        <v>45017.913287037038</v>
      </c>
      <c r="T1257" s="15"/>
      <c r="U1257">
        <v>0</v>
      </c>
      <c r="V1257" s="15"/>
      <c r="W1257" s="15"/>
      <c r="X1257" s="15"/>
      <c r="Z1257" s="14" t="s">
        <v>39</v>
      </c>
      <c r="AA1257" s="15"/>
      <c r="AB1257">
        <v>12</v>
      </c>
      <c r="AC1257">
        <v>15</v>
      </c>
      <c r="AD1257">
        <v>1</v>
      </c>
      <c r="AE1257">
        <v>3</v>
      </c>
      <c r="AF1257" s="21">
        <v>45077.913287037038</v>
      </c>
      <c r="AG1257" s="22">
        <f>IFERROR((Raw_Data__3[[#This Row],[End of Probation Date (after 2 months)]]-Raw_Data__3[[#This Row],[Reporting date ]]),"N/A")</f>
        <v>60</v>
      </c>
      <c r="AI1257">
        <v>3</v>
      </c>
      <c r="AJ1257">
        <v>4</v>
      </c>
    </row>
    <row r="1258" spans="1:36" x14ac:dyDescent="0.35">
      <c r="A1258">
        <v>1256</v>
      </c>
      <c r="B1258" s="14" t="s">
        <v>113</v>
      </c>
      <c r="C1258" s="14" t="s">
        <v>79</v>
      </c>
      <c r="D1258" s="14" t="s">
        <v>53</v>
      </c>
      <c r="E1258" s="14" t="s">
        <v>54</v>
      </c>
      <c r="F1258" s="14" t="str">
        <f>TRIM(Raw_Data__3[[#This Row],[Level/Band]])</f>
        <v>Senior Management</v>
      </c>
      <c r="G1258" s="15">
        <v>44738.170439814814</v>
      </c>
      <c r="H1258" s="15">
        <v>44741.170439814814</v>
      </c>
      <c r="I1258" s="15">
        <v>44742.170439814814</v>
      </c>
      <c r="J1258" s="15">
        <v>44745.170439814814</v>
      </c>
      <c r="K1258" s="14" t="s">
        <v>37</v>
      </c>
      <c r="L1258" s="15">
        <v>44751.170439814814</v>
      </c>
      <c r="M1258" s="14" t="s">
        <v>43</v>
      </c>
      <c r="N1258" s="14" t="s">
        <v>50</v>
      </c>
      <c r="O1258" s="1" t="s">
        <v>115</v>
      </c>
      <c r="P1258" s="14"/>
      <c r="Q1258" s="15"/>
      <c r="R1258" s="15"/>
      <c r="S1258" s="15">
        <v>44755.170439814814</v>
      </c>
      <c r="T1258" s="15"/>
      <c r="U1258">
        <v>0</v>
      </c>
      <c r="V1258" s="15"/>
      <c r="W1258" s="15"/>
      <c r="X1258" s="15"/>
      <c r="Z1258" s="14" t="s">
        <v>39</v>
      </c>
      <c r="AA1258" s="15"/>
      <c r="AB1258">
        <v>10</v>
      </c>
      <c r="AC1258">
        <v>14</v>
      </c>
      <c r="AD1258">
        <v>1</v>
      </c>
      <c r="AE1258">
        <v>3</v>
      </c>
      <c r="AF1258" s="21">
        <v>44815.170439814814</v>
      </c>
      <c r="AG1258" s="22">
        <f>IFERROR((Raw_Data__3[[#This Row],[End of Probation Date (after 2 months)]]-Raw_Data__3[[#This Row],[Reporting date ]]),"N/A")</f>
        <v>60</v>
      </c>
      <c r="AI1258">
        <v>4</v>
      </c>
      <c r="AJ1258">
        <v>3</v>
      </c>
    </row>
    <row r="1259" spans="1:36" x14ac:dyDescent="0.35">
      <c r="A1259">
        <v>1150</v>
      </c>
      <c r="B1259" s="14" t="s">
        <v>113</v>
      </c>
      <c r="C1259" s="14" t="s">
        <v>79</v>
      </c>
      <c r="D1259" s="14" t="s">
        <v>53</v>
      </c>
      <c r="E1259" s="14" t="s">
        <v>54</v>
      </c>
      <c r="F1259" s="14" t="str">
        <f>TRIM(Raw_Data__3[[#This Row],[Level/Band]])</f>
        <v>Senior Management</v>
      </c>
      <c r="G1259" s="15">
        <v>45142.067280092589</v>
      </c>
      <c r="H1259" s="15">
        <v>45146.067280092589</v>
      </c>
      <c r="I1259" s="15">
        <v>45147.067280092589</v>
      </c>
      <c r="J1259" s="15">
        <v>45150.067280092589</v>
      </c>
      <c r="K1259" s="14" t="s">
        <v>37</v>
      </c>
      <c r="L1259" s="15">
        <v>45155.067280092589</v>
      </c>
      <c r="M1259" s="14" t="s">
        <v>43</v>
      </c>
      <c r="N1259" s="14" t="s">
        <v>55</v>
      </c>
      <c r="O1259" s="1" t="s">
        <v>115</v>
      </c>
      <c r="P1259" s="14"/>
      <c r="Q1259" s="15"/>
      <c r="R1259" s="15"/>
      <c r="S1259" s="15"/>
      <c r="T1259" s="15"/>
      <c r="U1259">
        <v>0</v>
      </c>
      <c r="V1259" s="15"/>
      <c r="W1259" s="15"/>
      <c r="X1259" s="15"/>
      <c r="Z1259" s="14" t="s">
        <v>47</v>
      </c>
      <c r="AA1259" s="15"/>
      <c r="AB1259">
        <v>9</v>
      </c>
      <c r="AD1259">
        <v>1</v>
      </c>
      <c r="AE1259">
        <v>3</v>
      </c>
      <c r="AF1259" s="21" t="s">
        <v>115</v>
      </c>
      <c r="AG1259" s="22" t="str">
        <f>IFERROR((Raw_Data__3[[#This Row],[End of Probation Date (after 2 months)]]-Raw_Data__3[[#This Row],[Reporting date ]]),"N/A")</f>
        <v>N/A</v>
      </c>
      <c r="AJ1259">
        <v>4</v>
      </c>
    </row>
    <row r="1260" spans="1:36" x14ac:dyDescent="0.35">
      <c r="A1260">
        <v>1120</v>
      </c>
      <c r="B1260" s="14" t="s">
        <v>113</v>
      </c>
      <c r="C1260" s="14" t="s">
        <v>79</v>
      </c>
      <c r="D1260" s="14" t="s">
        <v>53</v>
      </c>
      <c r="E1260" s="14" t="s">
        <v>54</v>
      </c>
      <c r="F1260" s="14" t="str">
        <f>TRIM(Raw_Data__3[[#This Row],[Level/Band]])</f>
        <v>Senior Management</v>
      </c>
      <c r="G1260" s="15">
        <v>45019.266469907408</v>
      </c>
      <c r="H1260" s="15">
        <v>45023.266469907408</v>
      </c>
      <c r="I1260" s="15">
        <v>45024.266469907408</v>
      </c>
      <c r="J1260" s="15">
        <v>45027.266469907408</v>
      </c>
      <c r="K1260" s="14" t="s">
        <v>37</v>
      </c>
      <c r="L1260" s="15">
        <v>45036.266469907408</v>
      </c>
      <c r="M1260" s="14" t="s">
        <v>43</v>
      </c>
      <c r="N1260" s="14" t="s">
        <v>55</v>
      </c>
      <c r="O1260" s="1" t="s">
        <v>115</v>
      </c>
      <c r="P1260" s="14"/>
      <c r="Q1260" s="15"/>
      <c r="R1260" s="15"/>
      <c r="S1260" s="15">
        <v>45037.266469907408</v>
      </c>
      <c r="T1260" s="15"/>
      <c r="U1260">
        <v>0</v>
      </c>
      <c r="V1260" s="15"/>
      <c r="W1260" s="15"/>
      <c r="X1260" s="15"/>
      <c r="Z1260" s="14" t="s">
        <v>39</v>
      </c>
      <c r="AA1260" s="15"/>
      <c r="AB1260">
        <v>13</v>
      </c>
      <c r="AC1260">
        <v>14</v>
      </c>
      <c r="AD1260">
        <v>1</v>
      </c>
      <c r="AE1260">
        <v>3</v>
      </c>
      <c r="AF1260" s="21">
        <v>45097.266469907408</v>
      </c>
      <c r="AG1260" s="22">
        <f>IFERROR((Raw_Data__3[[#This Row],[End of Probation Date (after 2 months)]]-Raw_Data__3[[#This Row],[Reporting date ]]),"N/A")</f>
        <v>60</v>
      </c>
      <c r="AI1260">
        <v>1</v>
      </c>
      <c r="AJ1260">
        <v>4</v>
      </c>
    </row>
    <row r="1261" spans="1:36" x14ac:dyDescent="0.35">
      <c r="A1261">
        <v>1112</v>
      </c>
      <c r="B1261" s="14" t="s">
        <v>113</v>
      </c>
      <c r="C1261" s="14" t="s">
        <v>79</v>
      </c>
      <c r="D1261" s="14" t="s">
        <v>53</v>
      </c>
      <c r="E1261" s="14" t="s">
        <v>54</v>
      </c>
      <c r="F1261" s="14" t="str">
        <f>TRIM(Raw_Data__3[[#This Row],[Level/Band]])</f>
        <v>Senior Management</v>
      </c>
      <c r="G1261" s="15">
        <v>45022.266469907408</v>
      </c>
      <c r="H1261" s="15">
        <v>45026.266469907408</v>
      </c>
      <c r="I1261" s="15">
        <v>45027.266469907408</v>
      </c>
      <c r="J1261" s="15">
        <v>45030.266469907408</v>
      </c>
      <c r="K1261" s="14" t="s">
        <v>37</v>
      </c>
      <c r="L1261" s="15">
        <v>45040.266469907408</v>
      </c>
      <c r="M1261" s="14" t="s">
        <v>43</v>
      </c>
      <c r="N1261" s="14" t="s">
        <v>51</v>
      </c>
      <c r="O1261" s="1" t="s">
        <v>115</v>
      </c>
      <c r="P1261" s="14"/>
      <c r="Q1261" s="15"/>
      <c r="R1261" s="15"/>
      <c r="S1261" s="15">
        <v>45043.266469907408</v>
      </c>
      <c r="T1261" s="15"/>
      <c r="U1261">
        <v>0</v>
      </c>
      <c r="V1261" s="15"/>
      <c r="W1261" s="15"/>
      <c r="X1261" s="15"/>
      <c r="Z1261" s="14" t="s">
        <v>39</v>
      </c>
      <c r="AA1261" s="15"/>
      <c r="AB1261">
        <v>14</v>
      </c>
      <c r="AC1261">
        <v>17</v>
      </c>
      <c r="AD1261">
        <v>1</v>
      </c>
      <c r="AE1261">
        <v>3</v>
      </c>
      <c r="AF1261" s="21">
        <v>45103.266469907408</v>
      </c>
      <c r="AG1261" s="22">
        <f>IFERROR((Raw_Data__3[[#This Row],[End of Probation Date (after 2 months)]]-Raw_Data__3[[#This Row],[Reporting date ]]),"N/A")</f>
        <v>60</v>
      </c>
      <c r="AI1261">
        <v>3</v>
      </c>
      <c r="AJ1261">
        <v>4</v>
      </c>
    </row>
    <row r="1262" spans="1:36" x14ac:dyDescent="0.35">
      <c r="A1262">
        <v>1068</v>
      </c>
      <c r="B1262" s="14" t="s">
        <v>113</v>
      </c>
      <c r="C1262" s="14" t="s">
        <v>79</v>
      </c>
      <c r="D1262" s="14" t="s">
        <v>53</v>
      </c>
      <c r="E1262" s="14" t="s">
        <v>54</v>
      </c>
      <c r="F1262" s="14" t="str">
        <f>TRIM(Raw_Data__3[[#This Row],[Level/Band]])</f>
        <v>Senior Management</v>
      </c>
      <c r="G1262" s="15">
        <v>44777.414236111108</v>
      </c>
      <c r="H1262" s="15">
        <v>44781.414236111108</v>
      </c>
      <c r="I1262" s="15">
        <v>44782.414236111108</v>
      </c>
      <c r="J1262" s="15">
        <v>44785.414236111108</v>
      </c>
      <c r="K1262" s="14" t="s">
        <v>37</v>
      </c>
      <c r="L1262" s="15">
        <v>44804.414236111108</v>
      </c>
      <c r="M1262" s="14" t="s">
        <v>43</v>
      </c>
      <c r="N1262" s="14" t="s">
        <v>51</v>
      </c>
      <c r="O1262" s="1" t="s">
        <v>115</v>
      </c>
      <c r="P1262" s="14"/>
      <c r="Q1262" s="15"/>
      <c r="R1262" s="15"/>
      <c r="S1262" s="15">
        <v>44805.414236111108</v>
      </c>
      <c r="T1262" s="15"/>
      <c r="U1262">
        <v>0</v>
      </c>
      <c r="V1262" s="15"/>
      <c r="W1262" s="15"/>
      <c r="X1262" s="15"/>
      <c r="Z1262" s="14" t="s">
        <v>47</v>
      </c>
      <c r="AA1262" s="15"/>
      <c r="AB1262">
        <v>23</v>
      </c>
      <c r="AC1262">
        <v>24</v>
      </c>
      <c r="AD1262">
        <v>1</v>
      </c>
      <c r="AE1262">
        <v>3</v>
      </c>
      <c r="AF1262" s="21">
        <v>44865.414236111108</v>
      </c>
      <c r="AG1262" s="22">
        <f>IFERROR((Raw_Data__3[[#This Row],[End of Probation Date (after 2 months)]]-Raw_Data__3[[#This Row],[Reporting date ]]),"N/A")</f>
        <v>60</v>
      </c>
      <c r="AI1262">
        <v>1</v>
      </c>
      <c r="AJ1262">
        <v>4</v>
      </c>
    </row>
    <row r="1263" spans="1:36" x14ac:dyDescent="0.35">
      <c r="A1263">
        <v>1067</v>
      </c>
      <c r="B1263" s="14" t="s">
        <v>113</v>
      </c>
      <c r="C1263" s="14" t="s">
        <v>79</v>
      </c>
      <c r="D1263" s="14" t="s">
        <v>53</v>
      </c>
      <c r="E1263" s="14" t="s">
        <v>54</v>
      </c>
      <c r="F1263" s="14" t="str">
        <f>TRIM(Raw_Data__3[[#This Row],[Level/Band]])</f>
        <v>Senior Management</v>
      </c>
      <c r="G1263" s="15">
        <v>44782.414236111108</v>
      </c>
      <c r="H1263" s="15">
        <v>44784.414236111108</v>
      </c>
      <c r="I1263" s="15">
        <v>44785.414236111108</v>
      </c>
      <c r="J1263" s="15">
        <v>44788.414236111108</v>
      </c>
      <c r="K1263" s="14" t="s">
        <v>37</v>
      </c>
      <c r="L1263" s="15">
        <v>44790.414236111108</v>
      </c>
      <c r="M1263" s="14" t="s">
        <v>43</v>
      </c>
      <c r="N1263" s="14" t="s">
        <v>51</v>
      </c>
      <c r="O1263" s="1" t="s">
        <v>115</v>
      </c>
      <c r="P1263" s="14"/>
      <c r="Q1263" s="15"/>
      <c r="R1263" s="15"/>
      <c r="S1263" s="15">
        <v>44791.414236111108</v>
      </c>
      <c r="T1263" s="15"/>
      <c r="U1263">
        <v>0</v>
      </c>
      <c r="V1263" s="15"/>
      <c r="W1263" s="15"/>
      <c r="X1263" s="15"/>
      <c r="Z1263" s="14" t="s">
        <v>47</v>
      </c>
      <c r="AA1263" s="15"/>
      <c r="AB1263">
        <v>6</v>
      </c>
      <c r="AC1263">
        <v>7</v>
      </c>
      <c r="AD1263">
        <v>1</v>
      </c>
      <c r="AE1263">
        <v>3</v>
      </c>
      <c r="AF1263" s="21">
        <v>44851.414236111108</v>
      </c>
      <c r="AG1263" s="22">
        <f>IFERROR((Raw_Data__3[[#This Row],[End of Probation Date (after 2 months)]]-Raw_Data__3[[#This Row],[Reporting date ]]),"N/A")</f>
        <v>60</v>
      </c>
      <c r="AI1263">
        <v>1</v>
      </c>
      <c r="AJ1263">
        <v>2</v>
      </c>
    </row>
    <row r="1264" spans="1:36" x14ac:dyDescent="0.35">
      <c r="A1264">
        <v>1032</v>
      </c>
      <c r="B1264" s="14" t="s">
        <v>113</v>
      </c>
      <c r="C1264" s="14" t="s">
        <v>79</v>
      </c>
      <c r="D1264" s="14" t="s">
        <v>53</v>
      </c>
      <c r="E1264" s="14" t="s">
        <v>54</v>
      </c>
      <c r="F1264" s="14" t="str">
        <f>TRIM(Raw_Data__3[[#This Row],[Level/Band]])</f>
        <v>Senior Management</v>
      </c>
      <c r="G1264" s="15">
        <v>44988.822372685187</v>
      </c>
      <c r="H1264" s="15">
        <v>44990.822372685187</v>
      </c>
      <c r="I1264" s="15">
        <v>44991.822372685187</v>
      </c>
      <c r="J1264" s="15">
        <v>44994.822372685187</v>
      </c>
      <c r="K1264" s="14" t="s">
        <v>37</v>
      </c>
      <c r="L1264" s="15">
        <v>45004.822372685187</v>
      </c>
      <c r="M1264" s="14" t="s">
        <v>43</v>
      </c>
      <c r="N1264" s="14" t="s">
        <v>38</v>
      </c>
      <c r="O1264" s="1" t="s">
        <v>115</v>
      </c>
      <c r="P1264" s="14"/>
      <c r="Q1264" s="15"/>
      <c r="R1264" s="15"/>
      <c r="S1264" s="15"/>
      <c r="T1264" s="15"/>
      <c r="U1264">
        <v>0</v>
      </c>
      <c r="V1264" s="15"/>
      <c r="W1264" s="15"/>
      <c r="X1264" s="15"/>
      <c r="Z1264" s="14" t="s">
        <v>39</v>
      </c>
      <c r="AA1264" s="15"/>
      <c r="AB1264">
        <v>14</v>
      </c>
      <c r="AD1264">
        <v>1</v>
      </c>
      <c r="AE1264">
        <v>3</v>
      </c>
      <c r="AF1264" s="21" t="s">
        <v>115</v>
      </c>
      <c r="AG1264" s="22" t="str">
        <f>IFERROR((Raw_Data__3[[#This Row],[End of Probation Date (after 2 months)]]-Raw_Data__3[[#This Row],[Reporting date ]]),"N/A")</f>
        <v>N/A</v>
      </c>
      <c r="AJ1264">
        <v>2</v>
      </c>
    </row>
    <row r="1265" spans="1:38" x14ac:dyDescent="0.35">
      <c r="A1265">
        <v>1019</v>
      </c>
      <c r="B1265" s="14" t="s">
        <v>113</v>
      </c>
      <c r="C1265" s="14" t="s">
        <v>79</v>
      </c>
      <c r="D1265" s="14" t="s">
        <v>53</v>
      </c>
      <c r="E1265" s="14" t="s">
        <v>54</v>
      </c>
      <c r="F1265" s="14" t="str">
        <f>TRIM(Raw_Data__3[[#This Row],[Level/Band]])</f>
        <v>Senior Management</v>
      </c>
      <c r="G1265" s="15">
        <v>44595.329571759263</v>
      </c>
      <c r="H1265" s="15">
        <v>44598.329571759263</v>
      </c>
      <c r="I1265" s="15">
        <v>44599.329571759263</v>
      </c>
      <c r="J1265" s="15">
        <v>44602.329571759263</v>
      </c>
      <c r="K1265" s="14" t="s">
        <v>37</v>
      </c>
      <c r="L1265" s="15">
        <v>44606.329571759263</v>
      </c>
      <c r="M1265" s="14" t="s">
        <v>43</v>
      </c>
      <c r="N1265" s="14" t="s">
        <v>50</v>
      </c>
      <c r="O1265" s="1" t="s">
        <v>115</v>
      </c>
      <c r="P1265" s="14"/>
      <c r="Q1265" s="15"/>
      <c r="R1265" s="15"/>
      <c r="S1265" s="15">
        <v>44609.329571759263</v>
      </c>
      <c r="T1265" s="15"/>
      <c r="U1265">
        <v>0</v>
      </c>
      <c r="V1265" s="15"/>
      <c r="W1265" s="15"/>
      <c r="X1265" s="15"/>
      <c r="Z1265" s="14" t="s">
        <v>47</v>
      </c>
      <c r="AA1265" s="15"/>
      <c r="AB1265">
        <v>8</v>
      </c>
      <c r="AC1265">
        <v>11</v>
      </c>
      <c r="AD1265">
        <v>1</v>
      </c>
      <c r="AE1265">
        <v>3</v>
      </c>
      <c r="AF1265" s="21">
        <v>44669.329571759263</v>
      </c>
      <c r="AG1265" s="22">
        <f>IFERROR((Raw_Data__3[[#This Row],[End of Probation Date (after 2 months)]]-Raw_Data__3[[#This Row],[Reporting date ]]),"N/A")</f>
        <v>60</v>
      </c>
      <c r="AI1265">
        <v>3</v>
      </c>
      <c r="AJ1265">
        <v>3</v>
      </c>
    </row>
    <row r="1266" spans="1:38" x14ac:dyDescent="0.35">
      <c r="A1266">
        <v>210</v>
      </c>
      <c r="B1266" s="14" t="s">
        <v>113</v>
      </c>
      <c r="C1266" s="14" t="s">
        <v>79</v>
      </c>
      <c r="D1266" s="14" t="s">
        <v>53</v>
      </c>
      <c r="E1266" s="14" t="s">
        <v>54</v>
      </c>
      <c r="F1266" s="14" t="str">
        <f>TRIM(Raw_Data__3[[#This Row],[Level/Band]])</f>
        <v>Senior Management</v>
      </c>
      <c r="G1266" s="15">
        <v>44747.342893518522</v>
      </c>
      <c r="H1266" s="15">
        <v>44749.342893518522</v>
      </c>
      <c r="I1266" s="15">
        <v>44750.342893518522</v>
      </c>
      <c r="J1266" s="15">
        <v>44753.342893518522</v>
      </c>
      <c r="K1266" s="14" t="s">
        <v>37</v>
      </c>
      <c r="L1266" s="15">
        <v>44770.342893518522</v>
      </c>
      <c r="M1266" s="14" t="s">
        <v>43</v>
      </c>
      <c r="N1266" s="14" t="s">
        <v>51</v>
      </c>
      <c r="O1266" s="1" t="s">
        <v>115</v>
      </c>
      <c r="P1266" s="14"/>
      <c r="Q1266" s="15"/>
      <c r="R1266" s="15"/>
      <c r="S1266" s="15"/>
      <c r="T1266" s="15"/>
      <c r="U1266">
        <v>0</v>
      </c>
      <c r="V1266" s="15"/>
      <c r="W1266" s="15"/>
      <c r="X1266" s="15"/>
      <c r="Z1266" s="14" t="s">
        <v>39</v>
      </c>
      <c r="AA1266" s="15"/>
      <c r="AB1266">
        <v>21</v>
      </c>
      <c r="AD1266">
        <v>1</v>
      </c>
      <c r="AE1266">
        <v>3</v>
      </c>
      <c r="AF1266" s="21" t="s">
        <v>115</v>
      </c>
      <c r="AG1266" s="22" t="str">
        <f>IFERROR((Raw_Data__3[[#This Row],[End of Probation Date (after 2 months)]]-Raw_Data__3[[#This Row],[Reporting date ]]),"N/A")</f>
        <v>N/A</v>
      </c>
      <c r="AJ1266">
        <v>2</v>
      </c>
    </row>
    <row r="1267" spans="1:38" x14ac:dyDescent="0.35">
      <c r="A1267">
        <v>203</v>
      </c>
      <c r="B1267" s="14" t="s">
        <v>113</v>
      </c>
      <c r="C1267" s="14" t="s">
        <v>79</v>
      </c>
      <c r="D1267" s="14" t="s">
        <v>53</v>
      </c>
      <c r="E1267" s="14" t="s">
        <v>54</v>
      </c>
      <c r="F1267" s="14" t="str">
        <f>TRIM(Raw_Data__3[[#This Row],[Level/Band]])</f>
        <v>Senior Management</v>
      </c>
      <c r="G1267" s="15">
        <v>44748.342893518522</v>
      </c>
      <c r="H1267" s="15">
        <v>44752.342893518522</v>
      </c>
      <c r="I1267" s="15">
        <v>44753.342893518522</v>
      </c>
      <c r="J1267" s="15">
        <v>44756.342893518522</v>
      </c>
      <c r="K1267" s="14" t="s">
        <v>37</v>
      </c>
      <c r="L1267" s="15">
        <v>44763.342893518522</v>
      </c>
      <c r="M1267" s="14" t="s">
        <v>37</v>
      </c>
      <c r="N1267" s="14" t="s">
        <v>115</v>
      </c>
      <c r="O1267" s="1">
        <v>44766.342893518522</v>
      </c>
      <c r="P1267" s="14" t="s">
        <v>48</v>
      </c>
      <c r="Q1267" s="15">
        <v>44764.342893518522</v>
      </c>
      <c r="R1267" s="15">
        <v>44766.342893518522</v>
      </c>
      <c r="S1267" s="15">
        <v>44764.342893518522</v>
      </c>
      <c r="T1267" s="15">
        <v>44766.342893518522</v>
      </c>
      <c r="U1267">
        <v>1</v>
      </c>
      <c r="V1267" s="15">
        <v>44767.342893518522</v>
      </c>
      <c r="W1267" s="15">
        <v>44769.342893518522</v>
      </c>
      <c r="X1267" s="15">
        <v>44771.342893518522</v>
      </c>
      <c r="Z1267" s="14"/>
      <c r="AA1267" s="15">
        <v>44782.342893518522</v>
      </c>
      <c r="AB1267">
        <v>11</v>
      </c>
      <c r="AC1267">
        <v>12</v>
      </c>
      <c r="AD1267">
        <v>1</v>
      </c>
      <c r="AE1267">
        <v>3</v>
      </c>
      <c r="AF1267" s="21">
        <v>44824.342893518522</v>
      </c>
      <c r="AG1267" s="22">
        <f>IFERROR((Raw_Data__3[[#This Row],[End of Probation Date (after 2 months)]]-Raw_Data__3[[#This Row],[Reporting date ]]),"N/A")</f>
        <v>60</v>
      </c>
      <c r="AH1267">
        <v>3</v>
      </c>
      <c r="AI1267">
        <v>1</v>
      </c>
      <c r="AJ1267">
        <v>4</v>
      </c>
      <c r="AK1267">
        <v>18</v>
      </c>
      <c r="AL1267">
        <v>7</v>
      </c>
    </row>
    <row r="1268" spans="1:38" x14ac:dyDescent="0.35">
      <c r="A1268">
        <v>176</v>
      </c>
      <c r="B1268" s="14" t="s">
        <v>113</v>
      </c>
      <c r="C1268" s="14" t="s">
        <v>79</v>
      </c>
      <c r="D1268" s="14" t="s">
        <v>53</v>
      </c>
      <c r="E1268" s="14" t="s">
        <v>54</v>
      </c>
      <c r="F1268" s="14" t="str">
        <f>TRIM(Raw_Data__3[[#This Row],[Level/Band]])</f>
        <v>Senior Management</v>
      </c>
      <c r="G1268" s="15">
        <v>45090.370925925927</v>
      </c>
      <c r="H1268" s="15">
        <v>45091.370925925927</v>
      </c>
      <c r="I1268" s="15">
        <v>45092.370925925927</v>
      </c>
      <c r="J1268" s="15">
        <v>45095.370925925927</v>
      </c>
      <c r="K1268" s="14" t="s">
        <v>37</v>
      </c>
      <c r="L1268" s="15">
        <v>45101.370925925927</v>
      </c>
      <c r="M1268" s="14" t="s">
        <v>43</v>
      </c>
      <c r="N1268" s="14" t="s">
        <v>46</v>
      </c>
      <c r="O1268" s="1" t="s">
        <v>115</v>
      </c>
      <c r="P1268" s="14"/>
      <c r="Q1268" s="15"/>
      <c r="R1268" s="15"/>
      <c r="S1268" s="15">
        <v>45102.370925925927</v>
      </c>
      <c r="T1268" s="15"/>
      <c r="U1268">
        <v>0</v>
      </c>
      <c r="V1268" s="15"/>
      <c r="W1268" s="15"/>
      <c r="X1268" s="15"/>
      <c r="Z1268" s="14" t="s">
        <v>47</v>
      </c>
      <c r="AA1268" s="15"/>
      <c r="AB1268">
        <v>10</v>
      </c>
      <c r="AC1268">
        <v>11</v>
      </c>
      <c r="AD1268">
        <v>1</v>
      </c>
      <c r="AE1268">
        <v>3</v>
      </c>
      <c r="AF1268" s="21">
        <v>45162.370925925927</v>
      </c>
      <c r="AG1268" s="22">
        <f>IFERROR((Raw_Data__3[[#This Row],[End of Probation Date (after 2 months)]]-Raw_Data__3[[#This Row],[Reporting date ]]),"N/A")</f>
        <v>60</v>
      </c>
      <c r="AI1268">
        <v>1</v>
      </c>
      <c r="AJ1268">
        <v>1</v>
      </c>
    </row>
    <row r="1269" spans="1:38" x14ac:dyDescent="0.35">
      <c r="A1269">
        <v>171</v>
      </c>
      <c r="B1269" s="14" t="s">
        <v>113</v>
      </c>
      <c r="C1269" s="14" t="s">
        <v>79</v>
      </c>
      <c r="D1269" s="14" t="s">
        <v>53</v>
      </c>
      <c r="E1269" s="14" t="s">
        <v>54</v>
      </c>
      <c r="F1269" s="14" t="str">
        <f>TRIM(Raw_Data__3[[#This Row],[Level/Band]])</f>
        <v>Senior Management</v>
      </c>
      <c r="G1269" s="15">
        <v>45092.370925925927</v>
      </c>
      <c r="H1269" s="15">
        <v>45094.370925925927</v>
      </c>
      <c r="I1269" s="15">
        <v>45095.370925925927</v>
      </c>
      <c r="J1269" s="15">
        <v>45098.370925925927</v>
      </c>
      <c r="K1269" s="14" t="s">
        <v>37</v>
      </c>
      <c r="L1269" s="15">
        <v>45106.370925925927</v>
      </c>
      <c r="M1269" s="14" t="s">
        <v>43</v>
      </c>
      <c r="N1269" s="14" t="s">
        <v>38</v>
      </c>
      <c r="O1269" s="1" t="s">
        <v>115</v>
      </c>
      <c r="P1269" s="14"/>
      <c r="Q1269" s="15"/>
      <c r="R1269" s="15"/>
      <c r="S1269" s="15">
        <v>45109.370925925927</v>
      </c>
      <c r="T1269" s="15"/>
      <c r="U1269">
        <v>0</v>
      </c>
      <c r="V1269" s="15"/>
      <c r="W1269" s="15"/>
      <c r="X1269" s="15"/>
      <c r="Z1269" s="14" t="s">
        <v>47</v>
      </c>
      <c r="AA1269" s="15"/>
      <c r="AB1269">
        <v>12</v>
      </c>
      <c r="AC1269">
        <v>15</v>
      </c>
      <c r="AD1269">
        <v>1</v>
      </c>
      <c r="AE1269">
        <v>3</v>
      </c>
      <c r="AF1269" s="21">
        <v>45169.370925925927</v>
      </c>
      <c r="AG1269" s="22">
        <f>IFERROR((Raw_Data__3[[#This Row],[End of Probation Date (after 2 months)]]-Raw_Data__3[[#This Row],[Reporting date ]]),"N/A")</f>
        <v>60</v>
      </c>
      <c r="AI1269">
        <v>3</v>
      </c>
      <c r="AJ1269">
        <v>2</v>
      </c>
    </row>
    <row r="1270" spans="1:38" x14ac:dyDescent="0.35">
      <c r="A1270">
        <v>110</v>
      </c>
      <c r="B1270" s="14" t="s">
        <v>113</v>
      </c>
      <c r="C1270" s="14" t="s">
        <v>79</v>
      </c>
      <c r="D1270" s="14" t="s">
        <v>53</v>
      </c>
      <c r="E1270" s="14" t="s">
        <v>54</v>
      </c>
      <c r="F1270" s="14" t="str">
        <f>TRIM(Raw_Data__3[[#This Row],[Level/Band]])</f>
        <v>Senior Management</v>
      </c>
      <c r="G1270" s="15">
        <v>45014.880046296297</v>
      </c>
      <c r="H1270" s="15">
        <v>45018.880046296297</v>
      </c>
      <c r="I1270" s="15">
        <v>45019.880046296297</v>
      </c>
      <c r="J1270" s="15">
        <v>45022.880046296297</v>
      </c>
      <c r="K1270" s="14" t="s">
        <v>37</v>
      </c>
      <c r="L1270" s="15">
        <v>45026.880046296297</v>
      </c>
      <c r="M1270" s="14" t="s">
        <v>43</v>
      </c>
      <c r="N1270" s="14" t="s">
        <v>38</v>
      </c>
      <c r="O1270" s="1" t="s">
        <v>115</v>
      </c>
      <c r="P1270" s="14" t="s">
        <v>41</v>
      </c>
      <c r="Q1270" s="15"/>
      <c r="R1270" s="15"/>
      <c r="S1270" s="15">
        <v>45029.880046296297</v>
      </c>
      <c r="T1270" s="15"/>
      <c r="U1270">
        <v>0</v>
      </c>
      <c r="V1270" s="15"/>
      <c r="W1270" s="15"/>
      <c r="X1270" s="15"/>
      <c r="Z1270" s="14"/>
      <c r="AA1270" s="15"/>
      <c r="AB1270">
        <v>8</v>
      </c>
      <c r="AC1270">
        <v>11</v>
      </c>
      <c r="AD1270">
        <v>1</v>
      </c>
      <c r="AE1270">
        <v>3</v>
      </c>
      <c r="AF1270" s="21">
        <v>45089.880046296297</v>
      </c>
      <c r="AG1270" s="22">
        <f>IFERROR((Raw_Data__3[[#This Row],[End of Probation Date (after 2 months)]]-Raw_Data__3[[#This Row],[Reporting date ]]),"N/A")</f>
        <v>60</v>
      </c>
      <c r="AI1270">
        <v>3</v>
      </c>
      <c r="AJ1270">
        <v>4</v>
      </c>
    </row>
    <row r="1271" spans="1:38" x14ac:dyDescent="0.35">
      <c r="A1271">
        <v>109</v>
      </c>
      <c r="B1271" s="14" t="s">
        <v>113</v>
      </c>
      <c r="C1271" s="14" t="s">
        <v>79</v>
      </c>
      <c r="D1271" s="14" t="s">
        <v>53</v>
      </c>
      <c r="E1271" s="14" t="s">
        <v>54</v>
      </c>
      <c r="F1271" s="14" t="str">
        <f>TRIM(Raw_Data__3[[#This Row],[Level/Band]])</f>
        <v>Senior Management</v>
      </c>
      <c r="G1271" s="15">
        <v>45009.880046296297</v>
      </c>
      <c r="H1271" s="15">
        <v>45013.880046296297</v>
      </c>
      <c r="I1271" s="15">
        <v>45014.880046296297</v>
      </c>
      <c r="J1271" s="15">
        <v>45017.880046296297</v>
      </c>
      <c r="K1271" s="14" t="s">
        <v>37</v>
      </c>
      <c r="L1271" s="15">
        <v>45025.880046296297</v>
      </c>
      <c r="M1271" s="14" t="s">
        <v>43</v>
      </c>
      <c r="N1271" s="14" t="s">
        <v>38</v>
      </c>
      <c r="O1271" s="1" t="s">
        <v>115</v>
      </c>
      <c r="P1271" s="14" t="s">
        <v>41</v>
      </c>
      <c r="Q1271" s="15"/>
      <c r="R1271" s="15"/>
      <c r="S1271" s="15">
        <v>45028.880046296297</v>
      </c>
      <c r="T1271" s="15"/>
      <c r="U1271">
        <v>0</v>
      </c>
      <c r="V1271" s="15"/>
      <c r="W1271" s="15"/>
      <c r="X1271" s="15"/>
      <c r="Z1271" s="14"/>
      <c r="AA1271" s="15"/>
      <c r="AB1271">
        <v>12</v>
      </c>
      <c r="AC1271">
        <v>15</v>
      </c>
      <c r="AD1271">
        <v>1</v>
      </c>
      <c r="AE1271">
        <v>3</v>
      </c>
      <c r="AF1271" s="21">
        <v>45088.880046296297</v>
      </c>
      <c r="AG1271" s="22">
        <f>IFERROR((Raw_Data__3[[#This Row],[End of Probation Date (after 2 months)]]-Raw_Data__3[[#This Row],[Reporting date ]]),"N/A")</f>
        <v>60</v>
      </c>
      <c r="AI1271">
        <v>3</v>
      </c>
      <c r="AJ1271">
        <v>4</v>
      </c>
    </row>
    <row r="1272" spans="1:38" x14ac:dyDescent="0.35">
      <c r="A1272">
        <v>104</v>
      </c>
      <c r="B1272" s="14" t="s">
        <v>113</v>
      </c>
      <c r="C1272" s="14" t="s">
        <v>79</v>
      </c>
      <c r="D1272" s="14" t="s">
        <v>53</v>
      </c>
      <c r="E1272" s="14" t="s">
        <v>54</v>
      </c>
      <c r="F1272" s="14" t="str">
        <f>TRIM(Raw_Data__3[[#This Row],[Level/Band]])</f>
        <v>Senior Management</v>
      </c>
      <c r="G1272" s="15">
        <v>45014.880046296297</v>
      </c>
      <c r="H1272" s="15">
        <v>45017.880046296297</v>
      </c>
      <c r="I1272" s="15">
        <v>45018.880046296297</v>
      </c>
      <c r="J1272" s="15">
        <v>45021.880046296297</v>
      </c>
      <c r="K1272" s="14" t="s">
        <v>37</v>
      </c>
      <c r="L1272" s="15">
        <v>45024.880046296297</v>
      </c>
      <c r="M1272" s="14" t="s">
        <v>37</v>
      </c>
      <c r="N1272" s="14" t="s">
        <v>115</v>
      </c>
      <c r="O1272" s="1">
        <v>45030.880046296297</v>
      </c>
      <c r="P1272" s="14" t="s">
        <v>48</v>
      </c>
      <c r="Q1272" s="15">
        <v>45025.880046296297</v>
      </c>
      <c r="R1272" s="15">
        <v>45029.880046296297</v>
      </c>
      <c r="S1272" s="15">
        <v>45027.880046296297</v>
      </c>
      <c r="T1272" s="15">
        <v>45028.880046296297</v>
      </c>
      <c r="U1272">
        <v>1</v>
      </c>
      <c r="V1272" s="15">
        <v>45029.880046296297</v>
      </c>
      <c r="W1272" s="15">
        <v>45030.880046296297</v>
      </c>
      <c r="X1272" s="15">
        <v>45032.880046296297</v>
      </c>
      <c r="Z1272" s="14"/>
      <c r="AA1272" s="15">
        <v>45045.880046296297</v>
      </c>
      <c r="AB1272">
        <v>7</v>
      </c>
      <c r="AC1272">
        <v>10</v>
      </c>
      <c r="AD1272">
        <v>1</v>
      </c>
      <c r="AE1272">
        <v>3</v>
      </c>
      <c r="AF1272" s="21">
        <v>45087.880046296297</v>
      </c>
      <c r="AG1272" s="22">
        <f>IFERROR((Raw_Data__3[[#This Row],[End of Probation Date (after 2 months)]]-Raw_Data__3[[#This Row],[Reporting date ]]),"N/A")</f>
        <v>60</v>
      </c>
      <c r="AH1272">
        <v>2</v>
      </c>
      <c r="AI1272">
        <v>3</v>
      </c>
      <c r="AJ1272">
        <v>3</v>
      </c>
      <c r="AK1272">
        <v>18</v>
      </c>
      <c r="AL1272">
        <v>5</v>
      </c>
    </row>
    <row r="1273" spans="1:38" x14ac:dyDescent="0.35">
      <c r="A1273">
        <v>98</v>
      </c>
      <c r="B1273" s="14" t="s">
        <v>113</v>
      </c>
      <c r="C1273" s="14" t="s">
        <v>79</v>
      </c>
      <c r="D1273" s="14" t="s">
        <v>53</v>
      </c>
      <c r="E1273" s="14" t="s">
        <v>54</v>
      </c>
      <c r="F1273" s="14" t="str">
        <f>TRIM(Raw_Data__3[[#This Row],[Level/Band]])</f>
        <v>Senior Management</v>
      </c>
      <c r="G1273" s="15">
        <v>44840.587280092594</v>
      </c>
      <c r="H1273" s="15">
        <v>44841.587280092594</v>
      </c>
      <c r="I1273" s="15">
        <v>44842.587280092594</v>
      </c>
      <c r="J1273" s="15">
        <v>44845.587280092594</v>
      </c>
      <c r="K1273" s="14" t="s">
        <v>37</v>
      </c>
      <c r="L1273" s="15">
        <v>44855.587280092594</v>
      </c>
      <c r="M1273" s="14" t="s">
        <v>37</v>
      </c>
      <c r="N1273" s="14" t="s">
        <v>115</v>
      </c>
      <c r="O1273" s="1">
        <v>44860.587280092594</v>
      </c>
      <c r="P1273" s="14" t="s">
        <v>48</v>
      </c>
      <c r="Q1273" s="15">
        <v>44857.587280092594</v>
      </c>
      <c r="R1273" s="15">
        <v>44861.587280092594</v>
      </c>
      <c r="S1273" s="15">
        <v>44858.587280092594</v>
      </c>
      <c r="T1273" s="15">
        <v>44864.587280092594</v>
      </c>
      <c r="U1273">
        <v>1</v>
      </c>
      <c r="V1273" s="15">
        <v>44866.587280092594</v>
      </c>
      <c r="W1273" s="15">
        <v>44868.587280092594</v>
      </c>
      <c r="X1273" s="15">
        <v>44869.587280092594</v>
      </c>
      <c r="Z1273" s="14"/>
      <c r="AA1273" s="15">
        <v>44888.587280092594</v>
      </c>
      <c r="AB1273">
        <v>14</v>
      </c>
      <c r="AC1273">
        <v>17</v>
      </c>
      <c r="AD1273">
        <v>1</v>
      </c>
      <c r="AE1273">
        <v>3</v>
      </c>
      <c r="AF1273" s="21">
        <v>44918.587280092594</v>
      </c>
      <c r="AG1273" s="22">
        <f>IFERROR((Raw_Data__3[[#This Row],[End of Probation Date (after 2 months)]]-Raw_Data__3[[#This Row],[Reporting date ]]),"N/A")</f>
        <v>60</v>
      </c>
      <c r="AH1273">
        <v>4</v>
      </c>
      <c r="AI1273">
        <v>3</v>
      </c>
      <c r="AJ1273">
        <v>1</v>
      </c>
      <c r="AK1273">
        <v>30</v>
      </c>
      <c r="AL1273">
        <v>11</v>
      </c>
    </row>
    <row r="1274" spans="1:38" x14ac:dyDescent="0.35">
      <c r="A1274">
        <v>94</v>
      </c>
      <c r="B1274" s="14" t="s">
        <v>113</v>
      </c>
      <c r="C1274" s="14" t="s">
        <v>79</v>
      </c>
      <c r="D1274" s="14" t="s">
        <v>53</v>
      </c>
      <c r="E1274" s="14" t="s">
        <v>54</v>
      </c>
      <c r="F1274" s="14" t="str">
        <f>TRIM(Raw_Data__3[[#This Row],[Level/Band]])</f>
        <v>Senior Management</v>
      </c>
      <c r="G1274" s="15">
        <v>44842.587280092594</v>
      </c>
      <c r="H1274" s="15">
        <v>44843.587280092594</v>
      </c>
      <c r="I1274" s="15">
        <v>44844.587280092594</v>
      </c>
      <c r="J1274" s="15">
        <v>44847.587280092594</v>
      </c>
      <c r="K1274" s="14" t="s">
        <v>37</v>
      </c>
      <c r="L1274" s="15">
        <v>44850.587280092594</v>
      </c>
      <c r="M1274" s="14" t="s">
        <v>58</v>
      </c>
      <c r="N1274" s="14"/>
      <c r="O1274" s="1">
        <v>44857.587280092594</v>
      </c>
      <c r="P1274" s="14" t="s">
        <v>58</v>
      </c>
      <c r="Q1274" s="15"/>
      <c r="R1274" s="15"/>
      <c r="S1274" s="15">
        <v>44853.587280092594</v>
      </c>
      <c r="T1274" s="15"/>
      <c r="U1274">
        <v>0</v>
      </c>
      <c r="V1274" s="15"/>
      <c r="W1274" s="15"/>
      <c r="X1274" s="15"/>
      <c r="Z1274" s="14"/>
      <c r="AA1274" s="15"/>
      <c r="AB1274">
        <v>7</v>
      </c>
      <c r="AC1274">
        <v>10</v>
      </c>
      <c r="AD1274">
        <v>1</v>
      </c>
      <c r="AE1274">
        <v>3</v>
      </c>
      <c r="AF1274" s="21">
        <v>44913.587280092594</v>
      </c>
      <c r="AG1274" s="22">
        <f>IFERROR((Raw_Data__3[[#This Row],[End of Probation Date (after 2 months)]]-Raw_Data__3[[#This Row],[Reporting date ]]),"N/A")</f>
        <v>60</v>
      </c>
      <c r="AI1274">
        <v>3</v>
      </c>
      <c r="AJ1274">
        <v>1</v>
      </c>
    </row>
    <row r="1275" spans="1:38" x14ac:dyDescent="0.35">
      <c r="A1275">
        <v>28</v>
      </c>
      <c r="B1275" s="14" t="s">
        <v>113</v>
      </c>
      <c r="C1275" s="14" t="s">
        <v>79</v>
      </c>
      <c r="D1275" s="14" t="s">
        <v>53</v>
      </c>
      <c r="E1275" s="14" t="s">
        <v>54</v>
      </c>
      <c r="F1275" s="14" t="str">
        <f>TRIM(Raw_Data__3[[#This Row],[Level/Band]])</f>
        <v>Senior Management</v>
      </c>
      <c r="G1275" s="15">
        <v>44922.453449074077</v>
      </c>
      <c r="H1275" s="15">
        <v>44926.453449074077</v>
      </c>
      <c r="I1275" s="15">
        <v>44927.453449074077</v>
      </c>
      <c r="J1275" s="15">
        <v>44930.453449074077</v>
      </c>
      <c r="K1275" s="14" t="s">
        <v>37</v>
      </c>
      <c r="L1275" s="15">
        <v>44943.453449074077</v>
      </c>
      <c r="M1275" s="14" t="s">
        <v>43</v>
      </c>
      <c r="N1275" s="14" t="s">
        <v>50</v>
      </c>
      <c r="O1275" s="1" t="s">
        <v>115</v>
      </c>
      <c r="P1275" s="14"/>
      <c r="Q1275" s="15"/>
      <c r="R1275" s="15"/>
      <c r="S1275" s="15">
        <v>44944.453449074077</v>
      </c>
      <c r="T1275" s="15"/>
      <c r="U1275">
        <v>0</v>
      </c>
      <c r="V1275" s="15"/>
      <c r="W1275" s="15"/>
      <c r="X1275" s="15"/>
      <c r="Z1275" s="14" t="s">
        <v>39</v>
      </c>
      <c r="AA1275" s="15"/>
      <c r="AB1275">
        <v>17</v>
      </c>
      <c r="AC1275">
        <v>18</v>
      </c>
      <c r="AD1275">
        <v>1</v>
      </c>
      <c r="AE1275">
        <v>3</v>
      </c>
      <c r="AF1275" s="21">
        <v>45004.453449074077</v>
      </c>
      <c r="AG1275" s="22">
        <f>IFERROR((Raw_Data__3[[#This Row],[End of Probation Date (after 2 months)]]-Raw_Data__3[[#This Row],[Reporting date ]]),"N/A")</f>
        <v>60</v>
      </c>
      <c r="AI1275">
        <v>1</v>
      </c>
      <c r="AJ1275">
        <v>4</v>
      </c>
    </row>
    <row r="1276" spans="1:38" x14ac:dyDescent="0.35">
      <c r="A1276">
        <v>22</v>
      </c>
      <c r="B1276" s="14" t="s">
        <v>113</v>
      </c>
      <c r="C1276" s="14" t="s">
        <v>79</v>
      </c>
      <c r="D1276" s="14" t="s">
        <v>53</v>
      </c>
      <c r="E1276" s="14" t="s">
        <v>54</v>
      </c>
      <c r="F1276" s="14" t="str">
        <f>TRIM(Raw_Data__3[[#This Row],[Level/Band]])</f>
        <v>Senior Management</v>
      </c>
      <c r="G1276" s="15">
        <v>44922.453449074077</v>
      </c>
      <c r="H1276" s="15">
        <v>44924.453449074077</v>
      </c>
      <c r="I1276" s="15">
        <v>44925.453449074077</v>
      </c>
      <c r="J1276" s="15">
        <v>44928.453449074077</v>
      </c>
      <c r="K1276" s="14" t="s">
        <v>37</v>
      </c>
      <c r="L1276" s="15">
        <v>44938.453449074077</v>
      </c>
      <c r="M1276" s="14" t="s">
        <v>43</v>
      </c>
      <c r="N1276" s="14" t="s">
        <v>55</v>
      </c>
      <c r="O1276" s="1" t="s">
        <v>115</v>
      </c>
      <c r="P1276" s="14"/>
      <c r="Q1276" s="15"/>
      <c r="R1276" s="15"/>
      <c r="S1276" s="15">
        <v>44939.453449074077</v>
      </c>
      <c r="T1276" s="15"/>
      <c r="U1276">
        <v>0</v>
      </c>
      <c r="V1276" s="15"/>
      <c r="W1276" s="15"/>
      <c r="X1276" s="15"/>
      <c r="Z1276" s="14" t="s">
        <v>47</v>
      </c>
      <c r="AA1276" s="15"/>
      <c r="AB1276">
        <v>14</v>
      </c>
      <c r="AC1276">
        <v>15</v>
      </c>
      <c r="AD1276">
        <v>1</v>
      </c>
      <c r="AE1276">
        <v>3</v>
      </c>
      <c r="AF1276" s="21">
        <v>44999.453449074077</v>
      </c>
      <c r="AG1276" s="22">
        <f>IFERROR((Raw_Data__3[[#This Row],[End of Probation Date (after 2 months)]]-Raw_Data__3[[#This Row],[Reporting date ]]),"N/A")</f>
        <v>60</v>
      </c>
      <c r="AI1276">
        <v>1</v>
      </c>
      <c r="AJ1276">
        <v>2</v>
      </c>
    </row>
    <row r="1277" spans="1:38" x14ac:dyDescent="0.35">
      <c r="A1277">
        <v>16</v>
      </c>
      <c r="B1277" s="14" t="s">
        <v>113</v>
      </c>
      <c r="C1277" s="14" t="s">
        <v>79</v>
      </c>
      <c r="D1277" s="14" t="s">
        <v>53</v>
      </c>
      <c r="E1277" s="14" t="s">
        <v>54</v>
      </c>
      <c r="F1277" s="14" t="str">
        <f>TRIM(Raw_Data__3[[#This Row],[Level/Band]])</f>
        <v>Senior Management</v>
      </c>
      <c r="G1277" s="15">
        <v>44635.901284722226</v>
      </c>
      <c r="H1277" s="15">
        <v>44638.901284722226</v>
      </c>
      <c r="I1277" s="15">
        <v>44639.901284722226</v>
      </c>
      <c r="J1277" s="15">
        <v>44642.901284722226</v>
      </c>
      <c r="K1277" s="14" t="s">
        <v>37</v>
      </c>
      <c r="L1277" s="15">
        <v>44644.901284722226</v>
      </c>
      <c r="M1277" s="14" t="s">
        <v>37</v>
      </c>
      <c r="N1277" s="14" t="s">
        <v>115</v>
      </c>
      <c r="O1277" s="1">
        <v>44649.901284722226</v>
      </c>
      <c r="P1277" s="14" t="s">
        <v>48</v>
      </c>
      <c r="Q1277" s="15">
        <v>44645.901284722226</v>
      </c>
      <c r="R1277" s="15">
        <v>44647.901284722226</v>
      </c>
      <c r="S1277" s="15">
        <v>44647.901284722226</v>
      </c>
      <c r="T1277" s="15">
        <v>44657.901284722226</v>
      </c>
      <c r="U1277">
        <v>1</v>
      </c>
      <c r="V1277" s="15">
        <v>44659.901284722226</v>
      </c>
      <c r="W1277" s="15">
        <v>44660.901284722226</v>
      </c>
      <c r="X1277" s="15">
        <v>44663.901284722226</v>
      </c>
      <c r="Z1277" s="14"/>
      <c r="AA1277" s="15">
        <v>44680.901284722226</v>
      </c>
      <c r="AB1277">
        <v>6</v>
      </c>
      <c r="AC1277">
        <v>9</v>
      </c>
      <c r="AD1277">
        <v>1</v>
      </c>
      <c r="AE1277">
        <v>3</v>
      </c>
      <c r="AF1277" s="21">
        <v>44707.901284722226</v>
      </c>
      <c r="AG1277" s="22">
        <f>IFERROR((Raw_Data__3[[#This Row],[End of Probation Date (after 2 months)]]-Raw_Data__3[[#This Row],[Reporting date ]]),"N/A")</f>
        <v>60</v>
      </c>
      <c r="AH1277">
        <v>3</v>
      </c>
      <c r="AI1277">
        <v>3</v>
      </c>
      <c r="AJ1277">
        <v>3</v>
      </c>
      <c r="AK1277">
        <v>33</v>
      </c>
      <c r="AL1277">
        <v>16</v>
      </c>
    </row>
    <row r="1278" spans="1:38" x14ac:dyDescent="0.35">
      <c r="A1278">
        <v>14</v>
      </c>
      <c r="B1278" s="14" t="s">
        <v>113</v>
      </c>
      <c r="C1278" s="14" t="s">
        <v>79</v>
      </c>
      <c r="D1278" s="14" t="s">
        <v>53</v>
      </c>
      <c r="E1278" s="14" t="s">
        <v>54</v>
      </c>
      <c r="F1278" s="14" t="str">
        <f>TRIM(Raw_Data__3[[#This Row],[Level/Band]])</f>
        <v>Senior Management</v>
      </c>
      <c r="G1278" s="15">
        <v>44638.901284722226</v>
      </c>
      <c r="H1278" s="15">
        <v>44641.901284722226</v>
      </c>
      <c r="I1278" s="15">
        <v>44642.901284722226</v>
      </c>
      <c r="J1278" s="15">
        <v>44645.901284722226</v>
      </c>
      <c r="K1278" s="14" t="s">
        <v>37</v>
      </c>
      <c r="L1278" s="15">
        <v>44649.901284722226</v>
      </c>
      <c r="M1278" s="14" t="s">
        <v>43</v>
      </c>
      <c r="N1278" s="14" t="s">
        <v>51</v>
      </c>
      <c r="O1278" s="1" t="s">
        <v>115</v>
      </c>
      <c r="P1278" s="14"/>
      <c r="Q1278" s="15"/>
      <c r="R1278" s="15"/>
      <c r="S1278" s="15"/>
      <c r="T1278" s="15"/>
      <c r="U1278">
        <v>0</v>
      </c>
      <c r="V1278" s="15"/>
      <c r="W1278" s="15"/>
      <c r="X1278" s="15"/>
      <c r="Z1278" s="14" t="s">
        <v>39</v>
      </c>
      <c r="AA1278" s="15"/>
      <c r="AB1278">
        <v>8</v>
      </c>
      <c r="AD1278">
        <v>1</v>
      </c>
      <c r="AE1278">
        <v>3</v>
      </c>
      <c r="AF1278" s="21" t="s">
        <v>115</v>
      </c>
      <c r="AG1278" s="22" t="str">
        <f>IFERROR((Raw_Data__3[[#This Row],[End of Probation Date (after 2 months)]]-Raw_Data__3[[#This Row],[Reporting date ]]),"N/A")</f>
        <v>N/A</v>
      </c>
      <c r="AJ1278">
        <v>3</v>
      </c>
    </row>
    <row r="1279" spans="1:38" x14ac:dyDescent="0.35">
      <c r="A1279">
        <v>2846</v>
      </c>
      <c r="B1279" s="14" t="s">
        <v>113</v>
      </c>
      <c r="C1279" s="14" t="s">
        <v>79</v>
      </c>
      <c r="D1279" s="14" t="s">
        <v>77</v>
      </c>
      <c r="E1279" s="14" t="s">
        <v>57</v>
      </c>
      <c r="F1279" s="14" t="str">
        <f>TRIM(Raw_Data__3[[#This Row],[Level/Band]])</f>
        <v>Senior</v>
      </c>
      <c r="G1279" s="15">
        <v>44652.443379629629</v>
      </c>
      <c r="H1279" s="15">
        <v>44655.443379629629</v>
      </c>
      <c r="I1279" s="15">
        <v>44656.443379629629</v>
      </c>
      <c r="J1279" s="15">
        <v>44659.443379629629</v>
      </c>
      <c r="K1279" s="14" t="s">
        <v>37</v>
      </c>
      <c r="L1279" s="15">
        <v>44665.443379629629</v>
      </c>
      <c r="M1279" s="14" t="s">
        <v>43</v>
      </c>
      <c r="N1279" s="14" t="s">
        <v>46</v>
      </c>
      <c r="O1279" s="1" t="s">
        <v>115</v>
      </c>
      <c r="P1279" s="14"/>
      <c r="Q1279" s="15"/>
      <c r="R1279" s="15"/>
      <c r="S1279" s="15"/>
      <c r="T1279" s="15"/>
      <c r="U1279">
        <v>0</v>
      </c>
      <c r="V1279" s="15"/>
      <c r="W1279" s="15"/>
      <c r="X1279" s="15"/>
      <c r="Z1279" s="14" t="s">
        <v>39</v>
      </c>
      <c r="AA1279" s="15"/>
      <c r="AB1279">
        <v>10</v>
      </c>
      <c r="AD1279">
        <v>1</v>
      </c>
      <c r="AE1279">
        <v>3</v>
      </c>
      <c r="AF1279" s="21" t="s">
        <v>115</v>
      </c>
      <c r="AG1279" s="22" t="str">
        <f>IFERROR((Raw_Data__3[[#This Row],[End of Probation Date (after 2 months)]]-Raw_Data__3[[#This Row],[Reporting date ]]),"N/A")</f>
        <v>N/A</v>
      </c>
      <c r="AJ1279">
        <v>3</v>
      </c>
    </row>
    <row r="1280" spans="1:38" x14ac:dyDescent="0.35">
      <c r="A1280">
        <v>2842</v>
      </c>
      <c r="B1280" s="14" t="s">
        <v>113</v>
      </c>
      <c r="C1280" s="14" t="s">
        <v>79</v>
      </c>
      <c r="D1280" s="14" t="s">
        <v>77</v>
      </c>
      <c r="E1280" s="14" t="s">
        <v>57</v>
      </c>
      <c r="F1280" s="14" t="str">
        <f>TRIM(Raw_Data__3[[#This Row],[Level/Band]])</f>
        <v>Senior</v>
      </c>
      <c r="G1280" s="15">
        <v>44656.443379629629</v>
      </c>
      <c r="H1280" s="15">
        <v>44657.443379629629</v>
      </c>
      <c r="I1280" s="15">
        <v>44658.443379629629</v>
      </c>
      <c r="J1280" s="15">
        <v>44661.443379629629</v>
      </c>
      <c r="K1280" s="14" t="s">
        <v>37</v>
      </c>
      <c r="L1280" s="15">
        <v>44668.443379629629</v>
      </c>
      <c r="M1280" s="14" t="s">
        <v>43</v>
      </c>
      <c r="N1280" s="14" t="s">
        <v>38</v>
      </c>
      <c r="O1280" s="1" t="s">
        <v>115</v>
      </c>
      <c r="P1280" s="14"/>
      <c r="Q1280" s="15"/>
      <c r="R1280" s="15"/>
      <c r="S1280" s="15"/>
      <c r="T1280" s="15"/>
      <c r="U1280">
        <v>0</v>
      </c>
      <c r="V1280" s="15"/>
      <c r="W1280" s="15"/>
      <c r="X1280" s="15"/>
      <c r="Z1280" s="14" t="s">
        <v>39</v>
      </c>
      <c r="AA1280" s="15"/>
      <c r="AB1280">
        <v>11</v>
      </c>
      <c r="AD1280">
        <v>1</v>
      </c>
      <c r="AE1280">
        <v>3</v>
      </c>
      <c r="AF1280" s="21" t="s">
        <v>115</v>
      </c>
      <c r="AG1280" s="22" t="str">
        <f>IFERROR((Raw_Data__3[[#This Row],[End of Probation Date (after 2 months)]]-Raw_Data__3[[#This Row],[Reporting date ]]),"N/A")</f>
        <v>N/A</v>
      </c>
      <c r="AJ1280">
        <v>1</v>
      </c>
    </row>
    <row r="1281" spans="1:38" x14ac:dyDescent="0.35">
      <c r="A1281">
        <v>2754</v>
      </c>
      <c r="B1281" s="14" t="s">
        <v>113</v>
      </c>
      <c r="C1281" s="14" t="s">
        <v>79</v>
      </c>
      <c r="D1281" s="14" t="s">
        <v>77</v>
      </c>
      <c r="E1281" s="14" t="s">
        <v>57</v>
      </c>
      <c r="F1281" s="14" t="str">
        <f>TRIM(Raw_Data__3[[#This Row],[Level/Band]])</f>
        <v>Senior</v>
      </c>
      <c r="G1281" s="15">
        <v>45026.765081018515</v>
      </c>
      <c r="H1281" s="15">
        <v>45030.765081018515</v>
      </c>
      <c r="I1281" s="15">
        <v>45031.765081018515</v>
      </c>
      <c r="J1281" s="15">
        <v>45034.765081018515</v>
      </c>
      <c r="K1281" s="14" t="s">
        <v>37</v>
      </c>
      <c r="L1281" s="15">
        <v>45048.765081018515</v>
      </c>
      <c r="M1281" s="14" t="s">
        <v>43</v>
      </c>
      <c r="N1281" s="14" t="s">
        <v>50</v>
      </c>
      <c r="O1281" s="1" t="s">
        <v>115</v>
      </c>
      <c r="P1281" s="14"/>
      <c r="Q1281" s="15"/>
      <c r="R1281" s="15"/>
      <c r="S1281" s="15">
        <v>45052.765081018515</v>
      </c>
      <c r="T1281" s="15"/>
      <c r="U1281">
        <v>0</v>
      </c>
      <c r="V1281" s="15"/>
      <c r="W1281" s="15"/>
      <c r="X1281" s="15"/>
      <c r="Z1281" s="14" t="s">
        <v>39</v>
      </c>
      <c r="AA1281" s="15"/>
      <c r="AB1281">
        <v>18</v>
      </c>
      <c r="AC1281">
        <v>22</v>
      </c>
      <c r="AD1281">
        <v>1</v>
      </c>
      <c r="AE1281">
        <v>3</v>
      </c>
      <c r="AF1281" s="21">
        <v>45112.765081018515</v>
      </c>
      <c r="AG1281" s="22">
        <f>IFERROR((Raw_Data__3[[#This Row],[End of Probation Date (after 2 months)]]-Raw_Data__3[[#This Row],[Reporting date ]]),"N/A")</f>
        <v>60</v>
      </c>
      <c r="AI1281">
        <v>4</v>
      </c>
      <c r="AJ1281">
        <v>4</v>
      </c>
    </row>
    <row r="1282" spans="1:38" x14ac:dyDescent="0.35">
      <c r="A1282">
        <v>2751</v>
      </c>
      <c r="B1282" s="14" t="s">
        <v>113</v>
      </c>
      <c r="C1282" s="14" t="s">
        <v>79</v>
      </c>
      <c r="D1282" s="14" t="s">
        <v>77</v>
      </c>
      <c r="E1282" s="14" t="s">
        <v>57</v>
      </c>
      <c r="F1282" s="14" t="str">
        <f>TRIM(Raw_Data__3[[#This Row],[Level/Band]])</f>
        <v>Senior</v>
      </c>
      <c r="G1282" s="15">
        <v>45028.765081018515</v>
      </c>
      <c r="H1282" s="15">
        <v>45029.765081018515</v>
      </c>
      <c r="I1282" s="15">
        <v>45030.765081018515</v>
      </c>
      <c r="J1282" s="15">
        <v>45033.765081018515</v>
      </c>
      <c r="K1282" s="14" t="s">
        <v>37</v>
      </c>
      <c r="L1282" s="15">
        <v>45033.765081018515</v>
      </c>
      <c r="M1282" s="14" t="s">
        <v>43</v>
      </c>
      <c r="N1282" s="14" t="s">
        <v>50</v>
      </c>
      <c r="O1282" s="1" t="s">
        <v>115</v>
      </c>
      <c r="P1282" s="14"/>
      <c r="Q1282" s="15"/>
      <c r="R1282" s="15"/>
      <c r="S1282" s="15">
        <v>45034.765081018515</v>
      </c>
      <c r="T1282" s="15"/>
      <c r="U1282">
        <v>0</v>
      </c>
      <c r="V1282" s="15"/>
      <c r="W1282" s="15"/>
      <c r="X1282" s="15"/>
      <c r="Z1282" s="14" t="s">
        <v>47</v>
      </c>
      <c r="AA1282" s="15"/>
      <c r="AB1282">
        <v>4</v>
      </c>
      <c r="AC1282">
        <v>5</v>
      </c>
      <c r="AD1282">
        <v>1</v>
      </c>
      <c r="AE1282">
        <v>3</v>
      </c>
      <c r="AF1282" s="21">
        <v>45094.765081018515</v>
      </c>
      <c r="AG1282" s="22">
        <f>IFERROR((Raw_Data__3[[#This Row],[End of Probation Date (after 2 months)]]-Raw_Data__3[[#This Row],[Reporting date ]]),"N/A")</f>
        <v>60</v>
      </c>
      <c r="AI1282">
        <v>1</v>
      </c>
      <c r="AJ1282">
        <v>1</v>
      </c>
    </row>
    <row r="1283" spans="1:38" x14ac:dyDescent="0.35">
      <c r="A1283">
        <v>2688</v>
      </c>
      <c r="B1283" s="14" t="s">
        <v>113</v>
      </c>
      <c r="C1283" s="14" t="s">
        <v>79</v>
      </c>
      <c r="D1283" s="14" t="s">
        <v>77</v>
      </c>
      <c r="E1283" s="14" t="s">
        <v>57</v>
      </c>
      <c r="F1283" s="14" t="str">
        <f>TRIM(Raw_Data__3[[#This Row],[Level/Band]])</f>
        <v>Senior</v>
      </c>
      <c r="G1283" s="15">
        <v>45137.716412037036</v>
      </c>
      <c r="H1283" s="15">
        <v>45141.716412037036</v>
      </c>
      <c r="I1283" s="15">
        <v>45142.716412037036</v>
      </c>
      <c r="J1283" s="15">
        <v>45145.716412037036</v>
      </c>
      <c r="K1283" s="14" t="s">
        <v>37</v>
      </c>
      <c r="L1283" s="15">
        <v>45151.716412037036</v>
      </c>
      <c r="M1283" s="14" t="s">
        <v>43</v>
      </c>
      <c r="N1283" s="14" t="s">
        <v>38</v>
      </c>
      <c r="O1283" s="1" t="s">
        <v>115</v>
      </c>
      <c r="P1283" s="14" t="s">
        <v>41</v>
      </c>
      <c r="Q1283" s="15"/>
      <c r="R1283" s="15"/>
      <c r="S1283" s="15">
        <v>45155.716412037036</v>
      </c>
      <c r="T1283" s="15"/>
      <c r="U1283">
        <v>0</v>
      </c>
      <c r="V1283" s="15"/>
      <c r="W1283" s="15"/>
      <c r="X1283" s="15"/>
      <c r="Z1283" s="14"/>
      <c r="AA1283" s="15"/>
      <c r="AB1283">
        <v>10</v>
      </c>
      <c r="AC1283">
        <v>14</v>
      </c>
      <c r="AD1283">
        <v>1</v>
      </c>
      <c r="AE1283">
        <v>3</v>
      </c>
      <c r="AF1283" s="21">
        <v>45215.716412037036</v>
      </c>
      <c r="AG1283" s="22">
        <f>IFERROR((Raw_Data__3[[#This Row],[End of Probation Date (after 2 months)]]-Raw_Data__3[[#This Row],[Reporting date ]]),"N/A")</f>
        <v>60</v>
      </c>
      <c r="AI1283">
        <v>4</v>
      </c>
      <c r="AJ1283">
        <v>4</v>
      </c>
    </row>
    <row r="1284" spans="1:38" x14ac:dyDescent="0.35">
      <c r="A1284">
        <v>2681</v>
      </c>
      <c r="B1284" s="14" t="s">
        <v>113</v>
      </c>
      <c r="C1284" s="14" t="s">
        <v>79</v>
      </c>
      <c r="D1284" s="14" t="s">
        <v>77</v>
      </c>
      <c r="E1284" s="14" t="s">
        <v>57</v>
      </c>
      <c r="F1284" s="14" t="str">
        <f>TRIM(Raw_Data__3[[#This Row],[Level/Band]])</f>
        <v>Senior</v>
      </c>
      <c r="G1284" s="15">
        <v>45139.716412037036</v>
      </c>
      <c r="H1284" s="15">
        <v>45141.716412037036</v>
      </c>
      <c r="I1284" s="15">
        <v>45142.716412037036</v>
      </c>
      <c r="J1284" s="15">
        <v>45145.716412037036</v>
      </c>
      <c r="K1284" s="14" t="s">
        <v>37</v>
      </c>
      <c r="L1284" s="15">
        <v>45150.716412037036</v>
      </c>
      <c r="M1284" s="14" t="s">
        <v>58</v>
      </c>
      <c r="N1284" s="14"/>
      <c r="O1284" s="1">
        <v>45155.716412037036</v>
      </c>
      <c r="P1284" s="14" t="s">
        <v>58</v>
      </c>
      <c r="Q1284" s="15"/>
      <c r="R1284" s="15"/>
      <c r="S1284" s="15">
        <v>45152.716412037036</v>
      </c>
      <c r="T1284" s="15"/>
      <c r="U1284">
        <v>0</v>
      </c>
      <c r="V1284" s="15"/>
      <c r="W1284" s="15"/>
      <c r="X1284" s="15"/>
      <c r="Z1284" s="14"/>
      <c r="AA1284" s="15"/>
      <c r="AB1284">
        <v>9</v>
      </c>
      <c r="AC1284">
        <v>11</v>
      </c>
      <c r="AD1284">
        <v>1</v>
      </c>
      <c r="AE1284">
        <v>3</v>
      </c>
      <c r="AF1284" s="21">
        <v>45212.716412037036</v>
      </c>
      <c r="AG1284" s="22">
        <f>IFERROR((Raw_Data__3[[#This Row],[End of Probation Date (after 2 months)]]-Raw_Data__3[[#This Row],[Reporting date ]]),"N/A")</f>
        <v>60</v>
      </c>
      <c r="AI1284">
        <v>2</v>
      </c>
      <c r="AJ1284">
        <v>2</v>
      </c>
    </row>
    <row r="1285" spans="1:38" x14ac:dyDescent="0.35">
      <c r="A1285">
        <v>2674</v>
      </c>
      <c r="B1285" s="14" t="s">
        <v>113</v>
      </c>
      <c r="C1285" s="14" t="s">
        <v>79</v>
      </c>
      <c r="D1285" s="14" t="s">
        <v>77</v>
      </c>
      <c r="E1285" s="14" t="s">
        <v>57</v>
      </c>
      <c r="F1285" s="14" t="str">
        <f>TRIM(Raw_Data__3[[#This Row],[Level/Band]])</f>
        <v>Senior</v>
      </c>
      <c r="G1285" s="15">
        <v>44601.141087962962</v>
      </c>
      <c r="H1285" s="15">
        <v>44604.141087962962</v>
      </c>
      <c r="I1285" s="15">
        <v>44605.141087962962</v>
      </c>
      <c r="J1285" s="15">
        <v>44608.141087962962</v>
      </c>
      <c r="K1285" s="14" t="s">
        <v>37</v>
      </c>
      <c r="L1285" s="15">
        <v>44622.141087962962</v>
      </c>
      <c r="M1285" s="14" t="s">
        <v>43</v>
      </c>
      <c r="N1285" s="14" t="s">
        <v>55</v>
      </c>
      <c r="O1285" s="1" t="s">
        <v>115</v>
      </c>
      <c r="P1285" s="14"/>
      <c r="Q1285" s="15"/>
      <c r="R1285" s="15"/>
      <c r="S1285" s="15">
        <v>44626.141087962962</v>
      </c>
      <c r="T1285" s="15"/>
      <c r="U1285">
        <v>0</v>
      </c>
      <c r="V1285" s="15"/>
      <c r="W1285" s="15"/>
      <c r="X1285" s="15"/>
      <c r="Z1285" s="14" t="s">
        <v>47</v>
      </c>
      <c r="AA1285" s="15"/>
      <c r="AB1285">
        <v>18</v>
      </c>
      <c r="AC1285">
        <v>22</v>
      </c>
      <c r="AD1285">
        <v>1</v>
      </c>
      <c r="AE1285">
        <v>3</v>
      </c>
      <c r="AF1285" s="21">
        <v>44686.141087962962</v>
      </c>
      <c r="AG1285" s="22">
        <f>IFERROR((Raw_Data__3[[#This Row],[End of Probation Date (after 2 months)]]-Raw_Data__3[[#This Row],[Reporting date ]]),"N/A")</f>
        <v>60</v>
      </c>
      <c r="AI1285">
        <v>4</v>
      </c>
      <c r="AJ1285">
        <v>3</v>
      </c>
    </row>
    <row r="1286" spans="1:38" x14ac:dyDescent="0.35">
      <c r="A1286">
        <v>2671</v>
      </c>
      <c r="B1286" s="14" t="s">
        <v>113</v>
      </c>
      <c r="C1286" s="14" t="s">
        <v>79</v>
      </c>
      <c r="D1286" s="14" t="s">
        <v>77</v>
      </c>
      <c r="E1286" s="14" t="s">
        <v>57</v>
      </c>
      <c r="F1286" s="14" t="str">
        <f>TRIM(Raw_Data__3[[#This Row],[Level/Band]])</f>
        <v>Senior</v>
      </c>
      <c r="G1286" s="15">
        <v>44605.141087962962</v>
      </c>
      <c r="H1286" s="15">
        <v>44607.141087962962</v>
      </c>
      <c r="I1286" s="15">
        <v>44608.141087962962</v>
      </c>
      <c r="J1286" s="15">
        <v>44611.141087962962</v>
      </c>
      <c r="K1286" s="14" t="s">
        <v>37</v>
      </c>
      <c r="L1286" s="15">
        <v>44610.141087962962</v>
      </c>
      <c r="M1286" s="14" t="s">
        <v>58</v>
      </c>
      <c r="N1286" s="14"/>
      <c r="O1286" s="1">
        <v>44612.141087962962</v>
      </c>
      <c r="P1286" s="14" t="s">
        <v>58</v>
      </c>
      <c r="Q1286" s="15"/>
      <c r="R1286" s="15"/>
      <c r="S1286" s="15">
        <v>44611.141087962962</v>
      </c>
      <c r="T1286" s="15"/>
      <c r="U1286">
        <v>0</v>
      </c>
      <c r="V1286" s="15"/>
      <c r="W1286" s="15"/>
      <c r="X1286" s="15"/>
      <c r="Z1286" s="14"/>
      <c r="AA1286" s="15"/>
      <c r="AB1286">
        <v>3</v>
      </c>
      <c r="AC1286">
        <v>4</v>
      </c>
      <c r="AD1286">
        <v>1</v>
      </c>
      <c r="AE1286">
        <v>3</v>
      </c>
      <c r="AF1286" s="21">
        <v>44671.141087962962</v>
      </c>
      <c r="AG1286" s="22">
        <f>IFERROR((Raw_Data__3[[#This Row],[End of Probation Date (after 2 months)]]-Raw_Data__3[[#This Row],[Reporting date ]]),"N/A")</f>
        <v>60</v>
      </c>
      <c r="AI1286">
        <v>1</v>
      </c>
      <c r="AJ1286">
        <v>2</v>
      </c>
    </row>
    <row r="1287" spans="1:38" x14ac:dyDescent="0.35">
      <c r="A1287">
        <v>2545</v>
      </c>
      <c r="B1287" s="14" t="s">
        <v>113</v>
      </c>
      <c r="C1287" s="14" t="s">
        <v>79</v>
      </c>
      <c r="D1287" s="14" t="s">
        <v>77</v>
      </c>
      <c r="E1287" s="14" t="s">
        <v>57</v>
      </c>
      <c r="F1287" s="14" t="str">
        <f>TRIM(Raw_Data__3[[#This Row],[Level/Band]])</f>
        <v>Senior</v>
      </c>
      <c r="G1287" s="15">
        <v>45104.479166666664</v>
      </c>
      <c r="H1287" s="15">
        <v>45107.479166666664</v>
      </c>
      <c r="I1287" s="15">
        <v>45108.479166666664</v>
      </c>
      <c r="J1287" s="15">
        <v>45111.479166666664</v>
      </c>
      <c r="K1287" s="14" t="s">
        <v>37</v>
      </c>
      <c r="L1287" s="15">
        <v>45127.479166666664</v>
      </c>
      <c r="M1287" s="14" t="s">
        <v>43</v>
      </c>
      <c r="N1287" s="14" t="s">
        <v>50</v>
      </c>
      <c r="O1287" s="1" t="s">
        <v>115</v>
      </c>
      <c r="P1287" s="14"/>
      <c r="Q1287" s="15"/>
      <c r="R1287" s="15"/>
      <c r="S1287" s="15"/>
      <c r="T1287" s="15"/>
      <c r="U1287">
        <v>0</v>
      </c>
      <c r="V1287" s="15"/>
      <c r="W1287" s="15"/>
      <c r="X1287" s="15"/>
      <c r="Z1287" s="14" t="s">
        <v>47</v>
      </c>
      <c r="AA1287" s="15"/>
      <c r="AB1287">
        <v>20</v>
      </c>
      <c r="AD1287">
        <v>1</v>
      </c>
      <c r="AE1287">
        <v>3</v>
      </c>
      <c r="AF1287" s="21" t="s">
        <v>115</v>
      </c>
      <c r="AG1287" s="22" t="str">
        <f>IFERROR((Raw_Data__3[[#This Row],[End of Probation Date (after 2 months)]]-Raw_Data__3[[#This Row],[Reporting date ]]),"N/A")</f>
        <v>N/A</v>
      </c>
      <c r="AJ1287">
        <v>3</v>
      </c>
    </row>
    <row r="1288" spans="1:38" x14ac:dyDescent="0.35">
      <c r="A1288">
        <v>2541</v>
      </c>
      <c r="B1288" s="14" t="s">
        <v>113</v>
      </c>
      <c r="C1288" s="14" t="s">
        <v>79</v>
      </c>
      <c r="D1288" s="14" t="s">
        <v>77</v>
      </c>
      <c r="E1288" s="14" t="s">
        <v>57</v>
      </c>
      <c r="F1288" s="14" t="str">
        <f>TRIM(Raw_Data__3[[#This Row],[Level/Band]])</f>
        <v>Senior</v>
      </c>
      <c r="G1288" s="15">
        <v>45107.479166666664</v>
      </c>
      <c r="H1288" s="15">
        <v>45110.479166666664</v>
      </c>
      <c r="I1288" s="15">
        <v>45111.479166666664</v>
      </c>
      <c r="J1288" s="15">
        <v>45114.479166666664</v>
      </c>
      <c r="K1288" s="14" t="s">
        <v>37</v>
      </c>
      <c r="L1288" s="15">
        <v>45128.479166666664</v>
      </c>
      <c r="M1288" s="14" t="s">
        <v>37</v>
      </c>
      <c r="N1288" s="14" t="s">
        <v>115</v>
      </c>
      <c r="O1288" s="1">
        <v>45132.479166666664</v>
      </c>
      <c r="P1288" s="14" t="s">
        <v>48</v>
      </c>
      <c r="Q1288" s="15">
        <v>45130.479166666664</v>
      </c>
      <c r="R1288" s="15">
        <v>45133.479166666664</v>
      </c>
      <c r="S1288" s="15">
        <v>45131.479166666664</v>
      </c>
      <c r="T1288" s="15">
        <v>45139.479166666664</v>
      </c>
      <c r="U1288">
        <v>1</v>
      </c>
      <c r="V1288" s="15">
        <v>45142.479166666664</v>
      </c>
      <c r="W1288" s="15">
        <v>45144.479166666664</v>
      </c>
      <c r="X1288" s="15">
        <v>45145.479166666664</v>
      </c>
      <c r="Z1288" s="14"/>
      <c r="AA1288" s="15">
        <v>45160.479166666664</v>
      </c>
      <c r="AB1288">
        <v>18</v>
      </c>
      <c r="AC1288">
        <v>21</v>
      </c>
      <c r="AD1288">
        <v>1</v>
      </c>
      <c r="AE1288">
        <v>3</v>
      </c>
      <c r="AF1288" s="21">
        <v>45191.479166666664</v>
      </c>
      <c r="AG1288" s="22">
        <f>IFERROR((Raw_Data__3[[#This Row],[End of Probation Date (after 2 months)]]-Raw_Data__3[[#This Row],[Reporting date ]]),"N/A")</f>
        <v>60</v>
      </c>
      <c r="AH1288">
        <v>5</v>
      </c>
      <c r="AI1288">
        <v>3</v>
      </c>
      <c r="AJ1288">
        <v>3</v>
      </c>
      <c r="AK1288">
        <v>29</v>
      </c>
      <c r="AL1288">
        <v>14</v>
      </c>
    </row>
    <row r="1289" spans="1:38" x14ac:dyDescent="0.35">
      <c r="A1289">
        <v>2479</v>
      </c>
      <c r="B1289" s="14" t="s">
        <v>113</v>
      </c>
      <c r="C1289" s="14" t="s">
        <v>79</v>
      </c>
      <c r="D1289" s="14" t="s">
        <v>77</v>
      </c>
      <c r="E1289" s="14" t="s">
        <v>57</v>
      </c>
      <c r="F1289" s="14" t="str">
        <f>TRIM(Raw_Data__3[[#This Row],[Level/Band]])</f>
        <v>Senior</v>
      </c>
      <c r="G1289" s="15">
        <v>44915.430844907409</v>
      </c>
      <c r="H1289" s="15">
        <v>44918.430844907409</v>
      </c>
      <c r="I1289" s="15">
        <v>44919.430844907409</v>
      </c>
      <c r="J1289" s="15">
        <v>44922.430844907409</v>
      </c>
      <c r="K1289" s="14" t="s">
        <v>37</v>
      </c>
      <c r="L1289" s="15">
        <v>44928.430844907409</v>
      </c>
      <c r="M1289" s="14" t="s">
        <v>43</v>
      </c>
      <c r="N1289" s="14" t="s">
        <v>38</v>
      </c>
      <c r="O1289" s="1" t="s">
        <v>115</v>
      </c>
      <c r="P1289" s="14" t="s">
        <v>41</v>
      </c>
      <c r="Q1289" s="15"/>
      <c r="R1289" s="15"/>
      <c r="S1289" s="15">
        <v>44930.430844907409</v>
      </c>
      <c r="T1289" s="15"/>
      <c r="U1289">
        <v>0</v>
      </c>
      <c r="V1289" s="15"/>
      <c r="W1289" s="15"/>
      <c r="X1289" s="15"/>
      <c r="Z1289" s="14"/>
      <c r="AA1289" s="15"/>
      <c r="AB1289">
        <v>10</v>
      </c>
      <c r="AC1289">
        <v>12</v>
      </c>
      <c r="AD1289">
        <v>1</v>
      </c>
      <c r="AE1289">
        <v>3</v>
      </c>
      <c r="AF1289" s="21">
        <v>44990.430844907409</v>
      </c>
      <c r="AG1289" s="22">
        <f>IFERROR((Raw_Data__3[[#This Row],[End of Probation Date (after 2 months)]]-Raw_Data__3[[#This Row],[Reporting date ]]),"N/A")</f>
        <v>60</v>
      </c>
      <c r="AI1289">
        <v>2</v>
      </c>
      <c r="AJ1289">
        <v>3</v>
      </c>
    </row>
    <row r="1290" spans="1:38" x14ac:dyDescent="0.35">
      <c r="A1290">
        <v>2471</v>
      </c>
      <c r="B1290" s="14" t="s">
        <v>113</v>
      </c>
      <c r="C1290" s="14" t="s">
        <v>79</v>
      </c>
      <c r="D1290" s="14" t="s">
        <v>77</v>
      </c>
      <c r="E1290" s="14" t="s">
        <v>57</v>
      </c>
      <c r="F1290" s="14" t="str">
        <f>TRIM(Raw_Data__3[[#This Row],[Level/Band]])</f>
        <v>Senior</v>
      </c>
      <c r="G1290" s="15">
        <v>44912.430844907409</v>
      </c>
      <c r="H1290" s="15">
        <v>44915.430844907409</v>
      </c>
      <c r="I1290" s="15">
        <v>44916.430844907409</v>
      </c>
      <c r="J1290" s="15">
        <v>44919.430844907409</v>
      </c>
      <c r="K1290" s="14" t="s">
        <v>37</v>
      </c>
      <c r="L1290" s="15">
        <v>44932.430844907409</v>
      </c>
      <c r="M1290" s="14" t="s">
        <v>37</v>
      </c>
      <c r="N1290" s="14" t="s">
        <v>115</v>
      </c>
      <c r="O1290" s="1">
        <v>44936.430844907409</v>
      </c>
      <c r="P1290" s="14" t="s">
        <v>48</v>
      </c>
      <c r="Q1290" s="15">
        <v>44933.430844907409</v>
      </c>
      <c r="R1290" s="15">
        <v>44934.430844907409</v>
      </c>
      <c r="S1290" s="15">
        <v>44933.430844907409</v>
      </c>
      <c r="T1290" s="15">
        <v>44943.430844907409</v>
      </c>
      <c r="U1290">
        <v>1</v>
      </c>
      <c r="V1290" s="15">
        <v>44946.430844907409</v>
      </c>
      <c r="W1290" s="15">
        <v>44949.430844907409</v>
      </c>
      <c r="X1290" s="15">
        <v>44952.430844907409</v>
      </c>
      <c r="Z1290" s="14"/>
      <c r="AA1290" s="15">
        <v>44973.430844907409</v>
      </c>
      <c r="AB1290">
        <v>17</v>
      </c>
      <c r="AC1290">
        <v>18</v>
      </c>
      <c r="AD1290">
        <v>1</v>
      </c>
      <c r="AE1290">
        <v>3</v>
      </c>
      <c r="AF1290" s="21">
        <v>44993.430844907409</v>
      </c>
      <c r="AG1290" s="22">
        <f>IFERROR((Raw_Data__3[[#This Row],[End of Probation Date (after 2 months)]]-Raw_Data__3[[#This Row],[Reporting date ]]),"N/A")</f>
        <v>60</v>
      </c>
      <c r="AH1290">
        <v>6</v>
      </c>
      <c r="AI1290">
        <v>1</v>
      </c>
      <c r="AJ1290">
        <v>3</v>
      </c>
      <c r="AK1290">
        <v>40</v>
      </c>
      <c r="AL1290">
        <v>19</v>
      </c>
    </row>
    <row r="1291" spans="1:38" x14ac:dyDescent="0.35">
      <c r="A1291">
        <v>2354</v>
      </c>
      <c r="B1291" s="14" t="s">
        <v>113</v>
      </c>
      <c r="C1291" s="14" t="s">
        <v>79</v>
      </c>
      <c r="D1291" s="14" t="s">
        <v>77</v>
      </c>
      <c r="E1291" s="14" t="s">
        <v>57</v>
      </c>
      <c r="F1291" s="14" t="str">
        <f>TRIM(Raw_Data__3[[#This Row],[Level/Band]])</f>
        <v>Senior</v>
      </c>
      <c r="G1291" s="15">
        <v>45027.526319444441</v>
      </c>
      <c r="H1291" s="15">
        <v>45031.526319444441</v>
      </c>
      <c r="I1291" s="15">
        <v>45032.526319444441</v>
      </c>
      <c r="J1291" s="15">
        <v>45035.526319444441</v>
      </c>
      <c r="K1291" s="14" t="s">
        <v>37</v>
      </c>
      <c r="L1291" s="15">
        <v>45043.526319444441</v>
      </c>
      <c r="M1291" s="14" t="s">
        <v>43</v>
      </c>
      <c r="N1291" s="14" t="s">
        <v>51</v>
      </c>
      <c r="O1291" s="1" t="s">
        <v>115</v>
      </c>
      <c r="P1291" s="14"/>
      <c r="Q1291" s="15"/>
      <c r="R1291" s="15"/>
      <c r="S1291" s="15">
        <v>45046.526319444441</v>
      </c>
      <c r="T1291" s="15"/>
      <c r="U1291">
        <v>0</v>
      </c>
      <c r="V1291" s="15"/>
      <c r="W1291" s="15"/>
      <c r="X1291" s="15"/>
      <c r="Z1291" s="14" t="s">
        <v>47</v>
      </c>
      <c r="AA1291" s="15"/>
      <c r="AB1291">
        <v>12</v>
      </c>
      <c r="AC1291">
        <v>15</v>
      </c>
      <c r="AD1291">
        <v>1</v>
      </c>
      <c r="AE1291">
        <v>3</v>
      </c>
      <c r="AF1291" s="21">
        <v>45106.526319444441</v>
      </c>
      <c r="AG1291" s="22">
        <f>IFERROR((Raw_Data__3[[#This Row],[End of Probation Date (after 2 months)]]-Raw_Data__3[[#This Row],[Reporting date ]]),"N/A")</f>
        <v>60</v>
      </c>
      <c r="AI1291">
        <v>3</v>
      </c>
      <c r="AJ1291">
        <v>4</v>
      </c>
    </row>
    <row r="1292" spans="1:38" x14ac:dyDescent="0.35">
      <c r="A1292">
        <v>2283</v>
      </c>
      <c r="B1292" s="14" t="s">
        <v>113</v>
      </c>
      <c r="C1292" s="14" t="s">
        <v>79</v>
      </c>
      <c r="D1292" s="14" t="s">
        <v>77</v>
      </c>
      <c r="E1292" s="14" t="s">
        <v>57</v>
      </c>
      <c r="F1292" s="14" t="str">
        <f>TRIM(Raw_Data__3[[#This Row],[Level/Band]])</f>
        <v>Senior</v>
      </c>
      <c r="G1292" s="15">
        <v>44762.489282407405</v>
      </c>
      <c r="H1292" s="15">
        <v>44764.489282407405</v>
      </c>
      <c r="I1292" s="15">
        <v>44765.489282407405</v>
      </c>
      <c r="J1292" s="15">
        <v>44768.489282407405</v>
      </c>
      <c r="K1292" s="14" t="s">
        <v>37</v>
      </c>
      <c r="L1292" s="15">
        <v>44781.489282407405</v>
      </c>
      <c r="M1292" s="14" t="s">
        <v>37</v>
      </c>
      <c r="N1292" s="14" t="s">
        <v>115</v>
      </c>
      <c r="O1292" s="1">
        <v>44785.489282407405</v>
      </c>
      <c r="P1292" s="14" t="s">
        <v>48</v>
      </c>
      <c r="Q1292" s="15">
        <v>44782.489282407405</v>
      </c>
      <c r="R1292" s="15">
        <v>44785.489282407405</v>
      </c>
      <c r="S1292" s="15">
        <v>44783.489282407405</v>
      </c>
      <c r="T1292" s="15">
        <v>44793.489282407405</v>
      </c>
      <c r="U1292">
        <v>1</v>
      </c>
      <c r="V1292" s="15">
        <v>44795.489282407405</v>
      </c>
      <c r="W1292" s="15">
        <v>44796.489282407405</v>
      </c>
      <c r="X1292" s="15">
        <v>44799.489282407405</v>
      </c>
      <c r="Z1292" s="14"/>
      <c r="AA1292" s="15">
        <v>44818.489282407405</v>
      </c>
      <c r="AB1292">
        <v>17</v>
      </c>
      <c r="AC1292">
        <v>19</v>
      </c>
      <c r="AD1292">
        <v>1</v>
      </c>
      <c r="AE1292">
        <v>3</v>
      </c>
      <c r="AF1292" s="21">
        <v>44843.489282407405</v>
      </c>
      <c r="AG1292" s="22">
        <f>IFERROR((Raw_Data__3[[#This Row],[End of Probation Date (after 2 months)]]-Raw_Data__3[[#This Row],[Reporting date ]]),"N/A")</f>
        <v>60</v>
      </c>
      <c r="AH1292">
        <v>3</v>
      </c>
      <c r="AI1292">
        <v>2</v>
      </c>
      <c r="AJ1292">
        <v>2</v>
      </c>
      <c r="AK1292">
        <v>35</v>
      </c>
      <c r="AL1292">
        <v>16</v>
      </c>
    </row>
    <row r="1293" spans="1:38" x14ac:dyDescent="0.35">
      <c r="A1293">
        <v>2224</v>
      </c>
      <c r="B1293" s="14" t="s">
        <v>113</v>
      </c>
      <c r="C1293" s="14" t="s">
        <v>79</v>
      </c>
      <c r="D1293" s="14" t="s">
        <v>77</v>
      </c>
      <c r="E1293" s="14" t="s">
        <v>57</v>
      </c>
      <c r="F1293" s="14" t="str">
        <f>TRIM(Raw_Data__3[[#This Row],[Level/Band]])</f>
        <v>Senior</v>
      </c>
      <c r="G1293" s="15">
        <v>45157.534872685188</v>
      </c>
      <c r="H1293" s="15">
        <v>45160.534872685188</v>
      </c>
      <c r="I1293" s="15">
        <v>45161.534872685188</v>
      </c>
      <c r="J1293" s="15">
        <v>45164.534872685188</v>
      </c>
      <c r="K1293" s="14" t="s">
        <v>37</v>
      </c>
      <c r="L1293" s="15">
        <v>45173.534872685188</v>
      </c>
      <c r="M1293" s="14" t="s">
        <v>43</v>
      </c>
      <c r="N1293" s="14" t="s">
        <v>38</v>
      </c>
      <c r="O1293" s="1" t="s">
        <v>115</v>
      </c>
      <c r="P1293" s="14"/>
      <c r="Q1293" s="15"/>
      <c r="R1293" s="15"/>
      <c r="S1293" s="15"/>
      <c r="T1293" s="15"/>
      <c r="U1293">
        <v>0</v>
      </c>
      <c r="V1293" s="15"/>
      <c r="W1293" s="15"/>
      <c r="X1293" s="15"/>
      <c r="Z1293" s="14" t="s">
        <v>47</v>
      </c>
      <c r="AA1293" s="15"/>
      <c r="AB1293">
        <v>13</v>
      </c>
      <c r="AD1293">
        <v>1</v>
      </c>
      <c r="AE1293">
        <v>3</v>
      </c>
      <c r="AF1293" s="21" t="s">
        <v>115</v>
      </c>
      <c r="AG1293" s="22" t="str">
        <f>IFERROR((Raw_Data__3[[#This Row],[End of Probation Date (after 2 months)]]-Raw_Data__3[[#This Row],[Reporting date ]]),"N/A")</f>
        <v>N/A</v>
      </c>
      <c r="AJ1293">
        <v>3</v>
      </c>
    </row>
    <row r="1294" spans="1:38" x14ac:dyDescent="0.35">
      <c r="A1294">
        <v>2171</v>
      </c>
      <c r="B1294" s="14" t="s">
        <v>113</v>
      </c>
      <c r="C1294" s="14" t="s">
        <v>79</v>
      </c>
      <c r="D1294" s="14" t="s">
        <v>77</v>
      </c>
      <c r="E1294" s="14" t="s">
        <v>57</v>
      </c>
      <c r="F1294" s="14" t="str">
        <f>TRIM(Raw_Data__3[[#This Row],[Level/Band]])</f>
        <v>Senior</v>
      </c>
      <c r="G1294" s="15">
        <v>44753.601967592593</v>
      </c>
      <c r="H1294" s="15">
        <v>44757.601967592593</v>
      </c>
      <c r="I1294" s="15">
        <v>44758.601967592593</v>
      </c>
      <c r="J1294" s="15">
        <v>44761.601967592593</v>
      </c>
      <c r="K1294" s="14" t="s">
        <v>37</v>
      </c>
      <c r="L1294" s="15">
        <v>44762.601967592593</v>
      </c>
      <c r="M1294" s="14" t="s">
        <v>43</v>
      </c>
      <c r="N1294" s="14" t="s">
        <v>50</v>
      </c>
      <c r="O1294" s="1" t="s">
        <v>115</v>
      </c>
      <c r="P1294" s="14"/>
      <c r="Q1294" s="15"/>
      <c r="R1294" s="15"/>
      <c r="S1294" s="15">
        <v>44763.601967592593</v>
      </c>
      <c r="T1294" s="15"/>
      <c r="U1294">
        <v>0</v>
      </c>
      <c r="V1294" s="15"/>
      <c r="W1294" s="15"/>
      <c r="X1294" s="15"/>
      <c r="Z1294" s="14" t="s">
        <v>39</v>
      </c>
      <c r="AA1294" s="15"/>
      <c r="AB1294">
        <v>5</v>
      </c>
      <c r="AC1294">
        <v>6</v>
      </c>
      <c r="AD1294">
        <v>1</v>
      </c>
      <c r="AE1294">
        <v>3</v>
      </c>
      <c r="AF1294" s="21">
        <v>44823.601967592593</v>
      </c>
      <c r="AG1294" s="22">
        <f>IFERROR((Raw_Data__3[[#This Row],[End of Probation Date (after 2 months)]]-Raw_Data__3[[#This Row],[Reporting date ]]),"N/A")</f>
        <v>60</v>
      </c>
      <c r="AI1294">
        <v>1</v>
      </c>
      <c r="AJ1294">
        <v>4</v>
      </c>
    </row>
    <row r="1295" spans="1:38" x14ac:dyDescent="0.35">
      <c r="A1295">
        <v>2088</v>
      </c>
      <c r="B1295" s="14" t="s">
        <v>113</v>
      </c>
      <c r="C1295" s="14" t="s">
        <v>79</v>
      </c>
      <c r="D1295" s="14" t="s">
        <v>77</v>
      </c>
      <c r="E1295" s="14" t="s">
        <v>57</v>
      </c>
      <c r="F1295" s="14" t="str">
        <f>TRIM(Raw_Data__3[[#This Row],[Level/Band]])</f>
        <v>Senior</v>
      </c>
      <c r="G1295" s="15">
        <v>44834.879004629627</v>
      </c>
      <c r="H1295" s="15">
        <v>44835.879004629627</v>
      </c>
      <c r="I1295" s="15">
        <v>44836.879004629627</v>
      </c>
      <c r="J1295" s="15">
        <v>44839.879004629627</v>
      </c>
      <c r="K1295" s="14" t="s">
        <v>37</v>
      </c>
      <c r="L1295" s="15">
        <v>44855.879004629627</v>
      </c>
      <c r="M1295" s="14" t="s">
        <v>43</v>
      </c>
      <c r="N1295" s="14" t="s">
        <v>50</v>
      </c>
      <c r="O1295" s="1" t="s">
        <v>115</v>
      </c>
      <c r="P1295" s="14"/>
      <c r="Q1295" s="15"/>
      <c r="R1295" s="15"/>
      <c r="S1295" s="15">
        <v>44857.879004629627</v>
      </c>
      <c r="T1295" s="15"/>
      <c r="U1295">
        <v>0</v>
      </c>
      <c r="V1295" s="15"/>
      <c r="W1295" s="15"/>
      <c r="X1295" s="15"/>
      <c r="Z1295" s="14" t="s">
        <v>39</v>
      </c>
      <c r="AA1295" s="15"/>
      <c r="AB1295">
        <v>20</v>
      </c>
      <c r="AC1295">
        <v>22</v>
      </c>
      <c r="AD1295">
        <v>1</v>
      </c>
      <c r="AE1295">
        <v>3</v>
      </c>
      <c r="AF1295" s="21">
        <v>44917.879004629627</v>
      </c>
      <c r="AG1295" s="22">
        <f>IFERROR((Raw_Data__3[[#This Row],[End of Probation Date (after 2 months)]]-Raw_Data__3[[#This Row],[Reporting date ]]),"N/A")</f>
        <v>60</v>
      </c>
      <c r="AI1295">
        <v>2</v>
      </c>
      <c r="AJ1295">
        <v>1</v>
      </c>
    </row>
    <row r="1296" spans="1:38" x14ac:dyDescent="0.35">
      <c r="A1296">
        <v>2023</v>
      </c>
      <c r="B1296" s="14" t="s">
        <v>113</v>
      </c>
      <c r="C1296" s="14" t="s">
        <v>79</v>
      </c>
      <c r="D1296" s="14" t="s">
        <v>77</v>
      </c>
      <c r="E1296" s="14" t="s">
        <v>57</v>
      </c>
      <c r="F1296" s="14" t="str">
        <f>TRIM(Raw_Data__3[[#This Row],[Level/Band]])</f>
        <v>Senior</v>
      </c>
      <c r="G1296" s="15">
        <v>44783.679872685185</v>
      </c>
      <c r="H1296" s="15">
        <v>44784.679872685185</v>
      </c>
      <c r="I1296" s="15">
        <v>44785.679872685185</v>
      </c>
      <c r="J1296" s="15">
        <v>44788.679872685185</v>
      </c>
      <c r="K1296" s="14" t="s">
        <v>37</v>
      </c>
      <c r="L1296" s="15">
        <v>44803.679872685185</v>
      </c>
      <c r="M1296" s="14" t="s">
        <v>43</v>
      </c>
      <c r="N1296" s="14" t="s">
        <v>55</v>
      </c>
      <c r="O1296" s="1" t="s">
        <v>115</v>
      </c>
      <c r="P1296" s="14"/>
      <c r="Q1296" s="15"/>
      <c r="R1296" s="15"/>
      <c r="S1296" s="15"/>
      <c r="T1296" s="15"/>
      <c r="U1296">
        <v>0</v>
      </c>
      <c r="V1296" s="15"/>
      <c r="W1296" s="15"/>
      <c r="X1296" s="15"/>
      <c r="Z1296" s="14" t="s">
        <v>39</v>
      </c>
      <c r="AA1296" s="15"/>
      <c r="AB1296">
        <v>19</v>
      </c>
      <c r="AD1296">
        <v>1</v>
      </c>
      <c r="AE1296">
        <v>3</v>
      </c>
      <c r="AF1296" s="21" t="s">
        <v>115</v>
      </c>
      <c r="AG1296" s="22" t="str">
        <f>IFERROR((Raw_Data__3[[#This Row],[End of Probation Date (after 2 months)]]-Raw_Data__3[[#This Row],[Reporting date ]]),"N/A")</f>
        <v>N/A</v>
      </c>
      <c r="AJ1296">
        <v>1</v>
      </c>
    </row>
    <row r="1297" spans="1:38" x14ac:dyDescent="0.35">
      <c r="A1297">
        <v>2000</v>
      </c>
      <c r="B1297" s="14" t="s">
        <v>113</v>
      </c>
      <c r="C1297" s="14" t="s">
        <v>79</v>
      </c>
      <c r="D1297" s="14" t="s">
        <v>77</v>
      </c>
      <c r="E1297" s="14" t="s">
        <v>57</v>
      </c>
      <c r="F1297" s="14" t="str">
        <f>TRIM(Raw_Data__3[[#This Row],[Level/Band]])</f>
        <v>Senior</v>
      </c>
      <c r="G1297" s="15">
        <v>45015.653923611113</v>
      </c>
      <c r="H1297" s="15">
        <v>45018.653923611113</v>
      </c>
      <c r="I1297" s="15">
        <v>45019.653923611113</v>
      </c>
      <c r="J1297" s="15">
        <v>45022.653923611113</v>
      </c>
      <c r="K1297" s="14" t="s">
        <v>37</v>
      </c>
      <c r="L1297" s="15">
        <v>45028.653923611113</v>
      </c>
      <c r="M1297" s="14" t="s">
        <v>37</v>
      </c>
      <c r="N1297" s="14" t="s">
        <v>115</v>
      </c>
      <c r="O1297" s="1">
        <v>45033.653923611113</v>
      </c>
      <c r="P1297" s="14" t="s">
        <v>48</v>
      </c>
      <c r="Q1297" s="15">
        <v>45029.653923611113</v>
      </c>
      <c r="R1297" s="15">
        <v>45031.653923611113</v>
      </c>
      <c r="S1297" s="15">
        <v>45031.653923611113</v>
      </c>
      <c r="T1297" s="15">
        <v>45032.653923611113</v>
      </c>
      <c r="U1297">
        <v>1</v>
      </c>
      <c r="V1297" s="15">
        <v>45035.653923611113</v>
      </c>
      <c r="W1297" s="15">
        <v>45037.653923611113</v>
      </c>
      <c r="X1297" s="15">
        <v>45039.653923611113</v>
      </c>
      <c r="Z1297" s="14"/>
      <c r="AA1297" s="15">
        <v>45056.653923611113</v>
      </c>
      <c r="AB1297">
        <v>10</v>
      </c>
      <c r="AC1297">
        <v>13</v>
      </c>
      <c r="AD1297">
        <v>1</v>
      </c>
      <c r="AE1297">
        <v>3</v>
      </c>
      <c r="AF1297" s="21">
        <v>45091.653923611113</v>
      </c>
      <c r="AG1297" s="22">
        <f>IFERROR((Raw_Data__3[[#This Row],[End of Probation Date (after 2 months)]]-Raw_Data__3[[#This Row],[Reporting date ]]),"N/A")</f>
        <v>60</v>
      </c>
      <c r="AH1297">
        <v>5</v>
      </c>
      <c r="AI1297">
        <v>3</v>
      </c>
      <c r="AJ1297">
        <v>3</v>
      </c>
      <c r="AK1297">
        <v>25</v>
      </c>
      <c r="AL1297">
        <v>8</v>
      </c>
    </row>
    <row r="1298" spans="1:38" x14ac:dyDescent="0.35">
      <c r="A1298">
        <v>1998</v>
      </c>
      <c r="B1298" s="14" t="s">
        <v>113</v>
      </c>
      <c r="C1298" s="14" t="s">
        <v>79</v>
      </c>
      <c r="D1298" s="14" t="s">
        <v>77</v>
      </c>
      <c r="E1298" s="14" t="s">
        <v>57</v>
      </c>
      <c r="F1298" s="14" t="str">
        <f>TRIM(Raw_Data__3[[#This Row],[Level/Band]])</f>
        <v>Senior</v>
      </c>
      <c r="G1298" s="15">
        <v>45017.653923611113</v>
      </c>
      <c r="H1298" s="15">
        <v>45019.653923611113</v>
      </c>
      <c r="I1298" s="15">
        <v>45020.653923611113</v>
      </c>
      <c r="J1298" s="15">
        <v>45023.653923611113</v>
      </c>
      <c r="K1298" s="14" t="s">
        <v>37</v>
      </c>
      <c r="L1298" s="15">
        <v>45023.653923611113</v>
      </c>
      <c r="M1298" s="14" t="s">
        <v>43</v>
      </c>
      <c r="N1298" s="14" t="s">
        <v>50</v>
      </c>
      <c r="O1298" s="1" t="s">
        <v>115</v>
      </c>
      <c r="P1298" s="14"/>
      <c r="Q1298" s="15"/>
      <c r="R1298" s="15"/>
      <c r="S1298" s="15"/>
      <c r="T1298" s="15"/>
      <c r="U1298">
        <v>0</v>
      </c>
      <c r="V1298" s="15"/>
      <c r="W1298" s="15"/>
      <c r="X1298" s="15"/>
      <c r="Z1298" s="14" t="s">
        <v>39</v>
      </c>
      <c r="AA1298" s="15"/>
      <c r="AB1298">
        <v>4</v>
      </c>
      <c r="AD1298">
        <v>1</v>
      </c>
      <c r="AE1298">
        <v>3</v>
      </c>
      <c r="AF1298" s="21" t="s">
        <v>115</v>
      </c>
      <c r="AG1298" s="22" t="str">
        <f>IFERROR((Raw_Data__3[[#This Row],[End of Probation Date (after 2 months)]]-Raw_Data__3[[#This Row],[Reporting date ]]),"N/A")</f>
        <v>N/A</v>
      </c>
      <c r="AJ1298">
        <v>2</v>
      </c>
    </row>
    <row r="1299" spans="1:38" x14ac:dyDescent="0.35">
      <c r="A1299">
        <v>1995</v>
      </c>
      <c r="B1299" s="14" t="s">
        <v>113</v>
      </c>
      <c r="C1299" s="14" t="s">
        <v>79</v>
      </c>
      <c r="D1299" s="14" t="s">
        <v>77</v>
      </c>
      <c r="E1299" s="14" t="s">
        <v>57</v>
      </c>
      <c r="F1299" s="14" t="str">
        <f>TRIM(Raw_Data__3[[#This Row],[Level/Band]])</f>
        <v>Senior</v>
      </c>
      <c r="G1299" s="15">
        <v>45018.653923611113</v>
      </c>
      <c r="H1299" s="15">
        <v>45019.653923611113</v>
      </c>
      <c r="I1299" s="15">
        <v>45020.653923611113</v>
      </c>
      <c r="J1299" s="15">
        <v>45023.653923611113</v>
      </c>
      <c r="K1299" s="14" t="s">
        <v>37</v>
      </c>
      <c r="L1299" s="15">
        <v>45037.653923611113</v>
      </c>
      <c r="M1299" s="14" t="s">
        <v>58</v>
      </c>
      <c r="N1299" s="14"/>
      <c r="O1299" s="1">
        <v>45042.653923611113</v>
      </c>
      <c r="P1299" s="14" t="s">
        <v>58</v>
      </c>
      <c r="Q1299" s="15"/>
      <c r="R1299" s="15"/>
      <c r="S1299" s="15">
        <v>45038.653923611113</v>
      </c>
      <c r="T1299" s="15"/>
      <c r="U1299">
        <v>0</v>
      </c>
      <c r="V1299" s="15"/>
      <c r="W1299" s="15"/>
      <c r="X1299" s="15"/>
      <c r="Z1299" s="14"/>
      <c r="AA1299" s="15"/>
      <c r="AB1299">
        <v>18</v>
      </c>
      <c r="AC1299">
        <v>19</v>
      </c>
      <c r="AD1299">
        <v>1</v>
      </c>
      <c r="AE1299">
        <v>3</v>
      </c>
      <c r="AF1299" s="21">
        <v>45098.653923611113</v>
      </c>
      <c r="AG1299" s="22">
        <f>IFERROR((Raw_Data__3[[#This Row],[End of Probation Date (after 2 months)]]-Raw_Data__3[[#This Row],[Reporting date ]]),"N/A")</f>
        <v>60</v>
      </c>
      <c r="AI1299">
        <v>1</v>
      </c>
      <c r="AJ1299">
        <v>1</v>
      </c>
    </row>
    <row r="1300" spans="1:38" x14ac:dyDescent="0.35">
      <c r="A1300">
        <v>1993</v>
      </c>
      <c r="B1300" s="14" t="s">
        <v>113</v>
      </c>
      <c r="C1300" s="14" t="s">
        <v>79</v>
      </c>
      <c r="D1300" s="14" t="s">
        <v>77</v>
      </c>
      <c r="E1300" s="14" t="s">
        <v>57</v>
      </c>
      <c r="F1300" s="14" t="str">
        <f>TRIM(Raw_Data__3[[#This Row],[Level/Band]])</f>
        <v>Senior</v>
      </c>
      <c r="G1300" s="15">
        <v>45014.653923611113</v>
      </c>
      <c r="H1300" s="15">
        <v>45016.653923611113</v>
      </c>
      <c r="I1300" s="15">
        <v>45017.653923611113</v>
      </c>
      <c r="J1300" s="15">
        <v>45020.653923611113</v>
      </c>
      <c r="K1300" s="14" t="s">
        <v>37</v>
      </c>
      <c r="L1300" s="15">
        <v>45030.653923611113</v>
      </c>
      <c r="M1300" s="14" t="s">
        <v>43</v>
      </c>
      <c r="N1300" s="14" t="s">
        <v>38</v>
      </c>
      <c r="O1300" s="1" t="s">
        <v>115</v>
      </c>
      <c r="P1300" s="14"/>
      <c r="Q1300" s="15"/>
      <c r="R1300" s="15"/>
      <c r="S1300" s="15">
        <v>45033.653923611113</v>
      </c>
      <c r="T1300" s="15"/>
      <c r="U1300">
        <v>0</v>
      </c>
      <c r="V1300" s="15"/>
      <c r="W1300" s="15"/>
      <c r="X1300" s="15"/>
      <c r="Z1300" s="14" t="s">
        <v>47</v>
      </c>
      <c r="AA1300" s="15"/>
      <c r="AB1300">
        <v>14</v>
      </c>
      <c r="AC1300">
        <v>17</v>
      </c>
      <c r="AD1300">
        <v>1</v>
      </c>
      <c r="AE1300">
        <v>3</v>
      </c>
      <c r="AF1300" s="21">
        <v>45093.653923611113</v>
      </c>
      <c r="AG1300" s="22">
        <f>IFERROR((Raw_Data__3[[#This Row],[End of Probation Date (after 2 months)]]-Raw_Data__3[[#This Row],[Reporting date ]]),"N/A")</f>
        <v>60</v>
      </c>
      <c r="AI1300">
        <v>3</v>
      </c>
      <c r="AJ1300">
        <v>2</v>
      </c>
    </row>
    <row r="1301" spans="1:38" x14ac:dyDescent="0.35">
      <c r="A1301">
        <v>1870</v>
      </c>
      <c r="B1301" s="14" t="s">
        <v>113</v>
      </c>
      <c r="C1301" s="14" t="s">
        <v>79</v>
      </c>
      <c r="D1301" s="14" t="s">
        <v>77</v>
      </c>
      <c r="E1301" s="14" t="s">
        <v>57</v>
      </c>
      <c r="F1301" s="14" t="str">
        <f>TRIM(Raw_Data__3[[#This Row],[Level/Band]])</f>
        <v>Senior</v>
      </c>
      <c r="G1301" s="15">
        <v>44641.350624999999</v>
      </c>
      <c r="H1301" s="15">
        <v>44644.350624999999</v>
      </c>
      <c r="I1301" s="15">
        <v>44645.350624999999</v>
      </c>
      <c r="J1301" s="15">
        <v>44648.350624999999</v>
      </c>
      <c r="K1301" s="14" t="s">
        <v>37</v>
      </c>
      <c r="L1301" s="15">
        <v>44650.350624999999</v>
      </c>
      <c r="M1301" s="14" t="s">
        <v>43</v>
      </c>
      <c r="N1301" s="14" t="s">
        <v>55</v>
      </c>
      <c r="O1301" s="1" t="s">
        <v>115</v>
      </c>
      <c r="P1301" s="14"/>
      <c r="Q1301" s="15"/>
      <c r="R1301" s="15"/>
      <c r="S1301" s="15">
        <v>44654.350624999999</v>
      </c>
      <c r="T1301" s="15"/>
      <c r="U1301">
        <v>0</v>
      </c>
      <c r="V1301" s="15"/>
      <c r="W1301" s="15"/>
      <c r="X1301" s="15"/>
      <c r="Z1301" s="14" t="s">
        <v>47</v>
      </c>
      <c r="AA1301" s="15"/>
      <c r="AB1301">
        <v>6</v>
      </c>
      <c r="AC1301">
        <v>10</v>
      </c>
      <c r="AD1301">
        <v>1</v>
      </c>
      <c r="AE1301">
        <v>3</v>
      </c>
      <c r="AF1301" s="21">
        <v>44714.350624999999</v>
      </c>
      <c r="AG1301" s="22">
        <f>IFERROR((Raw_Data__3[[#This Row],[End of Probation Date (after 2 months)]]-Raw_Data__3[[#This Row],[Reporting date ]]),"N/A")</f>
        <v>60</v>
      </c>
      <c r="AI1301">
        <v>4</v>
      </c>
      <c r="AJ1301">
        <v>3</v>
      </c>
    </row>
    <row r="1302" spans="1:38" x14ac:dyDescent="0.35">
      <c r="A1302">
        <v>1866</v>
      </c>
      <c r="B1302" s="14" t="s">
        <v>113</v>
      </c>
      <c r="C1302" s="14" t="s">
        <v>79</v>
      </c>
      <c r="D1302" s="14" t="s">
        <v>77</v>
      </c>
      <c r="E1302" s="14" t="s">
        <v>57</v>
      </c>
      <c r="F1302" s="14" t="str">
        <f>TRIM(Raw_Data__3[[#This Row],[Level/Band]])</f>
        <v>Senior</v>
      </c>
      <c r="G1302" s="15">
        <v>44643.350624999999</v>
      </c>
      <c r="H1302" s="15">
        <v>44644.350624999999</v>
      </c>
      <c r="I1302" s="15">
        <v>44645.350624999999</v>
      </c>
      <c r="J1302" s="15">
        <v>44648.350624999999</v>
      </c>
      <c r="K1302" s="14" t="s">
        <v>37</v>
      </c>
      <c r="L1302" s="15">
        <v>44650.350624999999</v>
      </c>
      <c r="M1302" s="14" t="s">
        <v>37</v>
      </c>
      <c r="N1302" s="14" t="s">
        <v>115</v>
      </c>
      <c r="O1302" s="1">
        <v>44654.350624999999</v>
      </c>
      <c r="P1302" s="14" t="s">
        <v>48</v>
      </c>
      <c r="Q1302" s="15">
        <v>44651.350624999999</v>
      </c>
      <c r="R1302" s="15">
        <v>44653.350624999999</v>
      </c>
      <c r="S1302" s="15">
        <v>44651.350624999999</v>
      </c>
      <c r="T1302" s="15">
        <v>44660.350624999999</v>
      </c>
      <c r="U1302">
        <v>1</v>
      </c>
      <c r="V1302" s="15">
        <v>44661.350624999999</v>
      </c>
      <c r="W1302" s="15">
        <v>44662.350624999999</v>
      </c>
      <c r="X1302" s="15">
        <v>44663.350624999999</v>
      </c>
      <c r="Z1302" s="14"/>
      <c r="AA1302" s="15">
        <v>44685.350624999999</v>
      </c>
      <c r="AB1302">
        <v>6</v>
      </c>
      <c r="AC1302">
        <v>7</v>
      </c>
      <c r="AD1302">
        <v>1</v>
      </c>
      <c r="AE1302">
        <v>3</v>
      </c>
      <c r="AF1302" s="21">
        <v>44711.350624999999</v>
      </c>
      <c r="AG1302" s="22">
        <f>IFERROR((Raw_Data__3[[#This Row],[End of Probation Date (after 2 months)]]-Raw_Data__3[[#This Row],[Reporting date ]]),"N/A")</f>
        <v>60</v>
      </c>
      <c r="AH1302">
        <v>2</v>
      </c>
      <c r="AI1302">
        <v>1</v>
      </c>
      <c r="AJ1302">
        <v>1</v>
      </c>
      <c r="AK1302">
        <v>34</v>
      </c>
      <c r="AL1302">
        <v>12</v>
      </c>
    </row>
    <row r="1303" spans="1:38" x14ac:dyDescent="0.35">
      <c r="A1303">
        <v>1861</v>
      </c>
      <c r="B1303" s="14" t="s">
        <v>113</v>
      </c>
      <c r="C1303" s="14" t="s">
        <v>79</v>
      </c>
      <c r="D1303" s="14" t="s">
        <v>77</v>
      </c>
      <c r="E1303" s="14" t="s">
        <v>57</v>
      </c>
      <c r="F1303" s="14" t="str">
        <f>TRIM(Raw_Data__3[[#This Row],[Level/Band]])</f>
        <v>Senior</v>
      </c>
      <c r="G1303" s="15">
        <v>44639.350624999999</v>
      </c>
      <c r="H1303" s="15">
        <v>44640.350624999999</v>
      </c>
      <c r="I1303" s="15">
        <v>44641.350624999999</v>
      </c>
      <c r="J1303" s="15">
        <v>44644.350624999999</v>
      </c>
      <c r="K1303" s="14" t="s">
        <v>37</v>
      </c>
      <c r="L1303" s="15">
        <v>44650.350624999999</v>
      </c>
      <c r="M1303" s="14" t="s">
        <v>43</v>
      </c>
      <c r="N1303" s="14" t="s">
        <v>38</v>
      </c>
      <c r="O1303" s="1" t="s">
        <v>115</v>
      </c>
      <c r="P1303" s="14" t="s">
        <v>41</v>
      </c>
      <c r="Q1303" s="15"/>
      <c r="R1303" s="15"/>
      <c r="S1303" s="15">
        <v>44652.350624999999</v>
      </c>
      <c r="T1303" s="15"/>
      <c r="U1303">
        <v>0</v>
      </c>
      <c r="V1303" s="15"/>
      <c r="W1303" s="15"/>
      <c r="X1303" s="15"/>
      <c r="Z1303" s="14"/>
      <c r="AA1303" s="15"/>
      <c r="AB1303">
        <v>10</v>
      </c>
      <c r="AC1303">
        <v>12</v>
      </c>
      <c r="AD1303">
        <v>1</v>
      </c>
      <c r="AE1303">
        <v>3</v>
      </c>
      <c r="AF1303" s="21">
        <v>44712.350624999999</v>
      </c>
      <c r="AG1303" s="22">
        <f>IFERROR((Raw_Data__3[[#This Row],[End of Probation Date (after 2 months)]]-Raw_Data__3[[#This Row],[Reporting date ]]),"N/A")</f>
        <v>60</v>
      </c>
      <c r="AI1303">
        <v>2</v>
      </c>
      <c r="AJ1303">
        <v>1</v>
      </c>
    </row>
    <row r="1304" spans="1:38" x14ac:dyDescent="0.35">
      <c r="A1304">
        <v>1850</v>
      </c>
      <c r="B1304" s="14" t="s">
        <v>113</v>
      </c>
      <c r="C1304" s="14" t="s">
        <v>79</v>
      </c>
      <c r="D1304" s="14" t="s">
        <v>77</v>
      </c>
      <c r="E1304" s="14" t="s">
        <v>57</v>
      </c>
      <c r="F1304" s="14" t="str">
        <f>TRIM(Raw_Data__3[[#This Row],[Level/Band]])</f>
        <v>Senior</v>
      </c>
      <c r="G1304" s="15">
        <v>44612.970185185186</v>
      </c>
      <c r="H1304" s="15">
        <v>44613.970185185186</v>
      </c>
      <c r="I1304" s="15">
        <v>44614.970185185186</v>
      </c>
      <c r="J1304" s="15">
        <v>44617.970185185186</v>
      </c>
      <c r="K1304" s="14" t="s">
        <v>37</v>
      </c>
      <c r="L1304" s="15">
        <v>44631.970185185186</v>
      </c>
      <c r="M1304" s="14" t="s">
        <v>43</v>
      </c>
      <c r="N1304" s="14" t="s">
        <v>38</v>
      </c>
      <c r="O1304" s="1" t="s">
        <v>115</v>
      </c>
      <c r="P1304" s="14"/>
      <c r="Q1304" s="15"/>
      <c r="R1304" s="15"/>
      <c r="S1304" s="15"/>
      <c r="T1304" s="15"/>
      <c r="U1304">
        <v>0</v>
      </c>
      <c r="V1304" s="15"/>
      <c r="W1304" s="15"/>
      <c r="X1304" s="15"/>
      <c r="Z1304" s="14" t="s">
        <v>47</v>
      </c>
      <c r="AA1304" s="15"/>
      <c r="AB1304">
        <v>18</v>
      </c>
      <c r="AD1304">
        <v>1</v>
      </c>
      <c r="AE1304">
        <v>3</v>
      </c>
      <c r="AF1304" s="21" t="s">
        <v>115</v>
      </c>
      <c r="AG1304" s="22" t="str">
        <f>IFERROR((Raw_Data__3[[#This Row],[End of Probation Date (after 2 months)]]-Raw_Data__3[[#This Row],[Reporting date ]]),"N/A")</f>
        <v>N/A</v>
      </c>
      <c r="AJ1304">
        <v>1</v>
      </c>
    </row>
    <row r="1305" spans="1:38" x14ac:dyDescent="0.35">
      <c r="A1305">
        <v>1848</v>
      </c>
      <c r="B1305" s="14" t="s">
        <v>113</v>
      </c>
      <c r="C1305" s="14" t="s">
        <v>79</v>
      </c>
      <c r="D1305" s="14" t="s">
        <v>77</v>
      </c>
      <c r="E1305" s="14" t="s">
        <v>57</v>
      </c>
      <c r="F1305" s="14" t="str">
        <f>TRIM(Raw_Data__3[[#This Row],[Level/Band]])</f>
        <v>Senior</v>
      </c>
      <c r="G1305" s="15">
        <v>44606.970185185186</v>
      </c>
      <c r="H1305" s="15">
        <v>44609.970185185186</v>
      </c>
      <c r="I1305" s="15">
        <v>44610.970185185186</v>
      </c>
      <c r="J1305" s="15">
        <v>44613.970185185186</v>
      </c>
      <c r="K1305" s="14" t="s">
        <v>37</v>
      </c>
      <c r="L1305" s="15">
        <v>44627.970185185186</v>
      </c>
      <c r="M1305" s="14" t="s">
        <v>43</v>
      </c>
      <c r="N1305" s="14" t="s">
        <v>46</v>
      </c>
      <c r="O1305" s="1" t="s">
        <v>115</v>
      </c>
      <c r="P1305" s="14"/>
      <c r="Q1305" s="15"/>
      <c r="R1305" s="15"/>
      <c r="S1305" s="15"/>
      <c r="T1305" s="15"/>
      <c r="U1305">
        <v>0</v>
      </c>
      <c r="V1305" s="15"/>
      <c r="W1305" s="15"/>
      <c r="X1305" s="15"/>
      <c r="Z1305" s="14" t="s">
        <v>39</v>
      </c>
      <c r="AA1305" s="15"/>
      <c r="AB1305">
        <v>18</v>
      </c>
      <c r="AD1305">
        <v>1</v>
      </c>
      <c r="AE1305">
        <v>3</v>
      </c>
      <c r="AF1305" s="21" t="s">
        <v>115</v>
      </c>
      <c r="AG1305" s="22" t="str">
        <f>IFERROR((Raw_Data__3[[#This Row],[End of Probation Date (after 2 months)]]-Raw_Data__3[[#This Row],[Reporting date ]]),"N/A")</f>
        <v>N/A</v>
      </c>
      <c r="AJ1305">
        <v>3</v>
      </c>
    </row>
    <row r="1306" spans="1:38" x14ac:dyDescent="0.35">
      <c r="A1306">
        <v>1844</v>
      </c>
      <c r="B1306" s="14" t="s">
        <v>113</v>
      </c>
      <c r="C1306" s="14" t="s">
        <v>79</v>
      </c>
      <c r="D1306" s="14" t="s">
        <v>77</v>
      </c>
      <c r="E1306" s="14" t="s">
        <v>57</v>
      </c>
      <c r="F1306" s="14" t="str">
        <f>TRIM(Raw_Data__3[[#This Row],[Level/Band]])</f>
        <v>Senior</v>
      </c>
      <c r="G1306" s="15">
        <v>44612.970185185186</v>
      </c>
      <c r="H1306" s="15">
        <v>44614.970185185186</v>
      </c>
      <c r="I1306" s="15">
        <v>44615.970185185186</v>
      </c>
      <c r="J1306" s="15">
        <v>44618.970185185186</v>
      </c>
      <c r="K1306" s="14" t="s">
        <v>37</v>
      </c>
      <c r="L1306" s="15">
        <v>44620.970185185186</v>
      </c>
      <c r="M1306" s="14" t="s">
        <v>37</v>
      </c>
      <c r="N1306" s="14" t="s">
        <v>115</v>
      </c>
      <c r="O1306" s="1">
        <v>44623.970185185186</v>
      </c>
      <c r="P1306" s="14" t="s">
        <v>48</v>
      </c>
      <c r="Q1306" s="15">
        <v>44622.970185185186</v>
      </c>
      <c r="R1306" s="15">
        <v>44625.970185185186</v>
      </c>
      <c r="S1306" s="15">
        <v>44622.970185185186</v>
      </c>
      <c r="T1306" s="15">
        <v>44625.970185185186</v>
      </c>
      <c r="U1306">
        <v>1</v>
      </c>
      <c r="V1306" s="15">
        <v>44627.970185185186</v>
      </c>
      <c r="W1306" s="15">
        <v>44628.970185185186</v>
      </c>
      <c r="X1306" s="15">
        <v>44629.970185185186</v>
      </c>
      <c r="Z1306" s="14"/>
      <c r="AA1306" s="15">
        <v>44646.970185185186</v>
      </c>
      <c r="AB1306">
        <v>6</v>
      </c>
      <c r="AC1306">
        <v>8</v>
      </c>
      <c r="AD1306">
        <v>1</v>
      </c>
      <c r="AE1306">
        <v>3</v>
      </c>
      <c r="AF1306" s="21">
        <v>44682.970185185186</v>
      </c>
      <c r="AG1306" s="22">
        <f>IFERROR((Raw_Data__3[[#This Row],[End of Probation Date (after 2 months)]]-Raw_Data__3[[#This Row],[Reporting date ]]),"N/A")</f>
        <v>60</v>
      </c>
      <c r="AH1306">
        <v>3</v>
      </c>
      <c r="AI1306">
        <v>2</v>
      </c>
      <c r="AJ1306">
        <v>2</v>
      </c>
      <c r="AK1306">
        <v>24</v>
      </c>
      <c r="AL1306">
        <v>7</v>
      </c>
    </row>
    <row r="1307" spans="1:38" x14ac:dyDescent="0.35">
      <c r="A1307">
        <v>1760</v>
      </c>
      <c r="B1307" s="14" t="s">
        <v>113</v>
      </c>
      <c r="C1307" s="14" t="s">
        <v>79</v>
      </c>
      <c r="D1307" s="14" t="s">
        <v>77</v>
      </c>
      <c r="E1307" s="14" t="s">
        <v>57</v>
      </c>
      <c r="F1307" s="14" t="str">
        <f>TRIM(Raw_Data__3[[#This Row],[Level/Band]])</f>
        <v>Senior</v>
      </c>
      <c r="G1307" s="15">
        <v>44709.645821759259</v>
      </c>
      <c r="H1307" s="15">
        <v>44712.645821759259</v>
      </c>
      <c r="I1307" s="15">
        <v>44713.645821759259</v>
      </c>
      <c r="J1307" s="15">
        <v>44716.645821759259</v>
      </c>
      <c r="K1307" s="14" t="s">
        <v>37</v>
      </c>
      <c r="L1307" s="15">
        <v>44734.645821759259</v>
      </c>
      <c r="M1307" s="14" t="s">
        <v>43</v>
      </c>
      <c r="N1307" s="14" t="s">
        <v>38</v>
      </c>
      <c r="O1307" s="1" t="s">
        <v>115</v>
      </c>
      <c r="P1307" s="14"/>
      <c r="Q1307" s="15"/>
      <c r="R1307" s="15"/>
      <c r="S1307" s="15">
        <v>44738.645821759259</v>
      </c>
      <c r="T1307" s="15"/>
      <c r="U1307">
        <v>0</v>
      </c>
      <c r="V1307" s="15"/>
      <c r="W1307" s="15"/>
      <c r="X1307" s="15"/>
      <c r="Z1307" s="14" t="s">
        <v>39</v>
      </c>
      <c r="AA1307" s="15"/>
      <c r="AB1307">
        <v>22</v>
      </c>
      <c r="AC1307">
        <v>26</v>
      </c>
      <c r="AD1307">
        <v>1</v>
      </c>
      <c r="AE1307">
        <v>3</v>
      </c>
      <c r="AF1307" s="21">
        <v>44798.645821759259</v>
      </c>
      <c r="AG1307" s="22">
        <f>IFERROR((Raw_Data__3[[#This Row],[End of Probation Date (after 2 months)]]-Raw_Data__3[[#This Row],[Reporting date ]]),"N/A")</f>
        <v>60</v>
      </c>
      <c r="AI1307">
        <v>4</v>
      </c>
      <c r="AJ1307">
        <v>3</v>
      </c>
    </row>
    <row r="1308" spans="1:38" x14ac:dyDescent="0.35">
      <c r="A1308">
        <v>1756</v>
      </c>
      <c r="B1308" s="14" t="s">
        <v>113</v>
      </c>
      <c r="C1308" s="14" t="s">
        <v>79</v>
      </c>
      <c r="D1308" s="14" t="s">
        <v>77</v>
      </c>
      <c r="E1308" s="14" t="s">
        <v>57</v>
      </c>
      <c r="F1308" s="14" t="str">
        <f>TRIM(Raw_Data__3[[#This Row],[Level/Band]])</f>
        <v>Senior</v>
      </c>
      <c r="G1308" s="15">
        <v>44709.645821759259</v>
      </c>
      <c r="H1308" s="15">
        <v>44713.645821759259</v>
      </c>
      <c r="I1308" s="15">
        <v>44714.645821759259</v>
      </c>
      <c r="J1308" s="15">
        <v>44717.645821759259</v>
      </c>
      <c r="K1308" s="14" t="s">
        <v>37</v>
      </c>
      <c r="L1308" s="15">
        <v>44723.645821759259</v>
      </c>
      <c r="M1308" s="14" t="s">
        <v>43</v>
      </c>
      <c r="N1308" s="14" t="s">
        <v>55</v>
      </c>
      <c r="O1308" s="1" t="s">
        <v>115</v>
      </c>
      <c r="P1308" s="14"/>
      <c r="Q1308" s="15"/>
      <c r="R1308" s="15"/>
      <c r="S1308" s="15"/>
      <c r="T1308" s="15"/>
      <c r="U1308">
        <v>0</v>
      </c>
      <c r="V1308" s="15"/>
      <c r="W1308" s="15"/>
      <c r="X1308" s="15"/>
      <c r="Z1308" s="14" t="s">
        <v>39</v>
      </c>
      <c r="AA1308" s="15"/>
      <c r="AB1308">
        <v>10</v>
      </c>
      <c r="AD1308">
        <v>1</v>
      </c>
      <c r="AE1308">
        <v>3</v>
      </c>
      <c r="AF1308" s="21" t="s">
        <v>115</v>
      </c>
      <c r="AG1308" s="22" t="str">
        <f>IFERROR((Raw_Data__3[[#This Row],[End of Probation Date (after 2 months)]]-Raw_Data__3[[#This Row],[Reporting date ]]),"N/A")</f>
        <v>N/A</v>
      </c>
      <c r="AJ1308">
        <v>4</v>
      </c>
    </row>
    <row r="1309" spans="1:38" x14ac:dyDescent="0.35">
      <c r="A1309">
        <v>1740</v>
      </c>
      <c r="B1309" s="14" t="s">
        <v>113</v>
      </c>
      <c r="C1309" s="14" t="s">
        <v>79</v>
      </c>
      <c r="D1309" s="14" t="s">
        <v>77</v>
      </c>
      <c r="E1309" s="14" t="s">
        <v>57</v>
      </c>
      <c r="F1309" s="14" t="str">
        <f>TRIM(Raw_Data__3[[#This Row],[Level/Band]])</f>
        <v>Senior</v>
      </c>
      <c r="G1309" s="15">
        <v>44564.634641203702</v>
      </c>
      <c r="H1309" s="15">
        <v>44565.634641203702</v>
      </c>
      <c r="I1309" s="15">
        <v>44566.634641203702</v>
      </c>
      <c r="J1309" s="15">
        <v>44569.634641203702</v>
      </c>
      <c r="K1309" s="14" t="s">
        <v>37</v>
      </c>
      <c r="L1309" s="15">
        <v>44581.634641203702</v>
      </c>
      <c r="M1309" s="14" t="s">
        <v>37</v>
      </c>
      <c r="N1309" s="14" t="s">
        <v>115</v>
      </c>
      <c r="O1309" s="1">
        <v>44588.634641203702</v>
      </c>
      <c r="P1309" s="14" t="s">
        <v>48</v>
      </c>
      <c r="Q1309" s="15">
        <v>44582.634641203702</v>
      </c>
      <c r="R1309" s="15">
        <v>44586.634641203702</v>
      </c>
      <c r="S1309" s="15">
        <v>44585.634641203702</v>
      </c>
      <c r="T1309" s="15">
        <v>44586.634641203702</v>
      </c>
      <c r="U1309">
        <v>1</v>
      </c>
      <c r="V1309" s="15">
        <v>44590.634641203702</v>
      </c>
      <c r="W1309" s="15">
        <v>44592.634641203702</v>
      </c>
      <c r="X1309" s="15">
        <v>44594.634641203702</v>
      </c>
      <c r="Z1309" s="14"/>
      <c r="AA1309" s="15">
        <v>44616.634641203702</v>
      </c>
      <c r="AB1309">
        <v>16</v>
      </c>
      <c r="AC1309">
        <v>20</v>
      </c>
      <c r="AD1309">
        <v>1</v>
      </c>
      <c r="AE1309">
        <v>3</v>
      </c>
      <c r="AF1309" s="21">
        <v>44645.634641203702</v>
      </c>
      <c r="AG1309" s="22">
        <f>IFERROR((Raw_Data__3[[#This Row],[End of Probation Date (after 2 months)]]-Raw_Data__3[[#This Row],[Reporting date ]]),"N/A")</f>
        <v>60</v>
      </c>
      <c r="AH1309">
        <v>6</v>
      </c>
      <c r="AI1309">
        <v>4</v>
      </c>
      <c r="AJ1309">
        <v>1</v>
      </c>
      <c r="AK1309">
        <v>31</v>
      </c>
      <c r="AL1309">
        <v>9</v>
      </c>
    </row>
    <row r="1310" spans="1:38" x14ac:dyDescent="0.35">
      <c r="A1310">
        <v>1737</v>
      </c>
      <c r="B1310" s="14" t="s">
        <v>113</v>
      </c>
      <c r="C1310" s="14" t="s">
        <v>79</v>
      </c>
      <c r="D1310" s="14" t="s">
        <v>77</v>
      </c>
      <c r="E1310" s="14" t="s">
        <v>57</v>
      </c>
      <c r="F1310" s="14" t="str">
        <f>TRIM(Raw_Data__3[[#This Row],[Level/Band]])</f>
        <v>Senior</v>
      </c>
      <c r="G1310" s="15">
        <v>44564.634641203702</v>
      </c>
      <c r="H1310" s="15">
        <v>44566.634641203702</v>
      </c>
      <c r="I1310" s="15">
        <v>44567.634641203702</v>
      </c>
      <c r="J1310" s="15">
        <v>44570.634641203702</v>
      </c>
      <c r="K1310" s="14" t="s">
        <v>37</v>
      </c>
      <c r="L1310" s="15">
        <v>44573.634641203702</v>
      </c>
      <c r="M1310" s="14" t="s">
        <v>43</v>
      </c>
      <c r="N1310" s="14" t="s">
        <v>46</v>
      </c>
      <c r="O1310" s="1" t="s">
        <v>115</v>
      </c>
      <c r="P1310" s="14"/>
      <c r="Q1310" s="15"/>
      <c r="R1310" s="15"/>
      <c r="S1310" s="15">
        <v>44575.634641203702</v>
      </c>
      <c r="T1310" s="15"/>
      <c r="U1310">
        <v>0</v>
      </c>
      <c r="V1310" s="15"/>
      <c r="W1310" s="15"/>
      <c r="X1310" s="15"/>
      <c r="Z1310" s="14" t="s">
        <v>39</v>
      </c>
      <c r="AA1310" s="15"/>
      <c r="AB1310">
        <v>7</v>
      </c>
      <c r="AC1310">
        <v>9</v>
      </c>
      <c r="AD1310">
        <v>1</v>
      </c>
      <c r="AE1310">
        <v>3</v>
      </c>
      <c r="AF1310" s="21">
        <v>44635.634641203702</v>
      </c>
      <c r="AG1310" s="22">
        <f>IFERROR((Raw_Data__3[[#This Row],[End of Probation Date (after 2 months)]]-Raw_Data__3[[#This Row],[Reporting date ]]),"N/A")</f>
        <v>60</v>
      </c>
      <c r="AI1310">
        <v>2</v>
      </c>
      <c r="AJ1310">
        <v>2</v>
      </c>
    </row>
    <row r="1311" spans="1:38" x14ac:dyDescent="0.35">
      <c r="A1311">
        <v>1736</v>
      </c>
      <c r="B1311" s="14" t="s">
        <v>113</v>
      </c>
      <c r="C1311" s="14" t="s">
        <v>79</v>
      </c>
      <c r="D1311" s="14" t="s">
        <v>77</v>
      </c>
      <c r="E1311" s="14" t="s">
        <v>57</v>
      </c>
      <c r="F1311" s="14" t="str">
        <f>TRIM(Raw_Data__3[[#This Row],[Level/Band]])</f>
        <v>Senior</v>
      </c>
      <c r="G1311" s="15">
        <v>44561.634641203702</v>
      </c>
      <c r="H1311" s="15">
        <v>44564.634641203702</v>
      </c>
      <c r="I1311" s="15">
        <v>44565.634641203702</v>
      </c>
      <c r="J1311" s="15">
        <v>44568.634641203702</v>
      </c>
      <c r="K1311" s="14" t="s">
        <v>37</v>
      </c>
      <c r="L1311" s="15">
        <v>44579.634641203702</v>
      </c>
      <c r="M1311" s="14" t="s">
        <v>43</v>
      </c>
      <c r="N1311" s="14" t="s">
        <v>38</v>
      </c>
      <c r="O1311" s="1" t="s">
        <v>115</v>
      </c>
      <c r="P1311" s="14" t="s">
        <v>41</v>
      </c>
      <c r="Q1311" s="15"/>
      <c r="R1311" s="15"/>
      <c r="S1311" s="15">
        <v>44583.634641203702</v>
      </c>
      <c r="T1311" s="15"/>
      <c r="U1311">
        <v>0</v>
      </c>
      <c r="V1311" s="15"/>
      <c r="W1311" s="15"/>
      <c r="X1311" s="15"/>
      <c r="Z1311" s="14"/>
      <c r="AA1311" s="15"/>
      <c r="AB1311">
        <v>15</v>
      </c>
      <c r="AC1311">
        <v>19</v>
      </c>
      <c r="AD1311">
        <v>1</v>
      </c>
      <c r="AE1311">
        <v>3</v>
      </c>
      <c r="AF1311" s="21">
        <v>44643.634641203702</v>
      </c>
      <c r="AG1311" s="22">
        <f>IFERROR((Raw_Data__3[[#This Row],[End of Probation Date (after 2 months)]]-Raw_Data__3[[#This Row],[Reporting date ]]),"N/A")</f>
        <v>60</v>
      </c>
      <c r="AI1311">
        <v>4</v>
      </c>
      <c r="AJ1311">
        <v>3</v>
      </c>
    </row>
    <row r="1312" spans="1:38" x14ac:dyDescent="0.35">
      <c r="A1312">
        <v>1735</v>
      </c>
      <c r="B1312" s="14" t="s">
        <v>113</v>
      </c>
      <c r="C1312" s="14" t="s">
        <v>79</v>
      </c>
      <c r="D1312" s="14" t="s">
        <v>77</v>
      </c>
      <c r="E1312" s="14" t="s">
        <v>57</v>
      </c>
      <c r="F1312" s="14" t="str">
        <f>TRIM(Raw_Data__3[[#This Row],[Level/Band]])</f>
        <v>Senior</v>
      </c>
      <c r="G1312" s="15">
        <v>44562.634641203702</v>
      </c>
      <c r="H1312" s="15">
        <v>44564.634641203702</v>
      </c>
      <c r="I1312" s="15">
        <v>44565.634641203702</v>
      </c>
      <c r="J1312" s="15">
        <v>44568.634641203702</v>
      </c>
      <c r="K1312" s="14" t="s">
        <v>37</v>
      </c>
      <c r="L1312" s="15">
        <v>44574.634641203702</v>
      </c>
      <c r="M1312" s="14" t="s">
        <v>43</v>
      </c>
      <c r="N1312" s="14" t="s">
        <v>38</v>
      </c>
      <c r="O1312" s="1" t="s">
        <v>115</v>
      </c>
      <c r="P1312" s="14" t="s">
        <v>41</v>
      </c>
      <c r="Q1312" s="15"/>
      <c r="R1312" s="15"/>
      <c r="S1312" s="15">
        <v>44577.634641203702</v>
      </c>
      <c r="T1312" s="15"/>
      <c r="U1312">
        <v>0</v>
      </c>
      <c r="V1312" s="15"/>
      <c r="W1312" s="15"/>
      <c r="X1312" s="15"/>
      <c r="Z1312" s="14"/>
      <c r="AA1312" s="15"/>
      <c r="AB1312">
        <v>10</v>
      </c>
      <c r="AC1312">
        <v>13</v>
      </c>
      <c r="AD1312">
        <v>1</v>
      </c>
      <c r="AE1312">
        <v>3</v>
      </c>
      <c r="AF1312" s="21">
        <v>44637.634641203702</v>
      </c>
      <c r="AG1312" s="22">
        <f>IFERROR((Raw_Data__3[[#This Row],[End of Probation Date (after 2 months)]]-Raw_Data__3[[#This Row],[Reporting date ]]),"N/A")</f>
        <v>60</v>
      </c>
      <c r="AI1312">
        <v>3</v>
      </c>
      <c r="AJ1312">
        <v>2</v>
      </c>
    </row>
    <row r="1313" spans="1:38" x14ac:dyDescent="0.35">
      <c r="A1313">
        <v>1708</v>
      </c>
      <c r="B1313" s="14" t="s">
        <v>113</v>
      </c>
      <c r="C1313" s="14" t="s">
        <v>79</v>
      </c>
      <c r="D1313" s="14" t="s">
        <v>77</v>
      </c>
      <c r="E1313" s="14" t="s">
        <v>57</v>
      </c>
      <c r="F1313" s="14" t="str">
        <f>TRIM(Raw_Data__3[[#This Row],[Level/Band]])</f>
        <v>Senior</v>
      </c>
      <c r="G1313" s="15">
        <v>44988.751342592594</v>
      </c>
      <c r="H1313" s="15">
        <v>44992.751342592594</v>
      </c>
      <c r="I1313" s="15">
        <v>44993.751342592594</v>
      </c>
      <c r="J1313" s="15">
        <v>44996.751342592594</v>
      </c>
      <c r="K1313" s="14" t="s">
        <v>37</v>
      </c>
      <c r="L1313" s="15">
        <v>44998.751342592594</v>
      </c>
      <c r="M1313" s="14" t="s">
        <v>43</v>
      </c>
      <c r="N1313" s="14" t="s">
        <v>38</v>
      </c>
      <c r="O1313" s="1" t="s">
        <v>115</v>
      </c>
      <c r="P1313" s="14" t="s">
        <v>41</v>
      </c>
      <c r="Q1313" s="15"/>
      <c r="R1313" s="15"/>
      <c r="S1313" s="15">
        <v>44999.751342592594</v>
      </c>
      <c r="T1313" s="15"/>
      <c r="U1313">
        <v>0</v>
      </c>
      <c r="V1313" s="15"/>
      <c r="W1313" s="15"/>
      <c r="X1313" s="15"/>
      <c r="Z1313" s="14"/>
      <c r="AA1313" s="15"/>
      <c r="AB1313">
        <v>6</v>
      </c>
      <c r="AC1313">
        <v>7</v>
      </c>
      <c r="AD1313">
        <v>1</v>
      </c>
      <c r="AE1313">
        <v>3</v>
      </c>
      <c r="AF1313" s="21">
        <v>45059.751342592594</v>
      </c>
      <c r="AG1313" s="22">
        <f>IFERROR((Raw_Data__3[[#This Row],[End of Probation Date (after 2 months)]]-Raw_Data__3[[#This Row],[Reporting date ]]),"N/A")</f>
        <v>60</v>
      </c>
      <c r="AI1313">
        <v>1</v>
      </c>
      <c r="AJ1313">
        <v>4</v>
      </c>
    </row>
    <row r="1314" spans="1:38" x14ac:dyDescent="0.35">
      <c r="A1314">
        <v>1703</v>
      </c>
      <c r="B1314" s="14" t="s">
        <v>113</v>
      </c>
      <c r="C1314" s="14" t="s">
        <v>79</v>
      </c>
      <c r="D1314" s="14" t="s">
        <v>77</v>
      </c>
      <c r="E1314" s="14" t="s">
        <v>57</v>
      </c>
      <c r="F1314" s="14" t="str">
        <f>TRIM(Raw_Data__3[[#This Row],[Level/Band]])</f>
        <v>Senior</v>
      </c>
      <c r="G1314" s="15">
        <v>44988.751342592594</v>
      </c>
      <c r="H1314" s="15">
        <v>44992.751342592594</v>
      </c>
      <c r="I1314" s="15">
        <v>44993.751342592594</v>
      </c>
      <c r="J1314" s="15">
        <v>44996.751342592594</v>
      </c>
      <c r="K1314" s="14" t="s">
        <v>37</v>
      </c>
      <c r="L1314" s="15">
        <v>45004.751342592594</v>
      </c>
      <c r="M1314" s="14" t="s">
        <v>43</v>
      </c>
      <c r="N1314" s="14" t="s">
        <v>38</v>
      </c>
      <c r="O1314" s="1" t="s">
        <v>115</v>
      </c>
      <c r="P1314" s="14" t="s">
        <v>41</v>
      </c>
      <c r="Q1314" s="15"/>
      <c r="R1314" s="15"/>
      <c r="S1314" s="15">
        <v>45006.751342592594</v>
      </c>
      <c r="T1314" s="15"/>
      <c r="U1314">
        <v>0</v>
      </c>
      <c r="V1314" s="15"/>
      <c r="W1314" s="15"/>
      <c r="X1314" s="15"/>
      <c r="Z1314" s="14"/>
      <c r="AA1314" s="15"/>
      <c r="AB1314">
        <v>12</v>
      </c>
      <c r="AC1314">
        <v>14</v>
      </c>
      <c r="AD1314">
        <v>1</v>
      </c>
      <c r="AE1314">
        <v>3</v>
      </c>
      <c r="AF1314" s="21">
        <v>45066.751342592594</v>
      </c>
      <c r="AG1314" s="22">
        <f>IFERROR((Raw_Data__3[[#This Row],[End of Probation Date (after 2 months)]]-Raw_Data__3[[#This Row],[Reporting date ]]),"N/A")</f>
        <v>60</v>
      </c>
      <c r="AI1314">
        <v>2</v>
      </c>
      <c r="AJ1314">
        <v>4</v>
      </c>
    </row>
    <row r="1315" spans="1:38" x14ac:dyDescent="0.35">
      <c r="A1315">
        <v>1701</v>
      </c>
      <c r="B1315" s="14" t="s">
        <v>113</v>
      </c>
      <c r="C1315" s="14" t="s">
        <v>79</v>
      </c>
      <c r="D1315" s="14" t="s">
        <v>77</v>
      </c>
      <c r="E1315" s="14" t="s">
        <v>57</v>
      </c>
      <c r="F1315" s="14" t="str">
        <f>TRIM(Raw_Data__3[[#This Row],[Level/Band]])</f>
        <v>Senior</v>
      </c>
      <c r="G1315" s="15">
        <v>44985.751342592594</v>
      </c>
      <c r="H1315" s="15">
        <v>44988.751342592594</v>
      </c>
      <c r="I1315" s="15">
        <v>44989.751342592594</v>
      </c>
      <c r="J1315" s="15">
        <v>44992.751342592594</v>
      </c>
      <c r="K1315" s="14" t="s">
        <v>37</v>
      </c>
      <c r="L1315" s="15">
        <v>45012.751342592594</v>
      </c>
      <c r="M1315" s="14" t="s">
        <v>43</v>
      </c>
      <c r="N1315" s="14" t="s">
        <v>38</v>
      </c>
      <c r="O1315" s="1" t="s">
        <v>115</v>
      </c>
      <c r="P1315" s="14" t="s">
        <v>41</v>
      </c>
      <c r="Q1315" s="15"/>
      <c r="R1315" s="15"/>
      <c r="S1315" s="15">
        <v>45013.751342592594</v>
      </c>
      <c r="T1315" s="15"/>
      <c r="U1315">
        <v>0</v>
      </c>
      <c r="V1315" s="15"/>
      <c r="W1315" s="15"/>
      <c r="X1315" s="15"/>
      <c r="Z1315" s="14"/>
      <c r="AA1315" s="15"/>
      <c r="AB1315">
        <v>24</v>
      </c>
      <c r="AC1315">
        <v>25</v>
      </c>
      <c r="AD1315">
        <v>1</v>
      </c>
      <c r="AE1315">
        <v>3</v>
      </c>
      <c r="AF1315" s="21">
        <v>45073.751342592594</v>
      </c>
      <c r="AG1315" s="22">
        <f>IFERROR((Raw_Data__3[[#This Row],[End of Probation Date (after 2 months)]]-Raw_Data__3[[#This Row],[Reporting date ]]),"N/A")</f>
        <v>60</v>
      </c>
      <c r="AI1315">
        <v>1</v>
      </c>
      <c r="AJ1315">
        <v>3</v>
      </c>
    </row>
    <row r="1316" spans="1:38" x14ac:dyDescent="0.35">
      <c r="A1316">
        <v>1678</v>
      </c>
      <c r="B1316" s="14" t="s">
        <v>113</v>
      </c>
      <c r="C1316" s="14" t="s">
        <v>79</v>
      </c>
      <c r="D1316" s="14" t="s">
        <v>77</v>
      </c>
      <c r="E1316" s="14" t="s">
        <v>57</v>
      </c>
      <c r="F1316" s="14" t="str">
        <f>TRIM(Raw_Data__3[[#This Row],[Level/Band]])</f>
        <v>Senior</v>
      </c>
      <c r="G1316" s="15">
        <v>44869.144270833334</v>
      </c>
      <c r="H1316" s="15">
        <v>44872.144270833334</v>
      </c>
      <c r="I1316" s="15">
        <v>44873.144270833334</v>
      </c>
      <c r="J1316" s="15">
        <v>44876.144270833334</v>
      </c>
      <c r="K1316" s="14" t="s">
        <v>37</v>
      </c>
      <c r="L1316" s="15">
        <v>44884.144270833334</v>
      </c>
      <c r="M1316" s="14" t="s">
        <v>43</v>
      </c>
      <c r="N1316" s="14" t="s">
        <v>50</v>
      </c>
      <c r="O1316" s="1" t="s">
        <v>115</v>
      </c>
      <c r="P1316" s="14"/>
      <c r="Q1316" s="15"/>
      <c r="R1316" s="15"/>
      <c r="S1316" s="15"/>
      <c r="T1316" s="15"/>
      <c r="U1316">
        <v>0</v>
      </c>
      <c r="V1316" s="15"/>
      <c r="W1316" s="15"/>
      <c r="X1316" s="15"/>
      <c r="Z1316" s="14" t="s">
        <v>47</v>
      </c>
      <c r="AA1316" s="15"/>
      <c r="AB1316">
        <v>12</v>
      </c>
      <c r="AD1316">
        <v>1</v>
      </c>
      <c r="AE1316">
        <v>3</v>
      </c>
      <c r="AF1316" s="21" t="s">
        <v>115</v>
      </c>
      <c r="AG1316" s="22" t="str">
        <f>IFERROR((Raw_Data__3[[#This Row],[End of Probation Date (after 2 months)]]-Raw_Data__3[[#This Row],[Reporting date ]]),"N/A")</f>
        <v>N/A</v>
      </c>
      <c r="AJ1316">
        <v>3</v>
      </c>
    </row>
    <row r="1317" spans="1:38" x14ac:dyDescent="0.35">
      <c r="A1317">
        <v>1638</v>
      </c>
      <c r="B1317" s="14" t="s">
        <v>113</v>
      </c>
      <c r="C1317" s="14" t="s">
        <v>79</v>
      </c>
      <c r="D1317" s="14" t="s">
        <v>77</v>
      </c>
      <c r="E1317" s="14" t="s">
        <v>57</v>
      </c>
      <c r="F1317" s="14" t="str">
        <f>TRIM(Raw_Data__3[[#This Row],[Level/Band]])</f>
        <v>Senior</v>
      </c>
      <c r="G1317" s="15">
        <v>45172.320416666669</v>
      </c>
      <c r="H1317" s="15">
        <v>45174.320416666669</v>
      </c>
      <c r="I1317" s="15">
        <v>45175.320416666669</v>
      </c>
      <c r="J1317" s="15">
        <v>45178.320416666669</v>
      </c>
      <c r="K1317" s="14" t="s">
        <v>37</v>
      </c>
      <c r="L1317" s="15">
        <v>45187.320416666669</v>
      </c>
      <c r="M1317" s="14" t="s">
        <v>58</v>
      </c>
      <c r="N1317" s="14"/>
      <c r="O1317" s="1">
        <v>45189.320416666669</v>
      </c>
      <c r="P1317" s="14" t="s">
        <v>58</v>
      </c>
      <c r="Q1317" s="15"/>
      <c r="R1317" s="15"/>
      <c r="S1317" s="15">
        <v>45188.320416666669</v>
      </c>
      <c r="T1317" s="15"/>
      <c r="U1317">
        <v>0</v>
      </c>
      <c r="V1317" s="15"/>
      <c r="W1317" s="15"/>
      <c r="X1317" s="15"/>
      <c r="Z1317" s="14"/>
      <c r="AA1317" s="15"/>
      <c r="AB1317">
        <v>13</v>
      </c>
      <c r="AC1317">
        <v>14</v>
      </c>
      <c r="AD1317">
        <v>1</v>
      </c>
      <c r="AE1317">
        <v>3</v>
      </c>
      <c r="AF1317" s="21">
        <v>45248.320416666669</v>
      </c>
      <c r="AG1317" s="22">
        <f>IFERROR((Raw_Data__3[[#This Row],[End of Probation Date (after 2 months)]]-Raw_Data__3[[#This Row],[Reporting date ]]),"N/A")</f>
        <v>60</v>
      </c>
      <c r="AI1317">
        <v>1</v>
      </c>
      <c r="AJ1317">
        <v>2</v>
      </c>
    </row>
    <row r="1318" spans="1:38" x14ac:dyDescent="0.35">
      <c r="A1318">
        <v>1636</v>
      </c>
      <c r="B1318" s="14" t="s">
        <v>113</v>
      </c>
      <c r="C1318" s="14" t="s">
        <v>79</v>
      </c>
      <c r="D1318" s="14" t="s">
        <v>77</v>
      </c>
      <c r="E1318" s="14" t="s">
        <v>57</v>
      </c>
      <c r="F1318" s="14" t="str">
        <f>TRIM(Raw_Data__3[[#This Row],[Level/Band]])</f>
        <v>Senior</v>
      </c>
      <c r="G1318" s="15">
        <v>45176.320416666669</v>
      </c>
      <c r="H1318" s="15">
        <v>45177.320416666669</v>
      </c>
      <c r="I1318" s="15">
        <v>45178.320416666669</v>
      </c>
      <c r="J1318" s="15">
        <v>45181.320416666669</v>
      </c>
      <c r="K1318" s="14" t="s">
        <v>37</v>
      </c>
      <c r="L1318" s="15">
        <v>45183.320416666669</v>
      </c>
      <c r="M1318" s="14" t="s">
        <v>43</v>
      </c>
      <c r="N1318" s="14" t="s">
        <v>38</v>
      </c>
      <c r="O1318" s="1" t="s">
        <v>115</v>
      </c>
      <c r="P1318" s="14"/>
      <c r="Q1318" s="15"/>
      <c r="R1318" s="15"/>
      <c r="S1318" s="15">
        <v>45185.320416666669</v>
      </c>
      <c r="T1318" s="15"/>
      <c r="U1318">
        <v>0</v>
      </c>
      <c r="V1318" s="15"/>
      <c r="W1318" s="15"/>
      <c r="X1318" s="15"/>
      <c r="Z1318" s="14" t="s">
        <v>47</v>
      </c>
      <c r="AA1318" s="15"/>
      <c r="AB1318">
        <v>6</v>
      </c>
      <c r="AC1318">
        <v>8</v>
      </c>
      <c r="AD1318">
        <v>1</v>
      </c>
      <c r="AE1318">
        <v>3</v>
      </c>
      <c r="AF1318" s="21">
        <v>45245.320416666669</v>
      </c>
      <c r="AG1318" s="22">
        <f>IFERROR((Raw_Data__3[[#This Row],[End of Probation Date (after 2 months)]]-Raw_Data__3[[#This Row],[Reporting date ]]),"N/A")</f>
        <v>60</v>
      </c>
      <c r="AI1318">
        <v>2</v>
      </c>
      <c r="AJ1318">
        <v>1</v>
      </c>
    </row>
    <row r="1319" spans="1:38" x14ac:dyDescent="0.35">
      <c r="A1319">
        <v>1633</v>
      </c>
      <c r="B1319" s="14" t="s">
        <v>113</v>
      </c>
      <c r="C1319" s="14" t="s">
        <v>79</v>
      </c>
      <c r="D1319" s="14" t="s">
        <v>77</v>
      </c>
      <c r="E1319" s="14" t="s">
        <v>57</v>
      </c>
      <c r="F1319" s="14" t="str">
        <f>TRIM(Raw_Data__3[[#This Row],[Level/Band]])</f>
        <v>Senior</v>
      </c>
      <c r="G1319" s="15">
        <v>45176.320416666669</v>
      </c>
      <c r="H1319" s="15">
        <v>45177.320416666669</v>
      </c>
      <c r="I1319" s="15">
        <v>45178.320416666669</v>
      </c>
      <c r="J1319" s="15">
        <v>45181.320416666669</v>
      </c>
      <c r="K1319" s="14" t="s">
        <v>37</v>
      </c>
      <c r="L1319" s="15">
        <v>45181.320416666669</v>
      </c>
      <c r="M1319" s="14" t="s">
        <v>43</v>
      </c>
      <c r="N1319" s="14" t="s">
        <v>51</v>
      </c>
      <c r="O1319" s="1" t="s">
        <v>115</v>
      </c>
      <c r="P1319" s="14"/>
      <c r="Q1319" s="15"/>
      <c r="R1319" s="15"/>
      <c r="S1319" s="15"/>
      <c r="T1319" s="15"/>
      <c r="U1319">
        <v>0</v>
      </c>
      <c r="V1319" s="15"/>
      <c r="W1319" s="15"/>
      <c r="X1319" s="15"/>
      <c r="Z1319" s="14" t="s">
        <v>39</v>
      </c>
      <c r="AA1319" s="15"/>
      <c r="AB1319">
        <v>4</v>
      </c>
      <c r="AD1319">
        <v>1</v>
      </c>
      <c r="AE1319">
        <v>3</v>
      </c>
      <c r="AF1319" s="21" t="s">
        <v>115</v>
      </c>
      <c r="AG1319" s="22" t="str">
        <f>IFERROR((Raw_Data__3[[#This Row],[End of Probation Date (after 2 months)]]-Raw_Data__3[[#This Row],[Reporting date ]]),"N/A")</f>
        <v>N/A</v>
      </c>
      <c r="AJ1319">
        <v>1</v>
      </c>
    </row>
    <row r="1320" spans="1:38" x14ac:dyDescent="0.35">
      <c r="A1320">
        <v>1567</v>
      </c>
      <c r="B1320" s="14" t="s">
        <v>113</v>
      </c>
      <c r="C1320" s="14" t="s">
        <v>79</v>
      </c>
      <c r="D1320" s="14" t="s">
        <v>77</v>
      </c>
      <c r="E1320" s="14" t="s">
        <v>57</v>
      </c>
      <c r="F1320" s="14" t="str">
        <f>TRIM(Raw_Data__3[[#This Row],[Level/Band]])</f>
        <v>Senior</v>
      </c>
      <c r="G1320" s="15">
        <v>44638.490486111114</v>
      </c>
      <c r="H1320" s="15">
        <v>44640.490486111114</v>
      </c>
      <c r="I1320" s="15">
        <v>44641.490486111114</v>
      </c>
      <c r="J1320" s="15">
        <v>44644.490486111114</v>
      </c>
      <c r="K1320" s="14" t="s">
        <v>37</v>
      </c>
      <c r="L1320" s="15">
        <v>44660.490486111114</v>
      </c>
      <c r="M1320" s="14" t="s">
        <v>37</v>
      </c>
      <c r="N1320" s="14" t="s">
        <v>115</v>
      </c>
      <c r="O1320" s="1">
        <v>44663.490486111114</v>
      </c>
      <c r="P1320" s="14" t="s">
        <v>48</v>
      </c>
      <c r="Q1320" s="15">
        <v>44661.490486111114</v>
      </c>
      <c r="R1320" s="15">
        <v>44663.490486111114</v>
      </c>
      <c r="S1320" s="15">
        <v>44662.490486111114</v>
      </c>
      <c r="T1320" s="15">
        <v>44670.490486111114</v>
      </c>
      <c r="U1320">
        <v>1</v>
      </c>
      <c r="V1320" s="15">
        <v>44673.490486111114</v>
      </c>
      <c r="W1320" s="15">
        <v>44676.490486111114</v>
      </c>
      <c r="X1320" s="15">
        <v>44678.490486111114</v>
      </c>
      <c r="Z1320" s="14"/>
      <c r="AA1320" s="15">
        <v>44687.490486111114</v>
      </c>
      <c r="AB1320">
        <v>20</v>
      </c>
      <c r="AC1320">
        <v>22</v>
      </c>
      <c r="AD1320">
        <v>1</v>
      </c>
      <c r="AE1320">
        <v>3</v>
      </c>
      <c r="AF1320" s="21">
        <v>44722.490486111114</v>
      </c>
      <c r="AG1320" s="22">
        <f>IFERROR((Raw_Data__3[[#This Row],[End of Probation Date (after 2 months)]]-Raw_Data__3[[#This Row],[Reporting date ]]),"N/A")</f>
        <v>60</v>
      </c>
      <c r="AH1320">
        <v>6</v>
      </c>
      <c r="AI1320">
        <v>2</v>
      </c>
      <c r="AJ1320">
        <v>2</v>
      </c>
      <c r="AK1320">
        <v>25</v>
      </c>
      <c r="AL1320">
        <v>16</v>
      </c>
    </row>
    <row r="1321" spans="1:38" x14ac:dyDescent="0.35">
      <c r="A1321">
        <v>1562</v>
      </c>
      <c r="B1321" s="14" t="s">
        <v>113</v>
      </c>
      <c r="C1321" s="14" t="s">
        <v>79</v>
      </c>
      <c r="D1321" s="14" t="s">
        <v>77</v>
      </c>
      <c r="E1321" s="14" t="s">
        <v>57</v>
      </c>
      <c r="F1321" s="14" t="str">
        <f>TRIM(Raw_Data__3[[#This Row],[Level/Band]])</f>
        <v>Senior</v>
      </c>
      <c r="G1321" s="15">
        <v>44638.490486111114</v>
      </c>
      <c r="H1321" s="15">
        <v>44642.490486111114</v>
      </c>
      <c r="I1321" s="15">
        <v>44643.490486111114</v>
      </c>
      <c r="J1321" s="15">
        <v>44646.490486111114</v>
      </c>
      <c r="K1321" s="14" t="s">
        <v>37</v>
      </c>
      <c r="L1321" s="15">
        <v>44650.490486111114</v>
      </c>
      <c r="M1321" s="14" t="s">
        <v>37</v>
      </c>
      <c r="N1321" s="14" t="s">
        <v>115</v>
      </c>
      <c r="O1321" s="1">
        <v>44654.490486111114</v>
      </c>
      <c r="P1321" s="14" t="s">
        <v>48</v>
      </c>
      <c r="Q1321" s="15">
        <v>44651.490486111114</v>
      </c>
      <c r="R1321" s="15">
        <v>44654.490486111114</v>
      </c>
      <c r="S1321" s="15">
        <v>44652.490486111114</v>
      </c>
      <c r="T1321" s="15">
        <v>44658.490486111114</v>
      </c>
      <c r="U1321">
        <v>1</v>
      </c>
      <c r="V1321" s="15">
        <v>44661.490486111114</v>
      </c>
      <c r="W1321" s="15">
        <v>44663.490486111114</v>
      </c>
      <c r="X1321" s="15">
        <v>44664.490486111114</v>
      </c>
      <c r="Z1321" s="14"/>
      <c r="AA1321" s="15">
        <v>44675.490486111114</v>
      </c>
      <c r="AB1321">
        <v>8</v>
      </c>
      <c r="AC1321">
        <v>10</v>
      </c>
      <c r="AD1321">
        <v>1</v>
      </c>
      <c r="AE1321">
        <v>3</v>
      </c>
      <c r="AF1321" s="21">
        <v>44712.490486111114</v>
      </c>
      <c r="AG1321" s="22">
        <f>IFERROR((Raw_Data__3[[#This Row],[End of Probation Date (after 2 months)]]-Raw_Data__3[[#This Row],[Reporting date ]]),"N/A")</f>
        <v>60</v>
      </c>
      <c r="AH1321">
        <v>5</v>
      </c>
      <c r="AI1321">
        <v>2</v>
      </c>
      <c r="AJ1321">
        <v>4</v>
      </c>
      <c r="AK1321">
        <v>23</v>
      </c>
      <c r="AL1321">
        <v>12</v>
      </c>
    </row>
    <row r="1322" spans="1:38" x14ac:dyDescent="0.35">
      <c r="A1322">
        <v>1549</v>
      </c>
      <c r="B1322" s="14" t="s">
        <v>113</v>
      </c>
      <c r="C1322" s="14" t="s">
        <v>79</v>
      </c>
      <c r="D1322" s="14" t="s">
        <v>77</v>
      </c>
      <c r="E1322" s="14" t="s">
        <v>57</v>
      </c>
      <c r="F1322" s="14" t="str">
        <f>TRIM(Raw_Data__3[[#This Row],[Level/Band]])</f>
        <v>Senior</v>
      </c>
      <c r="G1322" s="15">
        <v>45071.849814814814</v>
      </c>
      <c r="H1322" s="15">
        <v>45075.849814814814</v>
      </c>
      <c r="I1322" s="15">
        <v>45076.849814814814</v>
      </c>
      <c r="J1322" s="15">
        <v>45079.849814814814</v>
      </c>
      <c r="K1322" s="14" t="s">
        <v>37</v>
      </c>
      <c r="L1322" s="15">
        <v>45088.849814814814</v>
      </c>
      <c r="M1322" s="14" t="s">
        <v>43</v>
      </c>
      <c r="N1322" s="14" t="s">
        <v>55</v>
      </c>
      <c r="O1322" s="1" t="s">
        <v>115</v>
      </c>
      <c r="P1322" s="14"/>
      <c r="Q1322" s="15"/>
      <c r="R1322" s="15"/>
      <c r="S1322" s="15"/>
      <c r="T1322" s="15"/>
      <c r="U1322">
        <v>0</v>
      </c>
      <c r="V1322" s="15"/>
      <c r="W1322" s="15"/>
      <c r="X1322" s="15"/>
      <c r="Z1322" s="14" t="s">
        <v>47</v>
      </c>
      <c r="AA1322" s="15"/>
      <c r="AB1322">
        <v>13</v>
      </c>
      <c r="AD1322">
        <v>1</v>
      </c>
      <c r="AE1322">
        <v>3</v>
      </c>
      <c r="AF1322" s="21" t="s">
        <v>115</v>
      </c>
      <c r="AG1322" s="22" t="str">
        <f>IFERROR((Raw_Data__3[[#This Row],[End of Probation Date (after 2 months)]]-Raw_Data__3[[#This Row],[Reporting date ]]),"N/A")</f>
        <v>N/A</v>
      </c>
      <c r="AJ1322">
        <v>4</v>
      </c>
    </row>
    <row r="1323" spans="1:38" x14ac:dyDescent="0.35">
      <c r="A1323">
        <v>1542</v>
      </c>
      <c r="B1323" s="14" t="s">
        <v>113</v>
      </c>
      <c r="C1323" s="14" t="s">
        <v>79</v>
      </c>
      <c r="D1323" s="14" t="s">
        <v>77</v>
      </c>
      <c r="E1323" s="14" t="s">
        <v>57</v>
      </c>
      <c r="F1323" s="14" t="str">
        <f>TRIM(Raw_Data__3[[#This Row],[Level/Band]])</f>
        <v>Senior</v>
      </c>
      <c r="G1323" s="15">
        <v>45069.849814814814</v>
      </c>
      <c r="H1323" s="15">
        <v>45073.849814814814</v>
      </c>
      <c r="I1323" s="15">
        <v>45074.849814814814</v>
      </c>
      <c r="J1323" s="15">
        <v>45077.849814814814</v>
      </c>
      <c r="K1323" s="14" t="s">
        <v>37</v>
      </c>
      <c r="L1323" s="15">
        <v>45094.849814814814</v>
      </c>
      <c r="M1323" s="14" t="s">
        <v>43</v>
      </c>
      <c r="N1323" s="14" t="s">
        <v>38</v>
      </c>
      <c r="O1323" s="1" t="s">
        <v>115</v>
      </c>
      <c r="P1323" s="14"/>
      <c r="Q1323" s="15"/>
      <c r="R1323" s="15"/>
      <c r="S1323" s="15">
        <v>45097.849814814814</v>
      </c>
      <c r="T1323" s="15"/>
      <c r="U1323">
        <v>0</v>
      </c>
      <c r="V1323" s="15"/>
      <c r="W1323" s="15"/>
      <c r="X1323" s="15"/>
      <c r="Z1323" s="14" t="s">
        <v>47</v>
      </c>
      <c r="AA1323" s="15"/>
      <c r="AB1323">
        <v>21</v>
      </c>
      <c r="AC1323">
        <v>24</v>
      </c>
      <c r="AD1323">
        <v>1</v>
      </c>
      <c r="AE1323">
        <v>3</v>
      </c>
      <c r="AF1323" s="21">
        <v>45157.849814814814</v>
      </c>
      <c r="AG1323" s="22">
        <f>IFERROR((Raw_Data__3[[#This Row],[End of Probation Date (after 2 months)]]-Raw_Data__3[[#This Row],[Reporting date ]]),"N/A")</f>
        <v>60</v>
      </c>
      <c r="AI1323">
        <v>3</v>
      </c>
      <c r="AJ1323">
        <v>4</v>
      </c>
    </row>
    <row r="1324" spans="1:38" x14ac:dyDescent="0.35">
      <c r="A1324">
        <v>1526</v>
      </c>
      <c r="B1324" s="14" t="s">
        <v>113</v>
      </c>
      <c r="C1324" s="14" t="s">
        <v>79</v>
      </c>
      <c r="D1324" s="14" t="s">
        <v>77</v>
      </c>
      <c r="E1324" s="14" t="s">
        <v>57</v>
      </c>
      <c r="F1324" s="14" t="str">
        <f>TRIM(Raw_Data__3[[#This Row],[Level/Band]])</f>
        <v>Senior</v>
      </c>
      <c r="G1324" s="15">
        <v>44928.025208333333</v>
      </c>
      <c r="H1324" s="15">
        <v>44931.025208333333</v>
      </c>
      <c r="I1324" s="15">
        <v>44932.025208333333</v>
      </c>
      <c r="J1324" s="15">
        <v>44935.025208333333</v>
      </c>
      <c r="K1324" s="14" t="s">
        <v>37</v>
      </c>
      <c r="L1324" s="15">
        <v>44940.025208333333</v>
      </c>
      <c r="M1324" s="14" t="s">
        <v>43</v>
      </c>
      <c r="N1324" s="14" t="s">
        <v>38</v>
      </c>
      <c r="O1324" s="1" t="s">
        <v>115</v>
      </c>
      <c r="P1324" s="14" t="s">
        <v>41</v>
      </c>
      <c r="Q1324" s="15"/>
      <c r="R1324" s="15"/>
      <c r="S1324" s="15">
        <v>44941.025208333333</v>
      </c>
      <c r="T1324" s="15"/>
      <c r="U1324">
        <v>0</v>
      </c>
      <c r="V1324" s="15"/>
      <c r="W1324" s="15"/>
      <c r="X1324" s="15"/>
      <c r="Z1324" s="14"/>
      <c r="AA1324" s="15"/>
      <c r="AB1324">
        <v>9</v>
      </c>
      <c r="AC1324">
        <v>10</v>
      </c>
      <c r="AD1324">
        <v>1</v>
      </c>
      <c r="AE1324">
        <v>3</v>
      </c>
      <c r="AF1324" s="21">
        <v>45001.025208333333</v>
      </c>
      <c r="AG1324" s="22">
        <f>IFERROR((Raw_Data__3[[#This Row],[End of Probation Date (after 2 months)]]-Raw_Data__3[[#This Row],[Reporting date ]]),"N/A")</f>
        <v>60</v>
      </c>
      <c r="AI1324">
        <v>1</v>
      </c>
      <c r="AJ1324">
        <v>3</v>
      </c>
    </row>
    <row r="1325" spans="1:38" x14ac:dyDescent="0.35">
      <c r="A1325">
        <v>1521</v>
      </c>
      <c r="B1325" s="14" t="s">
        <v>113</v>
      </c>
      <c r="C1325" s="14" t="s">
        <v>79</v>
      </c>
      <c r="D1325" s="14" t="s">
        <v>77</v>
      </c>
      <c r="E1325" s="14" t="s">
        <v>57</v>
      </c>
      <c r="F1325" s="14" t="str">
        <f>TRIM(Raw_Data__3[[#This Row],[Level/Band]])</f>
        <v>Senior</v>
      </c>
      <c r="G1325" s="15">
        <v>44925.025208333333</v>
      </c>
      <c r="H1325" s="15">
        <v>44927.025208333333</v>
      </c>
      <c r="I1325" s="15">
        <v>44928.025208333333</v>
      </c>
      <c r="J1325" s="15">
        <v>44931.025208333333</v>
      </c>
      <c r="K1325" s="14" t="s">
        <v>37</v>
      </c>
      <c r="L1325" s="15">
        <v>44936.025208333333</v>
      </c>
      <c r="M1325" s="14" t="s">
        <v>43</v>
      </c>
      <c r="N1325" s="14" t="s">
        <v>51</v>
      </c>
      <c r="O1325" s="1" t="s">
        <v>115</v>
      </c>
      <c r="P1325" s="14"/>
      <c r="Q1325" s="15"/>
      <c r="R1325" s="15"/>
      <c r="S1325" s="15"/>
      <c r="T1325" s="15"/>
      <c r="U1325">
        <v>0</v>
      </c>
      <c r="V1325" s="15"/>
      <c r="W1325" s="15"/>
      <c r="X1325" s="15"/>
      <c r="Z1325" s="14" t="s">
        <v>39</v>
      </c>
      <c r="AA1325" s="15"/>
      <c r="AB1325">
        <v>9</v>
      </c>
      <c r="AD1325">
        <v>1</v>
      </c>
      <c r="AE1325">
        <v>3</v>
      </c>
      <c r="AF1325" s="21" t="s">
        <v>115</v>
      </c>
      <c r="AG1325" s="22" t="str">
        <f>IFERROR((Raw_Data__3[[#This Row],[End of Probation Date (after 2 months)]]-Raw_Data__3[[#This Row],[Reporting date ]]),"N/A")</f>
        <v>N/A</v>
      </c>
      <c r="AJ1325">
        <v>2</v>
      </c>
    </row>
    <row r="1326" spans="1:38" x14ac:dyDescent="0.35">
      <c r="A1326">
        <v>1517</v>
      </c>
      <c r="B1326" s="14" t="s">
        <v>113</v>
      </c>
      <c r="C1326" s="14" t="s">
        <v>79</v>
      </c>
      <c r="D1326" s="14" t="s">
        <v>77</v>
      </c>
      <c r="E1326" s="14" t="s">
        <v>57</v>
      </c>
      <c r="F1326" s="14" t="str">
        <f>TRIM(Raw_Data__3[[#This Row],[Level/Band]])</f>
        <v>Senior</v>
      </c>
      <c r="G1326" s="15">
        <v>44922.208773148152</v>
      </c>
      <c r="H1326" s="15">
        <v>44925.208773148152</v>
      </c>
      <c r="I1326" s="15">
        <v>44926.208773148152</v>
      </c>
      <c r="J1326" s="15">
        <v>44929.208773148152</v>
      </c>
      <c r="K1326" s="14" t="s">
        <v>37</v>
      </c>
      <c r="L1326" s="15">
        <v>44932.208773148152</v>
      </c>
      <c r="M1326" s="14" t="s">
        <v>37</v>
      </c>
      <c r="N1326" s="14" t="s">
        <v>115</v>
      </c>
      <c r="O1326" s="1">
        <v>44938.208773148152</v>
      </c>
      <c r="P1326" s="14" t="s">
        <v>48</v>
      </c>
      <c r="Q1326" s="15">
        <v>44933.208773148152</v>
      </c>
      <c r="R1326" s="15">
        <v>44936.208773148152</v>
      </c>
      <c r="S1326" s="15">
        <v>44934.208773148152</v>
      </c>
      <c r="T1326" s="15">
        <v>44935.208773148152</v>
      </c>
      <c r="U1326">
        <v>1</v>
      </c>
      <c r="V1326" s="15">
        <v>44938.208773148152</v>
      </c>
      <c r="W1326" s="15">
        <v>44941.208773148152</v>
      </c>
      <c r="X1326" s="15">
        <v>44942.208773148152</v>
      </c>
      <c r="Z1326" s="14"/>
      <c r="AA1326" s="15">
        <v>44957.208773148152</v>
      </c>
      <c r="AB1326">
        <v>7</v>
      </c>
      <c r="AC1326">
        <v>9</v>
      </c>
      <c r="AD1326">
        <v>1</v>
      </c>
      <c r="AE1326">
        <v>3</v>
      </c>
      <c r="AF1326" s="21">
        <v>44994.208773148152</v>
      </c>
      <c r="AG1326" s="22">
        <f>IFERROR((Raw_Data__3[[#This Row],[End of Probation Date (after 2 months)]]-Raw_Data__3[[#This Row],[Reporting date ]]),"N/A")</f>
        <v>60</v>
      </c>
      <c r="AH1326">
        <v>6</v>
      </c>
      <c r="AI1326">
        <v>2</v>
      </c>
      <c r="AJ1326">
        <v>3</v>
      </c>
      <c r="AK1326">
        <v>23</v>
      </c>
      <c r="AL1326">
        <v>8</v>
      </c>
    </row>
    <row r="1327" spans="1:38" x14ac:dyDescent="0.35">
      <c r="A1327">
        <v>1400</v>
      </c>
      <c r="B1327" s="14" t="s">
        <v>113</v>
      </c>
      <c r="C1327" s="14" t="s">
        <v>79</v>
      </c>
      <c r="D1327" s="14" t="s">
        <v>77</v>
      </c>
      <c r="E1327" s="14" t="s">
        <v>57</v>
      </c>
      <c r="F1327" s="14" t="str">
        <f>TRIM(Raw_Data__3[[#This Row],[Level/Band]])</f>
        <v>Senior</v>
      </c>
      <c r="G1327" s="15">
        <v>44787.359849537039</v>
      </c>
      <c r="H1327" s="15">
        <v>44790.359849537039</v>
      </c>
      <c r="I1327" s="15">
        <v>44791.359849537039</v>
      </c>
      <c r="J1327" s="15">
        <v>44794.359849537039</v>
      </c>
      <c r="K1327" s="14" t="s">
        <v>37</v>
      </c>
      <c r="L1327" s="15">
        <v>44806.359849537039</v>
      </c>
      <c r="M1327" s="14" t="s">
        <v>43</v>
      </c>
      <c r="N1327" s="14" t="s">
        <v>38</v>
      </c>
      <c r="O1327" s="1" t="s">
        <v>115</v>
      </c>
      <c r="P1327" s="14" t="s">
        <v>41</v>
      </c>
      <c r="Q1327" s="15"/>
      <c r="R1327" s="15"/>
      <c r="S1327" s="15">
        <v>44809.359849537039</v>
      </c>
      <c r="T1327" s="15"/>
      <c r="U1327">
        <v>0</v>
      </c>
      <c r="V1327" s="15"/>
      <c r="W1327" s="15"/>
      <c r="X1327" s="15"/>
      <c r="Z1327" s="14"/>
      <c r="AA1327" s="15"/>
      <c r="AB1327">
        <v>16</v>
      </c>
      <c r="AC1327">
        <v>19</v>
      </c>
      <c r="AD1327">
        <v>1</v>
      </c>
      <c r="AE1327">
        <v>3</v>
      </c>
      <c r="AF1327" s="21">
        <v>44869.359849537039</v>
      </c>
      <c r="AG1327" s="22">
        <f>IFERROR((Raw_Data__3[[#This Row],[End of Probation Date (after 2 months)]]-Raw_Data__3[[#This Row],[Reporting date ]]),"N/A")</f>
        <v>60</v>
      </c>
      <c r="AI1327">
        <v>3</v>
      </c>
      <c r="AJ1327">
        <v>3</v>
      </c>
    </row>
    <row r="1328" spans="1:38" x14ac:dyDescent="0.35">
      <c r="A1328">
        <v>1337</v>
      </c>
      <c r="B1328" s="14" t="s">
        <v>113</v>
      </c>
      <c r="C1328" s="14" t="s">
        <v>79</v>
      </c>
      <c r="D1328" s="14" t="s">
        <v>77</v>
      </c>
      <c r="E1328" s="14" t="s">
        <v>57</v>
      </c>
      <c r="F1328" s="14" t="str">
        <f>TRIM(Raw_Data__3[[#This Row],[Level/Band]])</f>
        <v>Senior</v>
      </c>
      <c r="G1328" s="15">
        <v>45167.691018518519</v>
      </c>
      <c r="H1328" s="15">
        <v>45169.691018518519</v>
      </c>
      <c r="I1328" s="15">
        <v>45170.691018518519</v>
      </c>
      <c r="J1328" s="15">
        <v>45173.691018518519</v>
      </c>
      <c r="K1328" s="14" t="s">
        <v>37</v>
      </c>
      <c r="L1328" s="15">
        <v>45190.691018518519</v>
      </c>
      <c r="M1328" s="14" t="s">
        <v>43</v>
      </c>
      <c r="N1328" s="14" t="s">
        <v>46</v>
      </c>
      <c r="O1328" s="1" t="s">
        <v>115</v>
      </c>
      <c r="P1328" s="14"/>
      <c r="Q1328" s="15"/>
      <c r="R1328" s="15"/>
      <c r="S1328" s="15"/>
      <c r="T1328" s="15"/>
      <c r="U1328">
        <v>0</v>
      </c>
      <c r="V1328" s="15"/>
      <c r="W1328" s="15"/>
      <c r="X1328" s="15"/>
      <c r="Z1328" s="14" t="s">
        <v>47</v>
      </c>
      <c r="AA1328" s="15"/>
      <c r="AB1328">
        <v>21</v>
      </c>
      <c r="AD1328">
        <v>1</v>
      </c>
      <c r="AE1328">
        <v>3</v>
      </c>
      <c r="AF1328" s="21" t="s">
        <v>115</v>
      </c>
      <c r="AG1328" s="22" t="str">
        <f>IFERROR((Raw_Data__3[[#This Row],[End of Probation Date (after 2 months)]]-Raw_Data__3[[#This Row],[Reporting date ]]),"N/A")</f>
        <v>N/A</v>
      </c>
      <c r="AJ1328">
        <v>2</v>
      </c>
    </row>
    <row r="1329" spans="1:38" x14ac:dyDescent="0.35">
      <c r="A1329">
        <v>1309</v>
      </c>
      <c r="B1329" s="14" t="s">
        <v>113</v>
      </c>
      <c r="C1329" s="14" t="s">
        <v>79</v>
      </c>
      <c r="D1329" s="14" t="s">
        <v>77</v>
      </c>
      <c r="E1329" s="14" t="s">
        <v>57</v>
      </c>
      <c r="F1329" s="14" t="str">
        <f>TRIM(Raw_Data__3[[#This Row],[Level/Band]])</f>
        <v>Senior</v>
      </c>
      <c r="G1329" s="15">
        <v>44915.189664351848</v>
      </c>
      <c r="H1329" s="15">
        <v>44918.189664351848</v>
      </c>
      <c r="I1329" s="15">
        <v>44919.189664351848</v>
      </c>
      <c r="J1329" s="15">
        <v>44922.189664351848</v>
      </c>
      <c r="K1329" s="14" t="s">
        <v>37</v>
      </c>
      <c r="L1329" s="15">
        <v>44934.189664351848</v>
      </c>
      <c r="M1329" s="14" t="s">
        <v>58</v>
      </c>
      <c r="N1329" s="14"/>
      <c r="O1329" s="1">
        <v>44938.189664351848</v>
      </c>
      <c r="P1329" s="14" t="s">
        <v>58</v>
      </c>
      <c r="Q1329" s="15"/>
      <c r="R1329" s="15"/>
      <c r="S1329" s="15">
        <v>44936.189664351848</v>
      </c>
      <c r="T1329" s="15"/>
      <c r="U1329">
        <v>0</v>
      </c>
      <c r="V1329" s="15"/>
      <c r="W1329" s="15"/>
      <c r="X1329" s="15"/>
      <c r="Z1329" s="14"/>
      <c r="AA1329" s="15"/>
      <c r="AB1329">
        <v>16</v>
      </c>
      <c r="AC1329">
        <v>18</v>
      </c>
      <c r="AD1329">
        <v>1</v>
      </c>
      <c r="AE1329">
        <v>3</v>
      </c>
      <c r="AF1329" s="21">
        <v>44996.189664351848</v>
      </c>
      <c r="AG1329" s="22">
        <f>IFERROR((Raw_Data__3[[#This Row],[End of Probation Date (after 2 months)]]-Raw_Data__3[[#This Row],[Reporting date ]]),"N/A")</f>
        <v>60</v>
      </c>
      <c r="AI1329">
        <v>2</v>
      </c>
      <c r="AJ1329">
        <v>3</v>
      </c>
    </row>
    <row r="1330" spans="1:38" x14ac:dyDescent="0.35">
      <c r="A1330">
        <v>1270</v>
      </c>
      <c r="B1330" s="14" t="s">
        <v>113</v>
      </c>
      <c r="C1330" s="14" t="s">
        <v>79</v>
      </c>
      <c r="D1330" s="14" t="s">
        <v>77</v>
      </c>
      <c r="E1330" s="14" t="s">
        <v>57</v>
      </c>
      <c r="F1330" s="14" t="str">
        <f>TRIM(Raw_Data__3[[#This Row],[Level/Band]])</f>
        <v>Senior</v>
      </c>
      <c r="G1330" s="15">
        <v>44999.913287037038</v>
      </c>
      <c r="H1330" s="15">
        <v>45000.913287037038</v>
      </c>
      <c r="I1330" s="15">
        <v>45001.913287037038</v>
      </c>
      <c r="J1330" s="15">
        <v>45004.913287037038</v>
      </c>
      <c r="K1330" s="14" t="s">
        <v>37</v>
      </c>
      <c r="L1330" s="15">
        <v>45012.913287037038</v>
      </c>
      <c r="M1330" s="14" t="s">
        <v>37</v>
      </c>
      <c r="N1330" s="14" t="s">
        <v>115</v>
      </c>
      <c r="O1330" s="1">
        <v>45018.913287037038</v>
      </c>
      <c r="P1330" s="14" t="s">
        <v>48</v>
      </c>
      <c r="Q1330" s="15">
        <v>45014.913287037038</v>
      </c>
      <c r="R1330" s="15">
        <v>45017.913287037038</v>
      </c>
      <c r="S1330" s="15">
        <v>45016.913287037038</v>
      </c>
      <c r="T1330" s="15">
        <v>45022.913287037038</v>
      </c>
      <c r="U1330">
        <v>1</v>
      </c>
      <c r="V1330" s="15">
        <v>45024.913287037038</v>
      </c>
      <c r="W1330" s="15">
        <v>45027.913287037038</v>
      </c>
      <c r="X1330" s="15">
        <v>45029.913287037038</v>
      </c>
      <c r="Z1330" s="14"/>
      <c r="AA1330" s="15">
        <v>45038.913287037038</v>
      </c>
      <c r="AB1330">
        <v>12</v>
      </c>
      <c r="AC1330">
        <v>16</v>
      </c>
      <c r="AD1330">
        <v>1</v>
      </c>
      <c r="AE1330">
        <v>3</v>
      </c>
      <c r="AF1330" s="21">
        <v>45076.913287037038</v>
      </c>
      <c r="AG1330" s="22">
        <f>IFERROR((Raw_Data__3[[#This Row],[End of Probation Date (after 2 months)]]-Raw_Data__3[[#This Row],[Reporting date ]]),"N/A")</f>
        <v>60</v>
      </c>
      <c r="AH1330">
        <v>5</v>
      </c>
      <c r="AI1330">
        <v>4</v>
      </c>
      <c r="AJ1330">
        <v>1</v>
      </c>
      <c r="AK1330">
        <v>22</v>
      </c>
      <c r="AL1330">
        <v>13</v>
      </c>
    </row>
    <row r="1331" spans="1:38" x14ac:dyDescent="0.35">
      <c r="A1331">
        <v>1269</v>
      </c>
      <c r="B1331" s="14" t="s">
        <v>113</v>
      </c>
      <c r="C1331" s="14" t="s">
        <v>79</v>
      </c>
      <c r="D1331" s="14" t="s">
        <v>77</v>
      </c>
      <c r="E1331" s="14" t="s">
        <v>57</v>
      </c>
      <c r="F1331" s="14" t="str">
        <f>TRIM(Raw_Data__3[[#This Row],[Level/Band]])</f>
        <v>Senior</v>
      </c>
      <c r="G1331" s="15">
        <v>44997.913287037038</v>
      </c>
      <c r="H1331" s="15">
        <v>45001.913287037038</v>
      </c>
      <c r="I1331" s="15">
        <v>45002.913287037038</v>
      </c>
      <c r="J1331" s="15">
        <v>45005.913287037038</v>
      </c>
      <c r="K1331" s="14" t="s">
        <v>37</v>
      </c>
      <c r="L1331" s="15">
        <v>45020.913287037038</v>
      </c>
      <c r="M1331" s="14" t="s">
        <v>58</v>
      </c>
      <c r="N1331" s="14"/>
      <c r="O1331" s="1">
        <v>45024.913287037038</v>
      </c>
      <c r="P1331" s="14" t="s">
        <v>58</v>
      </c>
      <c r="Q1331" s="15"/>
      <c r="R1331" s="15"/>
      <c r="S1331" s="15">
        <v>45021.913287037038</v>
      </c>
      <c r="T1331" s="15"/>
      <c r="U1331">
        <v>0</v>
      </c>
      <c r="V1331" s="15"/>
      <c r="W1331" s="15"/>
      <c r="X1331" s="15"/>
      <c r="Z1331" s="14"/>
      <c r="AA1331" s="15"/>
      <c r="AB1331">
        <v>19</v>
      </c>
      <c r="AC1331">
        <v>20</v>
      </c>
      <c r="AD1331">
        <v>1</v>
      </c>
      <c r="AE1331">
        <v>3</v>
      </c>
      <c r="AF1331" s="21">
        <v>45081.913287037038</v>
      </c>
      <c r="AG1331" s="22">
        <f>IFERROR((Raw_Data__3[[#This Row],[End of Probation Date (after 2 months)]]-Raw_Data__3[[#This Row],[Reporting date ]]),"N/A")</f>
        <v>60</v>
      </c>
      <c r="AI1331">
        <v>1</v>
      </c>
      <c r="AJ1331">
        <v>4</v>
      </c>
    </row>
    <row r="1332" spans="1:38" x14ac:dyDescent="0.35">
      <c r="A1332">
        <v>1268</v>
      </c>
      <c r="B1332" s="14" t="s">
        <v>113</v>
      </c>
      <c r="C1332" s="14" t="s">
        <v>79</v>
      </c>
      <c r="D1332" s="14" t="s">
        <v>77</v>
      </c>
      <c r="E1332" s="14" t="s">
        <v>57</v>
      </c>
      <c r="F1332" s="14" t="str">
        <f>TRIM(Raw_Data__3[[#This Row],[Level/Band]])</f>
        <v>Senior</v>
      </c>
      <c r="G1332" s="15">
        <v>44999.913287037038</v>
      </c>
      <c r="H1332" s="15">
        <v>45001.913287037038</v>
      </c>
      <c r="I1332" s="15">
        <v>45002.913287037038</v>
      </c>
      <c r="J1332" s="15">
        <v>45005.913287037038</v>
      </c>
      <c r="K1332" s="14" t="s">
        <v>37</v>
      </c>
      <c r="L1332" s="15">
        <v>45019.913287037038</v>
      </c>
      <c r="M1332" s="14" t="s">
        <v>43</v>
      </c>
      <c r="N1332" s="14" t="s">
        <v>38</v>
      </c>
      <c r="O1332" s="1" t="s">
        <v>115</v>
      </c>
      <c r="P1332" s="14" t="s">
        <v>41</v>
      </c>
      <c r="Q1332" s="15"/>
      <c r="R1332" s="15"/>
      <c r="S1332" s="15">
        <v>45020.913287037038</v>
      </c>
      <c r="T1332" s="15"/>
      <c r="U1332">
        <v>0</v>
      </c>
      <c r="V1332" s="15"/>
      <c r="W1332" s="15"/>
      <c r="X1332" s="15"/>
      <c r="Z1332" s="14"/>
      <c r="AA1332" s="15"/>
      <c r="AB1332">
        <v>18</v>
      </c>
      <c r="AC1332">
        <v>19</v>
      </c>
      <c r="AD1332">
        <v>1</v>
      </c>
      <c r="AE1332">
        <v>3</v>
      </c>
      <c r="AF1332" s="21">
        <v>45080.913287037038</v>
      </c>
      <c r="AG1332" s="22">
        <f>IFERROR((Raw_Data__3[[#This Row],[End of Probation Date (after 2 months)]]-Raw_Data__3[[#This Row],[Reporting date ]]),"N/A")</f>
        <v>60</v>
      </c>
      <c r="AI1332">
        <v>1</v>
      </c>
      <c r="AJ1332">
        <v>2</v>
      </c>
    </row>
    <row r="1333" spans="1:38" x14ac:dyDescent="0.35">
      <c r="A1333">
        <v>1264</v>
      </c>
      <c r="B1333" s="14" t="s">
        <v>113</v>
      </c>
      <c r="C1333" s="14" t="s">
        <v>79</v>
      </c>
      <c r="D1333" s="14" t="s">
        <v>77</v>
      </c>
      <c r="E1333" s="14" t="s">
        <v>57</v>
      </c>
      <c r="F1333" s="14" t="str">
        <f>TRIM(Raw_Data__3[[#This Row],[Level/Band]])</f>
        <v>Senior</v>
      </c>
      <c r="G1333" s="15">
        <v>44995.913287037038</v>
      </c>
      <c r="H1333" s="15">
        <v>44999.913287037038</v>
      </c>
      <c r="I1333" s="15">
        <v>45000.913287037038</v>
      </c>
      <c r="J1333" s="15">
        <v>45003.913287037038</v>
      </c>
      <c r="K1333" s="14" t="s">
        <v>37</v>
      </c>
      <c r="L1333" s="15">
        <v>45012.913287037038</v>
      </c>
      <c r="M1333" s="14" t="s">
        <v>43</v>
      </c>
      <c r="N1333" s="14" t="s">
        <v>38</v>
      </c>
      <c r="O1333" s="1" t="s">
        <v>115</v>
      </c>
      <c r="P1333" s="14" t="s">
        <v>41</v>
      </c>
      <c r="Q1333" s="15"/>
      <c r="R1333" s="15"/>
      <c r="S1333" s="15">
        <v>45016.913287037038</v>
      </c>
      <c r="T1333" s="15"/>
      <c r="U1333">
        <v>0</v>
      </c>
      <c r="V1333" s="15"/>
      <c r="W1333" s="15"/>
      <c r="X1333" s="15"/>
      <c r="Z1333" s="14"/>
      <c r="AA1333" s="15"/>
      <c r="AB1333">
        <v>13</v>
      </c>
      <c r="AC1333">
        <v>17</v>
      </c>
      <c r="AD1333">
        <v>1</v>
      </c>
      <c r="AE1333">
        <v>3</v>
      </c>
      <c r="AF1333" s="21">
        <v>45076.913287037038</v>
      </c>
      <c r="AG1333" s="22">
        <f>IFERROR((Raw_Data__3[[#This Row],[End of Probation Date (after 2 months)]]-Raw_Data__3[[#This Row],[Reporting date ]]),"N/A")</f>
        <v>60</v>
      </c>
      <c r="AI1333">
        <v>4</v>
      </c>
      <c r="AJ1333">
        <v>4</v>
      </c>
    </row>
    <row r="1334" spans="1:38" x14ac:dyDescent="0.35">
      <c r="A1334">
        <v>1254</v>
      </c>
      <c r="B1334" s="14" t="s">
        <v>113</v>
      </c>
      <c r="C1334" s="14" t="s">
        <v>79</v>
      </c>
      <c r="D1334" s="14" t="s">
        <v>77</v>
      </c>
      <c r="E1334" s="14" t="s">
        <v>57</v>
      </c>
      <c r="F1334" s="14" t="str">
        <f>TRIM(Raw_Data__3[[#This Row],[Level/Band]])</f>
        <v>Senior</v>
      </c>
      <c r="G1334" s="15">
        <v>44739.170439814814</v>
      </c>
      <c r="H1334" s="15">
        <v>44740.170439814814</v>
      </c>
      <c r="I1334" s="15">
        <v>44741.170439814814</v>
      </c>
      <c r="J1334" s="15">
        <v>44744.170439814814</v>
      </c>
      <c r="K1334" s="14" t="s">
        <v>37</v>
      </c>
      <c r="L1334" s="15">
        <v>44751.170439814814</v>
      </c>
      <c r="M1334" s="14" t="s">
        <v>43</v>
      </c>
      <c r="N1334" s="14" t="s">
        <v>38</v>
      </c>
      <c r="O1334" s="1" t="s">
        <v>115</v>
      </c>
      <c r="P1334" s="14"/>
      <c r="Q1334" s="15"/>
      <c r="R1334" s="15"/>
      <c r="S1334" s="15">
        <v>44754.170439814814</v>
      </c>
      <c r="T1334" s="15"/>
      <c r="U1334">
        <v>0</v>
      </c>
      <c r="V1334" s="15"/>
      <c r="W1334" s="15"/>
      <c r="X1334" s="15"/>
      <c r="Z1334" s="14" t="s">
        <v>47</v>
      </c>
      <c r="AA1334" s="15"/>
      <c r="AB1334">
        <v>11</v>
      </c>
      <c r="AC1334">
        <v>14</v>
      </c>
      <c r="AD1334">
        <v>1</v>
      </c>
      <c r="AE1334">
        <v>3</v>
      </c>
      <c r="AF1334" s="21">
        <v>44814.170439814814</v>
      </c>
      <c r="AG1334" s="22">
        <f>IFERROR((Raw_Data__3[[#This Row],[End of Probation Date (after 2 months)]]-Raw_Data__3[[#This Row],[Reporting date ]]),"N/A")</f>
        <v>60</v>
      </c>
      <c r="AI1334">
        <v>3</v>
      </c>
      <c r="AJ1334">
        <v>1</v>
      </c>
    </row>
    <row r="1335" spans="1:38" x14ac:dyDescent="0.35">
      <c r="A1335">
        <v>1251</v>
      </c>
      <c r="B1335" s="14" t="s">
        <v>113</v>
      </c>
      <c r="C1335" s="14" t="s">
        <v>79</v>
      </c>
      <c r="D1335" s="14" t="s">
        <v>77</v>
      </c>
      <c r="E1335" s="14" t="s">
        <v>57</v>
      </c>
      <c r="F1335" s="14" t="str">
        <f>TRIM(Raw_Data__3[[#This Row],[Level/Band]])</f>
        <v>Senior</v>
      </c>
      <c r="G1335" s="15">
        <v>44733.170439814814</v>
      </c>
      <c r="H1335" s="15">
        <v>44737.170439814814</v>
      </c>
      <c r="I1335" s="15">
        <v>44738.170439814814</v>
      </c>
      <c r="J1335" s="15">
        <v>44741.170439814814</v>
      </c>
      <c r="K1335" s="14" t="s">
        <v>37</v>
      </c>
      <c r="L1335" s="15">
        <v>44758.170439814814</v>
      </c>
      <c r="M1335" s="14" t="s">
        <v>43</v>
      </c>
      <c r="N1335" s="14" t="s">
        <v>50</v>
      </c>
      <c r="O1335" s="1" t="s">
        <v>115</v>
      </c>
      <c r="P1335" s="14"/>
      <c r="Q1335" s="15"/>
      <c r="R1335" s="15"/>
      <c r="S1335" s="15"/>
      <c r="T1335" s="15"/>
      <c r="U1335">
        <v>0</v>
      </c>
      <c r="V1335" s="15"/>
      <c r="W1335" s="15"/>
      <c r="X1335" s="15"/>
      <c r="Z1335" s="14" t="s">
        <v>39</v>
      </c>
      <c r="AA1335" s="15"/>
      <c r="AB1335">
        <v>21</v>
      </c>
      <c r="AD1335">
        <v>1</v>
      </c>
      <c r="AE1335">
        <v>3</v>
      </c>
      <c r="AF1335" s="21" t="s">
        <v>115</v>
      </c>
      <c r="AG1335" s="22" t="str">
        <f>IFERROR((Raw_Data__3[[#This Row],[End of Probation Date (after 2 months)]]-Raw_Data__3[[#This Row],[Reporting date ]]),"N/A")</f>
        <v>N/A</v>
      </c>
      <c r="AJ1335">
        <v>4</v>
      </c>
    </row>
    <row r="1336" spans="1:38" x14ac:dyDescent="0.35">
      <c r="A1336">
        <v>1144</v>
      </c>
      <c r="B1336" s="14" t="s">
        <v>113</v>
      </c>
      <c r="C1336" s="14" t="s">
        <v>79</v>
      </c>
      <c r="D1336" s="14" t="s">
        <v>77</v>
      </c>
      <c r="E1336" s="14" t="s">
        <v>57</v>
      </c>
      <c r="F1336" s="14" t="str">
        <f>TRIM(Raw_Data__3[[#This Row],[Level/Band]])</f>
        <v>Senior</v>
      </c>
      <c r="G1336" s="15">
        <v>45139.067280092589</v>
      </c>
      <c r="H1336" s="15">
        <v>45143.067280092589</v>
      </c>
      <c r="I1336" s="15">
        <v>45144.067280092589</v>
      </c>
      <c r="J1336" s="15">
        <v>45147.067280092589</v>
      </c>
      <c r="K1336" s="14" t="s">
        <v>37</v>
      </c>
      <c r="L1336" s="15">
        <v>45154.067280092589</v>
      </c>
      <c r="M1336" s="14" t="s">
        <v>43</v>
      </c>
      <c r="N1336" s="14" t="s">
        <v>51</v>
      </c>
      <c r="O1336" s="1" t="s">
        <v>115</v>
      </c>
      <c r="P1336" s="14"/>
      <c r="Q1336" s="15"/>
      <c r="R1336" s="15"/>
      <c r="S1336" s="15"/>
      <c r="T1336" s="15"/>
      <c r="U1336">
        <v>0</v>
      </c>
      <c r="V1336" s="15"/>
      <c r="W1336" s="15"/>
      <c r="X1336" s="15"/>
      <c r="Z1336" s="14" t="s">
        <v>39</v>
      </c>
      <c r="AA1336" s="15"/>
      <c r="AB1336">
        <v>11</v>
      </c>
      <c r="AD1336">
        <v>1</v>
      </c>
      <c r="AE1336">
        <v>3</v>
      </c>
      <c r="AF1336" s="21" t="s">
        <v>115</v>
      </c>
      <c r="AG1336" s="22" t="str">
        <f>IFERROR((Raw_Data__3[[#This Row],[End of Probation Date (after 2 months)]]-Raw_Data__3[[#This Row],[Reporting date ]]),"N/A")</f>
        <v>N/A</v>
      </c>
      <c r="AJ1336">
        <v>4</v>
      </c>
    </row>
    <row r="1337" spans="1:38" x14ac:dyDescent="0.35">
      <c r="A1337">
        <v>1142</v>
      </c>
      <c r="B1337" s="14" t="s">
        <v>113</v>
      </c>
      <c r="C1337" s="14" t="s">
        <v>79</v>
      </c>
      <c r="D1337" s="14" t="s">
        <v>77</v>
      </c>
      <c r="E1337" s="14" t="s">
        <v>57</v>
      </c>
      <c r="F1337" s="14" t="str">
        <f>TRIM(Raw_Data__3[[#This Row],[Level/Band]])</f>
        <v>Senior</v>
      </c>
      <c r="G1337" s="15">
        <v>45141.067280092589</v>
      </c>
      <c r="H1337" s="15">
        <v>45145.067280092589</v>
      </c>
      <c r="I1337" s="15">
        <v>45146.067280092589</v>
      </c>
      <c r="J1337" s="15">
        <v>45149.067280092589</v>
      </c>
      <c r="K1337" s="14" t="s">
        <v>37</v>
      </c>
      <c r="L1337" s="15">
        <v>45155.067280092589</v>
      </c>
      <c r="M1337" s="14" t="s">
        <v>43</v>
      </c>
      <c r="N1337" s="14" t="s">
        <v>38</v>
      </c>
      <c r="O1337" s="1" t="s">
        <v>115</v>
      </c>
      <c r="P1337" s="14" t="s">
        <v>41</v>
      </c>
      <c r="Q1337" s="15"/>
      <c r="R1337" s="15"/>
      <c r="S1337" s="15">
        <v>45159.067280092589</v>
      </c>
      <c r="T1337" s="15"/>
      <c r="U1337">
        <v>0</v>
      </c>
      <c r="V1337" s="15"/>
      <c r="W1337" s="15"/>
      <c r="X1337" s="15"/>
      <c r="Z1337" s="14"/>
      <c r="AA1337" s="15"/>
      <c r="AB1337">
        <v>10</v>
      </c>
      <c r="AC1337">
        <v>14</v>
      </c>
      <c r="AD1337">
        <v>1</v>
      </c>
      <c r="AE1337">
        <v>3</v>
      </c>
      <c r="AF1337" s="21">
        <v>45219.067280092589</v>
      </c>
      <c r="AG1337" s="22">
        <f>IFERROR((Raw_Data__3[[#This Row],[End of Probation Date (after 2 months)]]-Raw_Data__3[[#This Row],[Reporting date ]]),"N/A")</f>
        <v>60</v>
      </c>
      <c r="AI1337">
        <v>4</v>
      </c>
      <c r="AJ1337">
        <v>4</v>
      </c>
    </row>
    <row r="1338" spans="1:38" x14ac:dyDescent="0.35">
      <c r="A1338">
        <v>1116</v>
      </c>
      <c r="B1338" s="14" t="s">
        <v>113</v>
      </c>
      <c r="C1338" s="14" t="s">
        <v>79</v>
      </c>
      <c r="D1338" s="14" t="s">
        <v>77</v>
      </c>
      <c r="E1338" s="14" t="s">
        <v>57</v>
      </c>
      <c r="F1338" s="14" t="str">
        <f>TRIM(Raw_Data__3[[#This Row],[Level/Band]])</f>
        <v>Senior</v>
      </c>
      <c r="G1338" s="15">
        <v>45023.266469907408</v>
      </c>
      <c r="H1338" s="15">
        <v>45024.266469907408</v>
      </c>
      <c r="I1338" s="15">
        <v>45025.266469907408</v>
      </c>
      <c r="J1338" s="15">
        <v>45028.266469907408</v>
      </c>
      <c r="K1338" s="14" t="s">
        <v>37</v>
      </c>
      <c r="L1338" s="15">
        <v>45036.266469907408</v>
      </c>
      <c r="M1338" s="14" t="s">
        <v>43</v>
      </c>
      <c r="N1338" s="14" t="s">
        <v>50</v>
      </c>
      <c r="O1338" s="1" t="s">
        <v>115</v>
      </c>
      <c r="P1338" s="14"/>
      <c r="Q1338" s="15"/>
      <c r="R1338" s="15"/>
      <c r="S1338" s="15"/>
      <c r="T1338" s="15"/>
      <c r="U1338">
        <v>0</v>
      </c>
      <c r="V1338" s="15"/>
      <c r="W1338" s="15"/>
      <c r="X1338" s="15"/>
      <c r="Z1338" s="14" t="s">
        <v>47</v>
      </c>
      <c r="AA1338" s="15"/>
      <c r="AB1338">
        <v>12</v>
      </c>
      <c r="AD1338">
        <v>1</v>
      </c>
      <c r="AE1338">
        <v>3</v>
      </c>
      <c r="AF1338" s="21" t="s">
        <v>115</v>
      </c>
      <c r="AG1338" s="22" t="str">
        <f>IFERROR((Raw_Data__3[[#This Row],[End of Probation Date (after 2 months)]]-Raw_Data__3[[#This Row],[Reporting date ]]),"N/A")</f>
        <v>N/A</v>
      </c>
      <c r="AJ1338">
        <v>1</v>
      </c>
    </row>
    <row r="1339" spans="1:38" x14ac:dyDescent="0.35">
      <c r="A1339">
        <v>1066</v>
      </c>
      <c r="B1339" s="14" t="s">
        <v>113</v>
      </c>
      <c r="C1339" s="14" t="s">
        <v>79</v>
      </c>
      <c r="D1339" s="14" t="s">
        <v>77</v>
      </c>
      <c r="E1339" s="14" t="s">
        <v>57</v>
      </c>
      <c r="F1339" s="14" t="str">
        <f>TRIM(Raw_Data__3[[#This Row],[Level/Band]])</f>
        <v>Senior</v>
      </c>
      <c r="G1339" s="15">
        <v>44779.414236111108</v>
      </c>
      <c r="H1339" s="15">
        <v>44783.414236111108</v>
      </c>
      <c r="I1339" s="15">
        <v>44784.414236111108</v>
      </c>
      <c r="J1339" s="15">
        <v>44787.414236111108</v>
      </c>
      <c r="K1339" s="14" t="s">
        <v>37</v>
      </c>
      <c r="L1339" s="15">
        <v>44792.414236111108</v>
      </c>
      <c r="M1339" s="14" t="s">
        <v>43</v>
      </c>
      <c r="N1339" s="14" t="s">
        <v>38</v>
      </c>
      <c r="O1339" s="1" t="s">
        <v>115</v>
      </c>
      <c r="P1339" s="14" t="s">
        <v>41</v>
      </c>
      <c r="Q1339" s="15"/>
      <c r="R1339" s="15"/>
      <c r="S1339" s="15">
        <v>44794.414236111108</v>
      </c>
      <c r="T1339" s="15"/>
      <c r="U1339">
        <v>0</v>
      </c>
      <c r="V1339" s="15"/>
      <c r="W1339" s="15"/>
      <c r="X1339" s="15"/>
      <c r="Z1339" s="14"/>
      <c r="AA1339" s="15"/>
      <c r="AB1339">
        <v>9</v>
      </c>
      <c r="AC1339">
        <v>11</v>
      </c>
      <c r="AD1339">
        <v>1</v>
      </c>
      <c r="AE1339">
        <v>3</v>
      </c>
      <c r="AF1339" s="21">
        <v>44854.414236111108</v>
      </c>
      <c r="AG1339" s="22">
        <f>IFERROR((Raw_Data__3[[#This Row],[End of Probation Date (after 2 months)]]-Raw_Data__3[[#This Row],[Reporting date ]]),"N/A")</f>
        <v>60</v>
      </c>
      <c r="AI1339">
        <v>2</v>
      </c>
      <c r="AJ1339">
        <v>4</v>
      </c>
    </row>
    <row r="1340" spans="1:38" x14ac:dyDescent="0.35">
      <c r="A1340">
        <v>1015</v>
      </c>
      <c r="B1340" s="14" t="s">
        <v>113</v>
      </c>
      <c r="C1340" s="14" t="s">
        <v>79</v>
      </c>
      <c r="D1340" s="14" t="s">
        <v>77</v>
      </c>
      <c r="E1340" s="14" t="s">
        <v>57</v>
      </c>
      <c r="F1340" s="14" t="str">
        <f>TRIM(Raw_Data__3[[#This Row],[Level/Band]])</f>
        <v>Senior</v>
      </c>
      <c r="G1340" s="15">
        <v>44594.329571759263</v>
      </c>
      <c r="H1340" s="15">
        <v>44596.329571759263</v>
      </c>
      <c r="I1340" s="15">
        <v>44597.329571759263</v>
      </c>
      <c r="J1340" s="15">
        <v>44600.329571759263</v>
      </c>
      <c r="K1340" s="14" t="s">
        <v>37</v>
      </c>
      <c r="L1340" s="15">
        <v>44611.329571759263</v>
      </c>
      <c r="M1340" s="14" t="s">
        <v>43</v>
      </c>
      <c r="N1340" s="14" t="s">
        <v>38</v>
      </c>
      <c r="O1340" s="1" t="s">
        <v>115</v>
      </c>
      <c r="P1340" s="14" t="s">
        <v>41</v>
      </c>
      <c r="Q1340" s="15"/>
      <c r="R1340" s="15"/>
      <c r="S1340" s="15">
        <v>44613.329571759263</v>
      </c>
      <c r="T1340" s="15"/>
      <c r="U1340">
        <v>0</v>
      </c>
      <c r="V1340" s="15"/>
      <c r="W1340" s="15"/>
      <c r="X1340" s="15"/>
      <c r="Z1340" s="14"/>
      <c r="AA1340" s="15"/>
      <c r="AB1340">
        <v>15</v>
      </c>
      <c r="AC1340">
        <v>17</v>
      </c>
      <c r="AD1340">
        <v>1</v>
      </c>
      <c r="AE1340">
        <v>3</v>
      </c>
      <c r="AF1340" s="21">
        <v>44673.329571759263</v>
      </c>
      <c r="AG1340" s="22">
        <f>IFERROR((Raw_Data__3[[#This Row],[End of Probation Date (after 2 months)]]-Raw_Data__3[[#This Row],[Reporting date ]]),"N/A")</f>
        <v>60</v>
      </c>
      <c r="AI1340">
        <v>2</v>
      </c>
      <c r="AJ1340">
        <v>2</v>
      </c>
    </row>
    <row r="1341" spans="1:38" x14ac:dyDescent="0.35">
      <c r="A1341">
        <v>1014</v>
      </c>
      <c r="B1341" s="14" t="s">
        <v>113</v>
      </c>
      <c r="C1341" s="14" t="s">
        <v>79</v>
      </c>
      <c r="D1341" s="14" t="s">
        <v>77</v>
      </c>
      <c r="E1341" s="14" t="s">
        <v>57</v>
      </c>
      <c r="F1341" s="14" t="str">
        <f>TRIM(Raw_Data__3[[#This Row],[Level/Band]])</f>
        <v>Senior</v>
      </c>
      <c r="G1341" s="15">
        <v>44598.329571759263</v>
      </c>
      <c r="H1341" s="15">
        <v>44599.329571759263</v>
      </c>
      <c r="I1341" s="15">
        <v>44600.329571759263</v>
      </c>
      <c r="J1341" s="15">
        <v>44603.329571759263</v>
      </c>
      <c r="K1341" s="14" t="s">
        <v>37</v>
      </c>
      <c r="L1341" s="15">
        <v>44607.329571759263</v>
      </c>
      <c r="M1341" s="14" t="s">
        <v>43</v>
      </c>
      <c r="N1341" s="14" t="s">
        <v>50</v>
      </c>
      <c r="O1341" s="1" t="s">
        <v>115</v>
      </c>
      <c r="P1341" s="14"/>
      <c r="Q1341" s="15"/>
      <c r="R1341" s="15"/>
      <c r="S1341" s="15"/>
      <c r="T1341" s="15"/>
      <c r="U1341">
        <v>0</v>
      </c>
      <c r="V1341" s="15"/>
      <c r="W1341" s="15"/>
      <c r="X1341" s="15"/>
      <c r="Z1341" s="14" t="s">
        <v>47</v>
      </c>
      <c r="AA1341" s="15"/>
      <c r="AB1341">
        <v>8</v>
      </c>
      <c r="AD1341">
        <v>1</v>
      </c>
      <c r="AE1341">
        <v>3</v>
      </c>
      <c r="AF1341" s="21" t="s">
        <v>115</v>
      </c>
      <c r="AG1341" s="22" t="str">
        <f>IFERROR((Raw_Data__3[[#This Row],[End of Probation Date (after 2 months)]]-Raw_Data__3[[#This Row],[Reporting date ]]),"N/A")</f>
        <v>N/A</v>
      </c>
      <c r="AJ1341">
        <v>1</v>
      </c>
    </row>
    <row r="1342" spans="1:38" x14ac:dyDescent="0.35">
      <c r="A1342">
        <v>976</v>
      </c>
      <c r="B1342" s="14" t="s">
        <v>113</v>
      </c>
      <c r="C1342" s="14" t="s">
        <v>79</v>
      </c>
      <c r="D1342" s="14" t="s">
        <v>77</v>
      </c>
      <c r="E1342" s="14" t="s">
        <v>57</v>
      </c>
      <c r="F1342" s="14" t="str">
        <f>TRIM(Raw_Data__3[[#This Row],[Level/Band]])</f>
        <v>Senior</v>
      </c>
      <c r="G1342" s="15">
        <v>44761.699247685188</v>
      </c>
      <c r="H1342" s="15">
        <v>44763.699247685188</v>
      </c>
      <c r="I1342" s="15">
        <v>44764.699247685188</v>
      </c>
      <c r="J1342" s="15">
        <v>44767.699247685188</v>
      </c>
      <c r="K1342" s="14" t="s">
        <v>37</v>
      </c>
      <c r="L1342" s="15">
        <v>44777.699247685188</v>
      </c>
      <c r="M1342" s="14" t="s">
        <v>43</v>
      </c>
      <c r="N1342" s="14" t="s">
        <v>55</v>
      </c>
      <c r="O1342" s="1" t="s">
        <v>115</v>
      </c>
      <c r="P1342" s="14"/>
      <c r="Q1342" s="15"/>
      <c r="R1342" s="15"/>
      <c r="S1342" s="15">
        <v>44778.699247685188</v>
      </c>
      <c r="T1342" s="15"/>
      <c r="U1342">
        <v>0</v>
      </c>
      <c r="V1342" s="15"/>
      <c r="W1342" s="15"/>
      <c r="X1342" s="15"/>
      <c r="Z1342" s="14" t="s">
        <v>39</v>
      </c>
      <c r="AA1342" s="15"/>
      <c r="AB1342">
        <v>14</v>
      </c>
      <c r="AC1342">
        <v>15</v>
      </c>
      <c r="AD1342">
        <v>1</v>
      </c>
      <c r="AE1342">
        <v>3</v>
      </c>
      <c r="AF1342" s="21">
        <v>44838.699247685188</v>
      </c>
      <c r="AG1342" s="22">
        <f>IFERROR((Raw_Data__3[[#This Row],[End of Probation Date (after 2 months)]]-Raw_Data__3[[#This Row],[Reporting date ]]),"N/A")</f>
        <v>60</v>
      </c>
      <c r="AI1342">
        <v>1</v>
      </c>
      <c r="AJ1342">
        <v>2</v>
      </c>
    </row>
    <row r="1343" spans="1:38" x14ac:dyDescent="0.35">
      <c r="A1343">
        <v>973</v>
      </c>
      <c r="B1343" s="14" t="s">
        <v>113</v>
      </c>
      <c r="C1343" s="14" t="s">
        <v>79</v>
      </c>
      <c r="D1343" s="14" t="s">
        <v>77</v>
      </c>
      <c r="E1343" s="14" t="s">
        <v>57</v>
      </c>
      <c r="F1343" s="14" t="str">
        <f>TRIM(Raw_Data__3[[#This Row],[Level/Band]])</f>
        <v>Senior</v>
      </c>
      <c r="G1343" s="15">
        <v>44755.699247685188</v>
      </c>
      <c r="H1343" s="15">
        <v>44759.699247685188</v>
      </c>
      <c r="I1343" s="15">
        <v>44760.699247685188</v>
      </c>
      <c r="J1343" s="15">
        <v>44763.699247685188</v>
      </c>
      <c r="K1343" s="14" t="s">
        <v>37</v>
      </c>
      <c r="L1343" s="15">
        <v>44773.699247685188</v>
      </c>
      <c r="M1343" s="14" t="s">
        <v>43</v>
      </c>
      <c r="N1343" s="14" t="s">
        <v>51</v>
      </c>
      <c r="O1343" s="1" t="s">
        <v>115</v>
      </c>
      <c r="P1343" s="14"/>
      <c r="Q1343" s="15"/>
      <c r="R1343" s="15"/>
      <c r="S1343" s="15">
        <v>44774.699247685188</v>
      </c>
      <c r="T1343" s="15"/>
      <c r="U1343">
        <v>0</v>
      </c>
      <c r="V1343" s="15"/>
      <c r="W1343" s="15"/>
      <c r="X1343" s="15"/>
      <c r="Z1343" s="14" t="s">
        <v>39</v>
      </c>
      <c r="AA1343" s="15"/>
      <c r="AB1343">
        <v>14</v>
      </c>
      <c r="AC1343">
        <v>15</v>
      </c>
      <c r="AD1343">
        <v>1</v>
      </c>
      <c r="AE1343">
        <v>3</v>
      </c>
      <c r="AF1343" s="21">
        <v>44834.699247685188</v>
      </c>
      <c r="AG1343" s="22">
        <f>IFERROR((Raw_Data__3[[#This Row],[End of Probation Date (after 2 months)]]-Raw_Data__3[[#This Row],[Reporting date ]]),"N/A")</f>
        <v>60</v>
      </c>
      <c r="AI1343">
        <v>1</v>
      </c>
      <c r="AJ1343">
        <v>4</v>
      </c>
    </row>
    <row r="1344" spans="1:38" x14ac:dyDescent="0.35">
      <c r="A1344">
        <v>968</v>
      </c>
      <c r="B1344" s="14" t="s">
        <v>113</v>
      </c>
      <c r="C1344" s="14" t="s">
        <v>79</v>
      </c>
      <c r="D1344" s="14" t="s">
        <v>77</v>
      </c>
      <c r="E1344" s="14" t="s">
        <v>57</v>
      </c>
      <c r="F1344" s="14" t="str">
        <f>TRIM(Raw_Data__3[[#This Row],[Level/Band]])</f>
        <v>Senior</v>
      </c>
      <c r="G1344" s="15">
        <v>45121.340451388889</v>
      </c>
      <c r="H1344" s="15">
        <v>45122.340451388889</v>
      </c>
      <c r="I1344" s="15">
        <v>45123.340451388889</v>
      </c>
      <c r="J1344" s="15">
        <v>45126.340451388889</v>
      </c>
      <c r="K1344" s="14" t="s">
        <v>37</v>
      </c>
      <c r="L1344" s="15">
        <v>45133.340451388889</v>
      </c>
      <c r="M1344" s="14" t="s">
        <v>37</v>
      </c>
      <c r="N1344" s="14" t="s">
        <v>115</v>
      </c>
      <c r="O1344" s="1">
        <v>45137.340451388889</v>
      </c>
      <c r="P1344" s="14" t="s">
        <v>48</v>
      </c>
      <c r="Q1344" s="15">
        <v>45135.340451388889</v>
      </c>
      <c r="R1344" s="15">
        <v>45138.340451388889</v>
      </c>
      <c r="S1344" s="15">
        <v>45134.340451388889</v>
      </c>
      <c r="T1344" s="15">
        <v>45138.340451388889</v>
      </c>
      <c r="U1344">
        <v>1</v>
      </c>
      <c r="V1344" s="15">
        <v>45139.340451388889</v>
      </c>
      <c r="W1344" s="15">
        <v>45142.340451388889</v>
      </c>
      <c r="X1344" s="15">
        <v>45143.340451388889</v>
      </c>
      <c r="Z1344" s="14"/>
      <c r="AA1344" s="15">
        <v>45163.340451388889</v>
      </c>
      <c r="AB1344">
        <v>11</v>
      </c>
      <c r="AC1344">
        <v>12</v>
      </c>
      <c r="AD1344">
        <v>1</v>
      </c>
      <c r="AE1344">
        <v>3</v>
      </c>
      <c r="AF1344" s="21">
        <v>45194.340451388889</v>
      </c>
      <c r="AG1344" s="22">
        <f>IFERROR((Raw_Data__3[[#This Row],[End of Probation Date (after 2 months)]]-Raw_Data__3[[#This Row],[Reporting date ]]),"N/A")</f>
        <v>60</v>
      </c>
      <c r="AH1344">
        <v>4</v>
      </c>
      <c r="AI1344">
        <v>1</v>
      </c>
      <c r="AJ1344">
        <v>1</v>
      </c>
      <c r="AK1344">
        <v>29</v>
      </c>
      <c r="AL1344">
        <v>9</v>
      </c>
    </row>
    <row r="1345" spans="1:38" x14ac:dyDescent="0.35">
      <c r="A1345">
        <v>967</v>
      </c>
      <c r="B1345" s="14" t="s">
        <v>113</v>
      </c>
      <c r="C1345" s="14" t="s">
        <v>79</v>
      </c>
      <c r="D1345" s="14" t="s">
        <v>77</v>
      </c>
      <c r="E1345" s="14" t="s">
        <v>57</v>
      </c>
      <c r="F1345" s="14" t="str">
        <f>TRIM(Raw_Data__3[[#This Row],[Level/Band]])</f>
        <v>Senior</v>
      </c>
      <c r="G1345" s="15">
        <v>45122.340451388889</v>
      </c>
      <c r="H1345" s="15">
        <v>45126.340451388889</v>
      </c>
      <c r="I1345" s="15">
        <v>45127.340451388889</v>
      </c>
      <c r="J1345" s="15">
        <v>45130.340451388889</v>
      </c>
      <c r="K1345" s="14" t="s">
        <v>37</v>
      </c>
      <c r="L1345" s="15">
        <v>45139.340451388889</v>
      </c>
      <c r="M1345" s="14" t="s">
        <v>58</v>
      </c>
      <c r="N1345" s="14"/>
      <c r="O1345" s="1">
        <v>45143.340451388889</v>
      </c>
      <c r="P1345" s="14" t="s">
        <v>58</v>
      </c>
      <c r="Q1345" s="15"/>
      <c r="R1345" s="15"/>
      <c r="S1345" s="15">
        <v>45140.340451388889</v>
      </c>
      <c r="T1345" s="15"/>
      <c r="U1345">
        <v>0</v>
      </c>
      <c r="V1345" s="15"/>
      <c r="W1345" s="15"/>
      <c r="X1345" s="15"/>
      <c r="Z1345" s="14"/>
      <c r="AA1345" s="15"/>
      <c r="AB1345">
        <v>13</v>
      </c>
      <c r="AC1345">
        <v>14</v>
      </c>
      <c r="AD1345">
        <v>1</v>
      </c>
      <c r="AE1345">
        <v>3</v>
      </c>
      <c r="AF1345" s="21">
        <v>45200.340451388889</v>
      </c>
      <c r="AG1345" s="22">
        <f>IFERROR((Raw_Data__3[[#This Row],[End of Probation Date (after 2 months)]]-Raw_Data__3[[#This Row],[Reporting date ]]),"N/A")</f>
        <v>60</v>
      </c>
      <c r="AI1345">
        <v>1</v>
      </c>
      <c r="AJ1345">
        <v>4</v>
      </c>
    </row>
    <row r="1346" spans="1:38" x14ac:dyDescent="0.35">
      <c r="A1346">
        <v>962</v>
      </c>
      <c r="B1346" s="14" t="s">
        <v>113</v>
      </c>
      <c r="C1346" s="14" t="s">
        <v>79</v>
      </c>
      <c r="D1346" s="14" t="s">
        <v>77</v>
      </c>
      <c r="E1346" s="14" t="s">
        <v>57</v>
      </c>
      <c r="F1346" s="14" t="str">
        <f>TRIM(Raw_Data__3[[#This Row],[Level/Band]])</f>
        <v>Senior</v>
      </c>
      <c r="G1346" s="15">
        <v>45120.340451388889</v>
      </c>
      <c r="H1346" s="15">
        <v>45121.340451388889</v>
      </c>
      <c r="I1346" s="15">
        <v>45122.340451388889</v>
      </c>
      <c r="J1346" s="15">
        <v>45125.340451388889</v>
      </c>
      <c r="K1346" s="14" t="s">
        <v>37</v>
      </c>
      <c r="L1346" s="15">
        <v>45144.340451388889</v>
      </c>
      <c r="M1346" s="14" t="s">
        <v>37</v>
      </c>
      <c r="N1346" s="14" t="s">
        <v>115</v>
      </c>
      <c r="O1346" s="1">
        <v>45150.340451388889</v>
      </c>
      <c r="P1346" s="14" t="s">
        <v>48</v>
      </c>
      <c r="Q1346" s="15">
        <v>45145.340451388889</v>
      </c>
      <c r="R1346" s="15">
        <v>45147.340451388889</v>
      </c>
      <c r="S1346" s="15">
        <v>45147.340451388889</v>
      </c>
      <c r="T1346" s="15">
        <v>45153.340451388889</v>
      </c>
      <c r="U1346">
        <v>1</v>
      </c>
      <c r="V1346" s="15">
        <v>45156.340451388889</v>
      </c>
      <c r="W1346" s="15">
        <v>45158.340451388889</v>
      </c>
      <c r="X1346" s="15">
        <v>45160.340451388889</v>
      </c>
      <c r="Z1346" s="14"/>
      <c r="AA1346" s="15">
        <v>45180.340451388889</v>
      </c>
      <c r="AB1346">
        <v>23</v>
      </c>
      <c r="AC1346">
        <v>26</v>
      </c>
      <c r="AD1346">
        <v>1</v>
      </c>
      <c r="AE1346">
        <v>3</v>
      </c>
      <c r="AF1346" s="21">
        <v>45207.340451388889</v>
      </c>
      <c r="AG1346" s="22">
        <f>IFERROR((Raw_Data__3[[#This Row],[End of Probation Date (after 2 months)]]-Raw_Data__3[[#This Row],[Reporting date ]]),"N/A")</f>
        <v>60</v>
      </c>
      <c r="AH1346">
        <v>5</v>
      </c>
      <c r="AI1346">
        <v>3</v>
      </c>
      <c r="AJ1346">
        <v>1</v>
      </c>
      <c r="AK1346">
        <v>33</v>
      </c>
      <c r="AL1346">
        <v>13</v>
      </c>
    </row>
    <row r="1347" spans="1:38" x14ac:dyDescent="0.35">
      <c r="A1347">
        <v>892</v>
      </c>
      <c r="B1347" s="14" t="s">
        <v>113</v>
      </c>
      <c r="C1347" s="14" t="s">
        <v>79</v>
      </c>
      <c r="D1347" s="14" t="s">
        <v>77</v>
      </c>
      <c r="E1347" s="14" t="s">
        <v>57</v>
      </c>
      <c r="F1347" s="14" t="str">
        <f>TRIM(Raw_Data__3[[#This Row],[Level/Band]])</f>
        <v>Senior</v>
      </c>
      <c r="G1347" s="15">
        <v>44845.939814814818</v>
      </c>
      <c r="H1347" s="15">
        <v>44849.939814814818</v>
      </c>
      <c r="I1347" s="15">
        <v>44850.939814814818</v>
      </c>
      <c r="J1347" s="15">
        <v>44853.939814814818</v>
      </c>
      <c r="K1347" s="14" t="s">
        <v>37</v>
      </c>
      <c r="L1347" s="15">
        <v>44859.939814814818</v>
      </c>
      <c r="M1347" s="14" t="s">
        <v>37</v>
      </c>
      <c r="N1347" s="14" t="s">
        <v>115</v>
      </c>
      <c r="O1347" s="1">
        <v>44864.939814814818</v>
      </c>
      <c r="P1347" s="14" t="s">
        <v>48</v>
      </c>
      <c r="Q1347" s="15">
        <v>44860.939814814818</v>
      </c>
      <c r="R1347" s="15">
        <v>44863.939814814818</v>
      </c>
      <c r="S1347" s="15">
        <v>44860.939814814818</v>
      </c>
      <c r="T1347" s="15">
        <v>44868.939814814818</v>
      </c>
      <c r="U1347">
        <v>1</v>
      </c>
      <c r="V1347" s="15">
        <v>44871.939814814818</v>
      </c>
      <c r="W1347" s="15">
        <v>44874.939814814818</v>
      </c>
      <c r="X1347" s="15">
        <v>44876.939814814818</v>
      </c>
      <c r="Z1347" s="14"/>
      <c r="AA1347" s="15">
        <v>44890.939814814818</v>
      </c>
      <c r="AB1347">
        <v>10</v>
      </c>
      <c r="AC1347">
        <v>11</v>
      </c>
      <c r="AD1347">
        <v>1</v>
      </c>
      <c r="AE1347">
        <v>3</v>
      </c>
      <c r="AF1347" s="21">
        <v>44920.939814814818</v>
      </c>
      <c r="AG1347" s="22">
        <f>IFERROR((Raw_Data__3[[#This Row],[End of Probation Date (after 2 months)]]-Raw_Data__3[[#This Row],[Reporting date ]]),"N/A")</f>
        <v>60</v>
      </c>
      <c r="AH1347">
        <v>6</v>
      </c>
      <c r="AI1347">
        <v>1</v>
      </c>
      <c r="AJ1347">
        <v>4</v>
      </c>
      <c r="AK1347">
        <v>30</v>
      </c>
      <c r="AL1347">
        <v>16</v>
      </c>
    </row>
    <row r="1348" spans="1:38" x14ac:dyDescent="0.35">
      <c r="A1348">
        <v>890</v>
      </c>
      <c r="B1348" s="14" t="s">
        <v>113</v>
      </c>
      <c r="C1348" s="14" t="s">
        <v>79</v>
      </c>
      <c r="D1348" s="14" t="s">
        <v>77</v>
      </c>
      <c r="E1348" s="14" t="s">
        <v>57</v>
      </c>
      <c r="F1348" s="14" t="str">
        <f>TRIM(Raw_Data__3[[#This Row],[Level/Band]])</f>
        <v>Senior</v>
      </c>
      <c r="G1348" s="15">
        <v>44823.199942129628</v>
      </c>
      <c r="H1348" s="15">
        <v>44825.199942129628</v>
      </c>
      <c r="I1348" s="15">
        <v>44826.199942129628</v>
      </c>
      <c r="J1348" s="15">
        <v>44829.199942129628</v>
      </c>
      <c r="K1348" s="14" t="s">
        <v>37</v>
      </c>
      <c r="L1348" s="15">
        <v>44842.199942129628</v>
      </c>
      <c r="M1348" s="14" t="s">
        <v>43</v>
      </c>
      <c r="N1348" s="14" t="s">
        <v>46</v>
      </c>
      <c r="O1348" s="1" t="s">
        <v>115</v>
      </c>
      <c r="P1348" s="14"/>
      <c r="Q1348" s="15"/>
      <c r="R1348" s="15"/>
      <c r="S1348" s="15"/>
      <c r="T1348" s="15"/>
      <c r="U1348">
        <v>0</v>
      </c>
      <c r="V1348" s="15"/>
      <c r="W1348" s="15"/>
      <c r="X1348" s="15"/>
      <c r="Z1348" s="14" t="s">
        <v>39</v>
      </c>
      <c r="AA1348" s="15"/>
      <c r="AB1348">
        <v>17</v>
      </c>
      <c r="AD1348">
        <v>1</v>
      </c>
      <c r="AE1348">
        <v>3</v>
      </c>
      <c r="AF1348" s="21" t="s">
        <v>115</v>
      </c>
      <c r="AG1348" s="22" t="str">
        <f>IFERROR((Raw_Data__3[[#This Row],[End of Probation Date (after 2 months)]]-Raw_Data__3[[#This Row],[Reporting date ]]),"N/A")</f>
        <v>N/A</v>
      </c>
      <c r="AJ1348">
        <v>2</v>
      </c>
    </row>
    <row r="1349" spans="1:38" x14ac:dyDescent="0.35">
      <c r="A1349">
        <v>865</v>
      </c>
      <c r="B1349" s="14" t="s">
        <v>113</v>
      </c>
      <c r="C1349" s="14" t="s">
        <v>79</v>
      </c>
      <c r="D1349" s="14" t="s">
        <v>77</v>
      </c>
      <c r="E1349" s="14" t="s">
        <v>57</v>
      </c>
      <c r="F1349" s="14" t="str">
        <f>TRIM(Raw_Data__3[[#This Row],[Level/Band]])</f>
        <v>Senior</v>
      </c>
      <c r="G1349" s="15">
        <v>45125.103344907409</v>
      </c>
      <c r="H1349" s="15">
        <v>45126.103344907409</v>
      </c>
      <c r="I1349" s="15">
        <v>45127.103344907409</v>
      </c>
      <c r="J1349" s="15">
        <v>45130.103344907409</v>
      </c>
      <c r="K1349" s="14" t="s">
        <v>37</v>
      </c>
      <c r="L1349" s="15">
        <v>45141.103344907409</v>
      </c>
      <c r="M1349" s="14" t="s">
        <v>37</v>
      </c>
      <c r="N1349" s="14" t="s">
        <v>115</v>
      </c>
      <c r="O1349" s="1">
        <v>45146.103344907409</v>
      </c>
      <c r="P1349" s="14" t="s">
        <v>48</v>
      </c>
      <c r="Q1349" s="15">
        <v>45143.103344907409</v>
      </c>
      <c r="R1349" s="15">
        <v>45147.103344907409</v>
      </c>
      <c r="S1349" s="15">
        <v>45145.103344907409</v>
      </c>
      <c r="T1349" s="15">
        <v>45147.103344907409</v>
      </c>
      <c r="U1349">
        <v>1</v>
      </c>
      <c r="V1349" s="15">
        <v>45151.103344907409</v>
      </c>
      <c r="W1349" s="15">
        <v>45153.103344907409</v>
      </c>
      <c r="X1349" s="15">
        <v>45155.103344907409</v>
      </c>
      <c r="Z1349" s="14"/>
      <c r="AA1349" s="15">
        <v>45172.103344907409</v>
      </c>
      <c r="AB1349">
        <v>15</v>
      </c>
      <c r="AC1349">
        <v>19</v>
      </c>
      <c r="AD1349">
        <v>1</v>
      </c>
      <c r="AE1349">
        <v>3</v>
      </c>
      <c r="AF1349" s="21">
        <v>45205.103344907409</v>
      </c>
      <c r="AG1349" s="22">
        <f>IFERROR((Raw_Data__3[[#This Row],[End of Probation Date (after 2 months)]]-Raw_Data__3[[#This Row],[Reporting date ]]),"N/A")</f>
        <v>60</v>
      </c>
      <c r="AH1349">
        <v>6</v>
      </c>
      <c r="AI1349">
        <v>4</v>
      </c>
      <c r="AJ1349">
        <v>1</v>
      </c>
      <c r="AK1349">
        <v>27</v>
      </c>
      <c r="AL1349">
        <v>10</v>
      </c>
    </row>
    <row r="1350" spans="1:38" x14ac:dyDescent="0.35">
      <c r="A1350">
        <v>860</v>
      </c>
      <c r="B1350" s="14" t="s">
        <v>113</v>
      </c>
      <c r="C1350" s="14" t="s">
        <v>79</v>
      </c>
      <c r="D1350" s="14" t="s">
        <v>77</v>
      </c>
      <c r="E1350" s="14" t="s">
        <v>57</v>
      </c>
      <c r="F1350" s="14" t="str">
        <f>TRIM(Raw_Data__3[[#This Row],[Level/Band]])</f>
        <v>Senior</v>
      </c>
      <c r="G1350" s="15">
        <v>44960.002604166664</v>
      </c>
      <c r="H1350" s="15">
        <v>44962.002604166664</v>
      </c>
      <c r="I1350" s="15">
        <v>44963.002604166664</v>
      </c>
      <c r="J1350" s="15">
        <v>44966.002604166664</v>
      </c>
      <c r="K1350" s="14" t="s">
        <v>37</v>
      </c>
      <c r="L1350" s="15">
        <v>44971.002604166664</v>
      </c>
      <c r="M1350" s="14" t="s">
        <v>43</v>
      </c>
      <c r="N1350" s="14" t="s">
        <v>38</v>
      </c>
      <c r="O1350" s="1" t="s">
        <v>115</v>
      </c>
      <c r="P1350" s="14"/>
      <c r="Q1350" s="15"/>
      <c r="R1350" s="15"/>
      <c r="S1350" s="15">
        <v>44972.002604166664</v>
      </c>
      <c r="T1350" s="15"/>
      <c r="U1350">
        <v>0</v>
      </c>
      <c r="V1350" s="15"/>
      <c r="W1350" s="15"/>
      <c r="X1350" s="15"/>
      <c r="Z1350" s="14" t="s">
        <v>47</v>
      </c>
      <c r="AA1350" s="15"/>
      <c r="AB1350">
        <v>9</v>
      </c>
      <c r="AC1350">
        <v>10</v>
      </c>
      <c r="AD1350">
        <v>1</v>
      </c>
      <c r="AE1350">
        <v>3</v>
      </c>
      <c r="AF1350" s="21">
        <v>45032.002604166664</v>
      </c>
      <c r="AG1350" s="22">
        <f>IFERROR((Raw_Data__3[[#This Row],[End of Probation Date (after 2 months)]]-Raw_Data__3[[#This Row],[Reporting date ]]),"N/A")</f>
        <v>60</v>
      </c>
      <c r="AI1350">
        <v>1</v>
      </c>
      <c r="AJ1350">
        <v>2</v>
      </c>
    </row>
    <row r="1351" spans="1:38" x14ac:dyDescent="0.35">
      <c r="A1351">
        <v>858</v>
      </c>
      <c r="B1351" s="14" t="s">
        <v>113</v>
      </c>
      <c r="C1351" s="14" t="s">
        <v>79</v>
      </c>
      <c r="D1351" s="14" t="s">
        <v>77</v>
      </c>
      <c r="E1351" s="14" t="s">
        <v>57</v>
      </c>
      <c r="F1351" s="14" t="str">
        <f>TRIM(Raw_Data__3[[#This Row],[Level/Band]])</f>
        <v>Senior</v>
      </c>
      <c r="G1351" s="15">
        <v>44961.002604166664</v>
      </c>
      <c r="H1351" s="15">
        <v>44962.002604166664</v>
      </c>
      <c r="I1351" s="15">
        <v>44963.002604166664</v>
      </c>
      <c r="J1351" s="15">
        <v>44966.002604166664</v>
      </c>
      <c r="K1351" s="14" t="s">
        <v>37</v>
      </c>
      <c r="L1351" s="15">
        <v>44978.002604166664</v>
      </c>
      <c r="M1351" s="14" t="s">
        <v>43</v>
      </c>
      <c r="N1351" s="14" t="s">
        <v>51</v>
      </c>
      <c r="O1351" s="1" t="s">
        <v>115</v>
      </c>
      <c r="P1351" s="14"/>
      <c r="Q1351" s="15"/>
      <c r="R1351" s="15"/>
      <c r="S1351" s="15"/>
      <c r="T1351" s="15"/>
      <c r="U1351">
        <v>0</v>
      </c>
      <c r="V1351" s="15"/>
      <c r="W1351" s="15"/>
      <c r="X1351" s="15"/>
      <c r="Z1351" s="14" t="s">
        <v>39</v>
      </c>
      <c r="AA1351" s="15"/>
      <c r="AB1351">
        <v>16</v>
      </c>
      <c r="AD1351">
        <v>1</v>
      </c>
      <c r="AE1351">
        <v>3</v>
      </c>
      <c r="AF1351" s="21" t="s">
        <v>115</v>
      </c>
      <c r="AG1351" s="22" t="str">
        <f>IFERROR((Raw_Data__3[[#This Row],[End of Probation Date (after 2 months)]]-Raw_Data__3[[#This Row],[Reporting date ]]),"N/A")</f>
        <v>N/A</v>
      </c>
      <c r="AJ1351">
        <v>1</v>
      </c>
    </row>
    <row r="1352" spans="1:38" x14ac:dyDescent="0.35">
      <c r="A1352">
        <v>748</v>
      </c>
      <c r="B1352" s="14" t="s">
        <v>113</v>
      </c>
      <c r="C1352" s="14" t="s">
        <v>79</v>
      </c>
      <c r="D1352" s="14" t="s">
        <v>77</v>
      </c>
      <c r="E1352" s="14" t="s">
        <v>57</v>
      </c>
      <c r="F1352" s="14" t="str">
        <f>TRIM(Raw_Data__3[[#This Row],[Level/Band]])</f>
        <v>Senior</v>
      </c>
      <c r="G1352" s="15">
        <v>44864.220567129632</v>
      </c>
      <c r="H1352" s="15">
        <v>44868.220567129632</v>
      </c>
      <c r="I1352" s="15">
        <v>44869.220567129632</v>
      </c>
      <c r="J1352" s="15">
        <v>44872.220567129632</v>
      </c>
      <c r="K1352" s="14" t="s">
        <v>37</v>
      </c>
      <c r="L1352" s="15">
        <v>44881.220567129632</v>
      </c>
      <c r="M1352" s="14" t="s">
        <v>43</v>
      </c>
      <c r="N1352" s="14" t="s">
        <v>46</v>
      </c>
      <c r="O1352" s="1" t="s">
        <v>115</v>
      </c>
      <c r="P1352" s="14"/>
      <c r="Q1352" s="15"/>
      <c r="R1352" s="15"/>
      <c r="S1352" s="15"/>
      <c r="T1352" s="15"/>
      <c r="U1352">
        <v>0</v>
      </c>
      <c r="V1352" s="15"/>
      <c r="W1352" s="15"/>
      <c r="X1352" s="15"/>
      <c r="Z1352" s="14" t="s">
        <v>39</v>
      </c>
      <c r="AA1352" s="15"/>
      <c r="AB1352">
        <v>13</v>
      </c>
      <c r="AD1352">
        <v>1</v>
      </c>
      <c r="AE1352">
        <v>3</v>
      </c>
      <c r="AF1352" s="21" t="s">
        <v>115</v>
      </c>
      <c r="AG1352" s="22" t="str">
        <f>IFERROR((Raw_Data__3[[#This Row],[End of Probation Date (after 2 months)]]-Raw_Data__3[[#This Row],[Reporting date ]]),"N/A")</f>
        <v>N/A</v>
      </c>
      <c r="AJ1352">
        <v>4</v>
      </c>
    </row>
    <row r="1353" spans="1:38" x14ac:dyDescent="0.35">
      <c r="A1353">
        <v>745</v>
      </c>
      <c r="B1353" s="14" t="s">
        <v>113</v>
      </c>
      <c r="C1353" s="14" t="s">
        <v>79</v>
      </c>
      <c r="D1353" s="14" t="s">
        <v>77</v>
      </c>
      <c r="E1353" s="14" t="s">
        <v>57</v>
      </c>
      <c r="F1353" s="14" t="str">
        <f>TRIM(Raw_Data__3[[#This Row],[Level/Band]])</f>
        <v>Senior</v>
      </c>
      <c r="G1353" s="15">
        <v>44869.220567129632</v>
      </c>
      <c r="H1353" s="15">
        <v>44873.220567129632</v>
      </c>
      <c r="I1353" s="15">
        <v>44874.220567129632</v>
      </c>
      <c r="J1353" s="15">
        <v>44877.220567129632</v>
      </c>
      <c r="K1353" s="14" t="s">
        <v>37</v>
      </c>
      <c r="L1353" s="15">
        <v>44891.220567129632</v>
      </c>
      <c r="M1353" s="14" t="s">
        <v>43</v>
      </c>
      <c r="N1353" s="14" t="s">
        <v>38</v>
      </c>
      <c r="O1353" s="1" t="s">
        <v>115</v>
      </c>
      <c r="P1353" s="14" t="s">
        <v>41</v>
      </c>
      <c r="Q1353" s="15"/>
      <c r="R1353" s="15"/>
      <c r="S1353" s="15">
        <v>44895.220567129632</v>
      </c>
      <c r="T1353" s="15"/>
      <c r="U1353">
        <v>0</v>
      </c>
      <c r="V1353" s="15"/>
      <c r="W1353" s="15"/>
      <c r="X1353" s="15"/>
      <c r="Z1353" s="14"/>
      <c r="AA1353" s="15"/>
      <c r="AB1353">
        <v>18</v>
      </c>
      <c r="AC1353">
        <v>22</v>
      </c>
      <c r="AD1353">
        <v>1</v>
      </c>
      <c r="AE1353">
        <v>3</v>
      </c>
      <c r="AF1353" s="21">
        <v>44955.220567129632</v>
      </c>
      <c r="AG1353" s="22">
        <f>IFERROR((Raw_Data__3[[#This Row],[End of Probation Date (after 2 months)]]-Raw_Data__3[[#This Row],[Reporting date ]]),"N/A")</f>
        <v>60</v>
      </c>
      <c r="AI1353">
        <v>4</v>
      </c>
      <c r="AJ1353">
        <v>4</v>
      </c>
    </row>
    <row r="1354" spans="1:38" x14ac:dyDescent="0.35">
      <c r="A1354">
        <v>705</v>
      </c>
      <c r="B1354" s="14" t="s">
        <v>113</v>
      </c>
      <c r="C1354" s="14" t="s">
        <v>79</v>
      </c>
      <c r="D1354" s="14" t="s">
        <v>77</v>
      </c>
      <c r="E1354" s="14" t="s">
        <v>57</v>
      </c>
      <c r="F1354" s="14" t="str">
        <f>TRIM(Raw_Data__3[[#This Row],[Level/Band]])</f>
        <v>Senior</v>
      </c>
      <c r="G1354" s="15">
        <v>45115.640983796293</v>
      </c>
      <c r="H1354" s="15">
        <v>45119.640983796293</v>
      </c>
      <c r="I1354" s="15">
        <v>45120.640983796293</v>
      </c>
      <c r="J1354" s="15">
        <v>45123.640983796293</v>
      </c>
      <c r="K1354" s="14" t="s">
        <v>37</v>
      </c>
      <c r="L1354" s="15">
        <v>45123.640983796293</v>
      </c>
      <c r="M1354" s="14" t="s">
        <v>37</v>
      </c>
      <c r="N1354" s="14" t="s">
        <v>115</v>
      </c>
      <c r="O1354" s="1">
        <v>45130.640983796293</v>
      </c>
      <c r="P1354" s="14" t="s">
        <v>48</v>
      </c>
      <c r="Q1354" s="15">
        <v>45125.640983796293</v>
      </c>
      <c r="R1354" s="15">
        <v>45128.640983796293</v>
      </c>
      <c r="S1354" s="15">
        <v>45126.640983796293</v>
      </c>
      <c r="T1354" s="15">
        <v>45133.640983796293</v>
      </c>
      <c r="U1354">
        <v>1</v>
      </c>
      <c r="V1354" s="15">
        <v>45134.640983796293</v>
      </c>
      <c r="W1354" s="15">
        <v>45136.640983796293</v>
      </c>
      <c r="X1354" s="15">
        <v>45138.640983796293</v>
      </c>
      <c r="Z1354" s="14"/>
      <c r="AA1354" s="15">
        <v>45149.640983796293</v>
      </c>
      <c r="AB1354">
        <v>4</v>
      </c>
      <c r="AC1354">
        <v>7</v>
      </c>
      <c r="AD1354">
        <v>1</v>
      </c>
      <c r="AE1354">
        <v>3</v>
      </c>
      <c r="AF1354" s="21">
        <v>45186.640983796293</v>
      </c>
      <c r="AG1354" s="22">
        <f>IFERROR((Raw_Data__3[[#This Row],[End of Probation Date (after 2 months)]]-Raw_Data__3[[#This Row],[Reporting date ]]),"N/A")</f>
        <v>60</v>
      </c>
      <c r="AH1354">
        <v>3</v>
      </c>
      <c r="AI1354">
        <v>3</v>
      </c>
      <c r="AJ1354">
        <v>4</v>
      </c>
      <c r="AK1354">
        <v>23</v>
      </c>
      <c r="AL1354">
        <v>12</v>
      </c>
    </row>
    <row r="1355" spans="1:38" x14ac:dyDescent="0.35">
      <c r="A1355">
        <v>701</v>
      </c>
      <c r="B1355" s="14" t="s">
        <v>113</v>
      </c>
      <c r="C1355" s="14" t="s">
        <v>79</v>
      </c>
      <c r="D1355" s="14" t="s">
        <v>77</v>
      </c>
      <c r="E1355" s="14" t="s">
        <v>57</v>
      </c>
      <c r="F1355" s="14" t="str">
        <f>TRIM(Raw_Data__3[[#This Row],[Level/Band]])</f>
        <v>Senior</v>
      </c>
      <c r="G1355" s="15">
        <v>45118.640983796293</v>
      </c>
      <c r="H1355" s="15">
        <v>45120.640983796293</v>
      </c>
      <c r="I1355" s="15">
        <v>45121.640983796293</v>
      </c>
      <c r="J1355" s="15">
        <v>45124.640983796293</v>
      </c>
      <c r="K1355" s="14" t="s">
        <v>37</v>
      </c>
      <c r="L1355" s="15">
        <v>45127.640983796293</v>
      </c>
      <c r="M1355" s="14" t="s">
        <v>43</v>
      </c>
      <c r="N1355" s="14" t="s">
        <v>46</v>
      </c>
      <c r="O1355" s="1" t="s">
        <v>115</v>
      </c>
      <c r="P1355" s="14"/>
      <c r="Q1355" s="15"/>
      <c r="R1355" s="15"/>
      <c r="S1355" s="15"/>
      <c r="T1355" s="15"/>
      <c r="U1355">
        <v>0</v>
      </c>
      <c r="V1355" s="15"/>
      <c r="W1355" s="15"/>
      <c r="X1355" s="15"/>
      <c r="Z1355" s="14" t="s">
        <v>39</v>
      </c>
      <c r="AA1355" s="15"/>
      <c r="AB1355">
        <v>7</v>
      </c>
      <c r="AD1355">
        <v>1</v>
      </c>
      <c r="AE1355">
        <v>3</v>
      </c>
      <c r="AF1355" s="21" t="s">
        <v>115</v>
      </c>
      <c r="AG1355" s="22" t="str">
        <f>IFERROR((Raw_Data__3[[#This Row],[End of Probation Date (after 2 months)]]-Raw_Data__3[[#This Row],[Reporting date ]]),"N/A")</f>
        <v>N/A</v>
      </c>
      <c r="AJ1355">
        <v>2</v>
      </c>
    </row>
    <row r="1356" spans="1:38" x14ac:dyDescent="0.35">
      <c r="A1356">
        <v>605</v>
      </c>
      <c r="B1356" s="14" t="s">
        <v>113</v>
      </c>
      <c r="C1356" s="14" t="s">
        <v>79</v>
      </c>
      <c r="D1356" s="14" t="s">
        <v>77</v>
      </c>
      <c r="E1356" s="14" t="s">
        <v>57</v>
      </c>
      <c r="F1356" s="14" t="str">
        <f>TRIM(Raw_Data__3[[#This Row],[Level/Band]])</f>
        <v>Senior</v>
      </c>
      <c r="G1356" s="15">
        <v>44567.309340277781</v>
      </c>
      <c r="H1356" s="15">
        <v>44571.309340277781</v>
      </c>
      <c r="I1356" s="15">
        <v>44572.309340277781</v>
      </c>
      <c r="J1356" s="15">
        <v>44575.309340277781</v>
      </c>
      <c r="K1356" s="14" t="s">
        <v>37</v>
      </c>
      <c r="L1356" s="15">
        <v>44590.309340277781</v>
      </c>
      <c r="M1356" s="14" t="s">
        <v>37</v>
      </c>
      <c r="N1356" s="14" t="s">
        <v>115</v>
      </c>
      <c r="O1356" s="1">
        <v>44595.309340277781</v>
      </c>
      <c r="P1356" s="14" t="s">
        <v>48</v>
      </c>
      <c r="Q1356" s="15">
        <v>44592.309340277781</v>
      </c>
      <c r="R1356" s="15">
        <v>44593.309340277781</v>
      </c>
      <c r="S1356" s="15">
        <v>44593.309340277781</v>
      </c>
      <c r="T1356" s="15">
        <v>44602.309340277781</v>
      </c>
      <c r="U1356">
        <v>1</v>
      </c>
      <c r="V1356" s="15">
        <v>44605.309340277781</v>
      </c>
      <c r="W1356" s="15">
        <v>44608.309340277781</v>
      </c>
      <c r="X1356" s="15">
        <v>44611.309340277781</v>
      </c>
      <c r="Z1356" s="14"/>
      <c r="AA1356" s="15">
        <v>44618.309340277781</v>
      </c>
      <c r="AB1356">
        <v>19</v>
      </c>
      <c r="AC1356">
        <v>22</v>
      </c>
      <c r="AD1356">
        <v>1</v>
      </c>
      <c r="AE1356">
        <v>3</v>
      </c>
      <c r="AF1356" s="21">
        <v>44653.309340277781</v>
      </c>
      <c r="AG1356" s="22">
        <f>IFERROR((Raw_Data__3[[#This Row],[End of Probation Date (after 2 months)]]-Raw_Data__3[[#This Row],[Reporting date ]]),"N/A")</f>
        <v>60</v>
      </c>
      <c r="AH1356">
        <v>6</v>
      </c>
      <c r="AI1356">
        <v>3</v>
      </c>
      <c r="AJ1356">
        <v>4</v>
      </c>
      <c r="AK1356">
        <v>25</v>
      </c>
      <c r="AL1356">
        <v>18</v>
      </c>
    </row>
    <row r="1357" spans="1:38" x14ac:dyDescent="0.35">
      <c r="A1357">
        <v>594</v>
      </c>
      <c r="B1357" s="14" t="s">
        <v>113</v>
      </c>
      <c r="C1357" s="14" t="s">
        <v>79</v>
      </c>
      <c r="D1357" s="14" t="s">
        <v>77</v>
      </c>
      <c r="E1357" s="14" t="s">
        <v>57</v>
      </c>
      <c r="F1357" s="14" t="str">
        <f>TRIM(Raw_Data__3[[#This Row],[Level/Band]])</f>
        <v>Senior</v>
      </c>
      <c r="G1357" s="15">
        <v>44880.821550925924</v>
      </c>
      <c r="H1357" s="15">
        <v>44882.821550925924</v>
      </c>
      <c r="I1357" s="15">
        <v>44883.821550925924</v>
      </c>
      <c r="J1357" s="15">
        <v>44886.821550925924</v>
      </c>
      <c r="K1357" s="14" t="s">
        <v>37</v>
      </c>
      <c r="L1357" s="15">
        <v>44899.821550925924</v>
      </c>
      <c r="M1357" s="14" t="s">
        <v>37</v>
      </c>
      <c r="N1357" s="14" t="s">
        <v>115</v>
      </c>
      <c r="O1357" s="1">
        <v>44904.821550925924</v>
      </c>
      <c r="P1357" s="14" t="s">
        <v>48</v>
      </c>
      <c r="Q1357" s="15">
        <v>44901.821550925924</v>
      </c>
      <c r="R1357" s="15">
        <v>44903.821550925924</v>
      </c>
      <c r="S1357" s="15">
        <v>44903.821550925924</v>
      </c>
      <c r="T1357" s="15">
        <v>44907.821550925924</v>
      </c>
      <c r="U1357">
        <v>1</v>
      </c>
      <c r="V1357" s="15">
        <v>44910.821550925924</v>
      </c>
      <c r="W1357" s="15">
        <v>44911.821550925924</v>
      </c>
      <c r="X1357" s="15">
        <v>44913.821550925924</v>
      </c>
      <c r="Z1357" s="14"/>
      <c r="AA1357" s="15">
        <v>44921.821550925924</v>
      </c>
      <c r="AB1357">
        <v>17</v>
      </c>
      <c r="AC1357">
        <v>21</v>
      </c>
      <c r="AD1357">
        <v>1</v>
      </c>
      <c r="AE1357">
        <v>3</v>
      </c>
      <c r="AF1357" s="21">
        <v>44963.821550925924</v>
      </c>
      <c r="AG1357" s="22">
        <f>IFERROR((Raw_Data__3[[#This Row],[End of Probation Date (after 2 months)]]-Raw_Data__3[[#This Row],[Reporting date ]]),"N/A")</f>
        <v>60</v>
      </c>
      <c r="AH1357">
        <v>4</v>
      </c>
      <c r="AI1357">
        <v>4</v>
      </c>
      <c r="AJ1357">
        <v>2</v>
      </c>
      <c r="AK1357">
        <v>18</v>
      </c>
      <c r="AL1357">
        <v>10</v>
      </c>
    </row>
    <row r="1358" spans="1:38" x14ac:dyDescent="0.35">
      <c r="A1358">
        <v>591</v>
      </c>
      <c r="B1358" s="14" t="s">
        <v>113</v>
      </c>
      <c r="C1358" s="14" t="s">
        <v>79</v>
      </c>
      <c r="D1358" s="14" t="s">
        <v>77</v>
      </c>
      <c r="E1358" s="14" t="s">
        <v>57</v>
      </c>
      <c r="F1358" s="14" t="str">
        <f>TRIM(Raw_Data__3[[#This Row],[Level/Band]])</f>
        <v>Senior</v>
      </c>
      <c r="G1358" s="15">
        <v>44880.821550925924</v>
      </c>
      <c r="H1358" s="15">
        <v>44884.821550925924</v>
      </c>
      <c r="I1358" s="15">
        <v>44885.821550925924</v>
      </c>
      <c r="J1358" s="15">
        <v>44888.821550925924</v>
      </c>
      <c r="K1358" s="14" t="s">
        <v>37</v>
      </c>
      <c r="L1358" s="15">
        <v>44901.821550925924</v>
      </c>
      <c r="M1358" s="14" t="s">
        <v>37</v>
      </c>
      <c r="N1358" s="14" t="s">
        <v>115</v>
      </c>
      <c r="O1358" s="1">
        <v>44906.821550925924</v>
      </c>
      <c r="P1358" s="14" t="s">
        <v>48</v>
      </c>
      <c r="Q1358" s="15">
        <v>44902.821550925924</v>
      </c>
      <c r="R1358" s="15">
        <v>44904.821550925924</v>
      </c>
      <c r="S1358" s="15">
        <v>44904.821550925924</v>
      </c>
      <c r="T1358" s="15">
        <v>44905.821550925924</v>
      </c>
      <c r="U1358">
        <v>1</v>
      </c>
      <c r="V1358" s="15">
        <v>44907.821550925924</v>
      </c>
      <c r="W1358" s="15">
        <v>44908.821550925924</v>
      </c>
      <c r="X1358" s="15">
        <v>44910.821550925924</v>
      </c>
      <c r="Z1358" s="14"/>
      <c r="AA1358" s="15">
        <v>44922.821550925924</v>
      </c>
      <c r="AB1358">
        <v>17</v>
      </c>
      <c r="AC1358">
        <v>20</v>
      </c>
      <c r="AD1358">
        <v>1</v>
      </c>
      <c r="AE1358">
        <v>3</v>
      </c>
      <c r="AF1358" s="21">
        <v>44964.821550925924</v>
      </c>
      <c r="AG1358" s="22">
        <f>IFERROR((Raw_Data__3[[#This Row],[End of Probation Date (after 2 months)]]-Raw_Data__3[[#This Row],[Reporting date ]]),"N/A")</f>
        <v>60</v>
      </c>
      <c r="AH1358">
        <v>3</v>
      </c>
      <c r="AI1358">
        <v>3</v>
      </c>
      <c r="AJ1358">
        <v>4</v>
      </c>
      <c r="AK1358">
        <v>18</v>
      </c>
      <c r="AL1358">
        <v>6</v>
      </c>
    </row>
    <row r="1359" spans="1:38" x14ac:dyDescent="0.35">
      <c r="A1359">
        <v>459</v>
      </c>
      <c r="B1359" s="14" t="s">
        <v>113</v>
      </c>
      <c r="C1359" s="14" t="s">
        <v>79</v>
      </c>
      <c r="D1359" s="14" t="s">
        <v>77</v>
      </c>
      <c r="E1359" s="14" t="s">
        <v>57</v>
      </c>
      <c r="F1359" s="14" t="str">
        <f>TRIM(Raw_Data__3[[#This Row],[Level/Band]])</f>
        <v>Senior</v>
      </c>
      <c r="G1359" s="15">
        <v>44976.571030092593</v>
      </c>
      <c r="H1359" s="15">
        <v>44978.571030092593</v>
      </c>
      <c r="I1359" s="15">
        <v>44979.571030092593</v>
      </c>
      <c r="J1359" s="15">
        <v>44982.571030092593</v>
      </c>
      <c r="K1359" s="14" t="s">
        <v>37</v>
      </c>
      <c r="L1359" s="15">
        <v>44990.571030092593</v>
      </c>
      <c r="M1359" s="14" t="s">
        <v>37</v>
      </c>
      <c r="N1359" s="14" t="s">
        <v>115</v>
      </c>
      <c r="O1359" s="1">
        <v>44997.571030092593</v>
      </c>
      <c r="P1359" s="14" t="s">
        <v>48</v>
      </c>
      <c r="Q1359" s="15">
        <v>44991.571030092593</v>
      </c>
      <c r="R1359" s="15">
        <v>44992.571030092593</v>
      </c>
      <c r="S1359" s="15">
        <v>44994.571030092593</v>
      </c>
      <c r="T1359" s="15">
        <v>45001.571030092593</v>
      </c>
      <c r="U1359">
        <v>1</v>
      </c>
      <c r="V1359" s="15">
        <v>45002.571030092593</v>
      </c>
      <c r="W1359" s="15">
        <v>45005.571030092593</v>
      </c>
      <c r="X1359" s="15">
        <v>45007.571030092593</v>
      </c>
      <c r="Z1359" s="14"/>
      <c r="AA1359" s="15">
        <v>45019.571030092593</v>
      </c>
      <c r="AB1359">
        <v>12</v>
      </c>
      <c r="AC1359">
        <v>16</v>
      </c>
      <c r="AD1359">
        <v>1</v>
      </c>
      <c r="AE1359">
        <v>3</v>
      </c>
      <c r="AF1359" s="21">
        <v>45054.571030092593</v>
      </c>
      <c r="AG1359" s="22">
        <f>IFERROR((Raw_Data__3[[#This Row],[End of Probation Date (after 2 months)]]-Raw_Data__3[[#This Row],[Reporting date ]]),"N/A")</f>
        <v>60</v>
      </c>
      <c r="AH1359">
        <v>4</v>
      </c>
      <c r="AI1359">
        <v>4</v>
      </c>
      <c r="AJ1359">
        <v>2</v>
      </c>
      <c r="AK1359">
        <v>25</v>
      </c>
      <c r="AL1359">
        <v>13</v>
      </c>
    </row>
    <row r="1360" spans="1:38" x14ac:dyDescent="0.35">
      <c r="A1360">
        <v>455</v>
      </c>
      <c r="B1360" s="14" t="s">
        <v>113</v>
      </c>
      <c r="C1360" s="14" t="s">
        <v>79</v>
      </c>
      <c r="D1360" s="14" t="s">
        <v>77</v>
      </c>
      <c r="E1360" s="14" t="s">
        <v>57</v>
      </c>
      <c r="F1360" s="14" t="str">
        <f>TRIM(Raw_Data__3[[#This Row],[Level/Band]])</f>
        <v>Senior</v>
      </c>
      <c r="G1360" s="15">
        <v>44977.571030092593</v>
      </c>
      <c r="H1360" s="15">
        <v>44978.571030092593</v>
      </c>
      <c r="I1360" s="15">
        <v>44979.571030092593</v>
      </c>
      <c r="J1360" s="15">
        <v>44982.571030092593</v>
      </c>
      <c r="K1360" s="14" t="s">
        <v>37</v>
      </c>
      <c r="L1360" s="15">
        <v>44992.571030092593</v>
      </c>
      <c r="M1360" s="14" t="s">
        <v>37</v>
      </c>
      <c r="N1360" s="14" t="s">
        <v>115</v>
      </c>
      <c r="O1360" s="1">
        <v>44996.571030092593</v>
      </c>
      <c r="P1360" s="14" t="s">
        <v>48</v>
      </c>
      <c r="Q1360" s="15">
        <v>44993.571030092593</v>
      </c>
      <c r="R1360" s="15">
        <v>44997.571030092593</v>
      </c>
      <c r="S1360" s="15">
        <v>44994.571030092593</v>
      </c>
      <c r="T1360" s="15">
        <v>44996.571030092593</v>
      </c>
      <c r="U1360">
        <v>1</v>
      </c>
      <c r="V1360" s="15">
        <v>44997.571030092593</v>
      </c>
      <c r="W1360" s="15">
        <v>45000.571030092593</v>
      </c>
      <c r="X1360" s="15">
        <v>45002.571030092593</v>
      </c>
      <c r="Z1360" s="14"/>
      <c r="AA1360" s="15">
        <v>45015.571030092593</v>
      </c>
      <c r="AB1360">
        <v>14</v>
      </c>
      <c r="AC1360">
        <v>16</v>
      </c>
      <c r="AD1360">
        <v>1</v>
      </c>
      <c r="AE1360">
        <v>3</v>
      </c>
      <c r="AF1360" s="21">
        <v>45054.571030092593</v>
      </c>
      <c r="AG1360" s="22">
        <f>IFERROR((Raw_Data__3[[#This Row],[End of Probation Date (after 2 months)]]-Raw_Data__3[[#This Row],[Reporting date ]]),"N/A")</f>
        <v>60</v>
      </c>
      <c r="AH1360">
        <v>4</v>
      </c>
      <c r="AI1360">
        <v>2</v>
      </c>
      <c r="AJ1360">
        <v>1</v>
      </c>
      <c r="AK1360">
        <v>21</v>
      </c>
      <c r="AL1360">
        <v>8</v>
      </c>
    </row>
    <row r="1361" spans="1:38" x14ac:dyDescent="0.35">
      <c r="A1361">
        <v>452</v>
      </c>
      <c r="B1361" s="14" t="s">
        <v>113</v>
      </c>
      <c r="C1361" s="14" t="s">
        <v>79</v>
      </c>
      <c r="D1361" s="14" t="s">
        <v>77</v>
      </c>
      <c r="E1361" s="14" t="s">
        <v>57</v>
      </c>
      <c r="F1361" s="14" t="str">
        <f>TRIM(Raw_Data__3[[#This Row],[Level/Band]])</f>
        <v>Senior</v>
      </c>
      <c r="G1361" s="15">
        <v>44974.571030092593</v>
      </c>
      <c r="H1361" s="15">
        <v>44977.571030092593</v>
      </c>
      <c r="I1361" s="15">
        <v>44978.571030092593</v>
      </c>
      <c r="J1361" s="15">
        <v>44981.571030092593</v>
      </c>
      <c r="K1361" s="14" t="s">
        <v>37</v>
      </c>
      <c r="L1361" s="15">
        <v>44997.571030092593</v>
      </c>
      <c r="M1361" s="14" t="s">
        <v>43</v>
      </c>
      <c r="N1361" s="14" t="s">
        <v>51</v>
      </c>
      <c r="O1361" s="1" t="s">
        <v>115</v>
      </c>
      <c r="P1361" s="14"/>
      <c r="Q1361" s="15"/>
      <c r="R1361" s="15"/>
      <c r="S1361" s="15"/>
      <c r="T1361" s="15"/>
      <c r="U1361">
        <v>0</v>
      </c>
      <c r="V1361" s="15"/>
      <c r="W1361" s="15"/>
      <c r="X1361" s="15"/>
      <c r="Z1361" s="14" t="s">
        <v>39</v>
      </c>
      <c r="AA1361" s="15"/>
      <c r="AB1361">
        <v>20</v>
      </c>
      <c r="AD1361">
        <v>1</v>
      </c>
      <c r="AE1361">
        <v>3</v>
      </c>
      <c r="AF1361" s="21" t="s">
        <v>115</v>
      </c>
      <c r="AG1361" s="22" t="str">
        <f>IFERROR((Raw_Data__3[[#This Row],[End of Probation Date (after 2 months)]]-Raw_Data__3[[#This Row],[Reporting date ]]),"N/A")</f>
        <v>N/A</v>
      </c>
      <c r="AJ1361">
        <v>3</v>
      </c>
    </row>
    <row r="1362" spans="1:38" x14ac:dyDescent="0.35">
      <c r="A1362">
        <v>400</v>
      </c>
      <c r="B1362" s="14" t="s">
        <v>113</v>
      </c>
      <c r="C1362" s="14" t="s">
        <v>79</v>
      </c>
      <c r="D1362" s="14" t="s">
        <v>77</v>
      </c>
      <c r="E1362" s="14" t="s">
        <v>57</v>
      </c>
      <c r="F1362" s="14" t="str">
        <f>TRIM(Raw_Data__3[[#This Row],[Level/Band]])</f>
        <v>Senior</v>
      </c>
      <c r="G1362" s="15">
        <v>44975.686574074076</v>
      </c>
      <c r="H1362" s="15">
        <v>44976.686574074076</v>
      </c>
      <c r="I1362" s="15">
        <v>44977.686574074076</v>
      </c>
      <c r="J1362" s="15">
        <v>44980.686574074076</v>
      </c>
      <c r="K1362" s="14" t="s">
        <v>37</v>
      </c>
      <c r="L1362" s="15">
        <v>44992.686574074076</v>
      </c>
      <c r="M1362" s="14" t="s">
        <v>43</v>
      </c>
      <c r="N1362" s="14" t="s">
        <v>50</v>
      </c>
      <c r="O1362" s="1" t="s">
        <v>115</v>
      </c>
      <c r="P1362" s="14"/>
      <c r="Q1362" s="15"/>
      <c r="R1362" s="15"/>
      <c r="S1362" s="15"/>
      <c r="T1362" s="15"/>
      <c r="U1362">
        <v>0</v>
      </c>
      <c r="V1362" s="15"/>
      <c r="W1362" s="15"/>
      <c r="X1362" s="15"/>
      <c r="Z1362" s="14" t="s">
        <v>47</v>
      </c>
      <c r="AA1362" s="15"/>
      <c r="AB1362">
        <v>16</v>
      </c>
      <c r="AD1362">
        <v>1</v>
      </c>
      <c r="AE1362">
        <v>3</v>
      </c>
      <c r="AF1362" s="21" t="s">
        <v>115</v>
      </c>
      <c r="AG1362" s="22" t="str">
        <f>IFERROR((Raw_Data__3[[#This Row],[End of Probation Date (after 2 months)]]-Raw_Data__3[[#This Row],[Reporting date ]]),"N/A")</f>
        <v>N/A</v>
      </c>
      <c r="AJ1362">
        <v>1</v>
      </c>
    </row>
    <row r="1363" spans="1:38" x14ac:dyDescent="0.35">
      <c r="A1363">
        <v>393</v>
      </c>
      <c r="B1363" s="14" t="s">
        <v>113</v>
      </c>
      <c r="C1363" s="14" t="s">
        <v>79</v>
      </c>
      <c r="D1363" s="14" t="s">
        <v>77</v>
      </c>
      <c r="E1363" s="14" t="s">
        <v>57</v>
      </c>
      <c r="F1363" s="14" t="str">
        <f>TRIM(Raw_Data__3[[#This Row],[Level/Band]])</f>
        <v>Senior</v>
      </c>
      <c r="G1363" s="15">
        <v>44972.686574074076</v>
      </c>
      <c r="H1363" s="15">
        <v>44973.686574074076</v>
      </c>
      <c r="I1363" s="15">
        <v>44974.686574074076</v>
      </c>
      <c r="J1363" s="15">
        <v>44977.686574074076</v>
      </c>
      <c r="K1363" s="14" t="s">
        <v>37</v>
      </c>
      <c r="L1363" s="15">
        <v>44987.686574074076</v>
      </c>
      <c r="M1363" s="14" t="s">
        <v>43</v>
      </c>
      <c r="N1363" s="14" t="s">
        <v>38</v>
      </c>
      <c r="O1363" s="1" t="s">
        <v>115</v>
      </c>
      <c r="P1363" s="14" t="s">
        <v>41</v>
      </c>
      <c r="Q1363" s="15"/>
      <c r="R1363" s="15"/>
      <c r="S1363" s="15">
        <v>44990.686574074076</v>
      </c>
      <c r="T1363" s="15"/>
      <c r="U1363">
        <v>0</v>
      </c>
      <c r="V1363" s="15"/>
      <c r="W1363" s="15"/>
      <c r="X1363" s="15"/>
      <c r="Z1363" s="14"/>
      <c r="AA1363" s="15"/>
      <c r="AB1363">
        <v>14</v>
      </c>
      <c r="AC1363">
        <v>17</v>
      </c>
      <c r="AD1363">
        <v>1</v>
      </c>
      <c r="AE1363">
        <v>3</v>
      </c>
      <c r="AF1363" s="21">
        <v>45050.686574074076</v>
      </c>
      <c r="AG1363" s="22">
        <f>IFERROR((Raw_Data__3[[#This Row],[End of Probation Date (after 2 months)]]-Raw_Data__3[[#This Row],[Reporting date ]]),"N/A")</f>
        <v>60</v>
      </c>
      <c r="AI1363">
        <v>3</v>
      </c>
      <c r="AJ1363">
        <v>1</v>
      </c>
    </row>
    <row r="1364" spans="1:38" x14ac:dyDescent="0.35">
      <c r="A1364">
        <v>345</v>
      </c>
      <c r="B1364" s="14" t="s">
        <v>113</v>
      </c>
      <c r="C1364" s="14" t="s">
        <v>79</v>
      </c>
      <c r="D1364" s="14" t="s">
        <v>77</v>
      </c>
      <c r="E1364" s="14" t="s">
        <v>57</v>
      </c>
      <c r="F1364" s="14" t="str">
        <f>TRIM(Raw_Data__3[[#This Row],[Level/Band]])</f>
        <v>Senior</v>
      </c>
      <c r="G1364" s="15">
        <v>44686.644375000003</v>
      </c>
      <c r="H1364" s="15">
        <v>44688.644375000003</v>
      </c>
      <c r="I1364" s="15">
        <v>44689.644375000003</v>
      </c>
      <c r="J1364" s="15">
        <v>44692.644375000003</v>
      </c>
      <c r="K1364" s="14" t="s">
        <v>37</v>
      </c>
      <c r="L1364" s="15">
        <v>44700.644375000003</v>
      </c>
      <c r="M1364" s="14" t="s">
        <v>43</v>
      </c>
      <c r="N1364" s="14" t="s">
        <v>38</v>
      </c>
      <c r="O1364" s="1" t="s">
        <v>115</v>
      </c>
      <c r="P1364" s="14" t="s">
        <v>41</v>
      </c>
      <c r="Q1364" s="15"/>
      <c r="R1364" s="15"/>
      <c r="S1364" s="15">
        <v>44703.644375000003</v>
      </c>
      <c r="T1364" s="15"/>
      <c r="U1364">
        <v>0</v>
      </c>
      <c r="V1364" s="15"/>
      <c r="W1364" s="15"/>
      <c r="X1364" s="15"/>
      <c r="Z1364" s="14"/>
      <c r="AA1364" s="15"/>
      <c r="AB1364">
        <v>12</v>
      </c>
      <c r="AC1364">
        <v>15</v>
      </c>
      <c r="AD1364">
        <v>1</v>
      </c>
      <c r="AE1364">
        <v>3</v>
      </c>
      <c r="AF1364" s="21">
        <v>44763.644375000003</v>
      </c>
      <c r="AG1364" s="22">
        <f>IFERROR((Raw_Data__3[[#This Row],[End of Probation Date (after 2 months)]]-Raw_Data__3[[#This Row],[Reporting date ]]),"N/A")</f>
        <v>60</v>
      </c>
      <c r="AI1364">
        <v>3</v>
      </c>
      <c r="AJ1364">
        <v>2</v>
      </c>
    </row>
    <row r="1365" spans="1:38" x14ac:dyDescent="0.35">
      <c r="A1365">
        <v>341</v>
      </c>
      <c r="B1365" s="14" t="s">
        <v>113</v>
      </c>
      <c r="C1365" s="14" t="s">
        <v>79</v>
      </c>
      <c r="D1365" s="14" t="s">
        <v>77</v>
      </c>
      <c r="E1365" s="14" t="s">
        <v>57</v>
      </c>
      <c r="F1365" s="14" t="str">
        <f>TRIM(Raw_Data__3[[#This Row],[Level/Band]])</f>
        <v>Senior</v>
      </c>
      <c r="G1365" s="15">
        <v>44685.644375000003</v>
      </c>
      <c r="H1365" s="15">
        <v>44687.644375000003</v>
      </c>
      <c r="I1365" s="15">
        <v>44688.644375000003</v>
      </c>
      <c r="J1365" s="15">
        <v>44691.644375000003</v>
      </c>
      <c r="K1365" s="14" t="s">
        <v>37</v>
      </c>
      <c r="L1365" s="15">
        <v>44693.644375000003</v>
      </c>
      <c r="M1365" s="14" t="s">
        <v>58</v>
      </c>
      <c r="N1365" s="14"/>
      <c r="O1365" s="1">
        <v>44696.644375000003</v>
      </c>
      <c r="P1365" s="14" t="s">
        <v>58</v>
      </c>
      <c r="Q1365" s="15"/>
      <c r="R1365" s="15"/>
      <c r="S1365" s="15">
        <v>44695.644375000003</v>
      </c>
      <c r="T1365" s="15"/>
      <c r="U1365">
        <v>0</v>
      </c>
      <c r="V1365" s="15"/>
      <c r="W1365" s="15"/>
      <c r="X1365" s="15"/>
      <c r="Z1365" s="14"/>
      <c r="AA1365" s="15"/>
      <c r="AB1365">
        <v>6</v>
      </c>
      <c r="AC1365">
        <v>8</v>
      </c>
      <c r="AD1365">
        <v>1</v>
      </c>
      <c r="AE1365">
        <v>3</v>
      </c>
      <c r="AF1365" s="21">
        <v>44755.644375000003</v>
      </c>
      <c r="AG1365" s="22">
        <f>IFERROR((Raw_Data__3[[#This Row],[End of Probation Date (after 2 months)]]-Raw_Data__3[[#This Row],[Reporting date ]]),"N/A")</f>
        <v>60</v>
      </c>
      <c r="AI1365">
        <v>2</v>
      </c>
      <c r="AJ1365">
        <v>2</v>
      </c>
    </row>
    <row r="1366" spans="1:38" x14ac:dyDescent="0.35">
      <c r="A1366">
        <v>285</v>
      </c>
      <c r="B1366" s="14" t="s">
        <v>113</v>
      </c>
      <c r="C1366" s="14" t="s">
        <v>79</v>
      </c>
      <c r="D1366" s="14" t="s">
        <v>77</v>
      </c>
      <c r="E1366" s="14" t="s">
        <v>57</v>
      </c>
      <c r="F1366" s="14" t="str">
        <f>TRIM(Raw_Data__3[[#This Row],[Level/Band]])</f>
        <v>Senior</v>
      </c>
      <c r="G1366" s="15">
        <v>44698.67763888889</v>
      </c>
      <c r="H1366" s="15">
        <v>44700.67763888889</v>
      </c>
      <c r="I1366" s="15">
        <v>44701.67763888889</v>
      </c>
      <c r="J1366" s="15">
        <v>44704.67763888889</v>
      </c>
      <c r="K1366" s="14" t="s">
        <v>37</v>
      </c>
      <c r="L1366" s="15">
        <v>44714.67763888889</v>
      </c>
      <c r="M1366" s="14" t="s">
        <v>43</v>
      </c>
      <c r="N1366" s="14" t="s">
        <v>38</v>
      </c>
      <c r="O1366" s="1" t="s">
        <v>115</v>
      </c>
      <c r="P1366" s="14" t="s">
        <v>41</v>
      </c>
      <c r="Q1366" s="15"/>
      <c r="R1366" s="15"/>
      <c r="S1366" s="15">
        <v>44718.67763888889</v>
      </c>
      <c r="T1366" s="15"/>
      <c r="U1366">
        <v>0</v>
      </c>
      <c r="V1366" s="15"/>
      <c r="W1366" s="15"/>
      <c r="X1366" s="15"/>
      <c r="Z1366" s="14"/>
      <c r="AA1366" s="15"/>
      <c r="AB1366">
        <v>14</v>
      </c>
      <c r="AC1366">
        <v>18</v>
      </c>
      <c r="AD1366">
        <v>1</v>
      </c>
      <c r="AE1366">
        <v>3</v>
      </c>
      <c r="AF1366" s="21">
        <v>44778.67763888889</v>
      </c>
      <c r="AG1366" s="22">
        <f>IFERROR((Raw_Data__3[[#This Row],[End of Probation Date (after 2 months)]]-Raw_Data__3[[#This Row],[Reporting date ]]),"N/A")</f>
        <v>60</v>
      </c>
      <c r="AI1366">
        <v>4</v>
      </c>
      <c r="AJ1366">
        <v>2</v>
      </c>
    </row>
    <row r="1367" spans="1:38" x14ac:dyDescent="0.35">
      <c r="A1367">
        <v>284</v>
      </c>
      <c r="B1367" s="14" t="s">
        <v>113</v>
      </c>
      <c r="C1367" s="14" t="s">
        <v>79</v>
      </c>
      <c r="D1367" s="14" t="s">
        <v>77</v>
      </c>
      <c r="E1367" s="14" t="s">
        <v>57</v>
      </c>
      <c r="F1367" s="14" t="str">
        <f>TRIM(Raw_Data__3[[#This Row],[Level/Band]])</f>
        <v>Senior</v>
      </c>
      <c r="G1367" s="15">
        <v>44700.67763888889</v>
      </c>
      <c r="H1367" s="15">
        <v>44701.67763888889</v>
      </c>
      <c r="I1367" s="15">
        <v>44702.67763888889</v>
      </c>
      <c r="J1367" s="15">
        <v>44705.67763888889</v>
      </c>
      <c r="K1367" s="14" t="s">
        <v>37</v>
      </c>
      <c r="L1367" s="15">
        <v>44709.67763888889</v>
      </c>
      <c r="M1367" s="14" t="s">
        <v>43</v>
      </c>
      <c r="N1367" s="14" t="s">
        <v>38</v>
      </c>
      <c r="O1367" s="1" t="s">
        <v>115</v>
      </c>
      <c r="P1367" s="14" t="s">
        <v>41</v>
      </c>
      <c r="Q1367" s="15"/>
      <c r="R1367" s="15"/>
      <c r="S1367" s="15">
        <v>44711.67763888889</v>
      </c>
      <c r="T1367" s="15"/>
      <c r="U1367">
        <v>0</v>
      </c>
      <c r="V1367" s="15"/>
      <c r="W1367" s="15"/>
      <c r="X1367" s="15"/>
      <c r="Z1367" s="14"/>
      <c r="AA1367" s="15"/>
      <c r="AB1367">
        <v>8</v>
      </c>
      <c r="AC1367">
        <v>10</v>
      </c>
      <c r="AD1367">
        <v>1</v>
      </c>
      <c r="AE1367">
        <v>3</v>
      </c>
      <c r="AF1367" s="21">
        <v>44771.67763888889</v>
      </c>
      <c r="AG1367" s="22">
        <f>IFERROR((Raw_Data__3[[#This Row],[End of Probation Date (after 2 months)]]-Raw_Data__3[[#This Row],[Reporting date ]]),"N/A")</f>
        <v>60</v>
      </c>
      <c r="AI1367">
        <v>2</v>
      </c>
      <c r="AJ1367">
        <v>1</v>
      </c>
    </row>
    <row r="1368" spans="1:38" x14ac:dyDescent="0.35">
      <c r="A1368">
        <v>207</v>
      </c>
      <c r="B1368" s="14" t="s">
        <v>113</v>
      </c>
      <c r="C1368" s="14" t="s">
        <v>79</v>
      </c>
      <c r="D1368" s="14" t="s">
        <v>77</v>
      </c>
      <c r="E1368" s="14" t="s">
        <v>57</v>
      </c>
      <c r="F1368" s="14" t="str">
        <f>TRIM(Raw_Data__3[[#This Row],[Level/Band]])</f>
        <v>Senior</v>
      </c>
      <c r="G1368" s="15">
        <v>44745.342893518522</v>
      </c>
      <c r="H1368" s="15">
        <v>44748.342893518522</v>
      </c>
      <c r="I1368" s="15">
        <v>44749.342893518522</v>
      </c>
      <c r="J1368" s="15">
        <v>44752.342893518522</v>
      </c>
      <c r="K1368" s="14" t="s">
        <v>37</v>
      </c>
      <c r="L1368" s="15">
        <v>44761.342893518522</v>
      </c>
      <c r="M1368" s="14" t="s">
        <v>58</v>
      </c>
      <c r="N1368" s="14"/>
      <c r="O1368" s="1">
        <v>44764.342893518522</v>
      </c>
      <c r="P1368" s="14" t="s">
        <v>58</v>
      </c>
      <c r="Q1368" s="15"/>
      <c r="R1368" s="15"/>
      <c r="S1368" s="15">
        <v>44762.342893518522</v>
      </c>
      <c r="T1368" s="15"/>
      <c r="U1368">
        <v>0</v>
      </c>
      <c r="V1368" s="15"/>
      <c r="W1368" s="15"/>
      <c r="X1368" s="15"/>
      <c r="Z1368" s="14"/>
      <c r="AA1368" s="15"/>
      <c r="AB1368">
        <v>13</v>
      </c>
      <c r="AC1368">
        <v>14</v>
      </c>
      <c r="AD1368">
        <v>1</v>
      </c>
      <c r="AE1368">
        <v>3</v>
      </c>
      <c r="AF1368" s="21">
        <v>44822.342893518522</v>
      </c>
      <c r="AG1368" s="22">
        <f>IFERROR((Raw_Data__3[[#This Row],[End of Probation Date (after 2 months)]]-Raw_Data__3[[#This Row],[Reporting date ]]),"N/A")</f>
        <v>60</v>
      </c>
      <c r="AI1368">
        <v>1</v>
      </c>
      <c r="AJ1368">
        <v>3</v>
      </c>
    </row>
    <row r="1369" spans="1:38" x14ac:dyDescent="0.35">
      <c r="A1369">
        <v>177</v>
      </c>
      <c r="B1369" s="14" t="s">
        <v>113</v>
      </c>
      <c r="C1369" s="14" t="s">
        <v>79</v>
      </c>
      <c r="D1369" s="14" t="s">
        <v>77</v>
      </c>
      <c r="E1369" s="14" t="s">
        <v>57</v>
      </c>
      <c r="F1369" s="14" t="str">
        <f>TRIM(Raw_Data__3[[#This Row],[Level/Band]])</f>
        <v>Senior</v>
      </c>
      <c r="G1369" s="15">
        <v>45092.370925925927</v>
      </c>
      <c r="H1369" s="15">
        <v>45096.370925925927</v>
      </c>
      <c r="I1369" s="15">
        <v>45097.370925925927</v>
      </c>
      <c r="J1369" s="15">
        <v>45100.370925925927</v>
      </c>
      <c r="K1369" s="14" t="s">
        <v>37</v>
      </c>
      <c r="L1369" s="15">
        <v>45099.370925925927</v>
      </c>
      <c r="M1369" s="14" t="s">
        <v>43</v>
      </c>
      <c r="N1369" s="14" t="s">
        <v>38</v>
      </c>
      <c r="O1369" s="1" t="s">
        <v>115</v>
      </c>
      <c r="P1369" s="14" t="s">
        <v>41</v>
      </c>
      <c r="Q1369" s="15"/>
      <c r="R1369" s="15"/>
      <c r="S1369" s="15">
        <v>45101.370925925927</v>
      </c>
      <c r="T1369" s="15"/>
      <c r="U1369">
        <v>0</v>
      </c>
      <c r="V1369" s="15"/>
      <c r="W1369" s="15"/>
      <c r="X1369" s="15"/>
      <c r="Z1369" s="14"/>
      <c r="AA1369" s="15"/>
      <c r="AB1369">
        <v>3</v>
      </c>
      <c r="AC1369">
        <v>5</v>
      </c>
      <c r="AD1369">
        <v>1</v>
      </c>
      <c r="AE1369">
        <v>3</v>
      </c>
      <c r="AF1369" s="21">
        <v>45161.370925925927</v>
      </c>
      <c r="AG1369" s="22">
        <f>IFERROR((Raw_Data__3[[#This Row],[End of Probation Date (after 2 months)]]-Raw_Data__3[[#This Row],[Reporting date ]]),"N/A")</f>
        <v>60</v>
      </c>
      <c r="AI1369">
        <v>2</v>
      </c>
      <c r="AJ1369">
        <v>4</v>
      </c>
    </row>
    <row r="1370" spans="1:38" x14ac:dyDescent="0.35">
      <c r="A1370">
        <v>175</v>
      </c>
      <c r="B1370" s="14" t="s">
        <v>113</v>
      </c>
      <c r="C1370" s="14" t="s">
        <v>79</v>
      </c>
      <c r="D1370" s="14" t="s">
        <v>77</v>
      </c>
      <c r="E1370" s="14" t="s">
        <v>57</v>
      </c>
      <c r="F1370" s="14" t="str">
        <f>TRIM(Raw_Data__3[[#This Row],[Level/Band]])</f>
        <v>Senior</v>
      </c>
      <c r="G1370" s="15">
        <v>45091.370925925927</v>
      </c>
      <c r="H1370" s="15">
        <v>45095.370925925927</v>
      </c>
      <c r="I1370" s="15">
        <v>45096.370925925927</v>
      </c>
      <c r="J1370" s="15">
        <v>45099.370925925927</v>
      </c>
      <c r="K1370" s="14" t="s">
        <v>37</v>
      </c>
      <c r="L1370" s="15">
        <v>45106.370925925927</v>
      </c>
      <c r="M1370" s="14" t="s">
        <v>37</v>
      </c>
      <c r="N1370" s="14" t="s">
        <v>115</v>
      </c>
      <c r="O1370" s="1">
        <v>45109.370925925927</v>
      </c>
      <c r="P1370" s="14" t="s">
        <v>48</v>
      </c>
      <c r="Q1370" s="15">
        <v>45107.370925925927</v>
      </c>
      <c r="R1370" s="15">
        <v>45111.370925925927</v>
      </c>
      <c r="S1370" s="15">
        <v>45108.370925925927</v>
      </c>
      <c r="T1370" s="15">
        <v>45115.370925925927</v>
      </c>
      <c r="U1370">
        <v>1</v>
      </c>
      <c r="V1370" s="15">
        <v>45116.370925925927</v>
      </c>
      <c r="W1370" s="15">
        <v>45118.370925925927</v>
      </c>
      <c r="X1370" s="15">
        <v>45120.370925925927</v>
      </c>
      <c r="Z1370" s="14"/>
      <c r="AA1370" s="15">
        <v>45134.370925925927</v>
      </c>
      <c r="AB1370">
        <v>11</v>
      </c>
      <c r="AC1370">
        <v>13</v>
      </c>
      <c r="AD1370">
        <v>1</v>
      </c>
      <c r="AE1370">
        <v>3</v>
      </c>
      <c r="AF1370" s="21">
        <v>45168.370925925927</v>
      </c>
      <c r="AG1370" s="22">
        <f>IFERROR((Raw_Data__3[[#This Row],[End of Probation Date (after 2 months)]]-Raw_Data__3[[#This Row],[Reporting date ]]),"N/A")</f>
        <v>60</v>
      </c>
      <c r="AH1370">
        <v>3</v>
      </c>
      <c r="AI1370">
        <v>2</v>
      </c>
      <c r="AJ1370">
        <v>4</v>
      </c>
      <c r="AK1370">
        <v>26</v>
      </c>
      <c r="AL1370">
        <v>12</v>
      </c>
    </row>
    <row r="1371" spans="1:38" x14ac:dyDescent="0.35">
      <c r="A1371">
        <v>173</v>
      </c>
      <c r="B1371" s="14" t="s">
        <v>113</v>
      </c>
      <c r="C1371" s="14" t="s">
        <v>79</v>
      </c>
      <c r="D1371" s="14" t="s">
        <v>77</v>
      </c>
      <c r="E1371" s="14" t="s">
        <v>57</v>
      </c>
      <c r="F1371" s="14" t="str">
        <f>TRIM(Raw_Data__3[[#This Row],[Level/Band]])</f>
        <v>Senior</v>
      </c>
      <c r="G1371" s="15">
        <v>45094.370925925927</v>
      </c>
      <c r="H1371" s="15">
        <v>45095.370925925927</v>
      </c>
      <c r="I1371" s="15">
        <v>45096.370925925927</v>
      </c>
      <c r="J1371" s="15">
        <v>45099.370925925927</v>
      </c>
      <c r="K1371" s="14" t="s">
        <v>37</v>
      </c>
      <c r="L1371" s="15">
        <v>45101.370925925927</v>
      </c>
      <c r="M1371" s="14" t="s">
        <v>43</v>
      </c>
      <c r="N1371" s="14" t="s">
        <v>38</v>
      </c>
      <c r="O1371" s="1" t="s">
        <v>115</v>
      </c>
      <c r="P1371" s="14" t="s">
        <v>41</v>
      </c>
      <c r="Q1371" s="15"/>
      <c r="R1371" s="15"/>
      <c r="S1371" s="15">
        <v>45103.370925925927</v>
      </c>
      <c r="T1371" s="15"/>
      <c r="U1371">
        <v>0</v>
      </c>
      <c r="V1371" s="15"/>
      <c r="W1371" s="15"/>
      <c r="X1371" s="15"/>
      <c r="Z1371" s="14"/>
      <c r="AA1371" s="15"/>
      <c r="AB1371">
        <v>6</v>
      </c>
      <c r="AC1371">
        <v>8</v>
      </c>
      <c r="AD1371">
        <v>1</v>
      </c>
      <c r="AE1371">
        <v>3</v>
      </c>
      <c r="AF1371" s="21">
        <v>45163.370925925927</v>
      </c>
      <c r="AG1371" s="22">
        <f>IFERROR((Raw_Data__3[[#This Row],[End of Probation Date (after 2 months)]]-Raw_Data__3[[#This Row],[Reporting date ]]),"N/A")</f>
        <v>60</v>
      </c>
      <c r="AI1371">
        <v>2</v>
      </c>
      <c r="AJ1371">
        <v>1</v>
      </c>
    </row>
    <row r="1372" spans="1:38" x14ac:dyDescent="0.35">
      <c r="A1372">
        <v>95</v>
      </c>
      <c r="B1372" s="14" t="s">
        <v>113</v>
      </c>
      <c r="C1372" s="14" t="s">
        <v>79</v>
      </c>
      <c r="D1372" s="14" t="s">
        <v>64</v>
      </c>
      <c r="E1372" s="14" t="s">
        <v>57</v>
      </c>
      <c r="F1372" s="14" t="str">
        <f>TRIM(Raw_Data__3[[#This Row],[Level/Band]])</f>
        <v>Senior</v>
      </c>
      <c r="G1372" s="15">
        <v>44839.587280092594</v>
      </c>
      <c r="H1372" s="15">
        <v>44841.587280092594</v>
      </c>
      <c r="I1372" s="15">
        <v>44842.587280092594</v>
      </c>
      <c r="J1372" s="15">
        <v>44845.587280092594</v>
      </c>
      <c r="K1372" s="14" t="s">
        <v>37</v>
      </c>
      <c r="L1372" s="15">
        <v>44857.587280092594</v>
      </c>
      <c r="M1372" s="14" t="s">
        <v>58</v>
      </c>
      <c r="N1372" s="14"/>
      <c r="O1372" s="1">
        <v>44862.587280092594</v>
      </c>
      <c r="P1372" s="14" t="s">
        <v>58</v>
      </c>
      <c r="Q1372" s="15"/>
      <c r="R1372" s="15"/>
      <c r="S1372" s="15">
        <v>44859.587280092594</v>
      </c>
      <c r="T1372" s="15"/>
      <c r="U1372">
        <v>0</v>
      </c>
      <c r="V1372" s="15"/>
      <c r="W1372" s="15"/>
      <c r="X1372" s="15"/>
      <c r="Z1372" s="14"/>
      <c r="AA1372" s="15"/>
      <c r="AB1372">
        <v>16</v>
      </c>
      <c r="AC1372">
        <v>18</v>
      </c>
      <c r="AD1372">
        <v>1</v>
      </c>
      <c r="AE1372">
        <v>3</v>
      </c>
      <c r="AF1372" s="21">
        <v>44919.587280092594</v>
      </c>
      <c r="AG1372" s="22">
        <f>IFERROR((Raw_Data__3[[#This Row],[End of Probation Date (after 2 months)]]-Raw_Data__3[[#This Row],[Reporting date ]]),"N/A")</f>
        <v>60</v>
      </c>
      <c r="AI1372">
        <v>2</v>
      </c>
      <c r="AJ1372">
        <v>2</v>
      </c>
    </row>
    <row r="1373" spans="1:38" x14ac:dyDescent="0.35">
      <c r="A1373">
        <v>93</v>
      </c>
      <c r="B1373" s="14" t="s">
        <v>113</v>
      </c>
      <c r="C1373" s="14" t="s">
        <v>79</v>
      </c>
      <c r="D1373" s="14" t="s">
        <v>64</v>
      </c>
      <c r="E1373" s="14" t="s">
        <v>57</v>
      </c>
      <c r="F1373" s="14" t="str">
        <f>TRIM(Raw_Data__3[[#This Row],[Level/Band]])</f>
        <v>Senior</v>
      </c>
      <c r="G1373" s="15">
        <v>44839.587280092594</v>
      </c>
      <c r="H1373" s="15">
        <v>44842.587280092594</v>
      </c>
      <c r="I1373" s="15">
        <v>44843.587280092594</v>
      </c>
      <c r="J1373" s="15">
        <v>44846.587280092594</v>
      </c>
      <c r="K1373" s="14" t="s">
        <v>37</v>
      </c>
      <c r="L1373" s="15">
        <v>44849.587280092594</v>
      </c>
      <c r="M1373" s="14" t="s">
        <v>43</v>
      </c>
      <c r="N1373" s="14" t="s">
        <v>38</v>
      </c>
      <c r="O1373" s="1" t="s">
        <v>115</v>
      </c>
      <c r="P1373" s="14" t="s">
        <v>41</v>
      </c>
      <c r="Q1373" s="15"/>
      <c r="R1373" s="15"/>
      <c r="S1373" s="15">
        <v>44852.587280092594</v>
      </c>
      <c r="T1373" s="15"/>
      <c r="U1373">
        <v>0</v>
      </c>
      <c r="V1373" s="15"/>
      <c r="W1373" s="15"/>
      <c r="X1373" s="15"/>
      <c r="Z1373" s="14"/>
      <c r="AA1373" s="15"/>
      <c r="AB1373">
        <v>7</v>
      </c>
      <c r="AC1373">
        <v>10</v>
      </c>
      <c r="AD1373">
        <v>1</v>
      </c>
      <c r="AE1373">
        <v>3</v>
      </c>
      <c r="AF1373" s="21">
        <v>44912.587280092594</v>
      </c>
      <c r="AG1373" s="22">
        <f>IFERROR((Raw_Data__3[[#This Row],[End of Probation Date (after 2 months)]]-Raw_Data__3[[#This Row],[Reporting date ]]),"N/A")</f>
        <v>60</v>
      </c>
      <c r="AI1373">
        <v>3</v>
      </c>
      <c r="AJ1373">
        <v>3</v>
      </c>
    </row>
    <row r="1374" spans="1:38" x14ac:dyDescent="0.35">
      <c r="A1374">
        <v>80</v>
      </c>
      <c r="B1374" s="14" t="s">
        <v>113</v>
      </c>
      <c r="C1374" s="14" t="s">
        <v>79</v>
      </c>
      <c r="D1374" s="14" t="s">
        <v>64</v>
      </c>
      <c r="E1374" s="14" t="s">
        <v>57</v>
      </c>
      <c r="F1374" s="14" t="str">
        <f>TRIM(Raw_Data__3[[#This Row],[Level/Band]])</f>
        <v>Senior</v>
      </c>
      <c r="G1374" s="15">
        <v>44751.410798611112</v>
      </c>
      <c r="H1374" s="15">
        <v>44752.410798611112</v>
      </c>
      <c r="I1374" s="15">
        <v>44753.410798611112</v>
      </c>
      <c r="J1374" s="15">
        <v>44756.410798611112</v>
      </c>
      <c r="K1374" s="14" t="s">
        <v>37</v>
      </c>
      <c r="L1374" s="15">
        <v>44767.410798611112</v>
      </c>
      <c r="M1374" s="14" t="s">
        <v>37</v>
      </c>
      <c r="N1374" s="14" t="s">
        <v>115</v>
      </c>
      <c r="O1374" s="1">
        <v>44774.410798611112</v>
      </c>
      <c r="P1374" s="14" t="s">
        <v>48</v>
      </c>
      <c r="Q1374" s="15">
        <v>44768.410798611112</v>
      </c>
      <c r="R1374" s="15">
        <v>44770.410798611112</v>
      </c>
      <c r="S1374" s="15">
        <v>44770.410798611112</v>
      </c>
      <c r="T1374" s="15">
        <v>44775.410798611112</v>
      </c>
      <c r="U1374">
        <v>1</v>
      </c>
      <c r="V1374" s="15">
        <v>44778.410798611112</v>
      </c>
      <c r="W1374" s="15">
        <v>44780.410798611112</v>
      </c>
      <c r="X1374" s="15">
        <v>44782.410798611112</v>
      </c>
      <c r="Z1374" s="14"/>
      <c r="AA1374" s="15">
        <v>44794.410798611112</v>
      </c>
      <c r="AB1374">
        <v>15</v>
      </c>
      <c r="AC1374">
        <v>18</v>
      </c>
      <c r="AD1374">
        <v>1</v>
      </c>
      <c r="AE1374">
        <v>3</v>
      </c>
      <c r="AF1374" s="21">
        <v>44830.410798611112</v>
      </c>
      <c r="AG1374" s="22">
        <f>IFERROR((Raw_Data__3[[#This Row],[End of Probation Date (after 2 months)]]-Raw_Data__3[[#This Row],[Reporting date ]]),"N/A")</f>
        <v>60</v>
      </c>
      <c r="AH1374">
        <v>5</v>
      </c>
      <c r="AI1374">
        <v>3</v>
      </c>
      <c r="AJ1374">
        <v>1</v>
      </c>
      <c r="AK1374">
        <v>24</v>
      </c>
      <c r="AL1374">
        <v>12</v>
      </c>
    </row>
    <row r="1375" spans="1:38" x14ac:dyDescent="0.35">
      <c r="A1375">
        <v>18</v>
      </c>
      <c r="B1375" s="14" t="s">
        <v>113</v>
      </c>
      <c r="C1375" s="14" t="s">
        <v>79</v>
      </c>
      <c r="D1375" s="14" t="s">
        <v>64</v>
      </c>
      <c r="E1375" s="14" t="s">
        <v>57</v>
      </c>
      <c r="F1375" s="14" t="str">
        <f>TRIM(Raw_Data__3[[#This Row],[Level/Band]])</f>
        <v>Senior</v>
      </c>
      <c r="G1375" s="15">
        <v>44636.901284722226</v>
      </c>
      <c r="H1375" s="15">
        <v>44639.901284722226</v>
      </c>
      <c r="I1375" s="15">
        <v>44640.901284722226</v>
      </c>
      <c r="J1375" s="15">
        <v>44643.901284722226</v>
      </c>
      <c r="K1375" s="14" t="s">
        <v>37</v>
      </c>
      <c r="L1375" s="15">
        <v>44648.901284722226</v>
      </c>
      <c r="M1375" s="14" t="s">
        <v>43</v>
      </c>
      <c r="N1375" s="14" t="s">
        <v>51</v>
      </c>
      <c r="O1375" s="1" t="s">
        <v>115</v>
      </c>
      <c r="P1375" s="14"/>
      <c r="Q1375" s="15"/>
      <c r="R1375" s="15"/>
      <c r="S1375" s="15">
        <v>44650.901284722226</v>
      </c>
      <c r="T1375" s="15"/>
      <c r="U1375">
        <v>0</v>
      </c>
      <c r="V1375" s="15"/>
      <c r="W1375" s="15"/>
      <c r="X1375" s="15"/>
      <c r="Z1375" s="14" t="s">
        <v>47</v>
      </c>
      <c r="AA1375" s="15"/>
      <c r="AB1375">
        <v>9</v>
      </c>
      <c r="AC1375">
        <v>11</v>
      </c>
      <c r="AD1375">
        <v>1</v>
      </c>
      <c r="AE1375">
        <v>3</v>
      </c>
      <c r="AF1375" s="21">
        <v>44710.901284722226</v>
      </c>
      <c r="AG1375" s="22">
        <f>IFERROR((Raw_Data__3[[#This Row],[End of Probation Date (after 2 months)]]-Raw_Data__3[[#This Row],[Reporting date ]]),"N/A")</f>
        <v>60</v>
      </c>
      <c r="AI1375">
        <v>2</v>
      </c>
      <c r="AJ1375">
        <v>3</v>
      </c>
    </row>
    <row r="1376" spans="1:38" x14ac:dyDescent="0.35">
      <c r="A1376">
        <v>2843</v>
      </c>
      <c r="B1376" s="14" t="s">
        <v>113</v>
      </c>
      <c r="C1376" s="14" t="s">
        <v>79</v>
      </c>
      <c r="D1376" s="14" t="s">
        <v>59</v>
      </c>
      <c r="E1376" s="14" t="s">
        <v>60</v>
      </c>
      <c r="F1376" s="14" t="str">
        <f>TRIM(Raw_Data__3[[#This Row],[Level/Band]])</f>
        <v>Manager Level</v>
      </c>
      <c r="G1376" s="15">
        <v>44654.443379629629</v>
      </c>
      <c r="H1376" s="15">
        <v>44655.443379629629</v>
      </c>
      <c r="I1376" s="15">
        <v>44656.443379629629</v>
      </c>
      <c r="J1376" s="15">
        <v>44659.443379629629</v>
      </c>
      <c r="K1376" s="14" t="s">
        <v>37</v>
      </c>
      <c r="L1376" s="15">
        <v>44663.443379629629</v>
      </c>
      <c r="M1376" s="14" t="s">
        <v>43</v>
      </c>
      <c r="N1376" s="14" t="s">
        <v>38</v>
      </c>
      <c r="O1376" s="1" t="s">
        <v>115</v>
      </c>
      <c r="P1376" s="14" t="s">
        <v>41</v>
      </c>
      <c r="Q1376" s="15"/>
      <c r="R1376" s="15"/>
      <c r="S1376" s="15">
        <v>44666.443379629629</v>
      </c>
      <c r="T1376" s="15"/>
      <c r="U1376">
        <v>0</v>
      </c>
      <c r="V1376" s="15"/>
      <c r="W1376" s="15"/>
      <c r="X1376" s="15"/>
      <c r="Z1376" s="14"/>
      <c r="AA1376" s="15"/>
      <c r="AB1376">
        <v>8</v>
      </c>
      <c r="AC1376">
        <v>11</v>
      </c>
      <c r="AD1376">
        <v>1</v>
      </c>
      <c r="AE1376">
        <v>3</v>
      </c>
      <c r="AF1376" s="21">
        <v>44726.443379629629</v>
      </c>
      <c r="AG1376" s="22">
        <f>IFERROR((Raw_Data__3[[#This Row],[End of Probation Date (after 2 months)]]-Raw_Data__3[[#This Row],[Reporting date ]]),"N/A")</f>
        <v>60</v>
      </c>
      <c r="AI1376">
        <v>3</v>
      </c>
      <c r="AJ1376">
        <v>1</v>
      </c>
    </row>
    <row r="1377" spans="1:38" x14ac:dyDescent="0.35">
      <c r="A1377">
        <v>2780</v>
      </c>
      <c r="B1377" s="14" t="s">
        <v>113</v>
      </c>
      <c r="C1377" s="14" t="s">
        <v>79</v>
      </c>
      <c r="D1377" s="14" t="s">
        <v>59</v>
      </c>
      <c r="E1377" s="14" t="s">
        <v>60</v>
      </c>
      <c r="F1377" s="14" t="str">
        <f>TRIM(Raw_Data__3[[#This Row],[Level/Band]])</f>
        <v>Manager Level</v>
      </c>
      <c r="G1377" s="15">
        <v>44684.777986111112</v>
      </c>
      <c r="H1377" s="15">
        <v>44685.777986111112</v>
      </c>
      <c r="I1377" s="15">
        <v>44686.777986111112</v>
      </c>
      <c r="J1377" s="15">
        <v>44689.777986111112</v>
      </c>
      <c r="K1377" s="14" t="s">
        <v>37</v>
      </c>
      <c r="L1377" s="15">
        <v>44696.777986111112</v>
      </c>
      <c r="M1377" s="14" t="s">
        <v>37</v>
      </c>
      <c r="N1377" s="14" t="s">
        <v>115</v>
      </c>
      <c r="O1377" s="1">
        <v>44701.777986111112</v>
      </c>
      <c r="P1377" s="14" t="s">
        <v>48</v>
      </c>
      <c r="Q1377" s="15">
        <v>44698.777986111112</v>
      </c>
      <c r="R1377" s="15">
        <v>44699.777986111112</v>
      </c>
      <c r="S1377" s="15">
        <v>44700.777986111112</v>
      </c>
      <c r="T1377" s="15">
        <v>44701.777986111112</v>
      </c>
      <c r="U1377">
        <v>1</v>
      </c>
      <c r="V1377" s="15">
        <v>44702.777986111112</v>
      </c>
      <c r="W1377" s="15">
        <v>44705.777986111112</v>
      </c>
      <c r="X1377" s="15">
        <v>44708.777986111112</v>
      </c>
      <c r="Z1377" s="14"/>
      <c r="AA1377" s="15">
        <v>44719.777986111112</v>
      </c>
      <c r="AB1377">
        <v>11</v>
      </c>
      <c r="AC1377">
        <v>15</v>
      </c>
      <c r="AD1377">
        <v>1</v>
      </c>
      <c r="AE1377">
        <v>3</v>
      </c>
      <c r="AF1377" s="21">
        <v>44760.777986111112</v>
      </c>
      <c r="AG1377" s="22">
        <f>IFERROR((Raw_Data__3[[#This Row],[End of Probation Date (after 2 months)]]-Raw_Data__3[[#This Row],[Reporting date ]]),"N/A")</f>
        <v>60</v>
      </c>
      <c r="AH1377">
        <v>4</v>
      </c>
      <c r="AI1377">
        <v>4</v>
      </c>
      <c r="AJ1377">
        <v>1</v>
      </c>
      <c r="AK1377">
        <v>19</v>
      </c>
      <c r="AL1377">
        <v>8</v>
      </c>
    </row>
    <row r="1378" spans="1:38" x14ac:dyDescent="0.35">
      <c r="A1378">
        <v>2778</v>
      </c>
      <c r="B1378" s="14" t="s">
        <v>113</v>
      </c>
      <c r="C1378" s="14" t="s">
        <v>79</v>
      </c>
      <c r="D1378" s="14" t="s">
        <v>59</v>
      </c>
      <c r="E1378" s="14" t="s">
        <v>60</v>
      </c>
      <c r="F1378" s="14" t="str">
        <f>TRIM(Raw_Data__3[[#This Row],[Level/Band]])</f>
        <v>Manager Level</v>
      </c>
      <c r="G1378" s="15">
        <v>44683.777986111112</v>
      </c>
      <c r="H1378" s="15">
        <v>44684.777986111112</v>
      </c>
      <c r="I1378" s="15">
        <v>44685.777986111112</v>
      </c>
      <c r="J1378" s="15">
        <v>44688.777986111112</v>
      </c>
      <c r="K1378" s="14" t="s">
        <v>37</v>
      </c>
      <c r="L1378" s="15">
        <v>44706.777986111112</v>
      </c>
      <c r="M1378" s="14" t="s">
        <v>43</v>
      </c>
      <c r="N1378" s="14" t="s">
        <v>38</v>
      </c>
      <c r="O1378" s="1" t="s">
        <v>115</v>
      </c>
      <c r="P1378" s="14" t="s">
        <v>41</v>
      </c>
      <c r="Q1378" s="15"/>
      <c r="R1378" s="15"/>
      <c r="S1378" s="15">
        <v>44707.777986111112</v>
      </c>
      <c r="T1378" s="15"/>
      <c r="U1378">
        <v>0</v>
      </c>
      <c r="V1378" s="15"/>
      <c r="W1378" s="15"/>
      <c r="X1378" s="15"/>
      <c r="Z1378" s="14"/>
      <c r="AA1378" s="15"/>
      <c r="AB1378">
        <v>22</v>
      </c>
      <c r="AC1378">
        <v>23</v>
      </c>
      <c r="AD1378">
        <v>1</v>
      </c>
      <c r="AE1378">
        <v>3</v>
      </c>
      <c r="AF1378" s="21">
        <v>44767.777986111112</v>
      </c>
      <c r="AG1378" s="22">
        <f>IFERROR((Raw_Data__3[[#This Row],[End of Probation Date (after 2 months)]]-Raw_Data__3[[#This Row],[Reporting date ]]),"N/A")</f>
        <v>60</v>
      </c>
      <c r="AI1378">
        <v>1</v>
      </c>
      <c r="AJ1378">
        <v>1</v>
      </c>
    </row>
    <row r="1379" spans="1:38" x14ac:dyDescent="0.35">
      <c r="A1379">
        <v>2752</v>
      </c>
      <c r="B1379" s="14" t="s">
        <v>113</v>
      </c>
      <c r="C1379" s="14" t="s">
        <v>79</v>
      </c>
      <c r="D1379" s="14" t="s">
        <v>59</v>
      </c>
      <c r="E1379" s="14" t="s">
        <v>60</v>
      </c>
      <c r="F1379" s="14" t="str">
        <f>TRIM(Raw_Data__3[[#This Row],[Level/Band]])</f>
        <v>Manager Level</v>
      </c>
      <c r="G1379" s="15">
        <v>45025.765081018515</v>
      </c>
      <c r="H1379" s="15">
        <v>45028.765081018515</v>
      </c>
      <c r="I1379" s="15">
        <v>45029.765081018515</v>
      </c>
      <c r="J1379" s="15">
        <v>45032.765081018515</v>
      </c>
      <c r="K1379" s="14" t="s">
        <v>37</v>
      </c>
      <c r="L1379" s="15">
        <v>45042.765081018515</v>
      </c>
      <c r="M1379" s="14" t="s">
        <v>37</v>
      </c>
      <c r="N1379" s="14" t="s">
        <v>115</v>
      </c>
      <c r="O1379" s="1">
        <v>45047.765081018515</v>
      </c>
      <c r="P1379" s="14" t="s">
        <v>48</v>
      </c>
      <c r="Q1379" s="15">
        <v>45044.765081018515</v>
      </c>
      <c r="R1379" s="15">
        <v>45047.765081018515</v>
      </c>
      <c r="S1379" s="15">
        <v>45045.765081018515</v>
      </c>
      <c r="T1379" s="15">
        <v>45051.765081018515</v>
      </c>
      <c r="U1379">
        <v>1</v>
      </c>
      <c r="V1379" s="15">
        <v>45055.765081018515</v>
      </c>
      <c r="W1379" s="15">
        <v>45057.765081018515</v>
      </c>
      <c r="X1379" s="15">
        <v>45058.765081018515</v>
      </c>
      <c r="Z1379" s="14"/>
      <c r="AA1379" s="15">
        <v>45067.765081018515</v>
      </c>
      <c r="AB1379">
        <v>14</v>
      </c>
      <c r="AC1379">
        <v>17</v>
      </c>
      <c r="AD1379">
        <v>1</v>
      </c>
      <c r="AE1379">
        <v>3</v>
      </c>
      <c r="AF1379" s="21">
        <v>45105.765081018515</v>
      </c>
      <c r="AG1379" s="22">
        <f>IFERROR((Raw_Data__3[[#This Row],[End of Probation Date (after 2 months)]]-Raw_Data__3[[#This Row],[Reporting date ]]),"N/A")</f>
        <v>60</v>
      </c>
      <c r="AH1379">
        <v>6</v>
      </c>
      <c r="AI1379">
        <v>3</v>
      </c>
      <c r="AJ1379">
        <v>3</v>
      </c>
      <c r="AK1379">
        <v>22</v>
      </c>
      <c r="AL1379">
        <v>13</v>
      </c>
    </row>
    <row r="1380" spans="1:38" x14ac:dyDescent="0.35">
      <c r="A1380">
        <v>2677</v>
      </c>
      <c r="B1380" s="14" t="s">
        <v>113</v>
      </c>
      <c r="C1380" s="14" t="s">
        <v>79</v>
      </c>
      <c r="D1380" s="14" t="s">
        <v>59</v>
      </c>
      <c r="E1380" s="14" t="s">
        <v>60</v>
      </c>
      <c r="F1380" s="14" t="str">
        <f>TRIM(Raw_Data__3[[#This Row],[Level/Band]])</f>
        <v>Manager Level</v>
      </c>
      <c r="G1380" s="15">
        <v>44604.141087962962</v>
      </c>
      <c r="H1380" s="15">
        <v>44607.141087962962</v>
      </c>
      <c r="I1380" s="15">
        <v>44608.141087962962</v>
      </c>
      <c r="J1380" s="15">
        <v>44611.141087962962</v>
      </c>
      <c r="K1380" s="14" t="s">
        <v>37</v>
      </c>
      <c r="L1380" s="15">
        <v>44611.141087962962</v>
      </c>
      <c r="M1380" s="14" t="s">
        <v>43</v>
      </c>
      <c r="N1380" s="14" t="s">
        <v>38</v>
      </c>
      <c r="O1380" s="1" t="s">
        <v>115</v>
      </c>
      <c r="P1380" s="14" t="s">
        <v>41</v>
      </c>
      <c r="Q1380" s="15"/>
      <c r="R1380" s="15"/>
      <c r="S1380" s="15">
        <v>44613.141087962962</v>
      </c>
      <c r="T1380" s="15"/>
      <c r="U1380">
        <v>0</v>
      </c>
      <c r="V1380" s="15"/>
      <c r="W1380" s="15"/>
      <c r="X1380" s="15"/>
      <c r="Z1380" s="14"/>
      <c r="AA1380" s="15"/>
      <c r="AB1380">
        <v>4</v>
      </c>
      <c r="AC1380">
        <v>6</v>
      </c>
      <c r="AD1380">
        <v>1</v>
      </c>
      <c r="AE1380">
        <v>3</v>
      </c>
      <c r="AF1380" s="21">
        <v>44673.141087962962</v>
      </c>
      <c r="AG1380" s="22">
        <f>IFERROR((Raw_Data__3[[#This Row],[End of Probation Date (after 2 months)]]-Raw_Data__3[[#This Row],[Reporting date ]]),"N/A")</f>
        <v>60</v>
      </c>
      <c r="AI1380">
        <v>2</v>
      </c>
      <c r="AJ1380">
        <v>3</v>
      </c>
    </row>
    <row r="1381" spans="1:38" x14ac:dyDescent="0.35">
      <c r="A1381">
        <v>2676</v>
      </c>
      <c r="B1381" s="14" t="s">
        <v>113</v>
      </c>
      <c r="C1381" s="14" t="s">
        <v>79</v>
      </c>
      <c r="D1381" s="14" t="s">
        <v>59</v>
      </c>
      <c r="E1381" s="14" t="s">
        <v>60</v>
      </c>
      <c r="F1381" s="14" t="str">
        <f>TRIM(Raw_Data__3[[#This Row],[Level/Band]])</f>
        <v>Manager Level</v>
      </c>
      <c r="G1381" s="15">
        <v>44602.141087962962</v>
      </c>
      <c r="H1381" s="15">
        <v>44604.141087962962</v>
      </c>
      <c r="I1381" s="15">
        <v>44605.141087962962</v>
      </c>
      <c r="J1381" s="15">
        <v>44608.141087962962</v>
      </c>
      <c r="K1381" s="14" t="s">
        <v>37</v>
      </c>
      <c r="L1381" s="15">
        <v>44626.141087962962</v>
      </c>
      <c r="M1381" s="14" t="s">
        <v>43</v>
      </c>
      <c r="N1381" s="14" t="s">
        <v>38</v>
      </c>
      <c r="O1381" s="1" t="s">
        <v>115</v>
      </c>
      <c r="P1381" s="14" t="s">
        <v>41</v>
      </c>
      <c r="Q1381" s="15"/>
      <c r="R1381" s="15"/>
      <c r="S1381" s="15">
        <v>44628.141087962962</v>
      </c>
      <c r="T1381" s="15"/>
      <c r="U1381">
        <v>0</v>
      </c>
      <c r="V1381" s="15"/>
      <c r="W1381" s="15"/>
      <c r="X1381" s="15"/>
      <c r="Z1381" s="14"/>
      <c r="AA1381" s="15"/>
      <c r="AB1381">
        <v>22</v>
      </c>
      <c r="AC1381">
        <v>24</v>
      </c>
      <c r="AD1381">
        <v>1</v>
      </c>
      <c r="AE1381">
        <v>3</v>
      </c>
      <c r="AF1381" s="21">
        <v>44688.141087962962</v>
      </c>
      <c r="AG1381" s="22">
        <f>IFERROR((Raw_Data__3[[#This Row],[End of Probation Date (after 2 months)]]-Raw_Data__3[[#This Row],[Reporting date ]]),"N/A")</f>
        <v>60</v>
      </c>
      <c r="AI1381">
        <v>2</v>
      </c>
      <c r="AJ1381">
        <v>2</v>
      </c>
    </row>
    <row r="1382" spans="1:38" x14ac:dyDescent="0.35">
      <c r="A1382">
        <v>2550</v>
      </c>
      <c r="B1382" s="14" t="s">
        <v>113</v>
      </c>
      <c r="C1382" s="14" t="s">
        <v>79</v>
      </c>
      <c r="D1382" s="14" t="s">
        <v>59</v>
      </c>
      <c r="E1382" s="14" t="s">
        <v>60</v>
      </c>
      <c r="F1382" s="14" t="str">
        <f>TRIM(Raw_Data__3[[#This Row],[Level/Band]])</f>
        <v>Manager Level</v>
      </c>
      <c r="G1382" s="15">
        <v>45103.479166666664</v>
      </c>
      <c r="H1382" s="15">
        <v>45106.479166666664</v>
      </c>
      <c r="I1382" s="15">
        <v>45107.479166666664</v>
      </c>
      <c r="J1382" s="15">
        <v>45110.479166666664</v>
      </c>
      <c r="K1382" s="14" t="s">
        <v>37</v>
      </c>
      <c r="L1382" s="15">
        <v>45120.479166666664</v>
      </c>
      <c r="M1382" s="14" t="s">
        <v>43</v>
      </c>
      <c r="N1382" s="14" t="s">
        <v>38</v>
      </c>
      <c r="O1382" s="1" t="s">
        <v>115</v>
      </c>
      <c r="P1382" s="14" t="s">
        <v>41</v>
      </c>
      <c r="Q1382" s="15"/>
      <c r="R1382" s="15"/>
      <c r="S1382" s="15">
        <v>45123.479166666664</v>
      </c>
      <c r="T1382" s="15"/>
      <c r="U1382">
        <v>0</v>
      </c>
      <c r="V1382" s="15"/>
      <c r="W1382" s="15"/>
      <c r="X1382" s="15"/>
      <c r="Z1382" s="14"/>
      <c r="AA1382" s="15"/>
      <c r="AB1382">
        <v>14</v>
      </c>
      <c r="AC1382">
        <v>17</v>
      </c>
      <c r="AD1382">
        <v>1</v>
      </c>
      <c r="AE1382">
        <v>3</v>
      </c>
      <c r="AF1382" s="21">
        <v>45183.479166666664</v>
      </c>
      <c r="AG1382" s="22">
        <f>IFERROR((Raw_Data__3[[#This Row],[End of Probation Date (after 2 months)]]-Raw_Data__3[[#This Row],[Reporting date ]]),"N/A")</f>
        <v>60</v>
      </c>
      <c r="AI1382">
        <v>3</v>
      </c>
      <c r="AJ1382">
        <v>3</v>
      </c>
    </row>
    <row r="1383" spans="1:38" x14ac:dyDescent="0.35">
      <c r="A1383">
        <v>2544</v>
      </c>
      <c r="B1383" s="14" t="s">
        <v>113</v>
      </c>
      <c r="C1383" s="14" t="s">
        <v>79</v>
      </c>
      <c r="D1383" s="14" t="s">
        <v>59</v>
      </c>
      <c r="E1383" s="14" t="s">
        <v>60</v>
      </c>
      <c r="F1383" s="14" t="str">
        <f>TRIM(Raw_Data__3[[#This Row],[Level/Band]])</f>
        <v>Manager Level</v>
      </c>
      <c r="G1383" s="15">
        <v>45105.479166666664</v>
      </c>
      <c r="H1383" s="15">
        <v>45106.479166666664</v>
      </c>
      <c r="I1383" s="15">
        <v>45107.479166666664</v>
      </c>
      <c r="J1383" s="15">
        <v>45110.479166666664</v>
      </c>
      <c r="K1383" s="14" t="s">
        <v>37</v>
      </c>
      <c r="L1383" s="15">
        <v>45128.479166666664</v>
      </c>
      <c r="M1383" s="14" t="s">
        <v>43</v>
      </c>
      <c r="N1383" s="14" t="s">
        <v>38</v>
      </c>
      <c r="O1383" s="1" t="s">
        <v>115</v>
      </c>
      <c r="P1383" s="14"/>
      <c r="Q1383" s="15"/>
      <c r="R1383" s="15"/>
      <c r="S1383" s="15">
        <v>45129.479166666664</v>
      </c>
      <c r="T1383" s="15"/>
      <c r="U1383">
        <v>0</v>
      </c>
      <c r="V1383" s="15"/>
      <c r="W1383" s="15"/>
      <c r="X1383" s="15"/>
      <c r="Z1383" s="14" t="s">
        <v>39</v>
      </c>
      <c r="AA1383" s="15"/>
      <c r="AB1383">
        <v>22</v>
      </c>
      <c r="AC1383">
        <v>23</v>
      </c>
      <c r="AD1383">
        <v>1</v>
      </c>
      <c r="AE1383">
        <v>3</v>
      </c>
      <c r="AF1383" s="21">
        <v>45189.479166666664</v>
      </c>
      <c r="AG1383" s="22">
        <f>IFERROR((Raw_Data__3[[#This Row],[End of Probation Date (after 2 months)]]-Raw_Data__3[[#This Row],[Reporting date ]]),"N/A")</f>
        <v>60</v>
      </c>
      <c r="AI1383">
        <v>1</v>
      </c>
      <c r="AJ1383">
        <v>1</v>
      </c>
    </row>
    <row r="1384" spans="1:38" x14ac:dyDescent="0.35">
      <c r="A1384">
        <v>2506</v>
      </c>
      <c r="B1384" s="14" t="s">
        <v>113</v>
      </c>
      <c r="C1384" s="14" t="s">
        <v>79</v>
      </c>
      <c r="D1384" s="14" t="s">
        <v>59</v>
      </c>
      <c r="E1384" s="14" t="s">
        <v>60</v>
      </c>
      <c r="F1384" s="14" t="str">
        <f>TRIM(Raw_Data__3[[#This Row],[Level/Band]])</f>
        <v>Manager Level</v>
      </c>
      <c r="G1384" s="15">
        <v>44737.776979166665</v>
      </c>
      <c r="H1384" s="15">
        <v>44739.776979166665</v>
      </c>
      <c r="I1384" s="15">
        <v>44740.776979166665</v>
      </c>
      <c r="J1384" s="15">
        <v>44743.776979166665</v>
      </c>
      <c r="K1384" s="14" t="s">
        <v>37</v>
      </c>
      <c r="L1384" s="15">
        <v>44758.776979166665</v>
      </c>
      <c r="M1384" s="14" t="s">
        <v>43</v>
      </c>
      <c r="N1384" s="14" t="s">
        <v>38</v>
      </c>
      <c r="O1384" s="1" t="s">
        <v>115</v>
      </c>
      <c r="P1384" s="14" t="s">
        <v>41</v>
      </c>
      <c r="Q1384" s="15"/>
      <c r="R1384" s="15"/>
      <c r="S1384" s="15">
        <v>44761.776979166665</v>
      </c>
      <c r="T1384" s="15"/>
      <c r="U1384">
        <v>0</v>
      </c>
      <c r="V1384" s="15"/>
      <c r="W1384" s="15"/>
      <c r="X1384" s="15"/>
      <c r="Z1384" s="14"/>
      <c r="AA1384" s="15"/>
      <c r="AB1384">
        <v>19</v>
      </c>
      <c r="AC1384">
        <v>22</v>
      </c>
      <c r="AD1384">
        <v>1</v>
      </c>
      <c r="AE1384">
        <v>3</v>
      </c>
      <c r="AF1384" s="21">
        <v>44821.776979166665</v>
      </c>
      <c r="AG1384" s="22">
        <f>IFERROR((Raw_Data__3[[#This Row],[End of Probation Date (after 2 months)]]-Raw_Data__3[[#This Row],[Reporting date ]]),"N/A")</f>
        <v>60</v>
      </c>
      <c r="AI1384">
        <v>3</v>
      </c>
      <c r="AJ1384">
        <v>2</v>
      </c>
    </row>
    <row r="1385" spans="1:38" x14ac:dyDescent="0.35">
      <c r="A1385">
        <v>2503</v>
      </c>
      <c r="B1385" s="14" t="s">
        <v>113</v>
      </c>
      <c r="C1385" s="14" t="s">
        <v>79</v>
      </c>
      <c r="D1385" s="14" t="s">
        <v>59</v>
      </c>
      <c r="E1385" s="14" t="s">
        <v>60</v>
      </c>
      <c r="F1385" s="14" t="str">
        <f>TRIM(Raw_Data__3[[#This Row],[Level/Band]])</f>
        <v>Manager Level</v>
      </c>
      <c r="G1385" s="15">
        <v>44739.776979166665</v>
      </c>
      <c r="H1385" s="15">
        <v>44741.776979166665</v>
      </c>
      <c r="I1385" s="15">
        <v>44742.776979166665</v>
      </c>
      <c r="J1385" s="15">
        <v>44745.776979166665</v>
      </c>
      <c r="K1385" s="14" t="s">
        <v>37</v>
      </c>
      <c r="L1385" s="15">
        <v>44744.776979166665</v>
      </c>
      <c r="M1385" s="14" t="s">
        <v>37</v>
      </c>
      <c r="N1385" s="14" t="s">
        <v>115</v>
      </c>
      <c r="O1385" s="1">
        <v>44748.776979166665</v>
      </c>
      <c r="P1385" s="14" t="s">
        <v>48</v>
      </c>
      <c r="Q1385" s="15">
        <v>44745.776979166665</v>
      </c>
      <c r="R1385" s="15">
        <v>44748.776979166665</v>
      </c>
      <c r="S1385" s="15">
        <v>44745.776979166665</v>
      </c>
      <c r="T1385" s="15">
        <v>44750.776979166665</v>
      </c>
      <c r="U1385">
        <v>1</v>
      </c>
      <c r="V1385" s="15">
        <v>44751.776979166665</v>
      </c>
      <c r="W1385" s="15">
        <v>44754.776979166665</v>
      </c>
      <c r="X1385" s="15">
        <v>44755.776979166665</v>
      </c>
      <c r="Z1385" s="14"/>
      <c r="AA1385" s="15">
        <v>44772.776979166665</v>
      </c>
      <c r="AB1385">
        <v>3</v>
      </c>
      <c r="AC1385">
        <v>4</v>
      </c>
      <c r="AD1385">
        <v>1</v>
      </c>
      <c r="AE1385">
        <v>3</v>
      </c>
      <c r="AF1385" s="21">
        <v>44805.776979166665</v>
      </c>
      <c r="AG1385" s="22">
        <f>IFERROR((Raw_Data__3[[#This Row],[End of Probation Date (after 2 months)]]-Raw_Data__3[[#This Row],[Reporting date ]]),"N/A")</f>
        <v>60</v>
      </c>
      <c r="AH1385">
        <v>4</v>
      </c>
      <c r="AI1385">
        <v>1</v>
      </c>
      <c r="AJ1385">
        <v>2</v>
      </c>
      <c r="AK1385">
        <v>27</v>
      </c>
      <c r="AL1385">
        <v>10</v>
      </c>
    </row>
    <row r="1386" spans="1:38" x14ac:dyDescent="0.35">
      <c r="A1386">
        <v>2502</v>
      </c>
      <c r="B1386" s="14" t="s">
        <v>113</v>
      </c>
      <c r="C1386" s="14" t="s">
        <v>79</v>
      </c>
      <c r="D1386" s="14" t="s">
        <v>59</v>
      </c>
      <c r="E1386" s="14" t="s">
        <v>60</v>
      </c>
      <c r="F1386" s="14" t="str">
        <f>TRIM(Raw_Data__3[[#This Row],[Level/Band]])</f>
        <v>Manager Level</v>
      </c>
      <c r="G1386" s="15">
        <v>44740.776979166665</v>
      </c>
      <c r="H1386" s="15">
        <v>44742.776979166665</v>
      </c>
      <c r="I1386" s="15">
        <v>44743.776979166665</v>
      </c>
      <c r="J1386" s="15">
        <v>44746.776979166665</v>
      </c>
      <c r="K1386" s="14" t="s">
        <v>37</v>
      </c>
      <c r="L1386" s="15">
        <v>44754.776979166665</v>
      </c>
      <c r="M1386" s="14" t="s">
        <v>43</v>
      </c>
      <c r="N1386" s="14" t="s">
        <v>46</v>
      </c>
      <c r="O1386" s="1" t="s">
        <v>115</v>
      </c>
      <c r="P1386" s="14"/>
      <c r="Q1386" s="15"/>
      <c r="R1386" s="15"/>
      <c r="S1386" s="15">
        <v>44756.776979166665</v>
      </c>
      <c r="T1386" s="15"/>
      <c r="U1386">
        <v>0</v>
      </c>
      <c r="V1386" s="15"/>
      <c r="W1386" s="15"/>
      <c r="X1386" s="15"/>
      <c r="Z1386" s="14" t="s">
        <v>47</v>
      </c>
      <c r="AA1386" s="15"/>
      <c r="AB1386">
        <v>12</v>
      </c>
      <c r="AC1386">
        <v>14</v>
      </c>
      <c r="AD1386">
        <v>1</v>
      </c>
      <c r="AE1386">
        <v>3</v>
      </c>
      <c r="AF1386" s="21">
        <v>44816.776979166665</v>
      </c>
      <c r="AG1386" s="22">
        <f>IFERROR((Raw_Data__3[[#This Row],[End of Probation Date (after 2 months)]]-Raw_Data__3[[#This Row],[Reporting date ]]),"N/A")</f>
        <v>60</v>
      </c>
      <c r="AI1386">
        <v>2</v>
      </c>
      <c r="AJ1386">
        <v>2</v>
      </c>
    </row>
    <row r="1387" spans="1:38" x14ac:dyDescent="0.35">
      <c r="A1387">
        <v>2480</v>
      </c>
      <c r="B1387" s="14" t="s">
        <v>113</v>
      </c>
      <c r="C1387" s="14" t="s">
        <v>79</v>
      </c>
      <c r="D1387" s="14" t="s">
        <v>59</v>
      </c>
      <c r="E1387" s="14" t="s">
        <v>60</v>
      </c>
      <c r="F1387" s="14" t="str">
        <f>TRIM(Raw_Data__3[[#This Row],[Level/Band]])</f>
        <v>Manager Level</v>
      </c>
      <c r="G1387" s="15">
        <v>44915.430844907409</v>
      </c>
      <c r="H1387" s="15">
        <v>44916.430844907409</v>
      </c>
      <c r="I1387" s="15">
        <v>44917.430844907409</v>
      </c>
      <c r="J1387" s="15">
        <v>44920.430844907409</v>
      </c>
      <c r="K1387" s="14" t="s">
        <v>37</v>
      </c>
      <c r="L1387" s="15">
        <v>44936.430844907409</v>
      </c>
      <c r="M1387" s="14" t="s">
        <v>43</v>
      </c>
      <c r="N1387" s="14" t="s">
        <v>38</v>
      </c>
      <c r="O1387" s="1" t="s">
        <v>115</v>
      </c>
      <c r="P1387" s="14" t="s">
        <v>41</v>
      </c>
      <c r="Q1387" s="15"/>
      <c r="R1387" s="15"/>
      <c r="S1387" s="15">
        <v>44938.430844907409</v>
      </c>
      <c r="T1387" s="15"/>
      <c r="U1387">
        <v>0</v>
      </c>
      <c r="V1387" s="15"/>
      <c r="W1387" s="15"/>
      <c r="X1387" s="15"/>
      <c r="Z1387" s="14"/>
      <c r="AA1387" s="15"/>
      <c r="AB1387">
        <v>20</v>
      </c>
      <c r="AC1387">
        <v>22</v>
      </c>
      <c r="AD1387">
        <v>1</v>
      </c>
      <c r="AE1387">
        <v>3</v>
      </c>
      <c r="AF1387" s="21">
        <v>44998.430844907409</v>
      </c>
      <c r="AG1387" s="22">
        <f>IFERROR((Raw_Data__3[[#This Row],[End of Probation Date (after 2 months)]]-Raw_Data__3[[#This Row],[Reporting date ]]),"N/A")</f>
        <v>60</v>
      </c>
      <c r="AI1387">
        <v>2</v>
      </c>
      <c r="AJ1387">
        <v>1</v>
      </c>
    </row>
    <row r="1388" spans="1:38" x14ac:dyDescent="0.35">
      <c r="A1388">
        <v>2472</v>
      </c>
      <c r="B1388" s="14" t="s">
        <v>113</v>
      </c>
      <c r="C1388" s="14" t="s">
        <v>79</v>
      </c>
      <c r="D1388" s="14" t="s">
        <v>59</v>
      </c>
      <c r="E1388" s="14" t="s">
        <v>60</v>
      </c>
      <c r="F1388" s="14" t="str">
        <f>TRIM(Raw_Data__3[[#This Row],[Level/Band]])</f>
        <v>Manager Level</v>
      </c>
      <c r="G1388" s="15">
        <v>44914.430844907409</v>
      </c>
      <c r="H1388" s="15">
        <v>44916.430844907409</v>
      </c>
      <c r="I1388" s="15">
        <v>44917.430844907409</v>
      </c>
      <c r="J1388" s="15">
        <v>44920.430844907409</v>
      </c>
      <c r="K1388" s="14" t="s">
        <v>37</v>
      </c>
      <c r="L1388" s="15">
        <v>44922.430844907409</v>
      </c>
      <c r="M1388" s="14" t="s">
        <v>43</v>
      </c>
      <c r="N1388" s="14" t="s">
        <v>55</v>
      </c>
      <c r="O1388" s="1" t="s">
        <v>115</v>
      </c>
      <c r="P1388" s="14"/>
      <c r="Q1388" s="15"/>
      <c r="R1388" s="15"/>
      <c r="S1388" s="15">
        <v>44926.430844907409</v>
      </c>
      <c r="T1388" s="15"/>
      <c r="U1388">
        <v>0</v>
      </c>
      <c r="V1388" s="15"/>
      <c r="W1388" s="15"/>
      <c r="X1388" s="15"/>
      <c r="Z1388" s="14" t="s">
        <v>47</v>
      </c>
      <c r="AA1388" s="15"/>
      <c r="AB1388">
        <v>6</v>
      </c>
      <c r="AC1388">
        <v>10</v>
      </c>
      <c r="AD1388">
        <v>1</v>
      </c>
      <c r="AE1388">
        <v>3</v>
      </c>
      <c r="AF1388" s="21">
        <v>44986.430844907409</v>
      </c>
      <c r="AG1388" s="22">
        <f>IFERROR((Raw_Data__3[[#This Row],[End of Probation Date (after 2 months)]]-Raw_Data__3[[#This Row],[Reporting date ]]),"N/A")</f>
        <v>60</v>
      </c>
      <c r="AI1388">
        <v>4</v>
      </c>
      <c r="AJ1388">
        <v>2</v>
      </c>
    </row>
    <row r="1389" spans="1:38" x14ac:dyDescent="0.35">
      <c r="A1389">
        <v>2356</v>
      </c>
      <c r="B1389" s="14" t="s">
        <v>113</v>
      </c>
      <c r="C1389" s="14" t="s">
        <v>79</v>
      </c>
      <c r="D1389" s="14" t="s">
        <v>59</v>
      </c>
      <c r="E1389" s="14" t="s">
        <v>60</v>
      </c>
      <c r="F1389" s="14" t="str">
        <f>TRIM(Raw_Data__3[[#This Row],[Level/Band]])</f>
        <v>Manager Level</v>
      </c>
      <c r="G1389" s="15">
        <v>45028.526319444441</v>
      </c>
      <c r="H1389" s="15">
        <v>45031.526319444441</v>
      </c>
      <c r="I1389" s="15">
        <v>45032.526319444441</v>
      </c>
      <c r="J1389" s="15">
        <v>45035.526319444441</v>
      </c>
      <c r="K1389" s="14" t="s">
        <v>37</v>
      </c>
      <c r="L1389" s="15">
        <v>45038.526319444441</v>
      </c>
      <c r="M1389" s="14" t="s">
        <v>43</v>
      </c>
      <c r="N1389" s="14" t="s">
        <v>50</v>
      </c>
      <c r="O1389" s="1" t="s">
        <v>115</v>
      </c>
      <c r="P1389" s="14"/>
      <c r="Q1389" s="15"/>
      <c r="R1389" s="15"/>
      <c r="S1389" s="15"/>
      <c r="T1389" s="15"/>
      <c r="U1389">
        <v>0</v>
      </c>
      <c r="V1389" s="15"/>
      <c r="W1389" s="15"/>
      <c r="X1389" s="15"/>
      <c r="Z1389" s="14" t="s">
        <v>47</v>
      </c>
      <c r="AA1389" s="15"/>
      <c r="AB1389">
        <v>7</v>
      </c>
      <c r="AD1389">
        <v>1</v>
      </c>
      <c r="AE1389">
        <v>3</v>
      </c>
      <c r="AF1389" s="21" t="s">
        <v>115</v>
      </c>
      <c r="AG1389" s="22" t="str">
        <f>IFERROR((Raw_Data__3[[#This Row],[End of Probation Date (after 2 months)]]-Raw_Data__3[[#This Row],[Reporting date ]]),"N/A")</f>
        <v>N/A</v>
      </c>
      <c r="AJ1389">
        <v>3</v>
      </c>
    </row>
    <row r="1390" spans="1:38" x14ac:dyDescent="0.35">
      <c r="A1390">
        <v>2330</v>
      </c>
      <c r="B1390" s="14" t="s">
        <v>113</v>
      </c>
      <c r="C1390" s="14" t="s">
        <v>79</v>
      </c>
      <c r="D1390" s="14" t="s">
        <v>59</v>
      </c>
      <c r="E1390" s="14" t="s">
        <v>60</v>
      </c>
      <c r="F1390" s="14" t="str">
        <f>TRIM(Raw_Data__3[[#This Row],[Level/Band]])</f>
        <v>Manager Level</v>
      </c>
      <c r="G1390" s="15">
        <v>44595.265613425923</v>
      </c>
      <c r="H1390" s="15">
        <v>44598.265613425923</v>
      </c>
      <c r="I1390" s="15">
        <v>44599.265613425923</v>
      </c>
      <c r="J1390" s="15">
        <v>44602.265613425923</v>
      </c>
      <c r="K1390" s="14" t="s">
        <v>37</v>
      </c>
      <c r="L1390" s="15">
        <v>44616.265613425923</v>
      </c>
      <c r="M1390" s="14" t="s">
        <v>43</v>
      </c>
      <c r="N1390" s="14" t="s">
        <v>38</v>
      </c>
      <c r="O1390" s="1" t="s">
        <v>115</v>
      </c>
      <c r="P1390" s="14" t="s">
        <v>41</v>
      </c>
      <c r="Q1390" s="15"/>
      <c r="R1390" s="15"/>
      <c r="S1390" s="15">
        <v>44617.265613425923</v>
      </c>
      <c r="T1390" s="15"/>
      <c r="U1390">
        <v>0</v>
      </c>
      <c r="V1390" s="15"/>
      <c r="W1390" s="15"/>
      <c r="X1390" s="15"/>
      <c r="Z1390" s="14"/>
      <c r="AA1390" s="15"/>
      <c r="AB1390">
        <v>18</v>
      </c>
      <c r="AC1390">
        <v>19</v>
      </c>
      <c r="AD1390">
        <v>1</v>
      </c>
      <c r="AE1390">
        <v>3</v>
      </c>
      <c r="AF1390" s="21">
        <v>44677.265613425923</v>
      </c>
      <c r="AG1390" s="22">
        <f>IFERROR((Raw_Data__3[[#This Row],[End of Probation Date (after 2 months)]]-Raw_Data__3[[#This Row],[Reporting date ]]),"N/A")</f>
        <v>60</v>
      </c>
      <c r="AI1390">
        <v>1</v>
      </c>
      <c r="AJ1390">
        <v>3</v>
      </c>
    </row>
    <row r="1391" spans="1:38" x14ac:dyDescent="0.35">
      <c r="A1391">
        <v>2308</v>
      </c>
      <c r="B1391" s="14" t="s">
        <v>113</v>
      </c>
      <c r="C1391" s="14" t="s">
        <v>79</v>
      </c>
      <c r="D1391" s="14" t="s">
        <v>59</v>
      </c>
      <c r="E1391" s="14" t="s">
        <v>60</v>
      </c>
      <c r="F1391" s="14" t="str">
        <f>TRIM(Raw_Data__3[[#This Row],[Level/Band]])</f>
        <v>Manager Level</v>
      </c>
      <c r="G1391" s="15">
        <v>45099.08085648148</v>
      </c>
      <c r="H1391" s="15">
        <v>45102.08085648148</v>
      </c>
      <c r="I1391" s="15">
        <v>45103.08085648148</v>
      </c>
      <c r="J1391" s="15">
        <v>45106.08085648148</v>
      </c>
      <c r="K1391" s="14" t="s">
        <v>37</v>
      </c>
      <c r="L1391" s="15">
        <v>45117.08085648148</v>
      </c>
      <c r="M1391" s="14" t="s">
        <v>43</v>
      </c>
      <c r="N1391" s="14" t="s">
        <v>51</v>
      </c>
      <c r="O1391" s="1" t="s">
        <v>115</v>
      </c>
      <c r="P1391" s="14"/>
      <c r="Q1391" s="15"/>
      <c r="R1391" s="15"/>
      <c r="S1391" s="15">
        <v>45119.08085648148</v>
      </c>
      <c r="T1391" s="15"/>
      <c r="U1391">
        <v>0</v>
      </c>
      <c r="V1391" s="15"/>
      <c r="W1391" s="15"/>
      <c r="X1391" s="15"/>
      <c r="Z1391" s="14" t="s">
        <v>39</v>
      </c>
      <c r="AA1391" s="15"/>
      <c r="AB1391">
        <v>15</v>
      </c>
      <c r="AC1391">
        <v>17</v>
      </c>
      <c r="AD1391">
        <v>1</v>
      </c>
      <c r="AE1391">
        <v>3</v>
      </c>
      <c r="AF1391" s="21">
        <v>45179.08085648148</v>
      </c>
      <c r="AG1391" s="22">
        <f>IFERROR((Raw_Data__3[[#This Row],[End of Probation Date (after 2 months)]]-Raw_Data__3[[#This Row],[Reporting date ]]),"N/A")</f>
        <v>60</v>
      </c>
      <c r="AI1391">
        <v>2</v>
      </c>
      <c r="AJ1391">
        <v>3</v>
      </c>
    </row>
    <row r="1392" spans="1:38" x14ac:dyDescent="0.35">
      <c r="A1392">
        <v>2230</v>
      </c>
      <c r="B1392" s="14" t="s">
        <v>113</v>
      </c>
      <c r="C1392" s="14" t="s">
        <v>79</v>
      </c>
      <c r="D1392" s="14" t="s">
        <v>59</v>
      </c>
      <c r="E1392" s="14" t="s">
        <v>60</v>
      </c>
      <c r="F1392" s="14" t="str">
        <f>TRIM(Raw_Data__3[[#This Row],[Level/Band]])</f>
        <v>Manager Level</v>
      </c>
      <c r="G1392" s="15">
        <v>45154.534872685188</v>
      </c>
      <c r="H1392" s="15">
        <v>45156.534872685188</v>
      </c>
      <c r="I1392" s="15">
        <v>45157.534872685188</v>
      </c>
      <c r="J1392" s="15">
        <v>45160.534872685188</v>
      </c>
      <c r="K1392" s="14" t="s">
        <v>37</v>
      </c>
      <c r="L1392" s="15">
        <v>45169.534872685188</v>
      </c>
      <c r="M1392" s="14" t="s">
        <v>58</v>
      </c>
      <c r="N1392" s="14"/>
      <c r="O1392" s="1">
        <v>45172.534872685188</v>
      </c>
      <c r="P1392" s="14" t="s">
        <v>58</v>
      </c>
      <c r="Q1392" s="15"/>
      <c r="R1392" s="15"/>
      <c r="S1392" s="15">
        <v>45170.534872685188</v>
      </c>
      <c r="T1392" s="15"/>
      <c r="U1392">
        <v>0</v>
      </c>
      <c r="V1392" s="15"/>
      <c r="W1392" s="15"/>
      <c r="X1392" s="15"/>
      <c r="Z1392" s="14"/>
      <c r="AA1392" s="15"/>
      <c r="AB1392">
        <v>13</v>
      </c>
      <c r="AC1392">
        <v>14</v>
      </c>
      <c r="AD1392">
        <v>1</v>
      </c>
      <c r="AE1392">
        <v>3</v>
      </c>
      <c r="AF1392" s="21">
        <v>45230.534872685188</v>
      </c>
      <c r="AG1392" s="22">
        <f>IFERROR((Raw_Data__3[[#This Row],[End of Probation Date (after 2 months)]]-Raw_Data__3[[#This Row],[Reporting date ]]),"N/A")</f>
        <v>60</v>
      </c>
      <c r="AI1392">
        <v>1</v>
      </c>
      <c r="AJ1392">
        <v>2</v>
      </c>
    </row>
    <row r="1393" spans="1:38" x14ac:dyDescent="0.35">
      <c r="A1393">
        <v>2226</v>
      </c>
      <c r="B1393" s="14" t="s">
        <v>113</v>
      </c>
      <c r="C1393" s="14" t="s">
        <v>79</v>
      </c>
      <c r="D1393" s="14" t="s">
        <v>59</v>
      </c>
      <c r="E1393" s="14" t="s">
        <v>60</v>
      </c>
      <c r="F1393" s="14" t="str">
        <f>TRIM(Raw_Data__3[[#This Row],[Level/Band]])</f>
        <v>Manager Level</v>
      </c>
      <c r="G1393" s="15">
        <v>45156.534872685188</v>
      </c>
      <c r="H1393" s="15">
        <v>45158.534872685188</v>
      </c>
      <c r="I1393" s="15">
        <v>45159.534872685188</v>
      </c>
      <c r="J1393" s="15">
        <v>45162.534872685188</v>
      </c>
      <c r="K1393" s="14" t="s">
        <v>37</v>
      </c>
      <c r="L1393" s="15">
        <v>45171.534872685188</v>
      </c>
      <c r="M1393" s="14" t="s">
        <v>43</v>
      </c>
      <c r="N1393" s="14" t="s">
        <v>50</v>
      </c>
      <c r="O1393" s="1" t="s">
        <v>115</v>
      </c>
      <c r="P1393" s="14"/>
      <c r="Q1393" s="15"/>
      <c r="R1393" s="15"/>
      <c r="S1393" s="15"/>
      <c r="T1393" s="15"/>
      <c r="U1393">
        <v>0</v>
      </c>
      <c r="V1393" s="15"/>
      <c r="W1393" s="15"/>
      <c r="X1393" s="15"/>
      <c r="Z1393" s="14" t="s">
        <v>39</v>
      </c>
      <c r="AA1393" s="15"/>
      <c r="AB1393">
        <v>13</v>
      </c>
      <c r="AD1393">
        <v>1</v>
      </c>
      <c r="AE1393">
        <v>3</v>
      </c>
      <c r="AF1393" s="21" t="s">
        <v>115</v>
      </c>
      <c r="AG1393" s="22" t="str">
        <f>IFERROR((Raw_Data__3[[#This Row],[End of Probation Date (after 2 months)]]-Raw_Data__3[[#This Row],[Reporting date ]]),"N/A")</f>
        <v>N/A</v>
      </c>
      <c r="AJ1393">
        <v>2</v>
      </c>
    </row>
    <row r="1394" spans="1:38" x14ac:dyDescent="0.35">
      <c r="A1394">
        <v>2222</v>
      </c>
      <c r="B1394" s="14" t="s">
        <v>113</v>
      </c>
      <c r="C1394" s="14" t="s">
        <v>79</v>
      </c>
      <c r="D1394" s="14" t="s">
        <v>59</v>
      </c>
      <c r="E1394" s="14" t="s">
        <v>60</v>
      </c>
      <c r="F1394" s="14" t="str">
        <f>TRIM(Raw_Data__3[[#This Row],[Level/Band]])</f>
        <v>Manager Level</v>
      </c>
      <c r="G1394" s="15">
        <v>45157.534872685188</v>
      </c>
      <c r="H1394" s="15">
        <v>45160.534872685188</v>
      </c>
      <c r="I1394" s="15">
        <v>45161.534872685188</v>
      </c>
      <c r="J1394" s="15">
        <v>45164.534872685188</v>
      </c>
      <c r="K1394" s="14" t="s">
        <v>37</v>
      </c>
      <c r="L1394" s="15">
        <v>45174.534872685188</v>
      </c>
      <c r="M1394" s="14" t="s">
        <v>43</v>
      </c>
      <c r="N1394" s="14" t="s">
        <v>38</v>
      </c>
      <c r="O1394" s="1" t="s">
        <v>115</v>
      </c>
      <c r="P1394" s="14" t="s">
        <v>41</v>
      </c>
      <c r="Q1394" s="15"/>
      <c r="R1394" s="15"/>
      <c r="S1394" s="15">
        <v>45175.534872685188</v>
      </c>
      <c r="T1394" s="15"/>
      <c r="U1394">
        <v>0</v>
      </c>
      <c r="V1394" s="15"/>
      <c r="W1394" s="15"/>
      <c r="X1394" s="15"/>
      <c r="Z1394" s="14"/>
      <c r="AA1394" s="15"/>
      <c r="AB1394">
        <v>14</v>
      </c>
      <c r="AC1394">
        <v>15</v>
      </c>
      <c r="AD1394">
        <v>1</v>
      </c>
      <c r="AE1394">
        <v>3</v>
      </c>
      <c r="AF1394" s="21">
        <v>45235.534872685188</v>
      </c>
      <c r="AG1394" s="22">
        <f>IFERROR((Raw_Data__3[[#This Row],[End of Probation Date (after 2 months)]]-Raw_Data__3[[#This Row],[Reporting date ]]),"N/A")</f>
        <v>60</v>
      </c>
      <c r="AI1394">
        <v>1</v>
      </c>
      <c r="AJ1394">
        <v>3</v>
      </c>
    </row>
    <row r="1395" spans="1:38" x14ac:dyDescent="0.35">
      <c r="A1395">
        <v>2172</v>
      </c>
      <c r="B1395" s="14" t="s">
        <v>113</v>
      </c>
      <c r="C1395" s="14" t="s">
        <v>79</v>
      </c>
      <c r="D1395" s="14" t="s">
        <v>59</v>
      </c>
      <c r="E1395" s="14" t="s">
        <v>60</v>
      </c>
      <c r="F1395" s="14" t="str">
        <f>TRIM(Raw_Data__3[[#This Row],[Level/Band]])</f>
        <v>Manager Level</v>
      </c>
      <c r="G1395" s="15">
        <v>44750.601967592593</v>
      </c>
      <c r="H1395" s="15">
        <v>44753.601967592593</v>
      </c>
      <c r="I1395" s="15">
        <v>44754.601967592593</v>
      </c>
      <c r="J1395" s="15">
        <v>44757.601967592593</v>
      </c>
      <c r="K1395" s="14" t="s">
        <v>37</v>
      </c>
      <c r="L1395" s="15">
        <v>44766.601967592593</v>
      </c>
      <c r="M1395" s="14" t="s">
        <v>43</v>
      </c>
      <c r="N1395" s="14" t="s">
        <v>51</v>
      </c>
      <c r="O1395" s="1" t="s">
        <v>115</v>
      </c>
      <c r="P1395" s="14"/>
      <c r="Q1395" s="15"/>
      <c r="R1395" s="15"/>
      <c r="S1395" s="15"/>
      <c r="T1395" s="15"/>
      <c r="U1395">
        <v>0</v>
      </c>
      <c r="V1395" s="15"/>
      <c r="W1395" s="15"/>
      <c r="X1395" s="15"/>
      <c r="Z1395" s="14" t="s">
        <v>39</v>
      </c>
      <c r="AA1395" s="15"/>
      <c r="AB1395">
        <v>13</v>
      </c>
      <c r="AD1395">
        <v>1</v>
      </c>
      <c r="AE1395">
        <v>3</v>
      </c>
      <c r="AF1395" s="21" t="s">
        <v>115</v>
      </c>
      <c r="AG1395" s="22" t="str">
        <f>IFERROR((Raw_Data__3[[#This Row],[End of Probation Date (after 2 months)]]-Raw_Data__3[[#This Row],[Reporting date ]]),"N/A")</f>
        <v>N/A</v>
      </c>
      <c r="AJ1395">
        <v>3</v>
      </c>
    </row>
    <row r="1396" spans="1:38" x14ac:dyDescent="0.35">
      <c r="A1396">
        <v>2156</v>
      </c>
      <c r="B1396" s="14" t="s">
        <v>113</v>
      </c>
      <c r="C1396" s="14" t="s">
        <v>79</v>
      </c>
      <c r="D1396" s="14" t="s">
        <v>59</v>
      </c>
      <c r="E1396" s="14" t="s">
        <v>60</v>
      </c>
      <c r="F1396" s="14" t="str">
        <f>TRIM(Raw_Data__3[[#This Row],[Level/Band]])</f>
        <v>Manager Level</v>
      </c>
      <c r="G1396" s="15">
        <v>45142.393807870372</v>
      </c>
      <c r="H1396" s="15">
        <v>45143.393807870372</v>
      </c>
      <c r="I1396" s="15">
        <v>45144.393807870372</v>
      </c>
      <c r="J1396" s="15">
        <v>45147.393807870372</v>
      </c>
      <c r="K1396" s="14" t="s">
        <v>37</v>
      </c>
      <c r="L1396" s="15">
        <v>45160.393807870372</v>
      </c>
      <c r="M1396" s="14" t="s">
        <v>43</v>
      </c>
      <c r="N1396" s="14" t="s">
        <v>50</v>
      </c>
      <c r="O1396" s="1" t="s">
        <v>115</v>
      </c>
      <c r="P1396" s="14"/>
      <c r="Q1396" s="15"/>
      <c r="R1396" s="15"/>
      <c r="S1396" s="15"/>
      <c r="T1396" s="15"/>
      <c r="U1396">
        <v>0</v>
      </c>
      <c r="V1396" s="15"/>
      <c r="W1396" s="15"/>
      <c r="X1396" s="15"/>
      <c r="Z1396" s="14" t="s">
        <v>47</v>
      </c>
      <c r="AA1396" s="15"/>
      <c r="AB1396">
        <v>17</v>
      </c>
      <c r="AD1396">
        <v>1</v>
      </c>
      <c r="AE1396">
        <v>3</v>
      </c>
      <c r="AF1396" s="21" t="s">
        <v>115</v>
      </c>
      <c r="AG1396" s="22" t="str">
        <f>IFERROR((Raw_Data__3[[#This Row],[End of Probation Date (after 2 months)]]-Raw_Data__3[[#This Row],[Reporting date ]]),"N/A")</f>
        <v>N/A</v>
      </c>
      <c r="AJ1396">
        <v>1</v>
      </c>
    </row>
    <row r="1397" spans="1:38" x14ac:dyDescent="0.35">
      <c r="A1397">
        <v>2154</v>
      </c>
      <c r="B1397" s="14" t="s">
        <v>113</v>
      </c>
      <c r="C1397" s="14" t="s">
        <v>79</v>
      </c>
      <c r="D1397" s="14" t="s">
        <v>59</v>
      </c>
      <c r="E1397" s="14" t="s">
        <v>60</v>
      </c>
      <c r="F1397" s="14" t="str">
        <f>TRIM(Raw_Data__3[[#This Row],[Level/Band]])</f>
        <v>Manager Level</v>
      </c>
      <c r="G1397" s="15">
        <v>45143.393807870372</v>
      </c>
      <c r="H1397" s="15">
        <v>45146.393807870372</v>
      </c>
      <c r="I1397" s="15">
        <v>45147.393807870372</v>
      </c>
      <c r="J1397" s="15">
        <v>45150.393807870372</v>
      </c>
      <c r="K1397" s="14" t="s">
        <v>37</v>
      </c>
      <c r="L1397" s="15">
        <v>45151.393807870372</v>
      </c>
      <c r="M1397" s="14" t="s">
        <v>37</v>
      </c>
      <c r="N1397" s="14" t="s">
        <v>115</v>
      </c>
      <c r="O1397" s="1">
        <v>45155.393807870372</v>
      </c>
      <c r="P1397" s="14" t="s">
        <v>48</v>
      </c>
      <c r="Q1397" s="15">
        <v>45153.393807870372</v>
      </c>
      <c r="R1397" s="15">
        <v>45155.393807870372</v>
      </c>
      <c r="S1397" s="15">
        <v>45154.393807870372</v>
      </c>
      <c r="T1397" s="15">
        <v>45163.393807870372</v>
      </c>
      <c r="U1397">
        <v>1</v>
      </c>
      <c r="V1397" s="15">
        <v>45165.393807870372</v>
      </c>
      <c r="W1397" s="15">
        <v>45168.393807870372</v>
      </c>
      <c r="X1397" s="15">
        <v>45169.393807870372</v>
      </c>
      <c r="Z1397" s="14"/>
      <c r="AA1397" s="15">
        <v>45180.393807870372</v>
      </c>
      <c r="AB1397">
        <v>5</v>
      </c>
      <c r="AC1397">
        <v>8</v>
      </c>
      <c r="AD1397">
        <v>1</v>
      </c>
      <c r="AE1397">
        <v>3</v>
      </c>
      <c r="AF1397" s="21">
        <v>45214.393807870372</v>
      </c>
      <c r="AG1397" s="22">
        <f>IFERROR((Raw_Data__3[[#This Row],[End of Probation Date (after 2 months)]]-Raw_Data__3[[#This Row],[Reporting date ]]),"N/A")</f>
        <v>60</v>
      </c>
      <c r="AH1397">
        <v>5</v>
      </c>
      <c r="AI1397">
        <v>3</v>
      </c>
      <c r="AJ1397">
        <v>3</v>
      </c>
      <c r="AK1397">
        <v>26</v>
      </c>
      <c r="AL1397">
        <v>15</v>
      </c>
    </row>
    <row r="1398" spans="1:38" x14ac:dyDescent="0.35">
      <c r="A1398">
        <v>2083</v>
      </c>
      <c r="B1398" s="14" t="s">
        <v>113</v>
      </c>
      <c r="C1398" s="14" t="s">
        <v>79</v>
      </c>
      <c r="D1398" s="14" t="s">
        <v>59</v>
      </c>
      <c r="E1398" s="14" t="s">
        <v>60</v>
      </c>
      <c r="F1398" s="14" t="str">
        <f>TRIM(Raw_Data__3[[#This Row],[Level/Band]])</f>
        <v>Manager Level</v>
      </c>
      <c r="G1398" s="15">
        <v>44837.879004629627</v>
      </c>
      <c r="H1398" s="15">
        <v>44840.879004629627</v>
      </c>
      <c r="I1398" s="15">
        <v>44841.879004629627</v>
      </c>
      <c r="J1398" s="15">
        <v>44844.879004629627</v>
      </c>
      <c r="K1398" s="14" t="s">
        <v>37</v>
      </c>
      <c r="L1398" s="15">
        <v>44845.879004629627</v>
      </c>
      <c r="M1398" s="14" t="s">
        <v>43</v>
      </c>
      <c r="N1398" s="14" t="s">
        <v>50</v>
      </c>
      <c r="O1398" s="1" t="s">
        <v>115</v>
      </c>
      <c r="P1398" s="14"/>
      <c r="Q1398" s="15"/>
      <c r="R1398" s="15"/>
      <c r="S1398" s="15">
        <v>44848.879004629627</v>
      </c>
      <c r="T1398" s="15"/>
      <c r="U1398">
        <v>0</v>
      </c>
      <c r="V1398" s="15"/>
      <c r="W1398" s="15"/>
      <c r="X1398" s="15"/>
      <c r="Z1398" s="14" t="s">
        <v>47</v>
      </c>
      <c r="AA1398" s="15"/>
      <c r="AB1398">
        <v>5</v>
      </c>
      <c r="AC1398">
        <v>8</v>
      </c>
      <c r="AD1398">
        <v>1</v>
      </c>
      <c r="AE1398">
        <v>3</v>
      </c>
      <c r="AF1398" s="21">
        <v>44908.879004629627</v>
      </c>
      <c r="AG1398" s="22">
        <f>IFERROR((Raw_Data__3[[#This Row],[End of Probation Date (after 2 months)]]-Raw_Data__3[[#This Row],[Reporting date ]]),"N/A")</f>
        <v>60</v>
      </c>
      <c r="AI1398">
        <v>3</v>
      </c>
      <c r="AJ1398">
        <v>3</v>
      </c>
    </row>
    <row r="1399" spans="1:38" x14ac:dyDescent="0.35">
      <c r="A1399">
        <v>1996</v>
      </c>
      <c r="B1399" s="14" t="s">
        <v>113</v>
      </c>
      <c r="C1399" s="14" t="s">
        <v>79</v>
      </c>
      <c r="D1399" s="14" t="s">
        <v>59</v>
      </c>
      <c r="E1399" s="14" t="s">
        <v>60</v>
      </c>
      <c r="F1399" s="14" t="str">
        <f>TRIM(Raw_Data__3[[#This Row],[Level/Band]])</f>
        <v>Manager Level</v>
      </c>
      <c r="G1399" s="15">
        <v>45015.653923611113</v>
      </c>
      <c r="H1399" s="15">
        <v>45018.653923611113</v>
      </c>
      <c r="I1399" s="15">
        <v>45019.653923611113</v>
      </c>
      <c r="J1399" s="15">
        <v>45022.653923611113</v>
      </c>
      <c r="K1399" s="14" t="s">
        <v>37</v>
      </c>
      <c r="L1399" s="15">
        <v>45026.653923611113</v>
      </c>
      <c r="M1399" s="14" t="s">
        <v>43</v>
      </c>
      <c r="N1399" s="14" t="s">
        <v>50</v>
      </c>
      <c r="O1399" s="1" t="s">
        <v>115</v>
      </c>
      <c r="P1399" s="14"/>
      <c r="Q1399" s="15"/>
      <c r="R1399" s="15"/>
      <c r="S1399" s="15">
        <v>45029.653923611113</v>
      </c>
      <c r="T1399" s="15"/>
      <c r="U1399">
        <v>0</v>
      </c>
      <c r="V1399" s="15"/>
      <c r="W1399" s="15"/>
      <c r="X1399" s="15"/>
      <c r="Z1399" s="14" t="s">
        <v>39</v>
      </c>
      <c r="AA1399" s="15"/>
      <c r="AB1399">
        <v>8</v>
      </c>
      <c r="AC1399">
        <v>11</v>
      </c>
      <c r="AD1399">
        <v>1</v>
      </c>
      <c r="AE1399">
        <v>3</v>
      </c>
      <c r="AF1399" s="21">
        <v>45089.653923611113</v>
      </c>
      <c r="AG1399" s="22">
        <f>IFERROR((Raw_Data__3[[#This Row],[End of Probation Date (after 2 months)]]-Raw_Data__3[[#This Row],[Reporting date ]]),"N/A")</f>
        <v>60</v>
      </c>
      <c r="AI1399">
        <v>3</v>
      </c>
      <c r="AJ1399">
        <v>3</v>
      </c>
    </row>
    <row r="1400" spans="1:38" x14ac:dyDescent="0.35">
      <c r="A1400">
        <v>1887</v>
      </c>
      <c r="B1400" s="14" t="s">
        <v>113</v>
      </c>
      <c r="C1400" s="14" t="s">
        <v>79</v>
      </c>
      <c r="D1400" s="14" t="s">
        <v>59</v>
      </c>
      <c r="E1400" s="14" t="s">
        <v>60</v>
      </c>
      <c r="F1400" s="14" t="str">
        <f>TRIM(Raw_Data__3[[#This Row],[Level/Band]])</f>
        <v>Manager Level</v>
      </c>
      <c r="G1400" s="15">
        <v>44841.425185185188</v>
      </c>
      <c r="H1400" s="15">
        <v>44844.425185185188</v>
      </c>
      <c r="I1400" s="15">
        <v>44845.425185185188</v>
      </c>
      <c r="J1400" s="15">
        <v>44848.425185185188</v>
      </c>
      <c r="K1400" s="14" t="s">
        <v>37</v>
      </c>
      <c r="L1400" s="15">
        <v>44856.425185185188</v>
      </c>
      <c r="M1400" s="14" t="s">
        <v>43</v>
      </c>
      <c r="N1400" s="14" t="s">
        <v>38</v>
      </c>
      <c r="O1400" s="1" t="s">
        <v>115</v>
      </c>
      <c r="P1400" s="14" t="s">
        <v>41</v>
      </c>
      <c r="Q1400" s="15"/>
      <c r="R1400" s="15"/>
      <c r="S1400" s="15">
        <v>44859.425185185188</v>
      </c>
      <c r="T1400" s="15"/>
      <c r="U1400">
        <v>0</v>
      </c>
      <c r="V1400" s="15"/>
      <c r="W1400" s="15"/>
      <c r="X1400" s="15"/>
      <c r="Z1400" s="14"/>
      <c r="AA1400" s="15"/>
      <c r="AB1400">
        <v>12</v>
      </c>
      <c r="AC1400">
        <v>15</v>
      </c>
      <c r="AD1400">
        <v>1</v>
      </c>
      <c r="AE1400">
        <v>3</v>
      </c>
      <c r="AF1400" s="21">
        <v>44919.425185185188</v>
      </c>
      <c r="AG1400" s="22">
        <f>IFERROR((Raw_Data__3[[#This Row],[End of Probation Date (after 2 months)]]-Raw_Data__3[[#This Row],[Reporting date ]]),"N/A")</f>
        <v>60</v>
      </c>
      <c r="AI1400">
        <v>3</v>
      </c>
      <c r="AJ1400">
        <v>3</v>
      </c>
    </row>
    <row r="1401" spans="1:38" x14ac:dyDescent="0.35">
      <c r="A1401">
        <v>1886</v>
      </c>
      <c r="B1401" s="14" t="s">
        <v>113</v>
      </c>
      <c r="C1401" s="14" t="s">
        <v>79</v>
      </c>
      <c r="D1401" s="14" t="s">
        <v>59</v>
      </c>
      <c r="E1401" s="14" t="s">
        <v>60</v>
      </c>
      <c r="F1401" s="14" t="str">
        <f>TRIM(Raw_Data__3[[#This Row],[Level/Band]])</f>
        <v>Manager Level</v>
      </c>
      <c r="G1401" s="15">
        <v>44841.425185185188</v>
      </c>
      <c r="H1401" s="15">
        <v>44842.425185185188</v>
      </c>
      <c r="I1401" s="15">
        <v>44843.425185185188</v>
      </c>
      <c r="J1401" s="15">
        <v>44846.425185185188</v>
      </c>
      <c r="K1401" s="14" t="s">
        <v>37</v>
      </c>
      <c r="L1401" s="15">
        <v>44863.425185185188</v>
      </c>
      <c r="M1401" s="14" t="s">
        <v>43</v>
      </c>
      <c r="N1401" s="14" t="s">
        <v>38</v>
      </c>
      <c r="O1401" s="1" t="s">
        <v>115</v>
      </c>
      <c r="P1401" s="14"/>
      <c r="Q1401" s="15"/>
      <c r="R1401" s="15"/>
      <c r="S1401" s="15"/>
      <c r="T1401" s="15"/>
      <c r="U1401">
        <v>0</v>
      </c>
      <c r="V1401" s="15"/>
      <c r="W1401" s="15"/>
      <c r="X1401" s="15"/>
      <c r="Z1401" s="14" t="s">
        <v>47</v>
      </c>
      <c r="AA1401" s="15"/>
      <c r="AB1401">
        <v>21</v>
      </c>
      <c r="AD1401">
        <v>1</v>
      </c>
      <c r="AE1401">
        <v>3</v>
      </c>
      <c r="AF1401" s="21" t="s">
        <v>115</v>
      </c>
      <c r="AG1401" s="22" t="str">
        <f>IFERROR((Raw_Data__3[[#This Row],[End of Probation Date (after 2 months)]]-Raw_Data__3[[#This Row],[Reporting date ]]),"N/A")</f>
        <v>N/A</v>
      </c>
      <c r="AJ1401">
        <v>1</v>
      </c>
    </row>
    <row r="1402" spans="1:38" x14ac:dyDescent="0.35">
      <c r="A1402">
        <v>1884</v>
      </c>
      <c r="B1402" s="14" t="s">
        <v>113</v>
      </c>
      <c r="C1402" s="14" t="s">
        <v>79</v>
      </c>
      <c r="D1402" s="14" t="s">
        <v>59</v>
      </c>
      <c r="E1402" s="14" t="s">
        <v>60</v>
      </c>
      <c r="F1402" s="14" t="str">
        <f>TRIM(Raw_Data__3[[#This Row],[Level/Band]])</f>
        <v>Manager Level</v>
      </c>
      <c r="G1402" s="15">
        <v>44845.425185185188</v>
      </c>
      <c r="H1402" s="15">
        <v>44847.425185185188</v>
      </c>
      <c r="I1402" s="15">
        <v>44848.425185185188</v>
      </c>
      <c r="J1402" s="15">
        <v>44851.425185185188</v>
      </c>
      <c r="K1402" s="14" t="s">
        <v>37</v>
      </c>
      <c r="L1402" s="15">
        <v>44855.425185185188</v>
      </c>
      <c r="M1402" s="14" t="s">
        <v>37</v>
      </c>
      <c r="N1402" s="14" t="s">
        <v>115</v>
      </c>
      <c r="O1402" s="1">
        <v>44860.425185185188</v>
      </c>
      <c r="P1402" s="14" t="s">
        <v>48</v>
      </c>
      <c r="Q1402" s="15">
        <v>44856.425185185188</v>
      </c>
      <c r="R1402" s="15">
        <v>44860.425185185188</v>
      </c>
      <c r="S1402" s="15">
        <v>44858.425185185188</v>
      </c>
      <c r="T1402" s="15">
        <v>44859.425185185188</v>
      </c>
      <c r="U1402">
        <v>1</v>
      </c>
      <c r="V1402" s="15">
        <v>44862.425185185188</v>
      </c>
      <c r="W1402" s="15">
        <v>44863.425185185188</v>
      </c>
      <c r="X1402" s="15">
        <v>44864.425185185188</v>
      </c>
      <c r="Z1402" s="14"/>
      <c r="AA1402" s="15">
        <v>44874.425185185188</v>
      </c>
      <c r="AB1402">
        <v>8</v>
      </c>
      <c r="AC1402">
        <v>11</v>
      </c>
      <c r="AD1402">
        <v>1</v>
      </c>
      <c r="AE1402">
        <v>3</v>
      </c>
      <c r="AF1402" s="21">
        <v>44918.425185185188</v>
      </c>
      <c r="AG1402" s="22">
        <f>IFERROR((Raw_Data__3[[#This Row],[End of Probation Date (after 2 months)]]-Raw_Data__3[[#This Row],[Reporting date ]]),"N/A")</f>
        <v>60</v>
      </c>
      <c r="AH1402">
        <v>4</v>
      </c>
      <c r="AI1402">
        <v>3</v>
      </c>
      <c r="AJ1402">
        <v>2</v>
      </c>
      <c r="AK1402">
        <v>16</v>
      </c>
      <c r="AL1402">
        <v>6</v>
      </c>
    </row>
    <row r="1403" spans="1:38" x14ac:dyDescent="0.35">
      <c r="A1403">
        <v>1843</v>
      </c>
      <c r="B1403" s="14" t="s">
        <v>113</v>
      </c>
      <c r="C1403" s="14" t="s">
        <v>79</v>
      </c>
      <c r="D1403" s="14" t="s">
        <v>59</v>
      </c>
      <c r="E1403" s="14" t="s">
        <v>60</v>
      </c>
      <c r="F1403" s="14" t="str">
        <f>TRIM(Raw_Data__3[[#This Row],[Level/Band]])</f>
        <v>Manager Level</v>
      </c>
      <c r="G1403" s="15">
        <v>44609.970185185186</v>
      </c>
      <c r="H1403" s="15">
        <v>44613.970185185186</v>
      </c>
      <c r="I1403" s="15">
        <v>44614.970185185186</v>
      </c>
      <c r="J1403" s="15">
        <v>44617.970185185186</v>
      </c>
      <c r="K1403" s="14" t="s">
        <v>37</v>
      </c>
      <c r="L1403" s="15">
        <v>44627.970185185186</v>
      </c>
      <c r="M1403" s="14" t="s">
        <v>58</v>
      </c>
      <c r="N1403" s="14"/>
      <c r="O1403" s="1">
        <v>44632.970185185186</v>
      </c>
      <c r="P1403" s="14" t="s">
        <v>58</v>
      </c>
      <c r="Q1403" s="15"/>
      <c r="R1403" s="15"/>
      <c r="S1403" s="15">
        <v>44628.970185185186</v>
      </c>
      <c r="T1403" s="15"/>
      <c r="U1403">
        <v>0</v>
      </c>
      <c r="V1403" s="15"/>
      <c r="W1403" s="15"/>
      <c r="X1403" s="15"/>
      <c r="Z1403" s="14"/>
      <c r="AA1403" s="15"/>
      <c r="AB1403">
        <v>14</v>
      </c>
      <c r="AC1403">
        <v>15</v>
      </c>
      <c r="AD1403">
        <v>1</v>
      </c>
      <c r="AE1403">
        <v>3</v>
      </c>
      <c r="AF1403" s="21">
        <v>44688.970185185186</v>
      </c>
      <c r="AG1403" s="22">
        <f>IFERROR((Raw_Data__3[[#This Row],[End of Probation Date (after 2 months)]]-Raw_Data__3[[#This Row],[Reporting date ]]),"N/A")</f>
        <v>60</v>
      </c>
      <c r="AI1403">
        <v>1</v>
      </c>
      <c r="AJ1403">
        <v>4</v>
      </c>
    </row>
    <row r="1404" spans="1:38" x14ac:dyDescent="0.35">
      <c r="A1404">
        <v>1842</v>
      </c>
      <c r="B1404" s="14" t="s">
        <v>113</v>
      </c>
      <c r="C1404" s="14" t="s">
        <v>79</v>
      </c>
      <c r="D1404" s="14" t="s">
        <v>59</v>
      </c>
      <c r="E1404" s="14" t="s">
        <v>60</v>
      </c>
      <c r="F1404" s="14" t="str">
        <f>TRIM(Raw_Data__3[[#This Row],[Level/Band]])</f>
        <v>Manager Level</v>
      </c>
      <c r="G1404" s="15">
        <v>44610.970185185186</v>
      </c>
      <c r="H1404" s="15">
        <v>44614.970185185186</v>
      </c>
      <c r="I1404" s="15">
        <v>44615.970185185186</v>
      </c>
      <c r="J1404" s="15">
        <v>44618.970185185186</v>
      </c>
      <c r="K1404" s="14" t="s">
        <v>37</v>
      </c>
      <c r="L1404" s="15">
        <v>44627.970185185186</v>
      </c>
      <c r="M1404" s="14" t="s">
        <v>43</v>
      </c>
      <c r="N1404" s="14" t="s">
        <v>51</v>
      </c>
      <c r="O1404" s="1" t="s">
        <v>115</v>
      </c>
      <c r="P1404" s="14"/>
      <c r="Q1404" s="15"/>
      <c r="R1404" s="15"/>
      <c r="S1404" s="15"/>
      <c r="T1404" s="15"/>
      <c r="U1404">
        <v>0</v>
      </c>
      <c r="V1404" s="15"/>
      <c r="W1404" s="15"/>
      <c r="X1404" s="15"/>
      <c r="Z1404" s="14" t="s">
        <v>39</v>
      </c>
      <c r="AA1404" s="15"/>
      <c r="AB1404">
        <v>13</v>
      </c>
      <c r="AD1404">
        <v>1</v>
      </c>
      <c r="AE1404">
        <v>3</v>
      </c>
      <c r="AF1404" s="21" t="s">
        <v>115</v>
      </c>
      <c r="AG1404" s="22" t="str">
        <f>IFERROR((Raw_Data__3[[#This Row],[End of Probation Date (after 2 months)]]-Raw_Data__3[[#This Row],[Reporting date ]]),"N/A")</f>
        <v>N/A</v>
      </c>
      <c r="AJ1404">
        <v>4</v>
      </c>
    </row>
    <row r="1405" spans="1:38" x14ac:dyDescent="0.35">
      <c r="A1405">
        <v>1828</v>
      </c>
      <c r="B1405" s="14" t="s">
        <v>113</v>
      </c>
      <c r="C1405" s="14" t="s">
        <v>79</v>
      </c>
      <c r="D1405" s="14" t="s">
        <v>59</v>
      </c>
      <c r="E1405" s="14" t="s">
        <v>60</v>
      </c>
      <c r="F1405" s="14" t="str">
        <f>TRIM(Raw_Data__3[[#This Row],[Level/Band]])</f>
        <v>Manager Level</v>
      </c>
      <c r="G1405" s="15">
        <v>44662.459594907406</v>
      </c>
      <c r="H1405" s="15">
        <v>44664.459594907406</v>
      </c>
      <c r="I1405" s="15">
        <v>44665.459594907406</v>
      </c>
      <c r="J1405" s="15">
        <v>44668.459594907406</v>
      </c>
      <c r="K1405" s="14" t="s">
        <v>37</v>
      </c>
      <c r="L1405" s="15">
        <v>44683.459594907406</v>
      </c>
      <c r="M1405" s="14" t="s">
        <v>58</v>
      </c>
      <c r="N1405" s="14"/>
      <c r="O1405" s="1">
        <v>44689.459594907406</v>
      </c>
      <c r="P1405" s="14" t="s">
        <v>58</v>
      </c>
      <c r="Q1405" s="15"/>
      <c r="R1405" s="15"/>
      <c r="S1405" s="15">
        <v>44685.459594907406</v>
      </c>
      <c r="T1405" s="15"/>
      <c r="U1405">
        <v>0</v>
      </c>
      <c r="V1405" s="15"/>
      <c r="W1405" s="15"/>
      <c r="X1405" s="15"/>
      <c r="Z1405" s="14"/>
      <c r="AA1405" s="15"/>
      <c r="AB1405">
        <v>19</v>
      </c>
      <c r="AC1405">
        <v>21</v>
      </c>
      <c r="AD1405">
        <v>1</v>
      </c>
      <c r="AE1405">
        <v>3</v>
      </c>
      <c r="AF1405" s="21">
        <v>44745.459594907406</v>
      </c>
      <c r="AG1405" s="22">
        <f>IFERROR((Raw_Data__3[[#This Row],[End of Probation Date (after 2 months)]]-Raw_Data__3[[#This Row],[Reporting date ]]),"N/A")</f>
        <v>60</v>
      </c>
      <c r="AI1405">
        <v>2</v>
      </c>
      <c r="AJ1405">
        <v>2</v>
      </c>
    </row>
    <row r="1406" spans="1:38" x14ac:dyDescent="0.35">
      <c r="A1406">
        <v>1827</v>
      </c>
      <c r="B1406" s="14" t="s">
        <v>113</v>
      </c>
      <c r="C1406" s="14" t="s">
        <v>79</v>
      </c>
      <c r="D1406" s="14" t="s">
        <v>59</v>
      </c>
      <c r="E1406" s="14" t="s">
        <v>60</v>
      </c>
      <c r="F1406" s="14" t="str">
        <f>TRIM(Raw_Data__3[[#This Row],[Level/Band]])</f>
        <v>Manager Level</v>
      </c>
      <c r="G1406" s="15">
        <v>44660.459594907406</v>
      </c>
      <c r="H1406" s="15">
        <v>44662.459594907406</v>
      </c>
      <c r="I1406" s="15">
        <v>44663.459594907406</v>
      </c>
      <c r="J1406" s="15">
        <v>44666.459594907406</v>
      </c>
      <c r="K1406" s="14" t="s">
        <v>37</v>
      </c>
      <c r="L1406" s="15">
        <v>44672.459594907406</v>
      </c>
      <c r="M1406" s="14" t="s">
        <v>37</v>
      </c>
      <c r="N1406" s="14" t="s">
        <v>115</v>
      </c>
      <c r="O1406" s="1">
        <v>44677.459594907406</v>
      </c>
      <c r="P1406" s="14" t="s">
        <v>48</v>
      </c>
      <c r="Q1406" s="15">
        <v>44674.459594907406</v>
      </c>
      <c r="R1406" s="15">
        <v>44677.459594907406</v>
      </c>
      <c r="S1406" s="15">
        <v>44673.459594907406</v>
      </c>
      <c r="T1406" s="15">
        <v>44681.459594907406</v>
      </c>
      <c r="U1406">
        <v>1</v>
      </c>
      <c r="V1406" s="15">
        <v>44685.459594907406</v>
      </c>
      <c r="W1406" s="15">
        <v>44687.459594907406</v>
      </c>
      <c r="X1406" s="15">
        <v>44688.459594907406</v>
      </c>
      <c r="Z1406" s="14"/>
      <c r="AA1406" s="15">
        <v>44701.459594907406</v>
      </c>
      <c r="AB1406">
        <v>10</v>
      </c>
      <c r="AC1406">
        <v>11</v>
      </c>
      <c r="AD1406">
        <v>1</v>
      </c>
      <c r="AE1406">
        <v>3</v>
      </c>
      <c r="AF1406" s="21">
        <v>44733.459594907406</v>
      </c>
      <c r="AG1406" s="22">
        <f>IFERROR((Raw_Data__3[[#This Row],[End of Probation Date (after 2 months)]]-Raw_Data__3[[#This Row],[Reporting date ]]),"N/A")</f>
        <v>60</v>
      </c>
      <c r="AH1406">
        <v>6</v>
      </c>
      <c r="AI1406">
        <v>1</v>
      </c>
      <c r="AJ1406">
        <v>2</v>
      </c>
      <c r="AK1406">
        <v>28</v>
      </c>
      <c r="AL1406">
        <v>15</v>
      </c>
    </row>
    <row r="1407" spans="1:38" x14ac:dyDescent="0.35">
      <c r="A1407">
        <v>1825</v>
      </c>
      <c r="B1407" s="14" t="s">
        <v>113</v>
      </c>
      <c r="C1407" s="14" t="s">
        <v>79</v>
      </c>
      <c r="D1407" s="14" t="s">
        <v>59</v>
      </c>
      <c r="E1407" s="14" t="s">
        <v>60</v>
      </c>
      <c r="F1407" s="14" t="str">
        <f>TRIM(Raw_Data__3[[#This Row],[Level/Band]])</f>
        <v>Manager Level</v>
      </c>
      <c r="G1407" s="15">
        <v>44662.459594907406</v>
      </c>
      <c r="H1407" s="15">
        <v>44665.459594907406</v>
      </c>
      <c r="I1407" s="15">
        <v>44666.459594907406</v>
      </c>
      <c r="J1407" s="15">
        <v>44669.459594907406</v>
      </c>
      <c r="K1407" s="14" t="s">
        <v>37</v>
      </c>
      <c r="L1407" s="15">
        <v>44673.459594907406</v>
      </c>
      <c r="M1407" s="14" t="s">
        <v>43</v>
      </c>
      <c r="N1407" s="14" t="s">
        <v>46</v>
      </c>
      <c r="O1407" s="1" t="s">
        <v>115</v>
      </c>
      <c r="P1407" s="14"/>
      <c r="Q1407" s="15"/>
      <c r="R1407" s="15"/>
      <c r="S1407" s="15"/>
      <c r="T1407" s="15"/>
      <c r="U1407">
        <v>0</v>
      </c>
      <c r="V1407" s="15"/>
      <c r="W1407" s="15"/>
      <c r="X1407" s="15"/>
      <c r="Z1407" s="14" t="s">
        <v>47</v>
      </c>
      <c r="AA1407" s="15"/>
      <c r="AB1407">
        <v>8</v>
      </c>
      <c r="AD1407">
        <v>1</v>
      </c>
      <c r="AE1407">
        <v>3</v>
      </c>
      <c r="AF1407" s="21" t="s">
        <v>115</v>
      </c>
      <c r="AG1407" s="22" t="str">
        <f>IFERROR((Raw_Data__3[[#This Row],[End of Probation Date (after 2 months)]]-Raw_Data__3[[#This Row],[Reporting date ]]),"N/A")</f>
        <v>N/A</v>
      </c>
      <c r="AJ1407">
        <v>3</v>
      </c>
    </row>
    <row r="1408" spans="1:38" x14ac:dyDescent="0.35">
      <c r="A1408">
        <v>1824</v>
      </c>
      <c r="B1408" s="14" t="s">
        <v>113</v>
      </c>
      <c r="C1408" s="14" t="s">
        <v>79</v>
      </c>
      <c r="D1408" s="14" t="s">
        <v>59</v>
      </c>
      <c r="E1408" s="14" t="s">
        <v>60</v>
      </c>
      <c r="F1408" s="14" t="str">
        <f>TRIM(Raw_Data__3[[#This Row],[Level/Band]])</f>
        <v>Manager Level</v>
      </c>
      <c r="G1408" s="15">
        <v>44663.459594907406</v>
      </c>
      <c r="H1408" s="15">
        <v>44666.459594907406</v>
      </c>
      <c r="I1408" s="15">
        <v>44667.459594907406</v>
      </c>
      <c r="J1408" s="15">
        <v>44670.459594907406</v>
      </c>
      <c r="K1408" s="14" t="s">
        <v>37</v>
      </c>
      <c r="L1408" s="15">
        <v>44673.459594907406</v>
      </c>
      <c r="M1408" s="14" t="s">
        <v>43</v>
      </c>
      <c r="N1408" s="14" t="s">
        <v>46</v>
      </c>
      <c r="O1408" s="1" t="s">
        <v>115</v>
      </c>
      <c r="P1408" s="14"/>
      <c r="Q1408" s="15"/>
      <c r="R1408" s="15"/>
      <c r="S1408" s="15"/>
      <c r="T1408" s="15"/>
      <c r="U1408">
        <v>0</v>
      </c>
      <c r="V1408" s="15"/>
      <c r="W1408" s="15"/>
      <c r="X1408" s="15"/>
      <c r="Z1408" s="14" t="s">
        <v>47</v>
      </c>
      <c r="AA1408" s="15"/>
      <c r="AB1408">
        <v>7</v>
      </c>
      <c r="AD1408">
        <v>1</v>
      </c>
      <c r="AE1408">
        <v>3</v>
      </c>
      <c r="AF1408" s="21" t="s">
        <v>115</v>
      </c>
      <c r="AG1408" s="22" t="str">
        <f>IFERROR((Raw_Data__3[[#This Row],[End of Probation Date (after 2 months)]]-Raw_Data__3[[#This Row],[Reporting date ]]),"N/A")</f>
        <v>N/A</v>
      </c>
      <c r="AJ1408">
        <v>3</v>
      </c>
    </row>
    <row r="1409" spans="1:38" x14ac:dyDescent="0.35">
      <c r="A1409">
        <v>1755</v>
      </c>
      <c r="B1409" s="14" t="s">
        <v>113</v>
      </c>
      <c r="C1409" s="14" t="s">
        <v>79</v>
      </c>
      <c r="D1409" s="14" t="s">
        <v>59</v>
      </c>
      <c r="E1409" s="14" t="s">
        <v>60</v>
      </c>
      <c r="F1409" s="14" t="str">
        <f>TRIM(Raw_Data__3[[#This Row],[Level/Band]])</f>
        <v>Manager Level</v>
      </c>
      <c r="G1409" s="15">
        <v>44709.645821759259</v>
      </c>
      <c r="H1409" s="15">
        <v>44712.645821759259</v>
      </c>
      <c r="I1409" s="15">
        <v>44713.645821759259</v>
      </c>
      <c r="J1409" s="15">
        <v>44716.645821759259</v>
      </c>
      <c r="K1409" s="14" t="s">
        <v>37</v>
      </c>
      <c r="L1409" s="15">
        <v>44730.645821759259</v>
      </c>
      <c r="M1409" s="14" t="s">
        <v>43</v>
      </c>
      <c r="N1409" s="14" t="s">
        <v>38</v>
      </c>
      <c r="O1409" s="1" t="s">
        <v>115</v>
      </c>
      <c r="P1409" s="14"/>
      <c r="Q1409" s="15"/>
      <c r="R1409" s="15"/>
      <c r="S1409" s="15">
        <v>44734.645821759259</v>
      </c>
      <c r="T1409" s="15"/>
      <c r="U1409">
        <v>0</v>
      </c>
      <c r="V1409" s="15"/>
      <c r="W1409" s="15"/>
      <c r="X1409" s="15"/>
      <c r="Z1409" s="14" t="s">
        <v>39</v>
      </c>
      <c r="AA1409" s="15"/>
      <c r="AB1409">
        <v>18</v>
      </c>
      <c r="AC1409">
        <v>22</v>
      </c>
      <c r="AD1409">
        <v>1</v>
      </c>
      <c r="AE1409">
        <v>3</v>
      </c>
      <c r="AF1409" s="21">
        <v>44794.645821759259</v>
      </c>
      <c r="AG1409" s="22">
        <f>IFERROR((Raw_Data__3[[#This Row],[End of Probation Date (after 2 months)]]-Raw_Data__3[[#This Row],[Reporting date ]]),"N/A")</f>
        <v>60</v>
      </c>
      <c r="AI1409">
        <v>4</v>
      </c>
      <c r="AJ1409">
        <v>3</v>
      </c>
    </row>
    <row r="1410" spans="1:38" x14ac:dyDescent="0.35">
      <c r="A1410">
        <v>1753</v>
      </c>
      <c r="B1410" s="14" t="s">
        <v>113</v>
      </c>
      <c r="C1410" s="14" t="s">
        <v>79</v>
      </c>
      <c r="D1410" s="14" t="s">
        <v>59</v>
      </c>
      <c r="E1410" s="14" t="s">
        <v>60</v>
      </c>
      <c r="F1410" s="14" t="str">
        <f>TRIM(Raw_Data__3[[#This Row],[Level/Band]])</f>
        <v>Manager Level</v>
      </c>
      <c r="G1410" s="15">
        <v>44714.645821759259</v>
      </c>
      <c r="H1410" s="15">
        <v>44717.645821759259</v>
      </c>
      <c r="I1410" s="15">
        <v>44718.645821759259</v>
      </c>
      <c r="J1410" s="15">
        <v>44721.645821759259</v>
      </c>
      <c r="K1410" s="14" t="s">
        <v>37</v>
      </c>
      <c r="L1410" s="15">
        <v>44723.645821759259</v>
      </c>
      <c r="M1410" s="14" t="s">
        <v>43</v>
      </c>
      <c r="N1410" s="14" t="s">
        <v>50</v>
      </c>
      <c r="O1410" s="1" t="s">
        <v>115</v>
      </c>
      <c r="P1410" s="14"/>
      <c r="Q1410" s="15"/>
      <c r="R1410" s="15"/>
      <c r="S1410" s="15"/>
      <c r="T1410" s="15"/>
      <c r="U1410">
        <v>0</v>
      </c>
      <c r="V1410" s="15"/>
      <c r="W1410" s="15"/>
      <c r="X1410" s="15"/>
      <c r="Z1410" s="14" t="s">
        <v>47</v>
      </c>
      <c r="AA1410" s="15"/>
      <c r="AB1410">
        <v>6</v>
      </c>
      <c r="AD1410">
        <v>1</v>
      </c>
      <c r="AE1410">
        <v>3</v>
      </c>
      <c r="AF1410" s="21" t="s">
        <v>115</v>
      </c>
      <c r="AG1410" s="22" t="str">
        <f>IFERROR((Raw_Data__3[[#This Row],[End of Probation Date (after 2 months)]]-Raw_Data__3[[#This Row],[Reporting date ]]),"N/A")</f>
        <v>N/A</v>
      </c>
      <c r="AJ1410">
        <v>3</v>
      </c>
    </row>
    <row r="1411" spans="1:38" x14ac:dyDescent="0.35">
      <c r="A1411">
        <v>1710</v>
      </c>
      <c r="B1411" s="14" t="s">
        <v>113</v>
      </c>
      <c r="C1411" s="14" t="s">
        <v>79</v>
      </c>
      <c r="D1411" s="14" t="s">
        <v>59</v>
      </c>
      <c r="E1411" s="14" t="s">
        <v>60</v>
      </c>
      <c r="F1411" s="14" t="str">
        <f>TRIM(Raw_Data__3[[#This Row],[Level/Band]])</f>
        <v>Manager Level</v>
      </c>
      <c r="G1411" s="15">
        <v>44985.751342592594</v>
      </c>
      <c r="H1411" s="15">
        <v>44988.751342592594</v>
      </c>
      <c r="I1411" s="15">
        <v>44989.751342592594</v>
      </c>
      <c r="J1411" s="15">
        <v>44992.751342592594</v>
      </c>
      <c r="K1411" s="14" t="s">
        <v>37</v>
      </c>
      <c r="L1411" s="15">
        <v>45002.751342592594</v>
      </c>
      <c r="M1411" s="14" t="s">
        <v>58</v>
      </c>
      <c r="N1411" s="14"/>
      <c r="O1411" s="1">
        <v>45008.751342592594</v>
      </c>
      <c r="P1411" s="14" t="s">
        <v>58</v>
      </c>
      <c r="Q1411" s="15"/>
      <c r="R1411" s="15"/>
      <c r="S1411" s="15">
        <v>45004.751342592594</v>
      </c>
      <c r="T1411" s="15"/>
      <c r="U1411">
        <v>0</v>
      </c>
      <c r="V1411" s="15"/>
      <c r="W1411" s="15"/>
      <c r="X1411" s="15"/>
      <c r="Z1411" s="14"/>
      <c r="AA1411" s="15"/>
      <c r="AB1411">
        <v>14</v>
      </c>
      <c r="AC1411">
        <v>16</v>
      </c>
      <c r="AD1411">
        <v>1</v>
      </c>
      <c r="AE1411">
        <v>3</v>
      </c>
      <c r="AF1411" s="21">
        <v>45064.751342592594</v>
      </c>
      <c r="AG1411" s="22">
        <f>IFERROR((Raw_Data__3[[#This Row],[End of Probation Date (after 2 months)]]-Raw_Data__3[[#This Row],[Reporting date ]]),"N/A")</f>
        <v>60</v>
      </c>
      <c r="AI1411">
        <v>2</v>
      </c>
      <c r="AJ1411">
        <v>3</v>
      </c>
    </row>
    <row r="1412" spans="1:38" x14ac:dyDescent="0.35">
      <c r="A1412">
        <v>1676</v>
      </c>
      <c r="B1412" s="14" t="s">
        <v>113</v>
      </c>
      <c r="C1412" s="14" t="s">
        <v>79</v>
      </c>
      <c r="D1412" s="14" t="s">
        <v>59</v>
      </c>
      <c r="E1412" s="14" t="s">
        <v>60</v>
      </c>
      <c r="F1412" s="14" t="str">
        <f>TRIM(Raw_Data__3[[#This Row],[Level/Band]])</f>
        <v>Manager Level</v>
      </c>
      <c r="G1412" s="15">
        <v>44873.144270833334</v>
      </c>
      <c r="H1412" s="15">
        <v>44874.144270833334</v>
      </c>
      <c r="I1412" s="15">
        <v>44875.144270833334</v>
      </c>
      <c r="J1412" s="15">
        <v>44878.144270833334</v>
      </c>
      <c r="K1412" s="14" t="s">
        <v>37</v>
      </c>
      <c r="L1412" s="15">
        <v>44879.144270833334</v>
      </c>
      <c r="M1412" s="14" t="s">
        <v>43</v>
      </c>
      <c r="N1412" s="14" t="s">
        <v>50</v>
      </c>
      <c r="O1412" s="1" t="s">
        <v>115</v>
      </c>
      <c r="P1412" s="14"/>
      <c r="Q1412" s="15"/>
      <c r="R1412" s="15"/>
      <c r="S1412" s="15">
        <v>44880.144270833334</v>
      </c>
      <c r="T1412" s="15"/>
      <c r="U1412">
        <v>0</v>
      </c>
      <c r="V1412" s="15"/>
      <c r="W1412" s="15"/>
      <c r="X1412" s="15"/>
      <c r="Z1412" s="14" t="s">
        <v>39</v>
      </c>
      <c r="AA1412" s="15"/>
      <c r="AB1412">
        <v>5</v>
      </c>
      <c r="AC1412">
        <v>6</v>
      </c>
      <c r="AD1412">
        <v>1</v>
      </c>
      <c r="AE1412">
        <v>3</v>
      </c>
      <c r="AF1412" s="21">
        <v>44940.144270833334</v>
      </c>
      <c r="AG1412" s="22">
        <f>IFERROR((Raw_Data__3[[#This Row],[End of Probation Date (after 2 months)]]-Raw_Data__3[[#This Row],[Reporting date ]]),"N/A")</f>
        <v>60</v>
      </c>
      <c r="AI1412">
        <v>1</v>
      </c>
      <c r="AJ1412">
        <v>1</v>
      </c>
    </row>
    <row r="1413" spans="1:38" x14ac:dyDescent="0.35">
      <c r="A1413">
        <v>1673</v>
      </c>
      <c r="B1413" s="14" t="s">
        <v>113</v>
      </c>
      <c r="C1413" s="14" t="s">
        <v>79</v>
      </c>
      <c r="D1413" s="14" t="s">
        <v>59</v>
      </c>
      <c r="E1413" s="14" t="s">
        <v>60</v>
      </c>
      <c r="F1413" s="14" t="str">
        <f>TRIM(Raw_Data__3[[#This Row],[Level/Band]])</f>
        <v>Manager Level</v>
      </c>
      <c r="G1413" s="15">
        <v>44870.144270833334</v>
      </c>
      <c r="H1413" s="15">
        <v>44873.144270833334</v>
      </c>
      <c r="I1413" s="15">
        <v>44874.144270833334</v>
      </c>
      <c r="J1413" s="15">
        <v>44877.144270833334</v>
      </c>
      <c r="K1413" s="14" t="s">
        <v>37</v>
      </c>
      <c r="L1413" s="15">
        <v>44892.144270833334</v>
      </c>
      <c r="M1413" s="14" t="s">
        <v>58</v>
      </c>
      <c r="N1413" s="14"/>
      <c r="O1413" s="1">
        <v>44899.144270833334</v>
      </c>
      <c r="P1413" s="14" t="s">
        <v>58</v>
      </c>
      <c r="Q1413" s="15"/>
      <c r="R1413" s="15"/>
      <c r="S1413" s="15">
        <v>44896.144270833334</v>
      </c>
      <c r="T1413" s="15"/>
      <c r="U1413">
        <v>0</v>
      </c>
      <c r="V1413" s="15"/>
      <c r="W1413" s="15"/>
      <c r="X1413" s="15"/>
      <c r="Z1413" s="14"/>
      <c r="AA1413" s="15"/>
      <c r="AB1413">
        <v>19</v>
      </c>
      <c r="AC1413">
        <v>23</v>
      </c>
      <c r="AD1413">
        <v>1</v>
      </c>
      <c r="AE1413">
        <v>3</v>
      </c>
      <c r="AF1413" s="21">
        <v>44956.144270833334</v>
      </c>
      <c r="AG1413" s="22">
        <f>IFERROR((Raw_Data__3[[#This Row],[End of Probation Date (after 2 months)]]-Raw_Data__3[[#This Row],[Reporting date ]]),"N/A")</f>
        <v>60</v>
      </c>
      <c r="AI1413">
        <v>4</v>
      </c>
      <c r="AJ1413">
        <v>3</v>
      </c>
    </row>
    <row r="1414" spans="1:38" x14ac:dyDescent="0.35">
      <c r="A1414">
        <v>1587</v>
      </c>
      <c r="B1414" s="14" t="s">
        <v>113</v>
      </c>
      <c r="C1414" s="14" t="s">
        <v>79</v>
      </c>
      <c r="D1414" s="14" t="s">
        <v>59</v>
      </c>
      <c r="E1414" s="14" t="s">
        <v>60</v>
      </c>
      <c r="F1414" s="14" t="str">
        <f>TRIM(Raw_Data__3[[#This Row],[Level/Band]])</f>
        <v>Manager Level</v>
      </c>
      <c r="G1414" s="15">
        <v>45186.840821759259</v>
      </c>
      <c r="H1414" s="15">
        <v>45187.840821759259</v>
      </c>
      <c r="I1414" s="15">
        <v>45188.840821759259</v>
      </c>
      <c r="J1414" s="15">
        <v>45191.840821759259</v>
      </c>
      <c r="K1414" s="14" t="s">
        <v>37</v>
      </c>
      <c r="L1414" s="15">
        <v>45192.840821759259</v>
      </c>
      <c r="M1414" s="14" t="s">
        <v>37</v>
      </c>
      <c r="N1414" s="14" t="s">
        <v>115</v>
      </c>
      <c r="O1414" s="1">
        <v>45197.840821759259</v>
      </c>
      <c r="P1414" s="14" t="s">
        <v>48</v>
      </c>
      <c r="Q1414" s="15">
        <v>45193.840821759259</v>
      </c>
      <c r="R1414" s="15">
        <v>45197.840821759259</v>
      </c>
      <c r="S1414" s="15">
        <v>45195.840821759259</v>
      </c>
      <c r="T1414" s="15">
        <v>45204.840821759259</v>
      </c>
      <c r="U1414">
        <v>1</v>
      </c>
      <c r="V1414" s="15">
        <v>45207.840821759259</v>
      </c>
      <c r="W1414" s="15">
        <v>45210.840821759259</v>
      </c>
      <c r="X1414" s="15">
        <v>45212.840821759259</v>
      </c>
      <c r="Z1414" s="14"/>
      <c r="AA1414" s="15">
        <v>45226.840821759259</v>
      </c>
      <c r="AB1414">
        <v>5</v>
      </c>
      <c r="AC1414">
        <v>8</v>
      </c>
      <c r="AD1414">
        <v>1</v>
      </c>
      <c r="AE1414">
        <v>3</v>
      </c>
      <c r="AF1414" s="21">
        <v>45255.840821759259</v>
      </c>
      <c r="AG1414" s="22">
        <f>IFERROR((Raw_Data__3[[#This Row],[End of Probation Date (after 2 months)]]-Raw_Data__3[[#This Row],[Reporting date ]]),"N/A")</f>
        <v>60</v>
      </c>
      <c r="AH1414">
        <v>6</v>
      </c>
      <c r="AI1414">
        <v>3</v>
      </c>
      <c r="AJ1414">
        <v>1</v>
      </c>
      <c r="AK1414">
        <v>31</v>
      </c>
      <c r="AL1414">
        <v>17</v>
      </c>
    </row>
    <row r="1415" spans="1:38" x14ac:dyDescent="0.35">
      <c r="A1415">
        <v>1566</v>
      </c>
      <c r="B1415" s="14" t="s">
        <v>113</v>
      </c>
      <c r="C1415" s="14" t="s">
        <v>79</v>
      </c>
      <c r="D1415" s="14" t="s">
        <v>59</v>
      </c>
      <c r="E1415" s="14" t="s">
        <v>60</v>
      </c>
      <c r="F1415" s="14" t="str">
        <f>TRIM(Raw_Data__3[[#This Row],[Level/Band]])</f>
        <v>Manager Level</v>
      </c>
      <c r="G1415" s="15">
        <v>44638.490486111114</v>
      </c>
      <c r="H1415" s="15">
        <v>44641.490486111114</v>
      </c>
      <c r="I1415" s="15">
        <v>44642.490486111114</v>
      </c>
      <c r="J1415" s="15">
        <v>44645.490486111114</v>
      </c>
      <c r="K1415" s="14" t="s">
        <v>37</v>
      </c>
      <c r="L1415" s="15">
        <v>44652.490486111114</v>
      </c>
      <c r="M1415" s="14" t="s">
        <v>43</v>
      </c>
      <c r="N1415" s="14" t="s">
        <v>38</v>
      </c>
      <c r="O1415" s="1" t="s">
        <v>115</v>
      </c>
      <c r="P1415" s="14" t="s">
        <v>41</v>
      </c>
      <c r="Q1415" s="15"/>
      <c r="R1415" s="15"/>
      <c r="S1415" s="15">
        <v>44654.490486111114</v>
      </c>
      <c r="T1415" s="15"/>
      <c r="U1415">
        <v>0</v>
      </c>
      <c r="V1415" s="15"/>
      <c r="W1415" s="15"/>
      <c r="X1415" s="15"/>
      <c r="Z1415" s="14"/>
      <c r="AA1415" s="15"/>
      <c r="AB1415">
        <v>11</v>
      </c>
      <c r="AC1415">
        <v>13</v>
      </c>
      <c r="AD1415">
        <v>1</v>
      </c>
      <c r="AE1415">
        <v>3</v>
      </c>
      <c r="AF1415" s="21">
        <v>44714.490486111114</v>
      </c>
      <c r="AG1415" s="22">
        <f>IFERROR((Raw_Data__3[[#This Row],[End of Probation Date (after 2 months)]]-Raw_Data__3[[#This Row],[Reporting date ]]),"N/A")</f>
        <v>60</v>
      </c>
      <c r="AI1415">
        <v>2</v>
      </c>
      <c r="AJ1415">
        <v>3</v>
      </c>
    </row>
    <row r="1416" spans="1:38" x14ac:dyDescent="0.35">
      <c r="A1416">
        <v>1565</v>
      </c>
      <c r="B1416" s="14" t="s">
        <v>113</v>
      </c>
      <c r="C1416" s="14" t="s">
        <v>79</v>
      </c>
      <c r="D1416" s="14" t="s">
        <v>59</v>
      </c>
      <c r="E1416" s="14" t="s">
        <v>60</v>
      </c>
      <c r="F1416" s="14" t="str">
        <f>TRIM(Raw_Data__3[[#This Row],[Level/Band]])</f>
        <v>Manager Level</v>
      </c>
      <c r="G1416" s="15">
        <v>44635.490486111114</v>
      </c>
      <c r="H1416" s="15">
        <v>44639.490486111114</v>
      </c>
      <c r="I1416" s="15">
        <v>44640.490486111114</v>
      </c>
      <c r="J1416" s="15">
        <v>44643.490486111114</v>
      </c>
      <c r="K1416" s="14" t="s">
        <v>37</v>
      </c>
      <c r="L1416" s="15">
        <v>44651.490486111114</v>
      </c>
      <c r="M1416" s="14" t="s">
        <v>58</v>
      </c>
      <c r="N1416" s="14"/>
      <c r="O1416" s="1">
        <v>44655.490486111114</v>
      </c>
      <c r="P1416" s="14" t="s">
        <v>58</v>
      </c>
      <c r="Q1416" s="15"/>
      <c r="R1416" s="15"/>
      <c r="S1416" s="15">
        <v>44652.490486111114</v>
      </c>
      <c r="T1416" s="15"/>
      <c r="U1416">
        <v>0</v>
      </c>
      <c r="V1416" s="15"/>
      <c r="W1416" s="15"/>
      <c r="X1416" s="15"/>
      <c r="Z1416" s="14"/>
      <c r="AA1416" s="15"/>
      <c r="AB1416">
        <v>12</v>
      </c>
      <c r="AC1416">
        <v>13</v>
      </c>
      <c r="AD1416">
        <v>1</v>
      </c>
      <c r="AE1416">
        <v>3</v>
      </c>
      <c r="AF1416" s="21">
        <v>44712.490486111114</v>
      </c>
      <c r="AG1416" s="22">
        <f>IFERROR((Raw_Data__3[[#This Row],[End of Probation Date (after 2 months)]]-Raw_Data__3[[#This Row],[Reporting date ]]),"N/A")</f>
        <v>60</v>
      </c>
      <c r="AI1416">
        <v>1</v>
      </c>
      <c r="AJ1416">
        <v>4</v>
      </c>
    </row>
    <row r="1417" spans="1:38" x14ac:dyDescent="0.35">
      <c r="A1417">
        <v>1561</v>
      </c>
      <c r="B1417" s="14" t="s">
        <v>113</v>
      </c>
      <c r="C1417" s="14" t="s">
        <v>79</v>
      </c>
      <c r="D1417" s="14" t="s">
        <v>59</v>
      </c>
      <c r="E1417" s="14" t="s">
        <v>60</v>
      </c>
      <c r="F1417" s="14" t="str">
        <f>TRIM(Raw_Data__3[[#This Row],[Level/Band]])</f>
        <v>Manager Level</v>
      </c>
      <c r="G1417" s="15">
        <v>44640.490486111114</v>
      </c>
      <c r="H1417" s="15">
        <v>44641.490486111114</v>
      </c>
      <c r="I1417" s="15">
        <v>44642.490486111114</v>
      </c>
      <c r="J1417" s="15">
        <v>44645.490486111114</v>
      </c>
      <c r="K1417" s="14" t="s">
        <v>37</v>
      </c>
      <c r="L1417" s="15">
        <v>44656.490486111114</v>
      </c>
      <c r="M1417" s="14" t="s">
        <v>43</v>
      </c>
      <c r="N1417" s="14" t="s">
        <v>38</v>
      </c>
      <c r="O1417" s="1" t="s">
        <v>115</v>
      </c>
      <c r="P1417" s="14" t="s">
        <v>41</v>
      </c>
      <c r="Q1417" s="15"/>
      <c r="R1417" s="15"/>
      <c r="S1417" s="15">
        <v>44660.490486111114</v>
      </c>
      <c r="T1417" s="15"/>
      <c r="U1417">
        <v>0</v>
      </c>
      <c r="V1417" s="15"/>
      <c r="W1417" s="15"/>
      <c r="X1417" s="15"/>
      <c r="Z1417" s="14"/>
      <c r="AA1417" s="15"/>
      <c r="AB1417">
        <v>15</v>
      </c>
      <c r="AC1417">
        <v>19</v>
      </c>
      <c r="AD1417">
        <v>1</v>
      </c>
      <c r="AE1417">
        <v>3</v>
      </c>
      <c r="AF1417" s="21">
        <v>44720.490486111114</v>
      </c>
      <c r="AG1417" s="22">
        <f>IFERROR((Raw_Data__3[[#This Row],[End of Probation Date (after 2 months)]]-Raw_Data__3[[#This Row],[Reporting date ]]),"N/A")</f>
        <v>60</v>
      </c>
      <c r="AI1417">
        <v>4</v>
      </c>
      <c r="AJ1417">
        <v>1</v>
      </c>
    </row>
    <row r="1418" spans="1:38" x14ac:dyDescent="0.35">
      <c r="A1418">
        <v>1530</v>
      </c>
      <c r="B1418" s="14" t="s">
        <v>113</v>
      </c>
      <c r="C1418" s="14" t="s">
        <v>79</v>
      </c>
      <c r="D1418" s="14" t="s">
        <v>59</v>
      </c>
      <c r="E1418" s="14" t="s">
        <v>60</v>
      </c>
      <c r="F1418" s="14" t="str">
        <f>TRIM(Raw_Data__3[[#This Row],[Level/Band]])</f>
        <v>Manager Level</v>
      </c>
      <c r="G1418" s="15">
        <v>44928.025208333333</v>
      </c>
      <c r="H1418" s="15">
        <v>44931.025208333333</v>
      </c>
      <c r="I1418" s="15">
        <v>44932.025208333333</v>
      </c>
      <c r="J1418" s="15">
        <v>44935.025208333333</v>
      </c>
      <c r="K1418" s="14" t="s">
        <v>37</v>
      </c>
      <c r="L1418" s="15">
        <v>44937.025208333333</v>
      </c>
      <c r="M1418" s="14" t="s">
        <v>43</v>
      </c>
      <c r="N1418" s="14" t="s">
        <v>38</v>
      </c>
      <c r="O1418" s="1" t="s">
        <v>115</v>
      </c>
      <c r="P1418" s="14" t="s">
        <v>41</v>
      </c>
      <c r="Q1418" s="15"/>
      <c r="R1418" s="15"/>
      <c r="S1418" s="15">
        <v>44940.025208333333</v>
      </c>
      <c r="T1418" s="15"/>
      <c r="U1418">
        <v>0</v>
      </c>
      <c r="V1418" s="15"/>
      <c r="W1418" s="15"/>
      <c r="X1418" s="15"/>
      <c r="Z1418" s="14"/>
      <c r="AA1418" s="15"/>
      <c r="AB1418">
        <v>6</v>
      </c>
      <c r="AC1418">
        <v>9</v>
      </c>
      <c r="AD1418">
        <v>1</v>
      </c>
      <c r="AE1418">
        <v>3</v>
      </c>
      <c r="AF1418" s="21">
        <v>45000.025208333333</v>
      </c>
      <c r="AG1418" s="22">
        <f>IFERROR((Raw_Data__3[[#This Row],[End of Probation Date (after 2 months)]]-Raw_Data__3[[#This Row],[Reporting date ]]),"N/A")</f>
        <v>60</v>
      </c>
      <c r="AI1418">
        <v>3</v>
      </c>
      <c r="AJ1418">
        <v>3</v>
      </c>
    </row>
    <row r="1419" spans="1:38" x14ac:dyDescent="0.35">
      <c r="A1419">
        <v>1440</v>
      </c>
      <c r="B1419" s="14" t="s">
        <v>113</v>
      </c>
      <c r="C1419" s="14" t="s">
        <v>79</v>
      </c>
      <c r="D1419" s="14" t="s">
        <v>59</v>
      </c>
      <c r="E1419" s="14" t="s">
        <v>60</v>
      </c>
      <c r="F1419" s="14" t="str">
        <f>TRIM(Raw_Data__3[[#This Row],[Level/Band]])</f>
        <v>Manager Level</v>
      </c>
      <c r="G1419" s="15">
        <v>45083.936932870369</v>
      </c>
      <c r="H1419" s="15">
        <v>45087.936932870369</v>
      </c>
      <c r="I1419" s="15">
        <v>45088.936932870369</v>
      </c>
      <c r="J1419" s="15">
        <v>45091.936932870369</v>
      </c>
      <c r="K1419" s="14" t="s">
        <v>37</v>
      </c>
      <c r="L1419" s="15">
        <v>45099.936932870369</v>
      </c>
      <c r="M1419" s="14" t="s">
        <v>43</v>
      </c>
      <c r="N1419" s="14" t="s">
        <v>51</v>
      </c>
      <c r="O1419" s="1" t="s">
        <v>115</v>
      </c>
      <c r="P1419" s="14"/>
      <c r="Q1419" s="15"/>
      <c r="R1419" s="15"/>
      <c r="S1419" s="15">
        <v>45101.936932870369</v>
      </c>
      <c r="T1419" s="15"/>
      <c r="U1419">
        <v>0</v>
      </c>
      <c r="V1419" s="15"/>
      <c r="W1419" s="15"/>
      <c r="X1419" s="15"/>
      <c r="Z1419" s="14" t="s">
        <v>39</v>
      </c>
      <c r="AA1419" s="15"/>
      <c r="AB1419">
        <v>12</v>
      </c>
      <c r="AC1419">
        <v>14</v>
      </c>
      <c r="AD1419">
        <v>1</v>
      </c>
      <c r="AE1419">
        <v>3</v>
      </c>
      <c r="AF1419" s="21">
        <v>45161.936932870369</v>
      </c>
      <c r="AG1419" s="22">
        <f>IFERROR((Raw_Data__3[[#This Row],[End of Probation Date (after 2 months)]]-Raw_Data__3[[#This Row],[Reporting date ]]),"N/A")</f>
        <v>60</v>
      </c>
      <c r="AI1419">
        <v>2</v>
      </c>
      <c r="AJ1419">
        <v>4</v>
      </c>
    </row>
    <row r="1420" spans="1:38" x14ac:dyDescent="0.35">
      <c r="A1420">
        <v>1437</v>
      </c>
      <c r="B1420" s="14" t="s">
        <v>113</v>
      </c>
      <c r="C1420" s="14" t="s">
        <v>79</v>
      </c>
      <c r="D1420" s="14" t="s">
        <v>59</v>
      </c>
      <c r="E1420" s="14" t="s">
        <v>60</v>
      </c>
      <c r="F1420" s="14" t="str">
        <f>TRIM(Raw_Data__3[[#This Row],[Level/Band]])</f>
        <v>Manager Level</v>
      </c>
      <c r="G1420" s="15">
        <v>45085.936932870369</v>
      </c>
      <c r="H1420" s="15">
        <v>45089.936932870369</v>
      </c>
      <c r="I1420" s="15">
        <v>45090.936932870369</v>
      </c>
      <c r="J1420" s="15">
        <v>45093.936932870369</v>
      </c>
      <c r="K1420" s="14" t="s">
        <v>37</v>
      </c>
      <c r="L1420" s="15">
        <v>45096.936932870369</v>
      </c>
      <c r="M1420" s="14" t="s">
        <v>58</v>
      </c>
      <c r="N1420" s="14"/>
      <c r="O1420" s="1">
        <v>45103.936932870369</v>
      </c>
      <c r="P1420" s="14" t="s">
        <v>58</v>
      </c>
      <c r="Q1420" s="15"/>
      <c r="R1420" s="15"/>
      <c r="S1420" s="15">
        <v>45100.936932870369</v>
      </c>
      <c r="T1420" s="15"/>
      <c r="U1420">
        <v>0</v>
      </c>
      <c r="V1420" s="15"/>
      <c r="W1420" s="15"/>
      <c r="X1420" s="15"/>
      <c r="Z1420" s="14"/>
      <c r="AA1420" s="15"/>
      <c r="AB1420">
        <v>7</v>
      </c>
      <c r="AC1420">
        <v>11</v>
      </c>
      <c r="AD1420">
        <v>1</v>
      </c>
      <c r="AE1420">
        <v>3</v>
      </c>
      <c r="AF1420" s="21">
        <v>45160.936932870369</v>
      </c>
      <c r="AG1420" s="22">
        <f>IFERROR((Raw_Data__3[[#This Row],[End of Probation Date (after 2 months)]]-Raw_Data__3[[#This Row],[Reporting date ]]),"N/A")</f>
        <v>60</v>
      </c>
      <c r="AI1420">
        <v>4</v>
      </c>
      <c r="AJ1420">
        <v>4</v>
      </c>
    </row>
    <row r="1421" spans="1:38" x14ac:dyDescent="0.35">
      <c r="A1421">
        <v>1432</v>
      </c>
      <c r="B1421" s="14" t="s">
        <v>113</v>
      </c>
      <c r="C1421" s="14" t="s">
        <v>79</v>
      </c>
      <c r="D1421" s="14" t="s">
        <v>59</v>
      </c>
      <c r="E1421" s="14" t="s">
        <v>60</v>
      </c>
      <c r="F1421" s="14" t="str">
        <f>TRIM(Raw_Data__3[[#This Row],[Level/Band]])</f>
        <v>Manager Level</v>
      </c>
      <c r="G1421" s="15">
        <v>45086.936932870369</v>
      </c>
      <c r="H1421" s="15">
        <v>45090.936932870369</v>
      </c>
      <c r="I1421" s="15">
        <v>45091.936932870369</v>
      </c>
      <c r="J1421" s="15">
        <v>45094.936932870369</v>
      </c>
      <c r="K1421" s="14" t="s">
        <v>37</v>
      </c>
      <c r="L1421" s="15">
        <v>45097.936932870369</v>
      </c>
      <c r="M1421" s="14" t="s">
        <v>43</v>
      </c>
      <c r="N1421" s="14" t="s">
        <v>38</v>
      </c>
      <c r="O1421" s="1" t="s">
        <v>115</v>
      </c>
      <c r="P1421" s="14"/>
      <c r="Q1421" s="15"/>
      <c r="R1421" s="15"/>
      <c r="S1421" s="15">
        <v>45098.936932870369</v>
      </c>
      <c r="T1421" s="15"/>
      <c r="U1421">
        <v>0</v>
      </c>
      <c r="V1421" s="15"/>
      <c r="W1421" s="15"/>
      <c r="X1421" s="15"/>
      <c r="Z1421" s="14" t="s">
        <v>39</v>
      </c>
      <c r="AA1421" s="15"/>
      <c r="AB1421">
        <v>7</v>
      </c>
      <c r="AC1421">
        <v>8</v>
      </c>
      <c r="AD1421">
        <v>1</v>
      </c>
      <c r="AE1421">
        <v>3</v>
      </c>
      <c r="AF1421" s="21">
        <v>45158.936932870369</v>
      </c>
      <c r="AG1421" s="22">
        <f>IFERROR((Raw_Data__3[[#This Row],[End of Probation Date (after 2 months)]]-Raw_Data__3[[#This Row],[Reporting date ]]),"N/A")</f>
        <v>60</v>
      </c>
      <c r="AI1421">
        <v>1</v>
      </c>
      <c r="AJ1421">
        <v>4</v>
      </c>
    </row>
    <row r="1422" spans="1:38" x14ac:dyDescent="0.35">
      <c r="A1422">
        <v>1399</v>
      </c>
      <c r="B1422" s="14" t="s">
        <v>113</v>
      </c>
      <c r="C1422" s="14" t="s">
        <v>79</v>
      </c>
      <c r="D1422" s="14" t="s">
        <v>59</v>
      </c>
      <c r="E1422" s="14" t="s">
        <v>60</v>
      </c>
      <c r="F1422" s="14" t="str">
        <f>TRIM(Raw_Data__3[[#This Row],[Level/Band]])</f>
        <v>Manager Level</v>
      </c>
      <c r="G1422" s="15">
        <v>44788.359849537039</v>
      </c>
      <c r="H1422" s="15">
        <v>44791.359849537039</v>
      </c>
      <c r="I1422" s="15">
        <v>44792.359849537039</v>
      </c>
      <c r="J1422" s="15">
        <v>44795.359849537039</v>
      </c>
      <c r="K1422" s="14" t="s">
        <v>37</v>
      </c>
      <c r="L1422" s="15">
        <v>44801.359849537039</v>
      </c>
      <c r="M1422" s="14" t="s">
        <v>37</v>
      </c>
      <c r="N1422" s="14" t="s">
        <v>115</v>
      </c>
      <c r="O1422" s="1">
        <v>44803.359849537039</v>
      </c>
      <c r="P1422" s="14" t="s">
        <v>48</v>
      </c>
      <c r="Q1422" s="15">
        <v>44803.359849537039</v>
      </c>
      <c r="R1422" s="15">
        <v>44804.359849537039</v>
      </c>
      <c r="S1422" s="15">
        <v>44802.359849537039</v>
      </c>
      <c r="T1422" s="15">
        <v>44811.359849537039</v>
      </c>
      <c r="U1422">
        <v>1</v>
      </c>
      <c r="V1422" s="15">
        <v>44812.359849537039</v>
      </c>
      <c r="W1422" s="15">
        <v>44813.359849537039</v>
      </c>
      <c r="X1422" s="15">
        <v>44815.359849537039</v>
      </c>
      <c r="Z1422" s="14"/>
      <c r="AA1422" s="15">
        <v>44829.359849537039</v>
      </c>
      <c r="AB1422">
        <v>10</v>
      </c>
      <c r="AC1422">
        <v>11</v>
      </c>
      <c r="AD1422">
        <v>1</v>
      </c>
      <c r="AE1422">
        <v>3</v>
      </c>
      <c r="AF1422" s="21">
        <v>44862.359849537039</v>
      </c>
      <c r="AG1422" s="22">
        <f>IFERROR((Raw_Data__3[[#This Row],[End of Probation Date (after 2 months)]]-Raw_Data__3[[#This Row],[Reporting date ]]),"N/A")</f>
        <v>60</v>
      </c>
      <c r="AH1422">
        <v>2</v>
      </c>
      <c r="AI1422">
        <v>1</v>
      </c>
      <c r="AJ1422">
        <v>3</v>
      </c>
      <c r="AK1422">
        <v>27</v>
      </c>
      <c r="AL1422">
        <v>13</v>
      </c>
    </row>
    <row r="1423" spans="1:38" x14ac:dyDescent="0.35">
      <c r="A1423">
        <v>1397</v>
      </c>
      <c r="B1423" s="14" t="s">
        <v>113</v>
      </c>
      <c r="C1423" s="14" t="s">
        <v>79</v>
      </c>
      <c r="D1423" s="14" t="s">
        <v>59</v>
      </c>
      <c r="E1423" s="14" t="s">
        <v>60</v>
      </c>
      <c r="F1423" s="14" t="str">
        <f>TRIM(Raw_Data__3[[#This Row],[Level/Band]])</f>
        <v>Manager Level</v>
      </c>
      <c r="G1423" s="15">
        <v>44789.359849537039</v>
      </c>
      <c r="H1423" s="15">
        <v>44790.359849537039</v>
      </c>
      <c r="I1423" s="15">
        <v>44791.359849537039</v>
      </c>
      <c r="J1423" s="15">
        <v>44794.359849537039</v>
      </c>
      <c r="K1423" s="14" t="s">
        <v>37</v>
      </c>
      <c r="L1423" s="15">
        <v>44810.359849537039</v>
      </c>
      <c r="M1423" s="14" t="s">
        <v>37</v>
      </c>
      <c r="N1423" s="14" t="s">
        <v>115</v>
      </c>
      <c r="O1423" s="1">
        <v>44813.359849537039</v>
      </c>
      <c r="P1423" s="14" t="s">
        <v>48</v>
      </c>
      <c r="Q1423" s="15">
        <v>44811.359849537039</v>
      </c>
      <c r="R1423" s="15">
        <v>44815.359849537039</v>
      </c>
      <c r="S1423" s="15">
        <v>44812.359849537039</v>
      </c>
      <c r="T1423" s="15">
        <v>44818.359849537039</v>
      </c>
      <c r="U1423">
        <v>1</v>
      </c>
      <c r="V1423" s="15">
        <v>44822.359849537039</v>
      </c>
      <c r="W1423" s="15">
        <v>44825.359849537039</v>
      </c>
      <c r="X1423" s="15">
        <v>44828.359849537039</v>
      </c>
      <c r="Z1423" s="14"/>
      <c r="AA1423" s="15">
        <v>44843.359849537039</v>
      </c>
      <c r="AB1423">
        <v>20</v>
      </c>
      <c r="AC1423">
        <v>22</v>
      </c>
      <c r="AD1423">
        <v>1</v>
      </c>
      <c r="AE1423">
        <v>3</v>
      </c>
      <c r="AF1423" s="21">
        <v>44872.359849537039</v>
      </c>
      <c r="AG1423" s="22">
        <f>IFERROR((Raw_Data__3[[#This Row],[End of Probation Date (after 2 months)]]-Raw_Data__3[[#This Row],[Reporting date ]]),"N/A")</f>
        <v>60</v>
      </c>
      <c r="AH1423">
        <v>7</v>
      </c>
      <c r="AI1423">
        <v>2</v>
      </c>
      <c r="AJ1423">
        <v>1</v>
      </c>
      <c r="AK1423">
        <v>31</v>
      </c>
      <c r="AL1423">
        <v>16</v>
      </c>
    </row>
    <row r="1424" spans="1:38" x14ac:dyDescent="0.35">
      <c r="A1424">
        <v>1394</v>
      </c>
      <c r="B1424" s="14" t="s">
        <v>113</v>
      </c>
      <c r="C1424" s="14" t="s">
        <v>79</v>
      </c>
      <c r="D1424" s="14" t="s">
        <v>59</v>
      </c>
      <c r="E1424" s="14" t="s">
        <v>60</v>
      </c>
      <c r="F1424" s="14" t="str">
        <f>TRIM(Raw_Data__3[[#This Row],[Level/Band]])</f>
        <v>Manager Level</v>
      </c>
      <c r="G1424" s="15">
        <v>44791.359849537039</v>
      </c>
      <c r="H1424" s="15">
        <v>44794.359849537039</v>
      </c>
      <c r="I1424" s="15">
        <v>44795.359849537039</v>
      </c>
      <c r="J1424" s="15">
        <v>44798.359849537039</v>
      </c>
      <c r="K1424" s="14" t="s">
        <v>37</v>
      </c>
      <c r="L1424" s="15">
        <v>44811.359849537039</v>
      </c>
      <c r="M1424" s="14" t="s">
        <v>37</v>
      </c>
      <c r="N1424" s="14" t="s">
        <v>115</v>
      </c>
      <c r="O1424" s="1">
        <v>44816.359849537039</v>
      </c>
      <c r="P1424" s="14" t="s">
        <v>48</v>
      </c>
      <c r="Q1424" s="15">
        <v>44813.359849537039</v>
      </c>
      <c r="R1424" s="15">
        <v>44815.359849537039</v>
      </c>
      <c r="S1424" s="15">
        <v>44812.359849537039</v>
      </c>
      <c r="T1424" s="15">
        <v>44813.359849537039</v>
      </c>
      <c r="U1424">
        <v>1</v>
      </c>
      <c r="V1424" s="15">
        <v>44816.359849537039</v>
      </c>
      <c r="W1424" s="15">
        <v>44819.359849537039</v>
      </c>
      <c r="X1424" s="15">
        <v>44820.359849537039</v>
      </c>
      <c r="Z1424" s="14"/>
      <c r="AA1424" s="15">
        <v>44839.359849537039</v>
      </c>
      <c r="AB1424">
        <v>17</v>
      </c>
      <c r="AC1424">
        <v>18</v>
      </c>
      <c r="AD1424">
        <v>1</v>
      </c>
      <c r="AE1424">
        <v>3</v>
      </c>
      <c r="AF1424" s="21">
        <v>44872.359849537039</v>
      </c>
      <c r="AG1424" s="22">
        <f>IFERROR((Raw_Data__3[[#This Row],[End of Probation Date (after 2 months)]]-Raw_Data__3[[#This Row],[Reporting date ]]),"N/A")</f>
        <v>60</v>
      </c>
      <c r="AH1424">
        <v>6</v>
      </c>
      <c r="AI1424">
        <v>1</v>
      </c>
      <c r="AJ1424">
        <v>3</v>
      </c>
      <c r="AK1424">
        <v>27</v>
      </c>
      <c r="AL1424">
        <v>8</v>
      </c>
    </row>
    <row r="1425" spans="1:38" x14ac:dyDescent="0.35">
      <c r="A1425">
        <v>1393</v>
      </c>
      <c r="B1425" s="14" t="s">
        <v>113</v>
      </c>
      <c r="C1425" s="14" t="s">
        <v>79</v>
      </c>
      <c r="D1425" s="14" t="s">
        <v>59</v>
      </c>
      <c r="E1425" s="14" t="s">
        <v>60</v>
      </c>
      <c r="F1425" s="14" t="str">
        <f>TRIM(Raw_Data__3[[#This Row],[Level/Band]])</f>
        <v>Manager Level</v>
      </c>
      <c r="G1425" s="15">
        <v>44790.359849537039</v>
      </c>
      <c r="H1425" s="15">
        <v>44791.359849537039</v>
      </c>
      <c r="I1425" s="15">
        <v>44792.359849537039</v>
      </c>
      <c r="J1425" s="15">
        <v>44795.359849537039</v>
      </c>
      <c r="K1425" s="14" t="s">
        <v>37</v>
      </c>
      <c r="L1425" s="15">
        <v>44802.359849537039</v>
      </c>
      <c r="M1425" s="14" t="s">
        <v>37</v>
      </c>
      <c r="N1425" s="14" t="s">
        <v>115</v>
      </c>
      <c r="O1425" s="1">
        <v>44810.359849537039</v>
      </c>
      <c r="P1425" s="14" t="s">
        <v>48</v>
      </c>
      <c r="Q1425" s="15">
        <v>44803.359849537039</v>
      </c>
      <c r="R1425" s="15">
        <v>44807.359849537039</v>
      </c>
      <c r="S1425" s="15">
        <v>44806.359849537039</v>
      </c>
      <c r="T1425" s="15">
        <v>44808.359849537039</v>
      </c>
      <c r="U1425">
        <v>1</v>
      </c>
      <c r="V1425" s="15">
        <v>44812.359849537039</v>
      </c>
      <c r="W1425" s="15">
        <v>44814.359849537039</v>
      </c>
      <c r="X1425" s="15">
        <v>44816.359849537039</v>
      </c>
      <c r="Z1425" s="14"/>
      <c r="AA1425" s="15">
        <v>44830.359849537039</v>
      </c>
      <c r="AB1425">
        <v>11</v>
      </c>
      <c r="AC1425">
        <v>15</v>
      </c>
      <c r="AD1425">
        <v>1</v>
      </c>
      <c r="AE1425">
        <v>3</v>
      </c>
      <c r="AF1425" s="21">
        <v>44866.359849537039</v>
      </c>
      <c r="AG1425" s="22">
        <f>IFERROR((Raw_Data__3[[#This Row],[End of Probation Date (after 2 months)]]-Raw_Data__3[[#This Row],[Reporting date ]]),"N/A")</f>
        <v>60</v>
      </c>
      <c r="AH1425">
        <v>6</v>
      </c>
      <c r="AI1425">
        <v>4</v>
      </c>
      <c r="AJ1425">
        <v>1</v>
      </c>
      <c r="AK1425">
        <v>24</v>
      </c>
      <c r="AL1425">
        <v>10</v>
      </c>
    </row>
    <row r="1426" spans="1:38" x14ac:dyDescent="0.35">
      <c r="A1426">
        <v>1338</v>
      </c>
      <c r="B1426" s="14" t="s">
        <v>113</v>
      </c>
      <c r="C1426" s="14" t="s">
        <v>79</v>
      </c>
      <c r="D1426" s="14" t="s">
        <v>59</v>
      </c>
      <c r="E1426" s="14" t="s">
        <v>60</v>
      </c>
      <c r="F1426" s="14" t="str">
        <f>TRIM(Raw_Data__3[[#This Row],[Level/Band]])</f>
        <v>Manager Level</v>
      </c>
      <c r="G1426" s="15">
        <v>45168.691018518519</v>
      </c>
      <c r="H1426" s="15">
        <v>45170.691018518519</v>
      </c>
      <c r="I1426" s="15">
        <v>45171.691018518519</v>
      </c>
      <c r="J1426" s="15">
        <v>45174.691018518519</v>
      </c>
      <c r="K1426" s="14" t="s">
        <v>37</v>
      </c>
      <c r="L1426" s="15">
        <v>45187.691018518519</v>
      </c>
      <c r="M1426" s="14" t="s">
        <v>43</v>
      </c>
      <c r="N1426" s="14" t="s">
        <v>38</v>
      </c>
      <c r="O1426" s="1" t="s">
        <v>115</v>
      </c>
      <c r="P1426" s="14" t="s">
        <v>41</v>
      </c>
      <c r="Q1426" s="15"/>
      <c r="R1426" s="15"/>
      <c r="S1426" s="15">
        <v>45191.691018518519</v>
      </c>
      <c r="T1426" s="15"/>
      <c r="U1426">
        <v>0</v>
      </c>
      <c r="V1426" s="15"/>
      <c r="W1426" s="15"/>
      <c r="X1426" s="15"/>
      <c r="Z1426" s="14"/>
      <c r="AA1426" s="15"/>
      <c r="AB1426">
        <v>17</v>
      </c>
      <c r="AC1426">
        <v>21</v>
      </c>
      <c r="AD1426">
        <v>1</v>
      </c>
      <c r="AE1426">
        <v>3</v>
      </c>
      <c r="AF1426" s="21">
        <v>45251.691018518519</v>
      </c>
      <c r="AG1426" s="22">
        <f>IFERROR((Raw_Data__3[[#This Row],[End of Probation Date (after 2 months)]]-Raw_Data__3[[#This Row],[Reporting date ]]),"N/A")</f>
        <v>60</v>
      </c>
      <c r="AI1426">
        <v>4</v>
      </c>
      <c r="AJ1426">
        <v>2</v>
      </c>
    </row>
    <row r="1427" spans="1:38" x14ac:dyDescent="0.35">
      <c r="A1427">
        <v>1336</v>
      </c>
      <c r="B1427" s="14" t="s">
        <v>113</v>
      </c>
      <c r="C1427" s="14" t="s">
        <v>79</v>
      </c>
      <c r="D1427" s="14" t="s">
        <v>59</v>
      </c>
      <c r="E1427" s="14" t="s">
        <v>60</v>
      </c>
      <c r="F1427" s="14" t="str">
        <f>TRIM(Raw_Data__3[[#This Row],[Level/Band]])</f>
        <v>Manager Level</v>
      </c>
      <c r="G1427" s="15">
        <v>45169.691018518519</v>
      </c>
      <c r="H1427" s="15">
        <v>45173.691018518519</v>
      </c>
      <c r="I1427" s="15">
        <v>45174.691018518519</v>
      </c>
      <c r="J1427" s="15">
        <v>45177.691018518519</v>
      </c>
      <c r="K1427" s="14" t="s">
        <v>37</v>
      </c>
      <c r="L1427" s="15">
        <v>45183.691018518519</v>
      </c>
      <c r="M1427" s="14" t="s">
        <v>43</v>
      </c>
      <c r="N1427" s="14" t="s">
        <v>46</v>
      </c>
      <c r="O1427" s="1" t="s">
        <v>115</v>
      </c>
      <c r="P1427" s="14"/>
      <c r="Q1427" s="15"/>
      <c r="R1427" s="15"/>
      <c r="S1427" s="15">
        <v>45184.691018518519</v>
      </c>
      <c r="T1427" s="15"/>
      <c r="U1427">
        <v>0</v>
      </c>
      <c r="V1427" s="15"/>
      <c r="W1427" s="15"/>
      <c r="X1427" s="15"/>
      <c r="Z1427" s="14" t="s">
        <v>47</v>
      </c>
      <c r="AA1427" s="15"/>
      <c r="AB1427">
        <v>10</v>
      </c>
      <c r="AC1427">
        <v>11</v>
      </c>
      <c r="AD1427">
        <v>1</v>
      </c>
      <c r="AE1427">
        <v>3</v>
      </c>
      <c r="AF1427" s="21">
        <v>45244.691018518519</v>
      </c>
      <c r="AG1427" s="22">
        <f>IFERROR((Raw_Data__3[[#This Row],[End of Probation Date (after 2 months)]]-Raw_Data__3[[#This Row],[Reporting date ]]),"N/A")</f>
        <v>60</v>
      </c>
      <c r="AI1427">
        <v>1</v>
      </c>
      <c r="AJ1427">
        <v>4</v>
      </c>
    </row>
    <row r="1428" spans="1:38" x14ac:dyDescent="0.35">
      <c r="A1428">
        <v>1289</v>
      </c>
      <c r="B1428" s="14" t="s">
        <v>113</v>
      </c>
      <c r="C1428" s="14" t="s">
        <v>79</v>
      </c>
      <c r="D1428" s="14" t="s">
        <v>59</v>
      </c>
      <c r="E1428" s="14" t="s">
        <v>60</v>
      </c>
      <c r="F1428" s="14" t="str">
        <f>TRIM(Raw_Data__3[[#This Row],[Level/Band]])</f>
        <v>Manager Level</v>
      </c>
      <c r="G1428" s="15">
        <v>44643.736006944448</v>
      </c>
      <c r="H1428" s="15">
        <v>44646.736006944448</v>
      </c>
      <c r="I1428" s="15">
        <v>44647.736006944448</v>
      </c>
      <c r="J1428" s="15">
        <v>44650.736006944448</v>
      </c>
      <c r="K1428" s="14" t="s">
        <v>37</v>
      </c>
      <c r="L1428" s="15">
        <v>44660.736006944448</v>
      </c>
      <c r="M1428" s="14" t="s">
        <v>43</v>
      </c>
      <c r="N1428" s="14" t="s">
        <v>38</v>
      </c>
      <c r="O1428" s="1" t="s">
        <v>115</v>
      </c>
      <c r="P1428" s="14"/>
      <c r="Q1428" s="15"/>
      <c r="R1428" s="15"/>
      <c r="S1428" s="15"/>
      <c r="T1428" s="15"/>
      <c r="U1428">
        <v>0</v>
      </c>
      <c r="V1428" s="15"/>
      <c r="W1428" s="15"/>
      <c r="X1428" s="15"/>
      <c r="Z1428" s="14" t="s">
        <v>47</v>
      </c>
      <c r="AA1428" s="15"/>
      <c r="AB1428">
        <v>14</v>
      </c>
      <c r="AD1428">
        <v>1</v>
      </c>
      <c r="AE1428">
        <v>3</v>
      </c>
      <c r="AF1428" s="21" t="s">
        <v>115</v>
      </c>
      <c r="AG1428" s="22" t="str">
        <f>IFERROR((Raw_Data__3[[#This Row],[End of Probation Date (after 2 months)]]-Raw_Data__3[[#This Row],[Reporting date ]]),"N/A")</f>
        <v>N/A</v>
      </c>
      <c r="AJ1428">
        <v>3</v>
      </c>
    </row>
    <row r="1429" spans="1:38" x14ac:dyDescent="0.35">
      <c r="A1429">
        <v>1284</v>
      </c>
      <c r="B1429" s="14" t="s">
        <v>113</v>
      </c>
      <c r="C1429" s="14" t="s">
        <v>79</v>
      </c>
      <c r="D1429" s="14" t="s">
        <v>59</v>
      </c>
      <c r="E1429" s="14" t="s">
        <v>60</v>
      </c>
      <c r="F1429" s="14" t="str">
        <f>TRIM(Raw_Data__3[[#This Row],[Level/Band]])</f>
        <v>Manager Level</v>
      </c>
      <c r="G1429" s="15">
        <v>44643.736006944448</v>
      </c>
      <c r="H1429" s="15">
        <v>44647.736006944448</v>
      </c>
      <c r="I1429" s="15">
        <v>44648.736006944448</v>
      </c>
      <c r="J1429" s="15">
        <v>44651.736006944448</v>
      </c>
      <c r="K1429" s="14" t="s">
        <v>37</v>
      </c>
      <c r="L1429" s="15">
        <v>44659.736006944448</v>
      </c>
      <c r="M1429" s="14" t="s">
        <v>37</v>
      </c>
      <c r="N1429" s="14" t="s">
        <v>115</v>
      </c>
      <c r="O1429" s="1">
        <v>44663.736006944448</v>
      </c>
      <c r="P1429" s="14" t="s">
        <v>48</v>
      </c>
      <c r="Q1429" s="15">
        <v>44661.736006944448</v>
      </c>
      <c r="R1429" s="15">
        <v>44665.736006944448</v>
      </c>
      <c r="S1429" s="15">
        <v>44661.736006944448</v>
      </c>
      <c r="T1429" s="15">
        <v>44668.736006944448</v>
      </c>
      <c r="U1429">
        <v>1</v>
      </c>
      <c r="V1429" s="15">
        <v>44672.736006944448</v>
      </c>
      <c r="W1429" s="15">
        <v>44673.736006944448</v>
      </c>
      <c r="X1429" s="15">
        <v>44674.736006944448</v>
      </c>
      <c r="Z1429" s="14"/>
      <c r="AA1429" s="15">
        <v>44691.736006944448</v>
      </c>
      <c r="AB1429">
        <v>12</v>
      </c>
      <c r="AC1429">
        <v>14</v>
      </c>
      <c r="AD1429">
        <v>1</v>
      </c>
      <c r="AE1429">
        <v>3</v>
      </c>
      <c r="AF1429" s="21">
        <v>44721.736006944448</v>
      </c>
      <c r="AG1429" s="22">
        <f>IFERROR((Raw_Data__3[[#This Row],[End of Probation Date (after 2 months)]]-Raw_Data__3[[#This Row],[Reporting date ]]),"N/A")</f>
        <v>60</v>
      </c>
      <c r="AH1429">
        <v>5</v>
      </c>
      <c r="AI1429">
        <v>2</v>
      </c>
      <c r="AJ1429">
        <v>4</v>
      </c>
      <c r="AK1429">
        <v>30</v>
      </c>
      <c r="AL1429">
        <v>13</v>
      </c>
    </row>
    <row r="1430" spans="1:38" x14ac:dyDescent="0.35">
      <c r="A1430">
        <v>1281</v>
      </c>
      <c r="B1430" s="14" t="s">
        <v>113</v>
      </c>
      <c r="C1430" s="14" t="s">
        <v>79</v>
      </c>
      <c r="D1430" s="14" t="s">
        <v>59</v>
      </c>
      <c r="E1430" s="14" t="s">
        <v>60</v>
      </c>
      <c r="F1430" s="14" t="str">
        <f>TRIM(Raw_Data__3[[#This Row],[Level/Band]])</f>
        <v>Manager Level</v>
      </c>
      <c r="G1430" s="15">
        <v>44646.736006944448</v>
      </c>
      <c r="H1430" s="15">
        <v>44647.736006944448</v>
      </c>
      <c r="I1430" s="15">
        <v>44648.736006944448</v>
      </c>
      <c r="J1430" s="15">
        <v>44651.736006944448</v>
      </c>
      <c r="K1430" s="14" t="s">
        <v>37</v>
      </c>
      <c r="L1430" s="15">
        <v>44653.736006944448</v>
      </c>
      <c r="M1430" s="14" t="s">
        <v>37</v>
      </c>
      <c r="N1430" s="14" t="s">
        <v>115</v>
      </c>
      <c r="O1430" s="1">
        <v>44658.736006944448</v>
      </c>
      <c r="P1430" s="14" t="s">
        <v>48</v>
      </c>
      <c r="Q1430" s="15">
        <v>44654.736006944448</v>
      </c>
      <c r="R1430" s="15">
        <v>44657.736006944448</v>
      </c>
      <c r="S1430" s="15">
        <v>44656.736006944448</v>
      </c>
      <c r="T1430" s="15">
        <v>44663.736006944448</v>
      </c>
      <c r="U1430">
        <v>1</v>
      </c>
      <c r="V1430" s="15">
        <v>44664.736006944448</v>
      </c>
      <c r="W1430" s="15">
        <v>44666.736006944448</v>
      </c>
      <c r="X1430" s="15">
        <v>44668.736006944448</v>
      </c>
      <c r="Z1430" s="14"/>
      <c r="AA1430" s="15">
        <v>44678.736006944448</v>
      </c>
      <c r="AB1430">
        <v>6</v>
      </c>
      <c r="AC1430">
        <v>9</v>
      </c>
      <c r="AD1430">
        <v>1</v>
      </c>
      <c r="AE1430">
        <v>3</v>
      </c>
      <c r="AF1430" s="21">
        <v>44716.736006944448</v>
      </c>
      <c r="AG1430" s="22">
        <f>IFERROR((Raw_Data__3[[#This Row],[End of Probation Date (after 2 months)]]-Raw_Data__3[[#This Row],[Reporting date ]]),"N/A")</f>
        <v>60</v>
      </c>
      <c r="AH1430">
        <v>3</v>
      </c>
      <c r="AI1430">
        <v>3</v>
      </c>
      <c r="AJ1430">
        <v>1</v>
      </c>
      <c r="AK1430">
        <v>22</v>
      </c>
      <c r="AL1430">
        <v>12</v>
      </c>
    </row>
    <row r="1431" spans="1:38" x14ac:dyDescent="0.35">
      <c r="A1431">
        <v>1267</v>
      </c>
      <c r="B1431" s="14" t="s">
        <v>113</v>
      </c>
      <c r="C1431" s="14" t="s">
        <v>79</v>
      </c>
      <c r="D1431" s="14" t="s">
        <v>59</v>
      </c>
      <c r="E1431" s="14" t="s">
        <v>60</v>
      </c>
      <c r="F1431" s="14" t="str">
        <f>TRIM(Raw_Data__3[[#This Row],[Level/Band]])</f>
        <v>Manager Level</v>
      </c>
      <c r="G1431" s="15">
        <v>44997.913287037038</v>
      </c>
      <c r="H1431" s="15">
        <v>45001.913287037038</v>
      </c>
      <c r="I1431" s="15">
        <v>45002.913287037038</v>
      </c>
      <c r="J1431" s="15">
        <v>45005.913287037038</v>
      </c>
      <c r="K1431" s="14" t="s">
        <v>37</v>
      </c>
      <c r="L1431" s="15">
        <v>45018.913287037038</v>
      </c>
      <c r="M1431" s="14" t="s">
        <v>37</v>
      </c>
      <c r="N1431" s="14" t="s">
        <v>115</v>
      </c>
      <c r="O1431" s="1">
        <v>45024.913287037038</v>
      </c>
      <c r="P1431" s="14" t="s">
        <v>48</v>
      </c>
      <c r="Q1431" s="15">
        <v>45019.913287037038</v>
      </c>
      <c r="R1431" s="15">
        <v>45023.913287037038</v>
      </c>
      <c r="S1431" s="15">
        <v>45021.913287037038</v>
      </c>
      <c r="T1431" s="15">
        <v>45030.913287037038</v>
      </c>
      <c r="U1431">
        <v>1</v>
      </c>
      <c r="V1431" s="15">
        <v>45032.913287037038</v>
      </c>
      <c r="W1431" s="15">
        <v>45035.913287037038</v>
      </c>
      <c r="X1431" s="15">
        <v>45037.913287037038</v>
      </c>
      <c r="Z1431" s="14"/>
      <c r="AA1431" s="15">
        <v>45048.913287037038</v>
      </c>
      <c r="AB1431">
        <v>17</v>
      </c>
      <c r="AC1431">
        <v>20</v>
      </c>
      <c r="AD1431">
        <v>1</v>
      </c>
      <c r="AE1431">
        <v>3</v>
      </c>
      <c r="AF1431" s="21">
        <v>45081.913287037038</v>
      </c>
      <c r="AG1431" s="22">
        <f>IFERROR((Raw_Data__3[[#This Row],[End of Probation Date (after 2 months)]]-Raw_Data__3[[#This Row],[Reporting date ]]),"N/A")</f>
        <v>60</v>
      </c>
      <c r="AH1431">
        <v>5</v>
      </c>
      <c r="AI1431">
        <v>3</v>
      </c>
      <c r="AJ1431">
        <v>4</v>
      </c>
      <c r="AK1431">
        <v>27</v>
      </c>
      <c r="AL1431">
        <v>16</v>
      </c>
    </row>
    <row r="1432" spans="1:38" x14ac:dyDescent="0.35">
      <c r="A1432">
        <v>1261</v>
      </c>
      <c r="B1432" s="14" t="s">
        <v>113</v>
      </c>
      <c r="C1432" s="14" t="s">
        <v>79</v>
      </c>
      <c r="D1432" s="14" t="s">
        <v>59</v>
      </c>
      <c r="E1432" s="14" t="s">
        <v>60</v>
      </c>
      <c r="F1432" s="14" t="str">
        <f>TRIM(Raw_Data__3[[#This Row],[Level/Band]])</f>
        <v>Manager Level</v>
      </c>
      <c r="G1432" s="15">
        <v>44999.913287037038</v>
      </c>
      <c r="H1432" s="15">
        <v>45001.913287037038</v>
      </c>
      <c r="I1432" s="15">
        <v>45002.913287037038</v>
      </c>
      <c r="J1432" s="15">
        <v>45005.913287037038</v>
      </c>
      <c r="K1432" s="14" t="s">
        <v>37</v>
      </c>
      <c r="L1432" s="15">
        <v>45022.913287037038</v>
      </c>
      <c r="M1432" s="14" t="s">
        <v>43</v>
      </c>
      <c r="N1432" s="14" t="s">
        <v>38</v>
      </c>
      <c r="O1432" s="1" t="s">
        <v>115</v>
      </c>
      <c r="P1432" s="14" t="s">
        <v>41</v>
      </c>
      <c r="Q1432" s="15"/>
      <c r="R1432" s="15"/>
      <c r="S1432" s="15">
        <v>45024.913287037038</v>
      </c>
      <c r="T1432" s="15"/>
      <c r="U1432">
        <v>0</v>
      </c>
      <c r="V1432" s="15"/>
      <c r="W1432" s="15"/>
      <c r="X1432" s="15"/>
      <c r="Z1432" s="14"/>
      <c r="AA1432" s="15"/>
      <c r="AB1432">
        <v>21</v>
      </c>
      <c r="AC1432">
        <v>23</v>
      </c>
      <c r="AD1432">
        <v>1</v>
      </c>
      <c r="AE1432">
        <v>3</v>
      </c>
      <c r="AF1432" s="21">
        <v>45084.913287037038</v>
      </c>
      <c r="AG1432" s="22">
        <f>IFERROR((Raw_Data__3[[#This Row],[End of Probation Date (after 2 months)]]-Raw_Data__3[[#This Row],[Reporting date ]]),"N/A")</f>
        <v>60</v>
      </c>
      <c r="AI1432">
        <v>2</v>
      </c>
      <c r="AJ1432">
        <v>2</v>
      </c>
    </row>
    <row r="1433" spans="1:38" x14ac:dyDescent="0.35">
      <c r="A1433">
        <v>1118</v>
      </c>
      <c r="B1433" s="14" t="s">
        <v>113</v>
      </c>
      <c r="C1433" s="14" t="s">
        <v>79</v>
      </c>
      <c r="D1433" s="14" t="s">
        <v>59</v>
      </c>
      <c r="E1433" s="14" t="s">
        <v>60</v>
      </c>
      <c r="F1433" s="14" t="str">
        <f>TRIM(Raw_Data__3[[#This Row],[Level/Band]])</f>
        <v>Manager Level</v>
      </c>
      <c r="G1433" s="15">
        <v>45020.266469907408</v>
      </c>
      <c r="H1433" s="15">
        <v>45023.266469907408</v>
      </c>
      <c r="I1433" s="15">
        <v>45024.266469907408</v>
      </c>
      <c r="J1433" s="15">
        <v>45027.266469907408</v>
      </c>
      <c r="K1433" s="14" t="s">
        <v>37</v>
      </c>
      <c r="L1433" s="15">
        <v>45032.266469907408</v>
      </c>
      <c r="M1433" s="14" t="s">
        <v>43</v>
      </c>
      <c r="N1433" s="14" t="s">
        <v>38</v>
      </c>
      <c r="O1433" s="1" t="s">
        <v>115</v>
      </c>
      <c r="P1433" s="14" t="s">
        <v>41</v>
      </c>
      <c r="Q1433" s="15"/>
      <c r="R1433" s="15"/>
      <c r="S1433" s="15">
        <v>45033.266469907408</v>
      </c>
      <c r="T1433" s="15"/>
      <c r="U1433">
        <v>0</v>
      </c>
      <c r="V1433" s="15"/>
      <c r="W1433" s="15"/>
      <c r="X1433" s="15"/>
      <c r="Z1433" s="14"/>
      <c r="AA1433" s="15"/>
      <c r="AB1433">
        <v>9</v>
      </c>
      <c r="AC1433">
        <v>10</v>
      </c>
      <c r="AD1433">
        <v>1</v>
      </c>
      <c r="AE1433">
        <v>3</v>
      </c>
      <c r="AF1433" s="21">
        <v>45093.266469907408</v>
      </c>
      <c r="AG1433" s="22">
        <f>IFERROR((Raw_Data__3[[#This Row],[End of Probation Date (after 2 months)]]-Raw_Data__3[[#This Row],[Reporting date ]]),"N/A")</f>
        <v>60</v>
      </c>
      <c r="AI1433">
        <v>1</v>
      </c>
      <c r="AJ1433">
        <v>3</v>
      </c>
    </row>
    <row r="1434" spans="1:38" x14ac:dyDescent="0.35">
      <c r="A1434">
        <v>1113</v>
      </c>
      <c r="B1434" s="14" t="s">
        <v>113</v>
      </c>
      <c r="C1434" s="14" t="s">
        <v>79</v>
      </c>
      <c r="D1434" s="14" t="s">
        <v>59</v>
      </c>
      <c r="E1434" s="14" t="s">
        <v>60</v>
      </c>
      <c r="F1434" s="14" t="str">
        <f>TRIM(Raw_Data__3[[#This Row],[Level/Band]])</f>
        <v>Manager Level</v>
      </c>
      <c r="G1434" s="15">
        <v>45018.266469907408</v>
      </c>
      <c r="H1434" s="15">
        <v>45022.266469907408</v>
      </c>
      <c r="I1434" s="15">
        <v>45023.266469907408</v>
      </c>
      <c r="J1434" s="15">
        <v>45026.266469907408</v>
      </c>
      <c r="K1434" s="14" t="s">
        <v>37</v>
      </c>
      <c r="L1434" s="15">
        <v>45042.266469907408</v>
      </c>
      <c r="M1434" s="14" t="s">
        <v>37</v>
      </c>
      <c r="N1434" s="14" t="s">
        <v>115</v>
      </c>
      <c r="O1434" s="1">
        <v>45047.266469907408</v>
      </c>
      <c r="P1434" s="14" t="s">
        <v>48</v>
      </c>
      <c r="Q1434" s="15">
        <v>45044.266469907408</v>
      </c>
      <c r="R1434" s="15">
        <v>45048.266469907408</v>
      </c>
      <c r="S1434" s="15">
        <v>45045.266469907408</v>
      </c>
      <c r="T1434" s="15">
        <v>45055.266469907408</v>
      </c>
      <c r="U1434">
        <v>1</v>
      </c>
      <c r="V1434" s="15">
        <v>45058.266469907408</v>
      </c>
      <c r="W1434" s="15">
        <v>45060.266469907408</v>
      </c>
      <c r="X1434" s="15">
        <v>45062.266469907408</v>
      </c>
      <c r="Z1434" s="14"/>
      <c r="AA1434" s="15">
        <v>45075.266469907408</v>
      </c>
      <c r="AB1434">
        <v>20</v>
      </c>
      <c r="AC1434">
        <v>23</v>
      </c>
      <c r="AD1434">
        <v>1</v>
      </c>
      <c r="AE1434">
        <v>3</v>
      </c>
      <c r="AF1434" s="21">
        <v>45105.266469907408</v>
      </c>
      <c r="AG1434" s="22">
        <f>IFERROR((Raw_Data__3[[#This Row],[End of Probation Date (after 2 months)]]-Raw_Data__3[[#This Row],[Reporting date ]]),"N/A")</f>
        <v>60</v>
      </c>
      <c r="AH1434">
        <v>5</v>
      </c>
      <c r="AI1434">
        <v>3</v>
      </c>
      <c r="AJ1434">
        <v>4</v>
      </c>
      <c r="AK1434">
        <v>30</v>
      </c>
      <c r="AL1434">
        <v>17</v>
      </c>
    </row>
    <row r="1435" spans="1:38" x14ac:dyDescent="0.35">
      <c r="A1435">
        <v>1070</v>
      </c>
      <c r="B1435" s="14" t="s">
        <v>113</v>
      </c>
      <c r="C1435" s="14" t="s">
        <v>79</v>
      </c>
      <c r="D1435" s="14" t="s">
        <v>59</v>
      </c>
      <c r="E1435" s="14" t="s">
        <v>60</v>
      </c>
      <c r="F1435" s="14" t="str">
        <f>TRIM(Raw_Data__3[[#This Row],[Level/Band]])</f>
        <v>Manager Level</v>
      </c>
      <c r="G1435" s="15">
        <v>44779.414236111108</v>
      </c>
      <c r="H1435" s="15">
        <v>44781.414236111108</v>
      </c>
      <c r="I1435" s="15">
        <v>44782.414236111108</v>
      </c>
      <c r="J1435" s="15">
        <v>44785.414236111108</v>
      </c>
      <c r="K1435" s="14" t="s">
        <v>37</v>
      </c>
      <c r="L1435" s="15">
        <v>44797.414236111108</v>
      </c>
      <c r="M1435" s="14" t="s">
        <v>43</v>
      </c>
      <c r="N1435" s="14" t="s">
        <v>50</v>
      </c>
      <c r="O1435" s="1" t="s">
        <v>115</v>
      </c>
      <c r="P1435" s="14"/>
      <c r="Q1435" s="15"/>
      <c r="R1435" s="15"/>
      <c r="S1435" s="15">
        <v>44798.414236111108</v>
      </c>
      <c r="T1435" s="15"/>
      <c r="U1435">
        <v>0</v>
      </c>
      <c r="V1435" s="15"/>
      <c r="W1435" s="15"/>
      <c r="X1435" s="15"/>
      <c r="Z1435" s="14" t="s">
        <v>39</v>
      </c>
      <c r="AA1435" s="15"/>
      <c r="AB1435">
        <v>16</v>
      </c>
      <c r="AC1435">
        <v>17</v>
      </c>
      <c r="AD1435">
        <v>1</v>
      </c>
      <c r="AE1435">
        <v>3</v>
      </c>
      <c r="AF1435" s="21">
        <v>44858.414236111108</v>
      </c>
      <c r="AG1435" s="22">
        <f>IFERROR((Raw_Data__3[[#This Row],[End of Probation Date (after 2 months)]]-Raw_Data__3[[#This Row],[Reporting date ]]),"N/A")</f>
        <v>60</v>
      </c>
      <c r="AI1435">
        <v>1</v>
      </c>
      <c r="AJ1435">
        <v>2</v>
      </c>
    </row>
    <row r="1436" spans="1:38" x14ac:dyDescent="0.35">
      <c r="A1436">
        <v>1069</v>
      </c>
      <c r="B1436" s="14" t="s">
        <v>113</v>
      </c>
      <c r="C1436" s="14" t="s">
        <v>79</v>
      </c>
      <c r="D1436" s="14" t="s">
        <v>59</v>
      </c>
      <c r="E1436" s="14" t="s">
        <v>60</v>
      </c>
      <c r="F1436" s="14" t="str">
        <f>TRIM(Raw_Data__3[[#This Row],[Level/Band]])</f>
        <v>Manager Level</v>
      </c>
      <c r="G1436" s="15">
        <v>44781.414236111108</v>
      </c>
      <c r="H1436" s="15">
        <v>44784.414236111108</v>
      </c>
      <c r="I1436" s="15">
        <v>44785.414236111108</v>
      </c>
      <c r="J1436" s="15">
        <v>44788.414236111108</v>
      </c>
      <c r="K1436" s="14" t="s">
        <v>37</v>
      </c>
      <c r="L1436" s="15">
        <v>44798.414236111108</v>
      </c>
      <c r="M1436" s="14" t="s">
        <v>43</v>
      </c>
      <c r="N1436" s="14" t="s">
        <v>38</v>
      </c>
      <c r="O1436" s="1" t="s">
        <v>115</v>
      </c>
      <c r="P1436" s="14" t="s">
        <v>41</v>
      </c>
      <c r="Q1436" s="15"/>
      <c r="R1436" s="15"/>
      <c r="S1436" s="15">
        <v>44799.414236111108</v>
      </c>
      <c r="T1436" s="15"/>
      <c r="U1436">
        <v>0</v>
      </c>
      <c r="V1436" s="15"/>
      <c r="W1436" s="15"/>
      <c r="X1436" s="15"/>
      <c r="Z1436" s="14"/>
      <c r="AA1436" s="15"/>
      <c r="AB1436">
        <v>14</v>
      </c>
      <c r="AC1436">
        <v>15</v>
      </c>
      <c r="AD1436">
        <v>1</v>
      </c>
      <c r="AE1436">
        <v>3</v>
      </c>
      <c r="AF1436" s="21">
        <v>44859.414236111108</v>
      </c>
      <c r="AG1436" s="22">
        <f>IFERROR((Raw_Data__3[[#This Row],[End of Probation Date (after 2 months)]]-Raw_Data__3[[#This Row],[Reporting date ]]),"N/A")</f>
        <v>60</v>
      </c>
      <c r="AI1436">
        <v>1</v>
      </c>
      <c r="AJ1436">
        <v>3</v>
      </c>
    </row>
    <row r="1437" spans="1:38" x14ac:dyDescent="0.35">
      <c r="A1437">
        <v>1020</v>
      </c>
      <c r="B1437" s="14" t="s">
        <v>113</v>
      </c>
      <c r="C1437" s="14" t="s">
        <v>79</v>
      </c>
      <c r="D1437" s="14" t="s">
        <v>59</v>
      </c>
      <c r="E1437" s="14" t="s">
        <v>60</v>
      </c>
      <c r="F1437" s="14" t="str">
        <f>TRIM(Raw_Data__3[[#This Row],[Level/Band]])</f>
        <v>Manager Level</v>
      </c>
      <c r="G1437" s="15">
        <v>44597.329571759263</v>
      </c>
      <c r="H1437" s="15">
        <v>44601.329571759263</v>
      </c>
      <c r="I1437" s="15">
        <v>44602.329571759263</v>
      </c>
      <c r="J1437" s="15">
        <v>44605.329571759263</v>
      </c>
      <c r="K1437" s="14" t="s">
        <v>37</v>
      </c>
      <c r="L1437" s="15">
        <v>44612.329571759263</v>
      </c>
      <c r="M1437" s="14" t="s">
        <v>37</v>
      </c>
      <c r="N1437" s="14" t="s">
        <v>115</v>
      </c>
      <c r="O1437" s="1">
        <v>44617.329571759263</v>
      </c>
      <c r="P1437" s="14" t="s">
        <v>48</v>
      </c>
      <c r="Q1437" s="15">
        <v>44613.329571759263</v>
      </c>
      <c r="R1437" s="15">
        <v>44614.329571759263</v>
      </c>
      <c r="S1437" s="15">
        <v>44614.329571759263</v>
      </c>
      <c r="T1437" s="15">
        <v>44624.329571759263</v>
      </c>
      <c r="U1437">
        <v>1</v>
      </c>
      <c r="V1437" s="15">
        <v>44626.329571759263</v>
      </c>
      <c r="W1437" s="15">
        <v>44628.329571759263</v>
      </c>
      <c r="X1437" s="15">
        <v>44629.329571759263</v>
      </c>
      <c r="Z1437" s="14"/>
      <c r="AA1437" s="15">
        <v>44651.329571759263</v>
      </c>
      <c r="AB1437">
        <v>11</v>
      </c>
      <c r="AC1437">
        <v>13</v>
      </c>
      <c r="AD1437">
        <v>1</v>
      </c>
      <c r="AE1437">
        <v>3</v>
      </c>
      <c r="AF1437" s="21">
        <v>44674.329571759263</v>
      </c>
      <c r="AG1437" s="22">
        <f>IFERROR((Raw_Data__3[[#This Row],[End of Probation Date (after 2 months)]]-Raw_Data__3[[#This Row],[Reporting date ]]),"N/A")</f>
        <v>60</v>
      </c>
      <c r="AH1437">
        <v>4</v>
      </c>
      <c r="AI1437">
        <v>2</v>
      </c>
      <c r="AJ1437">
        <v>4</v>
      </c>
      <c r="AK1437">
        <v>37</v>
      </c>
      <c r="AL1437">
        <v>15</v>
      </c>
    </row>
    <row r="1438" spans="1:38" x14ac:dyDescent="0.35">
      <c r="A1438">
        <v>1011</v>
      </c>
      <c r="B1438" s="14" t="s">
        <v>113</v>
      </c>
      <c r="C1438" s="14" t="s">
        <v>79</v>
      </c>
      <c r="D1438" s="14" t="s">
        <v>59</v>
      </c>
      <c r="E1438" s="14" t="s">
        <v>60</v>
      </c>
      <c r="F1438" s="14" t="str">
        <f>TRIM(Raw_Data__3[[#This Row],[Level/Band]])</f>
        <v>Manager Level</v>
      </c>
      <c r="G1438" s="15">
        <v>44597.329571759263</v>
      </c>
      <c r="H1438" s="15">
        <v>44599.329571759263</v>
      </c>
      <c r="I1438" s="15">
        <v>44600.329571759263</v>
      </c>
      <c r="J1438" s="15">
        <v>44603.329571759263</v>
      </c>
      <c r="K1438" s="14" t="s">
        <v>37</v>
      </c>
      <c r="L1438" s="15">
        <v>44615.329571759263</v>
      </c>
      <c r="M1438" s="14" t="s">
        <v>43</v>
      </c>
      <c r="N1438" s="14" t="s">
        <v>55</v>
      </c>
      <c r="O1438" s="1" t="s">
        <v>115</v>
      </c>
      <c r="P1438" s="14"/>
      <c r="Q1438" s="15"/>
      <c r="R1438" s="15"/>
      <c r="S1438" s="15">
        <v>44617.329571759263</v>
      </c>
      <c r="T1438" s="15"/>
      <c r="U1438">
        <v>0</v>
      </c>
      <c r="V1438" s="15"/>
      <c r="W1438" s="15"/>
      <c r="X1438" s="15"/>
      <c r="Z1438" s="14" t="s">
        <v>47</v>
      </c>
      <c r="AA1438" s="15"/>
      <c r="AB1438">
        <v>16</v>
      </c>
      <c r="AC1438">
        <v>18</v>
      </c>
      <c r="AD1438">
        <v>1</v>
      </c>
      <c r="AE1438">
        <v>3</v>
      </c>
      <c r="AF1438" s="21">
        <v>44677.329571759263</v>
      </c>
      <c r="AG1438" s="22">
        <f>IFERROR((Raw_Data__3[[#This Row],[End of Probation Date (after 2 months)]]-Raw_Data__3[[#This Row],[Reporting date ]]),"N/A")</f>
        <v>60</v>
      </c>
      <c r="AI1438">
        <v>2</v>
      </c>
      <c r="AJ1438">
        <v>2</v>
      </c>
    </row>
    <row r="1439" spans="1:38" x14ac:dyDescent="0.35">
      <c r="A1439">
        <v>979</v>
      </c>
      <c r="B1439" s="14" t="s">
        <v>113</v>
      </c>
      <c r="C1439" s="14" t="s">
        <v>79</v>
      </c>
      <c r="D1439" s="14" t="s">
        <v>59</v>
      </c>
      <c r="E1439" s="14" t="s">
        <v>60</v>
      </c>
      <c r="F1439" s="14" t="str">
        <f>TRIM(Raw_Data__3[[#This Row],[Level/Band]])</f>
        <v>Manager Level</v>
      </c>
      <c r="G1439" s="15">
        <v>44757.699247685188</v>
      </c>
      <c r="H1439" s="15">
        <v>44761.699247685188</v>
      </c>
      <c r="I1439" s="15">
        <v>44762.699247685188</v>
      </c>
      <c r="J1439" s="15">
        <v>44765.699247685188</v>
      </c>
      <c r="K1439" s="14" t="s">
        <v>37</v>
      </c>
      <c r="L1439" s="15">
        <v>44768.699247685188</v>
      </c>
      <c r="M1439" s="14" t="s">
        <v>37</v>
      </c>
      <c r="N1439" s="14" t="s">
        <v>115</v>
      </c>
      <c r="O1439" s="1">
        <v>44774.699247685188</v>
      </c>
      <c r="P1439" s="14" t="s">
        <v>48</v>
      </c>
      <c r="Q1439" s="15">
        <v>44769.699247685188</v>
      </c>
      <c r="R1439" s="15">
        <v>44773.699247685188</v>
      </c>
      <c r="S1439" s="15">
        <v>44771.699247685188</v>
      </c>
      <c r="T1439" s="15">
        <v>44779.699247685188</v>
      </c>
      <c r="U1439">
        <v>1</v>
      </c>
      <c r="V1439" s="15">
        <v>44782.699247685188</v>
      </c>
      <c r="W1439" s="15">
        <v>44784.699247685188</v>
      </c>
      <c r="X1439" s="15">
        <v>44786.699247685188</v>
      </c>
      <c r="Z1439" s="14"/>
      <c r="AA1439" s="15">
        <v>44795.699247685188</v>
      </c>
      <c r="AB1439">
        <v>7</v>
      </c>
      <c r="AC1439">
        <v>10</v>
      </c>
      <c r="AD1439">
        <v>1</v>
      </c>
      <c r="AE1439">
        <v>3</v>
      </c>
      <c r="AF1439" s="21">
        <v>44831.699247685188</v>
      </c>
      <c r="AG1439" s="22">
        <f>IFERROR((Raw_Data__3[[#This Row],[End of Probation Date (after 2 months)]]-Raw_Data__3[[#This Row],[Reporting date ]]),"N/A")</f>
        <v>60</v>
      </c>
      <c r="AH1439">
        <v>5</v>
      </c>
      <c r="AI1439">
        <v>3</v>
      </c>
      <c r="AJ1439">
        <v>4</v>
      </c>
      <c r="AK1439">
        <v>24</v>
      </c>
      <c r="AL1439">
        <v>15</v>
      </c>
    </row>
    <row r="1440" spans="1:38" x14ac:dyDescent="0.35">
      <c r="A1440">
        <v>975</v>
      </c>
      <c r="B1440" s="14" t="s">
        <v>113</v>
      </c>
      <c r="C1440" s="14" t="s">
        <v>79</v>
      </c>
      <c r="D1440" s="14" t="s">
        <v>59</v>
      </c>
      <c r="E1440" s="14" t="s">
        <v>60</v>
      </c>
      <c r="F1440" s="14" t="str">
        <f>TRIM(Raw_Data__3[[#This Row],[Level/Band]])</f>
        <v>Manager Level</v>
      </c>
      <c r="G1440" s="15">
        <v>44758.699247685188</v>
      </c>
      <c r="H1440" s="15">
        <v>44759.699247685188</v>
      </c>
      <c r="I1440" s="15">
        <v>44760.699247685188</v>
      </c>
      <c r="J1440" s="15">
        <v>44763.699247685188</v>
      </c>
      <c r="K1440" s="14" t="s">
        <v>37</v>
      </c>
      <c r="L1440" s="15">
        <v>44766.699247685188</v>
      </c>
      <c r="M1440" s="14" t="s">
        <v>58</v>
      </c>
      <c r="N1440" s="14"/>
      <c r="O1440" s="1">
        <v>44770.699247685188</v>
      </c>
      <c r="P1440" s="14" t="s">
        <v>58</v>
      </c>
      <c r="Q1440" s="15"/>
      <c r="R1440" s="15"/>
      <c r="S1440" s="15">
        <v>44768.699247685188</v>
      </c>
      <c r="T1440" s="15"/>
      <c r="U1440">
        <v>0</v>
      </c>
      <c r="V1440" s="15"/>
      <c r="W1440" s="15"/>
      <c r="X1440" s="15"/>
      <c r="Z1440" s="14"/>
      <c r="AA1440" s="15"/>
      <c r="AB1440">
        <v>7</v>
      </c>
      <c r="AC1440">
        <v>9</v>
      </c>
      <c r="AD1440">
        <v>1</v>
      </c>
      <c r="AE1440">
        <v>3</v>
      </c>
      <c r="AF1440" s="21">
        <v>44828.699247685188</v>
      </c>
      <c r="AG1440" s="22">
        <f>IFERROR((Raw_Data__3[[#This Row],[End of Probation Date (after 2 months)]]-Raw_Data__3[[#This Row],[Reporting date ]]),"N/A")</f>
        <v>60</v>
      </c>
      <c r="AI1440">
        <v>2</v>
      </c>
      <c r="AJ1440">
        <v>1</v>
      </c>
    </row>
    <row r="1441" spans="1:38" x14ac:dyDescent="0.35">
      <c r="A1441">
        <v>971</v>
      </c>
      <c r="B1441" s="14" t="s">
        <v>113</v>
      </c>
      <c r="C1441" s="14" t="s">
        <v>79</v>
      </c>
      <c r="D1441" s="14" t="s">
        <v>59</v>
      </c>
      <c r="E1441" s="14" t="s">
        <v>60</v>
      </c>
      <c r="F1441" s="14" t="str">
        <f>TRIM(Raw_Data__3[[#This Row],[Level/Band]])</f>
        <v>Manager Level</v>
      </c>
      <c r="G1441" s="15">
        <v>44756.699247685188</v>
      </c>
      <c r="H1441" s="15">
        <v>44758.699247685188</v>
      </c>
      <c r="I1441" s="15">
        <v>44759.699247685188</v>
      </c>
      <c r="J1441" s="15">
        <v>44762.699247685188</v>
      </c>
      <c r="K1441" s="14" t="s">
        <v>37</v>
      </c>
      <c r="L1441" s="15">
        <v>44771.699247685188</v>
      </c>
      <c r="M1441" s="14" t="s">
        <v>43</v>
      </c>
      <c r="N1441" s="14" t="s">
        <v>51</v>
      </c>
      <c r="O1441" s="1" t="s">
        <v>115</v>
      </c>
      <c r="P1441" s="14"/>
      <c r="Q1441" s="15"/>
      <c r="R1441" s="15"/>
      <c r="S1441" s="15">
        <v>44774.699247685188</v>
      </c>
      <c r="T1441" s="15"/>
      <c r="U1441">
        <v>0</v>
      </c>
      <c r="V1441" s="15"/>
      <c r="W1441" s="15"/>
      <c r="X1441" s="15"/>
      <c r="Z1441" s="14" t="s">
        <v>39</v>
      </c>
      <c r="AA1441" s="15"/>
      <c r="AB1441">
        <v>13</v>
      </c>
      <c r="AC1441">
        <v>16</v>
      </c>
      <c r="AD1441">
        <v>1</v>
      </c>
      <c r="AE1441">
        <v>3</v>
      </c>
      <c r="AF1441" s="21">
        <v>44834.699247685188</v>
      </c>
      <c r="AG1441" s="22">
        <f>IFERROR((Raw_Data__3[[#This Row],[End of Probation Date (after 2 months)]]-Raw_Data__3[[#This Row],[Reporting date ]]),"N/A")</f>
        <v>60</v>
      </c>
      <c r="AI1441">
        <v>3</v>
      </c>
      <c r="AJ1441">
        <v>2</v>
      </c>
    </row>
    <row r="1442" spans="1:38" x14ac:dyDescent="0.35">
      <c r="A1442">
        <v>899</v>
      </c>
      <c r="B1442" s="14" t="s">
        <v>113</v>
      </c>
      <c r="C1442" s="14" t="s">
        <v>79</v>
      </c>
      <c r="D1442" s="14" t="s">
        <v>59</v>
      </c>
      <c r="E1442" s="14" t="s">
        <v>60</v>
      </c>
      <c r="F1442" s="14" t="str">
        <f>TRIM(Raw_Data__3[[#This Row],[Level/Band]])</f>
        <v>Manager Level</v>
      </c>
      <c r="G1442" s="15">
        <v>44847.939814814818</v>
      </c>
      <c r="H1442" s="15">
        <v>44849.939814814818</v>
      </c>
      <c r="I1442" s="15">
        <v>44850.939814814818</v>
      </c>
      <c r="J1442" s="15">
        <v>44853.939814814818</v>
      </c>
      <c r="K1442" s="14" t="s">
        <v>37</v>
      </c>
      <c r="L1442" s="15">
        <v>44860.939814814818</v>
      </c>
      <c r="M1442" s="14" t="s">
        <v>37</v>
      </c>
      <c r="N1442" s="14" t="s">
        <v>115</v>
      </c>
      <c r="O1442" s="1">
        <v>44866.939814814818</v>
      </c>
      <c r="P1442" s="14" t="s">
        <v>48</v>
      </c>
      <c r="Q1442" s="15">
        <v>44861.939814814818</v>
      </c>
      <c r="R1442" s="15">
        <v>44862.939814814818</v>
      </c>
      <c r="S1442" s="15">
        <v>44863.939814814818</v>
      </c>
      <c r="T1442" s="15">
        <v>44873.939814814818</v>
      </c>
      <c r="U1442">
        <v>1</v>
      </c>
      <c r="V1442" s="15">
        <v>44877.939814814818</v>
      </c>
      <c r="W1442" s="15">
        <v>44879.939814814818</v>
      </c>
      <c r="X1442" s="15">
        <v>44880.939814814818</v>
      </c>
      <c r="Z1442" s="14"/>
      <c r="AA1442" s="15">
        <v>44903.939814814818</v>
      </c>
      <c r="AB1442">
        <v>11</v>
      </c>
      <c r="AC1442">
        <v>14</v>
      </c>
      <c r="AD1442">
        <v>1</v>
      </c>
      <c r="AE1442">
        <v>3</v>
      </c>
      <c r="AF1442" s="21">
        <v>44923.939814814818</v>
      </c>
      <c r="AG1442" s="22">
        <f>IFERROR((Raw_Data__3[[#This Row],[End of Probation Date (after 2 months)]]-Raw_Data__3[[#This Row],[Reporting date ]]),"N/A")</f>
        <v>60</v>
      </c>
      <c r="AH1442">
        <v>6</v>
      </c>
      <c r="AI1442">
        <v>3</v>
      </c>
      <c r="AJ1442">
        <v>2</v>
      </c>
      <c r="AK1442">
        <v>40</v>
      </c>
      <c r="AL1442">
        <v>17</v>
      </c>
    </row>
    <row r="1443" spans="1:38" x14ac:dyDescent="0.35">
      <c r="A1443">
        <v>886</v>
      </c>
      <c r="B1443" s="14" t="s">
        <v>113</v>
      </c>
      <c r="C1443" s="14" t="s">
        <v>79</v>
      </c>
      <c r="D1443" s="14" t="s">
        <v>59</v>
      </c>
      <c r="E1443" s="14" t="s">
        <v>60</v>
      </c>
      <c r="F1443" s="14" t="str">
        <f>TRIM(Raw_Data__3[[#This Row],[Level/Band]])</f>
        <v>Manager Level</v>
      </c>
      <c r="G1443" s="15">
        <v>44824.199942129628</v>
      </c>
      <c r="H1443" s="15">
        <v>44827.199942129628</v>
      </c>
      <c r="I1443" s="15">
        <v>44828.199942129628</v>
      </c>
      <c r="J1443" s="15">
        <v>44831.199942129628</v>
      </c>
      <c r="K1443" s="14" t="s">
        <v>37</v>
      </c>
      <c r="L1443" s="15">
        <v>44838.199942129628</v>
      </c>
      <c r="M1443" s="14" t="s">
        <v>43</v>
      </c>
      <c r="N1443" s="14" t="s">
        <v>50</v>
      </c>
      <c r="O1443" s="1" t="s">
        <v>115</v>
      </c>
      <c r="P1443" s="14"/>
      <c r="Q1443" s="15"/>
      <c r="R1443" s="15"/>
      <c r="S1443" s="15"/>
      <c r="T1443" s="15"/>
      <c r="U1443">
        <v>0</v>
      </c>
      <c r="V1443" s="15"/>
      <c r="W1443" s="15"/>
      <c r="X1443" s="15"/>
      <c r="Z1443" s="14" t="s">
        <v>39</v>
      </c>
      <c r="AA1443" s="15"/>
      <c r="AB1443">
        <v>11</v>
      </c>
      <c r="AD1443">
        <v>1</v>
      </c>
      <c r="AE1443">
        <v>3</v>
      </c>
      <c r="AF1443" s="21" t="s">
        <v>115</v>
      </c>
      <c r="AG1443" s="22" t="str">
        <f>IFERROR((Raw_Data__3[[#This Row],[End of Probation Date (after 2 months)]]-Raw_Data__3[[#This Row],[Reporting date ]]),"N/A")</f>
        <v>N/A</v>
      </c>
      <c r="AJ1443">
        <v>3</v>
      </c>
    </row>
    <row r="1444" spans="1:38" x14ac:dyDescent="0.35">
      <c r="A1444">
        <v>866</v>
      </c>
      <c r="B1444" s="14" t="s">
        <v>113</v>
      </c>
      <c r="C1444" s="14" t="s">
        <v>79</v>
      </c>
      <c r="D1444" s="14" t="s">
        <v>59</v>
      </c>
      <c r="E1444" s="14" t="s">
        <v>60</v>
      </c>
      <c r="F1444" s="14" t="str">
        <f>TRIM(Raw_Data__3[[#This Row],[Level/Band]])</f>
        <v>Manager Level</v>
      </c>
      <c r="G1444" s="15">
        <v>45124.103344907409</v>
      </c>
      <c r="H1444" s="15">
        <v>45127.103344907409</v>
      </c>
      <c r="I1444" s="15">
        <v>45128.103344907409</v>
      </c>
      <c r="J1444" s="15">
        <v>45131.103344907409</v>
      </c>
      <c r="K1444" s="14" t="s">
        <v>37</v>
      </c>
      <c r="L1444" s="15">
        <v>45142.103344907409</v>
      </c>
      <c r="M1444" s="14" t="s">
        <v>43</v>
      </c>
      <c r="N1444" s="14" t="s">
        <v>55</v>
      </c>
      <c r="O1444" s="1" t="s">
        <v>115</v>
      </c>
      <c r="P1444" s="14"/>
      <c r="Q1444" s="15"/>
      <c r="R1444" s="15"/>
      <c r="S1444" s="15"/>
      <c r="T1444" s="15"/>
      <c r="U1444">
        <v>0</v>
      </c>
      <c r="V1444" s="15"/>
      <c r="W1444" s="15"/>
      <c r="X1444" s="15"/>
      <c r="Z1444" s="14" t="s">
        <v>47</v>
      </c>
      <c r="AA1444" s="15"/>
      <c r="AB1444">
        <v>15</v>
      </c>
      <c r="AD1444">
        <v>1</v>
      </c>
      <c r="AE1444">
        <v>3</v>
      </c>
      <c r="AF1444" s="21" t="s">
        <v>115</v>
      </c>
      <c r="AG1444" s="22" t="str">
        <f>IFERROR((Raw_Data__3[[#This Row],[End of Probation Date (after 2 months)]]-Raw_Data__3[[#This Row],[Reporting date ]]),"N/A")</f>
        <v>N/A</v>
      </c>
      <c r="AJ1444">
        <v>3</v>
      </c>
    </row>
    <row r="1445" spans="1:38" x14ac:dyDescent="0.35">
      <c r="A1445">
        <v>861</v>
      </c>
      <c r="B1445" s="14" t="s">
        <v>113</v>
      </c>
      <c r="C1445" s="14" t="s">
        <v>79</v>
      </c>
      <c r="D1445" s="14" t="s">
        <v>59</v>
      </c>
      <c r="E1445" s="14" t="s">
        <v>60</v>
      </c>
      <c r="F1445" s="14" t="str">
        <f>TRIM(Raw_Data__3[[#This Row],[Level/Band]])</f>
        <v>Manager Level</v>
      </c>
      <c r="G1445" s="15">
        <v>45121.103344907409</v>
      </c>
      <c r="H1445" s="15">
        <v>45125.103344907409</v>
      </c>
      <c r="I1445" s="15">
        <v>45126.103344907409</v>
      </c>
      <c r="J1445" s="15">
        <v>45129.103344907409</v>
      </c>
      <c r="K1445" s="14" t="s">
        <v>37</v>
      </c>
      <c r="L1445" s="15">
        <v>45144.103344907409</v>
      </c>
      <c r="M1445" s="14" t="s">
        <v>37</v>
      </c>
      <c r="N1445" s="14" t="s">
        <v>115</v>
      </c>
      <c r="O1445" s="1">
        <v>45149.103344907409</v>
      </c>
      <c r="P1445" s="14" t="s">
        <v>48</v>
      </c>
      <c r="Q1445" s="15">
        <v>45145.103344907409</v>
      </c>
      <c r="R1445" s="15">
        <v>45147.103344907409</v>
      </c>
      <c r="S1445" s="15">
        <v>45147.103344907409</v>
      </c>
      <c r="T1445" s="15">
        <v>45157.103344907409</v>
      </c>
      <c r="U1445">
        <v>1</v>
      </c>
      <c r="V1445" s="15">
        <v>45161.103344907409</v>
      </c>
      <c r="W1445" s="15">
        <v>45163.103344907409</v>
      </c>
      <c r="X1445" s="15">
        <v>45165.103344907409</v>
      </c>
      <c r="Z1445" s="14"/>
      <c r="AA1445" s="15">
        <v>45184.103344907409</v>
      </c>
      <c r="AB1445">
        <v>19</v>
      </c>
      <c r="AC1445">
        <v>22</v>
      </c>
      <c r="AD1445">
        <v>1</v>
      </c>
      <c r="AE1445">
        <v>3</v>
      </c>
      <c r="AF1445" s="21">
        <v>45207.103344907409</v>
      </c>
      <c r="AG1445" s="22">
        <f>IFERROR((Raw_Data__3[[#This Row],[End of Probation Date (after 2 months)]]-Raw_Data__3[[#This Row],[Reporting date ]]),"N/A")</f>
        <v>60</v>
      </c>
      <c r="AH1445">
        <v>6</v>
      </c>
      <c r="AI1445">
        <v>3</v>
      </c>
      <c r="AJ1445">
        <v>4</v>
      </c>
      <c r="AK1445">
        <v>37</v>
      </c>
      <c r="AL1445">
        <v>18</v>
      </c>
    </row>
    <row r="1446" spans="1:38" x14ac:dyDescent="0.35">
      <c r="A1446">
        <v>609</v>
      </c>
      <c r="B1446" s="14" t="s">
        <v>113</v>
      </c>
      <c r="C1446" s="14" t="s">
        <v>79</v>
      </c>
      <c r="D1446" s="14" t="s">
        <v>59</v>
      </c>
      <c r="E1446" s="14" t="s">
        <v>60</v>
      </c>
      <c r="F1446" s="14" t="str">
        <f>TRIM(Raw_Data__3[[#This Row],[Level/Band]])</f>
        <v>Manager Level</v>
      </c>
      <c r="G1446" s="15">
        <v>44571.309340277781</v>
      </c>
      <c r="H1446" s="15">
        <v>44573.309340277781</v>
      </c>
      <c r="I1446" s="15">
        <v>44574.309340277781</v>
      </c>
      <c r="J1446" s="15">
        <v>44577.309340277781</v>
      </c>
      <c r="K1446" s="14" t="s">
        <v>37</v>
      </c>
      <c r="L1446" s="15">
        <v>44589.309340277781</v>
      </c>
      <c r="M1446" s="14" t="s">
        <v>43</v>
      </c>
      <c r="N1446" s="14" t="s">
        <v>38</v>
      </c>
      <c r="O1446" s="1" t="s">
        <v>115</v>
      </c>
      <c r="P1446" s="14" t="s">
        <v>41</v>
      </c>
      <c r="Q1446" s="15"/>
      <c r="R1446" s="15"/>
      <c r="S1446" s="15">
        <v>44591.309340277781</v>
      </c>
      <c r="T1446" s="15"/>
      <c r="U1446">
        <v>0</v>
      </c>
      <c r="V1446" s="15"/>
      <c r="W1446" s="15"/>
      <c r="X1446" s="15"/>
      <c r="Z1446" s="14"/>
      <c r="AA1446" s="15"/>
      <c r="AB1446">
        <v>16</v>
      </c>
      <c r="AC1446">
        <v>18</v>
      </c>
      <c r="AD1446">
        <v>1</v>
      </c>
      <c r="AE1446">
        <v>3</v>
      </c>
      <c r="AF1446" s="21">
        <v>44651.309340277781</v>
      </c>
      <c r="AG1446" s="22">
        <f>IFERROR((Raw_Data__3[[#This Row],[End of Probation Date (after 2 months)]]-Raw_Data__3[[#This Row],[Reporting date ]]),"N/A")</f>
        <v>60</v>
      </c>
      <c r="AI1446">
        <v>2</v>
      </c>
      <c r="AJ1446">
        <v>2</v>
      </c>
    </row>
    <row r="1447" spans="1:38" x14ac:dyDescent="0.35">
      <c r="A1447">
        <v>600</v>
      </c>
      <c r="B1447" s="14" t="s">
        <v>113</v>
      </c>
      <c r="C1447" s="14" t="s">
        <v>79</v>
      </c>
      <c r="D1447" s="14" t="s">
        <v>59</v>
      </c>
      <c r="E1447" s="14" t="s">
        <v>60</v>
      </c>
      <c r="F1447" s="14" t="str">
        <f>TRIM(Raw_Data__3[[#This Row],[Level/Band]])</f>
        <v>Manager Level</v>
      </c>
      <c r="G1447" s="15">
        <v>44877.821550925924</v>
      </c>
      <c r="H1447" s="15">
        <v>44881.821550925924</v>
      </c>
      <c r="I1447" s="15">
        <v>44882.821550925924</v>
      </c>
      <c r="J1447" s="15">
        <v>44885.821550925924</v>
      </c>
      <c r="K1447" s="14" t="s">
        <v>37</v>
      </c>
      <c r="L1447" s="15">
        <v>44891.821550925924</v>
      </c>
      <c r="M1447" s="14" t="s">
        <v>43</v>
      </c>
      <c r="N1447" s="14" t="s">
        <v>55</v>
      </c>
      <c r="O1447" s="1" t="s">
        <v>115</v>
      </c>
      <c r="P1447" s="14"/>
      <c r="Q1447" s="15"/>
      <c r="R1447" s="15"/>
      <c r="S1447" s="15"/>
      <c r="T1447" s="15"/>
      <c r="U1447">
        <v>0</v>
      </c>
      <c r="V1447" s="15"/>
      <c r="W1447" s="15"/>
      <c r="X1447" s="15"/>
      <c r="Z1447" s="14" t="s">
        <v>47</v>
      </c>
      <c r="AA1447" s="15"/>
      <c r="AB1447">
        <v>10</v>
      </c>
      <c r="AD1447">
        <v>1</v>
      </c>
      <c r="AE1447">
        <v>3</v>
      </c>
      <c r="AF1447" s="21" t="s">
        <v>115</v>
      </c>
      <c r="AG1447" s="22" t="str">
        <f>IFERROR((Raw_Data__3[[#This Row],[End of Probation Date (after 2 months)]]-Raw_Data__3[[#This Row],[Reporting date ]]),"N/A")</f>
        <v>N/A</v>
      </c>
      <c r="AJ1447">
        <v>4</v>
      </c>
    </row>
    <row r="1448" spans="1:38" x14ac:dyDescent="0.35">
      <c r="A1448">
        <v>595</v>
      </c>
      <c r="B1448" s="14" t="s">
        <v>113</v>
      </c>
      <c r="C1448" s="14" t="s">
        <v>79</v>
      </c>
      <c r="D1448" s="14" t="s">
        <v>59</v>
      </c>
      <c r="E1448" s="14" t="s">
        <v>60</v>
      </c>
      <c r="F1448" s="14" t="str">
        <f>TRIM(Raw_Data__3[[#This Row],[Level/Band]])</f>
        <v>Manager Level</v>
      </c>
      <c r="G1448" s="15">
        <v>44882.821550925924</v>
      </c>
      <c r="H1448" s="15">
        <v>44884.821550925924</v>
      </c>
      <c r="I1448" s="15">
        <v>44885.821550925924</v>
      </c>
      <c r="J1448" s="15">
        <v>44888.821550925924</v>
      </c>
      <c r="K1448" s="14" t="s">
        <v>37</v>
      </c>
      <c r="L1448" s="15">
        <v>44894.821550925924</v>
      </c>
      <c r="M1448" s="14" t="s">
        <v>37</v>
      </c>
      <c r="N1448" s="14" t="s">
        <v>115</v>
      </c>
      <c r="O1448" s="1">
        <v>44897.821550925924</v>
      </c>
      <c r="P1448" s="14" t="s">
        <v>48</v>
      </c>
      <c r="Q1448" s="15">
        <v>44896.821550925924</v>
      </c>
      <c r="R1448" s="15">
        <v>44899.821550925924</v>
      </c>
      <c r="S1448" s="15">
        <v>44895.821550925924</v>
      </c>
      <c r="T1448" s="15">
        <v>44901.821550925924</v>
      </c>
      <c r="U1448">
        <v>1</v>
      </c>
      <c r="V1448" s="15">
        <v>44903.821550925924</v>
      </c>
      <c r="W1448" s="15">
        <v>44906.821550925924</v>
      </c>
      <c r="X1448" s="15">
        <v>44909.821550925924</v>
      </c>
      <c r="Z1448" s="14"/>
      <c r="AA1448" s="15">
        <v>44920.821550925924</v>
      </c>
      <c r="AB1448">
        <v>10</v>
      </c>
      <c r="AC1448">
        <v>11</v>
      </c>
      <c r="AD1448">
        <v>1</v>
      </c>
      <c r="AE1448">
        <v>3</v>
      </c>
      <c r="AF1448" s="21">
        <v>44955.821550925924</v>
      </c>
      <c r="AG1448" s="22">
        <f>IFERROR((Raw_Data__3[[#This Row],[End of Probation Date (after 2 months)]]-Raw_Data__3[[#This Row],[Reporting date ]]),"N/A")</f>
        <v>60</v>
      </c>
      <c r="AH1448">
        <v>5</v>
      </c>
      <c r="AI1448">
        <v>1</v>
      </c>
      <c r="AJ1448">
        <v>2</v>
      </c>
      <c r="AK1448">
        <v>25</v>
      </c>
      <c r="AL1448">
        <v>14</v>
      </c>
    </row>
    <row r="1449" spans="1:38" x14ac:dyDescent="0.35">
      <c r="A1449">
        <v>451</v>
      </c>
      <c r="B1449" s="14" t="s">
        <v>113</v>
      </c>
      <c r="C1449" s="14" t="s">
        <v>79</v>
      </c>
      <c r="D1449" s="14" t="s">
        <v>59</v>
      </c>
      <c r="E1449" s="14" t="s">
        <v>60</v>
      </c>
      <c r="F1449" s="14" t="str">
        <f>TRIM(Raw_Data__3[[#This Row],[Level/Band]])</f>
        <v>Manager Level</v>
      </c>
      <c r="G1449" s="15">
        <v>44973.571030092593</v>
      </c>
      <c r="H1449" s="15">
        <v>44977.571030092593</v>
      </c>
      <c r="I1449" s="15">
        <v>44978.571030092593</v>
      </c>
      <c r="J1449" s="15">
        <v>44981.571030092593</v>
      </c>
      <c r="K1449" s="14" t="s">
        <v>37</v>
      </c>
      <c r="L1449" s="15">
        <v>44988.571030092593</v>
      </c>
      <c r="M1449" s="14" t="s">
        <v>43</v>
      </c>
      <c r="N1449" s="14" t="s">
        <v>38</v>
      </c>
      <c r="O1449" s="1" t="s">
        <v>115</v>
      </c>
      <c r="P1449" s="14"/>
      <c r="Q1449" s="15"/>
      <c r="R1449" s="15"/>
      <c r="S1449" s="15">
        <v>44992.571030092593</v>
      </c>
      <c r="T1449" s="15"/>
      <c r="U1449">
        <v>0</v>
      </c>
      <c r="V1449" s="15"/>
      <c r="W1449" s="15"/>
      <c r="X1449" s="15"/>
      <c r="Z1449" s="14" t="s">
        <v>39</v>
      </c>
      <c r="AA1449" s="15"/>
      <c r="AB1449">
        <v>11</v>
      </c>
      <c r="AC1449">
        <v>15</v>
      </c>
      <c r="AD1449">
        <v>1</v>
      </c>
      <c r="AE1449">
        <v>3</v>
      </c>
      <c r="AF1449" s="21">
        <v>45052.571030092593</v>
      </c>
      <c r="AG1449" s="22">
        <f>IFERROR((Raw_Data__3[[#This Row],[End of Probation Date (after 2 months)]]-Raw_Data__3[[#This Row],[Reporting date ]]),"N/A")</f>
        <v>60</v>
      </c>
      <c r="AI1449">
        <v>4</v>
      </c>
      <c r="AJ1449">
        <v>4</v>
      </c>
    </row>
    <row r="1450" spans="1:38" x14ac:dyDescent="0.35">
      <c r="A1450">
        <v>392</v>
      </c>
      <c r="B1450" s="14" t="s">
        <v>113</v>
      </c>
      <c r="C1450" s="14" t="s">
        <v>79</v>
      </c>
      <c r="D1450" s="14" t="s">
        <v>59</v>
      </c>
      <c r="E1450" s="14" t="s">
        <v>60</v>
      </c>
      <c r="F1450" s="14" t="str">
        <f>TRIM(Raw_Data__3[[#This Row],[Level/Band]])</f>
        <v>Manager Level</v>
      </c>
      <c r="G1450" s="15">
        <v>44970.686574074076</v>
      </c>
      <c r="H1450" s="15">
        <v>44972.686574074076</v>
      </c>
      <c r="I1450" s="15">
        <v>44973.686574074076</v>
      </c>
      <c r="J1450" s="15">
        <v>44976.686574074076</v>
      </c>
      <c r="K1450" s="14" t="s">
        <v>37</v>
      </c>
      <c r="L1450" s="15">
        <v>44983.686574074076</v>
      </c>
      <c r="M1450" s="14" t="s">
        <v>43</v>
      </c>
      <c r="N1450" s="14" t="s">
        <v>51</v>
      </c>
      <c r="O1450" s="1" t="s">
        <v>115</v>
      </c>
      <c r="P1450" s="14"/>
      <c r="Q1450" s="15"/>
      <c r="R1450" s="15"/>
      <c r="S1450" s="15">
        <v>44984.686574074076</v>
      </c>
      <c r="T1450" s="15"/>
      <c r="U1450">
        <v>0</v>
      </c>
      <c r="V1450" s="15"/>
      <c r="W1450" s="15"/>
      <c r="X1450" s="15"/>
      <c r="Z1450" s="14" t="s">
        <v>39</v>
      </c>
      <c r="AA1450" s="15"/>
      <c r="AB1450">
        <v>11</v>
      </c>
      <c r="AC1450">
        <v>12</v>
      </c>
      <c r="AD1450">
        <v>1</v>
      </c>
      <c r="AE1450">
        <v>3</v>
      </c>
      <c r="AF1450" s="21">
        <v>45044.686574074076</v>
      </c>
      <c r="AG1450" s="22">
        <f>IFERROR((Raw_Data__3[[#This Row],[End of Probation Date (after 2 months)]]-Raw_Data__3[[#This Row],[Reporting date ]]),"N/A")</f>
        <v>60</v>
      </c>
      <c r="AI1450">
        <v>1</v>
      </c>
      <c r="AJ1450">
        <v>2</v>
      </c>
    </row>
    <row r="1451" spans="1:38" x14ac:dyDescent="0.35">
      <c r="A1451">
        <v>349</v>
      </c>
      <c r="B1451" s="14" t="s">
        <v>113</v>
      </c>
      <c r="C1451" s="14" t="s">
        <v>79</v>
      </c>
      <c r="D1451" s="14" t="s">
        <v>59</v>
      </c>
      <c r="E1451" s="14" t="s">
        <v>60</v>
      </c>
      <c r="F1451" s="14" t="str">
        <f>TRIM(Raw_Data__3[[#This Row],[Level/Band]])</f>
        <v>Manager Level</v>
      </c>
      <c r="G1451" s="15">
        <v>44684.644375000003</v>
      </c>
      <c r="H1451" s="15">
        <v>44685.644375000003</v>
      </c>
      <c r="I1451" s="15">
        <v>44686.644375000003</v>
      </c>
      <c r="J1451" s="15">
        <v>44689.644375000003</v>
      </c>
      <c r="K1451" s="14" t="s">
        <v>37</v>
      </c>
      <c r="L1451" s="15">
        <v>44702.644375000003</v>
      </c>
      <c r="M1451" s="14" t="s">
        <v>37</v>
      </c>
      <c r="N1451" s="14" t="s">
        <v>115</v>
      </c>
      <c r="O1451" s="1">
        <v>44708.644375000003</v>
      </c>
      <c r="P1451" s="14" t="s">
        <v>48</v>
      </c>
      <c r="Q1451" s="15">
        <v>44703.644375000003</v>
      </c>
      <c r="R1451" s="15">
        <v>44707.644375000003</v>
      </c>
      <c r="S1451" s="15">
        <v>44706.644375000003</v>
      </c>
      <c r="T1451" s="15">
        <v>44716.644375000003</v>
      </c>
      <c r="U1451">
        <v>1</v>
      </c>
      <c r="V1451" s="15">
        <v>44719.644375000003</v>
      </c>
      <c r="W1451" s="15">
        <v>44721.644375000003</v>
      </c>
      <c r="X1451" s="15">
        <v>44723.644375000003</v>
      </c>
      <c r="Z1451" s="14"/>
      <c r="AA1451" s="15">
        <v>44734.644375000003</v>
      </c>
      <c r="AB1451">
        <v>17</v>
      </c>
      <c r="AC1451">
        <v>21</v>
      </c>
      <c r="AD1451">
        <v>1</v>
      </c>
      <c r="AE1451">
        <v>3</v>
      </c>
      <c r="AF1451" s="21">
        <v>44766.644375000003</v>
      </c>
      <c r="AG1451" s="22">
        <f>IFERROR((Raw_Data__3[[#This Row],[End of Probation Date (after 2 months)]]-Raw_Data__3[[#This Row],[Reporting date ]]),"N/A")</f>
        <v>60</v>
      </c>
      <c r="AH1451">
        <v>5</v>
      </c>
      <c r="AI1451">
        <v>4</v>
      </c>
      <c r="AJ1451">
        <v>1</v>
      </c>
      <c r="AK1451">
        <v>28</v>
      </c>
      <c r="AL1451">
        <v>17</v>
      </c>
    </row>
    <row r="1452" spans="1:38" x14ac:dyDescent="0.35">
      <c r="A1452">
        <v>347</v>
      </c>
      <c r="B1452" s="14" t="s">
        <v>113</v>
      </c>
      <c r="C1452" s="14" t="s">
        <v>79</v>
      </c>
      <c r="D1452" s="14" t="s">
        <v>59</v>
      </c>
      <c r="E1452" s="14" t="s">
        <v>60</v>
      </c>
      <c r="F1452" s="14" t="str">
        <f>TRIM(Raw_Data__3[[#This Row],[Level/Band]])</f>
        <v>Manager Level</v>
      </c>
      <c r="G1452" s="15">
        <v>44683.644375000003</v>
      </c>
      <c r="H1452" s="15">
        <v>44687.644375000003</v>
      </c>
      <c r="I1452" s="15">
        <v>44688.644375000003</v>
      </c>
      <c r="J1452" s="15">
        <v>44691.644375000003</v>
      </c>
      <c r="K1452" s="14" t="s">
        <v>37</v>
      </c>
      <c r="L1452" s="15">
        <v>44694.644375000003</v>
      </c>
      <c r="M1452" s="14" t="s">
        <v>43</v>
      </c>
      <c r="N1452" s="14" t="s">
        <v>55</v>
      </c>
      <c r="O1452" s="1" t="s">
        <v>115</v>
      </c>
      <c r="P1452" s="14"/>
      <c r="Q1452" s="15"/>
      <c r="R1452" s="15"/>
      <c r="S1452" s="15">
        <v>44698.644375000003</v>
      </c>
      <c r="T1452" s="15"/>
      <c r="U1452">
        <v>0</v>
      </c>
      <c r="V1452" s="15"/>
      <c r="W1452" s="15"/>
      <c r="X1452" s="15"/>
      <c r="Z1452" s="14" t="s">
        <v>39</v>
      </c>
      <c r="AA1452" s="15"/>
      <c r="AB1452">
        <v>7</v>
      </c>
      <c r="AC1452">
        <v>11</v>
      </c>
      <c r="AD1452">
        <v>1</v>
      </c>
      <c r="AE1452">
        <v>3</v>
      </c>
      <c r="AF1452" s="21">
        <v>44758.644375000003</v>
      </c>
      <c r="AG1452" s="22">
        <f>IFERROR((Raw_Data__3[[#This Row],[End of Probation Date (after 2 months)]]-Raw_Data__3[[#This Row],[Reporting date ]]),"N/A")</f>
        <v>60</v>
      </c>
      <c r="AI1452">
        <v>4</v>
      </c>
      <c r="AJ1452">
        <v>4</v>
      </c>
    </row>
    <row r="1453" spans="1:38" x14ac:dyDescent="0.35">
      <c r="A1453">
        <v>346</v>
      </c>
      <c r="B1453" s="14" t="s">
        <v>113</v>
      </c>
      <c r="C1453" s="14" t="s">
        <v>79</v>
      </c>
      <c r="D1453" s="14" t="s">
        <v>59</v>
      </c>
      <c r="E1453" s="14" t="s">
        <v>60</v>
      </c>
      <c r="F1453" s="14" t="str">
        <f>TRIM(Raw_Data__3[[#This Row],[Level/Band]])</f>
        <v>Manager Level</v>
      </c>
      <c r="G1453" s="15">
        <v>44683.644375000003</v>
      </c>
      <c r="H1453" s="15">
        <v>44686.644375000003</v>
      </c>
      <c r="I1453" s="15">
        <v>44687.644375000003</v>
      </c>
      <c r="J1453" s="15">
        <v>44690.644375000003</v>
      </c>
      <c r="K1453" s="14" t="s">
        <v>37</v>
      </c>
      <c r="L1453" s="15">
        <v>44699.644375000003</v>
      </c>
      <c r="M1453" s="14" t="s">
        <v>43</v>
      </c>
      <c r="N1453" s="14" t="s">
        <v>50</v>
      </c>
      <c r="O1453" s="1" t="s">
        <v>115</v>
      </c>
      <c r="P1453" s="14"/>
      <c r="Q1453" s="15"/>
      <c r="R1453" s="15"/>
      <c r="S1453" s="15"/>
      <c r="T1453" s="15"/>
      <c r="U1453">
        <v>0</v>
      </c>
      <c r="V1453" s="15"/>
      <c r="W1453" s="15"/>
      <c r="X1453" s="15"/>
      <c r="Z1453" s="14" t="s">
        <v>39</v>
      </c>
      <c r="AA1453" s="15"/>
      <c r="AB1453">
        <v>13</v>
      </c>
      <c r="AD1453">
        <v>1</v>
      </c>
      <c r="AE1453">
        <v>3</v>
      </c>
      <c r="AF1453" s="21" t="s">
        <v>115</v>
      </c>
      <c r="AG1453" s="22" t="str">
        <f>IFERROR((Raw_Data__3[[#This Row],[End of Probation Date (after 2 months)]]-Raw_Data__3[[#This Row],[Reporting date ]]),"N/A")</f>
        <v>N/A</v>
      </c>
      <c r="AJ1453">
        <v>3</v>
      </c>
    </row>
    <row r="1454" spans="1:38" x14ac:dyDescent="0.35">
      <c r="A1454">
        <v>342</v>
      </c>
      <c r="B1454" s="14" t="s">
        <v>113</v>
      </c>
      <c r="C1454" s="14" t="s">
        <v>79</v>
      </c>
      <c r="D1454" s="14" t="s">
        <v>59</v>
      </c>
      <c r="E1454" s="14" t="s">
        <v>60</v>
      </c>
      <c r="F1454" s="14" t="str">
        <f>TRIM(Raw_Data__3[[#This Row],[Level/Band]])</f>
        <v>Manager Level</v>
      </c>
      <c r="G1454" s="15">
        <v>44686.644375000003</v>
      </c>
      <c r="H1454" s="15">
        <v>44689.644375000003</v>
      </c>
      <c r="I1454" s="15">
        <v>44690.644375000003</v>
      </c>
      <c r="J1454" s="15">
        <v>44693.644375000003</v>
      </c>
      <c r="K1454" s="14" t="s">
        <v>37</v>
      </c>
      <c r="L1454" s="15">
        <v>44697.644375000003</v>
      </c>
      <c r="M1454" s="14" t="s">
        <v>43</v>
      </c>
      <c r="N1454" s="14" t="s">
        <v>55</v>
      </c>
      <c r="O1454" s="1" t="s">
        <v>115</v>
      </c>
      <c r="P1454" s="14"/>
      <c r="Q1454" s="15"/>
      <c r="R1454" s="15"/>
      <c r="S1454" s="15">
        <v>44700.644375000003</v>
      </c>
      <c r="T1454" s="15"/>
      <c r="U1454">
        <v>0</v>
      </c>
      <c r="V1454" s="15"/>
      <c r="W1454" s="15"/>
      <c r="X1454" s="15"/>
      <c r="Z1454" s="14" t="s">
        <v>47</v>
      </c>
      <c r="AA1454" s="15"/>
      <c r="AB1454">
        <v>8</v>
      </c>
      <c r="AC1454">
        <v>11</v>
      </c>
      <c r="AD1454">
        <v>1</v>
      </c>
      <c r="AE1454">
        <v>3</v>
      </c>
      <c r="AF1454" s="21">
        <v>44760.644375000003</v>
      </c>
      <c r="AG1454" s="22">
        <f>IFERROR((Raw_Data__3[[#This Row],[End of Probation Date (after 2 months)]]-Raw_Data__3[[#This Row],[Reporting date ]]),"N/A")</f>
        <v>60</v>
      </c>
      <c r="AI1454">
        <v>3</v>
      </c>
      <c r="AJ1454">
        <v>3</v>
      </c>
    </row>
    <row r="1455" spans="1:38" x14ac:dyDescent="0.35">
      <c r="A1455">
        <v>282</v>
      </c>
      <c r="B1455" s="14" t="s">
        <v>113</v>
      </c>
      <c r="C1455" s="14" t="s">
        <v>79</v>
      </c>
      <c r="D1455" s="14" t="s">
        <v>80</v>
      </c>
      <c r="E1455" s="14" t="s">
        <v>60</v>
      </c>
      <c r="F1455" s="14" t="str">
        <f>TRIM(Raw_Data__3[[#This Row],[Level/Band]])</f>
        <v>Manager Level</v>
      </c>
      <c r="G1455" s="15">
        <v>44700.67763888889</v>
      </c>
      <c r="H1455" s="15">
        <v>44703.67763888889</v>
      </c>
      <c r="I1455" s="15">
        <v>44704.67763888889</v>
      </c>
      <c r="J1455" s="15">
        <v>44707.67763888889</v>
      </c>
      <c r="K1455" s="14" t="s">
        <v>37</v>
      </c>
      <c r="L1455" s="15">
        <v>44710.67763888889</v>
      </c>
      <c r="M1455" s="14" t="s">
        <v>37</v>
      </c>
      <c r="N1455" s="14" t="s">
        <v>115</v>
      </c>
      <c r="O1455" s="1">
        <v>44715.67763888889</v>
      </c>
      <c r="P1455" s="14" t="s">
        <v>48</v>
      </c>
      <c r="Q1455" s="15">
        <v>44712.67763888889</v>
      </c>
      <c r="R1455" s="15">
        <v>44714.67763888889</v>
      </c>
      <c r="S1455" s="15">
        <v>44712.67763888889</v>
      </c>
      <c r="T1455" s="15">
        <v>44716.67763888889</v>
      </c>
      <c r="U1455">
        <v>1</v>
      </c>
      <c r="V1455" s="15">
        <v>44718.67763888889</v>
      </c>
      <c r="W1455" s="15">
        <v>44720.67763888889</v>
      </c>
      <c r="X1455" s="15">
        <v>44721.67763888889</v>
      </c>
      <c r="Z1455" s="14"/>
      <c r="AA1455" s="15">
        <v>44743.67763888889</v>
      </c>
      <c r="AB1455">
        <v>7</v>
      </c>
      <c r="AC1455">
        <v>9</v>
      </c>
      <c r="AD1455">
        <v>1</v>
      </c>
      <c r="AE1455">
        <v>3</v>
      </c>
      <c r="AF1455" s="21">
        <v>44772.67763888889</v>
      </c>
      <c r="AG1455" s="22">
        <f>IFERROR((Raw_Data__3[[#This Row],[End of Probation Date (after 2 months)]]-Raw_Data__3[[#This Row],[Reporting date ]]),"N/A")</f>
        <v>60</v>
      </c>
      <c r="AH1455">
        <v>4</v>
      </c>
      <c r="AI1455">
        <v>2</v>
      </c>
      <c r="AJ1455">
        <v>3</v>
      </c>
      <c r="AK1455">
        <v>31</v>
      </c>
      <c r="AL1455">
        <v>9</v>
      </c>
    </row>
    <row r="1456" spans="1:38" x14ac:dyDescent="0.35">
      <c r="A1456">
        <v>202</v>
      </c>
      <c r="B1456" s="14" t="s">
        <v>113</v>
      </c>
      <c r="C1456" s="14" t="s">
        <v>79</v>
      </c>
      <c r="D1456" s="14" t="s">
        <v>80</v>
      </c>
      <c r="E1456" s="14" t="s">
        <v>60</v>
      </c>
      <c r="F1456" s="14" t="str">
        <f>TRIM(Raw_Data__3[[#This Row],[Level/Band]])</f>
        <v>Manager Level</v>
      </c>
      <c r="G1456" s="15">
        <v>44744.342893518522</v>
      </c>
      <c r="H1456" s="15">
        <v>44748.342893518522</v>
      </c>
      <c r="I1456" s="15">
        <v>44749.342893518522</v>
      </c>
      <c r="J1456" s="15">
        <v>44752.342893518522</v>
      </c>
      <c r="K1456" s="14" t="s">
        <v>37</v>
      </c>
      <c r="L1456" s="15">
        <v>44762.342893518522</v>
      </c>
      <c r="M1456" s="14" t="s">
        <v>43</v>
      </c>
      <c r="N1456" s="14" t="s">
        <v>50</v>
      </c>
      <c r="O1456" s="1" t="s">
        <v>115</v>
      </c>
      <c r="P1456" s="14"/>
      <c r="Q1456" s="15"/>
      <c r="R1456" s="15"/>
      <c r="S1456" s="15">
        <v>44765.342893518522</v>
      </c>
      <c r="T1456" s="15"/>
      <c r="U1456">
        <v>0</v>
      </c>
      <c r="V1456" s="15"/>
      <c r="W1456" s="15"/>
      <c r="X1456" s="15"/>
      <c r="Z1456" s="14" t="s">
        <v>39</v>
      </c>
      <c r="AA1456" s="15"/>
      <c r="AB1456">
        <v>14</v>
      </c>
      <c r="AC1456">
        <v>17</v>
      </c>
      <c r="AD1456">
        <v>1</v>
      </c>
      <c r="AE1456">
        <v>3</v>
      </c>
      <c r="AF1456" s="21">
        <v>44825.342893518522</v>
      </c>
      <c r="AG1456" s="22">
        <f>IFERROR((Raw_Data__3[[#This Row],[End of Probation Date (after 2 months)]]-Raw_Data__3[[#This Row],[Reporting date ]]),"N/A")</f>
        <v>60</v>
      </c>
      <c r="AI1456">
        <v>3</v>
      </c>
      <c r="AJ1456">
        <v>4</v>
      </c>
    </row>
    <row r="1457" spans="1:38" x14ac:dyDescent="0.35">
      <c r="A1457">
        <v>179</v>
      </c>
      <c r="B1457" s="14" t="s">
        <v>113</v>
      </c>
      <c r="C1457" s="14" t="s">
        <v>79</v>
      </c>
      <c r="D1457" s="14" t="s">
        <v>80</v>
      </c>
      <c r="E1457" s="14" t="s">
        <v>60</v>
      </c>
      <c r="F1457" s="14" t="str">
        <f>TRIM(Raw_Data__3[[#This Row],[Level/Band]])</f>
        <v>Manager Level</v>
      </c>
      <c r="G1457" s="15">
        <v>45093.370925925927</v>
      </c>
      <c r="H1457" s="15">
        <v>45094.370925925927</v>
      </c>
      <c r="I1457" s="15">
        <v>45095.370925925927</v>
      </c>
      <c r="J1457" s="15">
        <v>45098.370925925927</v>
      </c>
      <c r="K1457" s="14" t="s">
        <v>37</v>
      </c>
      <c r="L1457" s="15">
        <v>45104.370925925927</v>
      </c>
      <c r="M1457" s="14" t="s">
        <v>43</v>
      </c>
      <c r="N1457" s="14" t="s">
        <v>38</v>
      </c>
      <c r="O1457" s="1" t="s">
        <v>115</v>
      </c>
      <c r="P1457" s="14" t="s">
        <v>41</v>
      </c>
      <c r="Q1457" s="15"/>
      <c r="R1457" s="15"/>
      <c r="S1457" s="15">
        <v>45106.370925925927</v>
      </c>
      <c r="T1457" s="15"/>
      <c r="U1457">
        <v>0</v>
      </c>
      <c r="V1457" s="15"/>
      <c r="W1457" s="15"/>
      <c r="X1457" s="15"/>
      <c r="Z1457" s="14"/>
      <c r="AA1457" s="15"/>
      <c r="AB1457">
        <v>10</v>
      </c>
      <c r="AC1457">
        <v>12</v>
      </c>
      <c r="AD1457">
        <v>1</v>
      </c>
      <c r="AE1457">
        <v>3</v>
      </c>
      <c r="AF1457" s="21">
        <v>45166.370925925927</v>
      </c>
      <c r="AG1457" s="22">
        <f>IFERROR((Raw_Data__3[[#This Row],[End of Probation Date (after 2 months)]]-Raw_Data__3[[#This Row],[Reporting date ]]),"N/A")</f>
        <v>60</v>
      </c>
      <c r="AI1457">
        <v>2</v>
      </c>
      <c r="AJ1457">
        <v>1</v>
      </c>
    </row>
    <row r="1458" spans="1:38" x14ac:dyDescent="0.35">
      <c r="A1458">
        <v>174</v>
      </c>
      <c r="B1458" s="14" t="s">
        <v>113</v>
      </c>
      <c r="C1458" s="14" t="s">
        <v>79</v>
      </c>
      <c r="D1458" s="14" t="s">
        <v>80</v>
      </c>
      <c r="E1458" s="14" t="s">
        <v>60</v>
      </c>
      <c r="F1458" s="14" t="str">
        <f>TRIM(Raw_Data__3[[#This Row],[Level/Band]])</f>
        <v>Manager Level</v>
      </c>
      <c r="G1458" s="15">
        <v>45090.370925925927</v>
      </c>
      <c r="H1458" s="15">
        <v>45094.370925925927</v>
      </c>
      <c r="I1458" s="15">
        <v>45095.370925925927</v>
      </c>
      <c r="J1458" s="15">
        <v>45098.370925925927</v>
      </c>
      <c r="K1458" s="14" t="s">
        <v>37</v>
      </c>
      <c r="L1458" s="15">
        <v>45104.370925925927</v>
      </c>
      <c r="M1458" s="14" t="s">
        <v>43</v>
      </c>
      <c r="N1458" s="14" t="s">
        <v>38</v>
      </c>
      <c r="O1458" s="1" t="s">
        <v>115</v>
      </c>
      <c r="P1458" s="14"/>
      <c r="Q1458" s="15"/>
      <c r="R1458" s="15"/>
      <c r="S1458" s="15"/>
      <c r="T1458" s="15"/>
      <c r="U1458">
        <v>0</v>
      </c>
      <c r="V1458" s="15"/>
      <c r="W1458" s="15"/>
      <c r="X1458" s="15"/>
      <c r="Z1458" s="14" t="s">
        <v>39</v>
      </c>
      <c r="AA1458" s="15"/>
      <c r="AB1458">
        <v>10</v>
      </c>
      <c r="AD1458">
        <v>1</v>
      </c>
      <c r="AE1458">
        <v>3</v>
      </c>
      <c r="AF1458" s="21" t="s">
        <v>115</v>
      </c>
      <c r="AG1458" s="22" t="str">
        <f>IFERROR((Raw_Data__3[[#This Row],[End of Probation Date (after 2 months)]]-Raw_Data__3[[#This Row],[Reporting date ]]),"N/A")</f>
        <v>N/A</v>
      </c>
      <c r="AJ1458">
        <v>4</v>
      </c>
    </row>
    <row r="1459" spans="1:38" x14ac:dyDescent="0.35">
      <c r="A1459">
        <v>172</v>
      </c>
      <c r="B1459" s="14" t="s">
        <v>113</v>
      </c>
      <c r="C1459" s="14" t="s">
        <v>79</v>
      </c>
      <c r="D1459" s="14" t="s">
        <v>80</v>
      </c>
      <c r="E1459" s="14" t="s">
        <v>60</v>
      </c>
      <c r="F1459" s="14" t="str">
        <f>TRIM(Raw_Data__3[[#This Row],[Level/Band]])</f>
        <v>Manager Level</v>
      </c>
      <c r="G1459" s="15">
        <v>45093.370925925927</v>
      </c>
      <c r="H1459" s="15">
        <v>45095.370925925927</v>
      </c>
      <c r="I1459" s="15">
        <v>45096.370925925927</v>
      </c>
      <c r="J1459" s="15">
        <v>45099.370925925927</v>
      </c>
      <c r="K1459" s="14" t="s">
        <v>37</v>
      </c>
      <c r="L1459" s="15">
        <v>45111.370925925927</v>
      </c>
      <c r="M1459" s="14" t="s">
        <v>43</v>
      </c>
      <c r="N1459" s="14" t="s">
        <v>38</v>
      </c>
      <c r="O1459" s="1" t="s">
        <v>115</v>
      </c>
      <c r="P1459" s="14" t="s">
        <v>41</v>
      </c>
      <c r="Q1459" s="15"/>
      <c r="R1459" s="15"/>
      <c r="S1459" s="15">
        <v>45113.370925925927</v>
      </c>
      <c r="T1459" s="15"/>
      <c r="U1459">
        <v>0</v>
      </c>
      <c r="V1459" s="15"/>
      <c r="W1459" s="15"/>
      <c r="X1459" s="15"/>
      <c r="Z1459" s="14"/>
      <c r="AA1459" s="15"/>
      <c r="AB1459">
        <v>16</v>
      </c>
      <c r="AC1459">
        <v>18</v>
      </c>
      <c r="AD1459">
        <v>1</v>
      </c>
      <c r="AE1459">
        <v>3</v>
      </c>
      <c r="AF1459" s="21">
        <v>45173.370925925927</v>
      </c>
      <c r="AG1459" s="22">
        <f>IFERROR((Raw_Data__3[[#This Row],[End of Probation Date (after 2 months)]]-Raw_Data__3[[#This Row],[Reporting date ]]),"N/A")</f>
        <v>60</v>
      </c>
      <c r="AI1459">
        <v>2</v>
      </c>
      <c r="AJ1459">
        <v>2</v>
      </c>
    </row>
    <row r="1460" spans="1:38" x14ac:dyDescent="0.35">
      <c r="A1460">
        <v>103</v>
      </c>
      <c r="B1460" s="14" t="s">
        <v>113</v>
      </c>
      <c r="C1460" s="14" t="s">
        <v>79</v>
      </c>
      <c r="D1460" s="14" t="s">
        <v>80</v>
      </c>
      <c r="E1460" s="14" t="s">
        <v>60</v>
      </c>
      <c r="F1460" s="14" t="str">
        <f>TRIM(Raw_Data__3[[#This Row],[Level/Band]])</f>
        <v>Manager Level</v>
      </c>
      <c r="G1460" s="15">
        <v>45016.880046296297</v>
      </c>
      <c r="H1460" s="15">
        <v>45017.880046296297</v>
      </c>
      <c r="I1460" s="15">
        <v>45018.880046296297</v>
      </c>
      <c r="J1460" s="15">
        <v>45021.880046296297</v>
      </c>
      <c r="K1460" s="14" t="s">
        <v>37</v>
      </c>
      <c r="L1460" s="15">
        <v>45031.880046296297</v>
      </c>
      <c r="M1460" s="14" t="s">
        <v>37</v>
      </c>
      <c r="N1460" s="14" t="s">
        <v>115</v>
      </c>
      <c r="O1460" s="1">
        <v>45037.880046296297</v>
      </c>
      <c r="P1460" s="14" t="s">
        <v>48</v>
      </c>
      <c r="Q1460" s="15">
        <v>45033.880046296297</v>
      </c>
      <c r="R1460" s="15">
        <v>45036.880046296297</v>
      </c>
      <c r="S1460" s="15">
        <v>45033.880046296297</v>
      </c>
      <c r="T1460" s="15">
        <v>45034.880046296297</v>
      </c>
      <c r="U1460">
        <v>1</v>
      </c>
      <c r="V1460" s="15">
        <v>45037.880046296297</v>
      </c>
      <c r="W1460" s="15">
        <v>45039.880046296297</v>
      </c>
      <c r="X1460" s="15">
        <v>45042.880046296297</v>
      </c>
      <c r="Z1460" s="14"/>
      <c r="AA1460" s="15">
        <v>45050.880046296297</v>
      </c>
      <c r="AB1460">
        <v>14</v>
      </c>
      <c r="AC1460">
        <v>16</v>
      </c>
      <c r="AD1460">
        <v>1</v>
      </c>
      <c r="AE1460">
        <v>3</v>
      </c>
      <c r="AF1460" s="21">
        <v>45093.880046296297</v>
      </c>
      <c r="AG1460" s="22">
        <f>IFERROR((Raw_Data__3[[#This Row],[End of Probation Date (after 2 months)]]-Raw_Data__3[[#This Row],[Reporting date ]]),"N/A")</f>
        <v>60</v>
      </c>
      <c r="AH1460">
        <v>5</v>
      </c>
      <c r="AI1460">
        <v>2</v>
      </c>
      <c r="AJ1460">
        <v>1</v>
      </c>
      <c r="AK1460">
        <v>17</v>
      </c>
      <c r="AL1460">
        <v>9</v>
      </c>
    </row>
    <row r="1461" spans="1:38" x14ac:dyDescent="0.35">
      <c r="A1461">
        <v>102</v>
      </c>
      <c r="B1461" s="14" t="s">
        <v>113</v>
      </c>
      <c r="C1461" s="14" t="s">
        <v>79</v>
      </c>
      <c r="D1461" s="14" t="s">
        <v>80</v>
      </c>
      <c r="E1461" s="14" t="s">
        <v>60</v>
      </c>
      <c r="F1461" s="14" t="str">
        <f>TRIM(Raw_Data__3[[#This Row],[Level/Band]])</f>
        <v>Manager Level</v>
      </c>
      <c r="G1461" s="15">
        <v>45010.880046296297</v>
      </c>
      <c r="H1461" s="15">
        <v>45014.880046296297</v>
      </c>
      <c r="I1461" s="15">
        <v>45015.880046296297</v>
      </c>
      <c r="J1461" s="15">
        <v>45018.880046296297</v>
      </c>
      <c r="K1461" s="14" t="s">
        <v>37</v>
      </c>
      <c r="L1461" s="15">
        <v>45024.880046296297</v>
      </c>
      <c r="M1461" s="14" t="s">
        <v>37</v>
      </c>
      <c r="N1461" s="14" t="s">
        <v>115</v>
      </c>
      <c r="O1461" s="1">
        <v>45026.880046296297</v>
      </c>
      <c r="P1461" s="14" t="s">
        <v>48</v>
      </c>
      <c r="Q1461" s="15">
        <v>45025.880046296297</v>
      </c>
      <c r="R1461" s="15">
        <v>45029.880046296297</v>
      </c>
      <c r="S1461" s="15">
        <v>45025.880046296297</v>
      </c>
      <c r="T1461" s="15">
        <v>45026.880046296297</v>
      </c>
      <c r="U1461">
        <v>1</v>
      </c>
      <c r="V1461" s="15">
        <v>45028.880046296297</v>
      </c>
      <c r="W1461" s="15">
        <v>45031.880046296297</v>
      </c>
      <c r="X1461" s="15">
        <v>45032.880046296297</v>
      </c>
      <c r="Z1461" s="14"/>
      <c r="AA1461" s="15">
        <v>45046.880046296297</v>
      </c>
      <c r="AB1461">
        <v>10</v>
      </c>
      <c r="AC1461">
        <v>11</v>
      </c>
      <c r="AD1461">
        <v>1</v>
      </c>
      <c r="AE1461">
        <v>3</v>
      </c>
      <c r="AF1461" s="21">
        <v>45085.880046296297</v>
      </c>
      <c r="AG1461" s="22">
        <f>IFERROR((Raw_Data__3[[#This Row],[End of Probation Date (after 2 months)]]-Raw_Data__3[[#This Row],[Reporting date ]]),"N/A")</f>
        <v>60</v>
      </c>
      <c r="AH1461">
        <v>5</v>
      </c>
      <c r="AI1461">
        <v>1</v>
      </c>
      <c r="AJ1461">
        <v>4</v>
      </c>
      <c r="AK1461">
        <v>21</v>
      </c>
      <c r="AL1461">
        <v>7</v>
      </c>
    </row>
    <row r="1462" spans="1:38" x14ac:dyDescent="0.35">
      <c r="A1462">
        <v>99</v>
      </c>
      <c r="B1462" s="14" t="s">
        <v>113</v>
      </c>
      <c r="C1462" s="14" t="s">
        <v>79</v>
      </c>
      <c r="D1462" s="14" t="s">
        <v>80</v>
      </c>
      <c r="E1462" s="14" t="s">
        <v>60</v>
      </c>
      <c r="F1462" s="14" t="str">
        <f>TRIM(Raw_Data__3[[#This Row],[Level/Band]])</f>
        <v>Manager Level</v>
      </c>
      <c r="G1462" s="15">
        <v>44839.587280092594</v>
      </c>
      <c r="H1462" s="15">
        <v>44842.587280092594</v>
      </c>
      <c r="I1462" s="15">
        <v>44843.587280092594</v>
      </c>
      <c r="J1462" s="15">
        <v>44846.587280092594</v>
      </c>
      <c r="K1462" s="14" t="s">
        <v>37</v>
      </c>
      <c r="L1462" s="15">
        <v>44851.587280092594</v>
      </c>
      <c r="M1462" s="14" t="s">
        <v>37</v>
      </c>
      <c r="N1462" s="14" t="s">
        <v>115</v>
      </c>
      <c r="O1462" s="1">
        <v>44856.587280092594</v>
      </c>
      <c r="P1462" s="14" t="s">
        <v>48</v>
      </c>
      <c r="Q1462" s="15">
        <v>44853.587280092594</v>
      </c>
      <c r="R1462" s="15">
        <v>44854.587280092594</v>
      </c>
      <c r="S1462" s="15">
        <v>44852.587280092594</v>
      </c>
      <c r="T1462" s="15">
        <v>44855.587280092594</v>
      </c>
      <c r="U1462">
        <v>1</v>
      </c>
      <c r="V1462" s="15">
        <v>44859.587280092594</v>
      </c>
      <c r="W1462" s="15">
        <v>44860.587280092594</v>
      </c>
      <c r="X1462" s="15">
        <v>44862.587280092594</v>
      </c>
      <c r="Z1462" s="14"/>
      <c r="AA1462" s="15">
        <v>44877.587280092594</v>
      </c>
      <c r="AB1462">
        <v>9</v>
      </c>
      <c r="AC1462">
        <v>10</v>
      </c>
      <c r="AD1462">
        <v>1</v>
      </c>
      <c r="AE1462">
        <v>3</v>
      </c>
      <c r="AF1462" s="21">
        <v>44912.587280092594</v>
      </c>
      <c r="AG1462" s="22">
        <f>IFERROR((Raw_Data__3[[#This Row],[End of Probation Date (after 2 months)]]-Raw_Data__3[[#This Row],[Reporting date ]]),"N/A")</f>
        <v>60</v>
      </c>
      <c r="AH1462">
        <v>5</v>
      </c>
      <c r="AI1462">
        <v>1</v>
      </c>
      <c r="AJ1462">
        <v>3</v>
      </c>
      <c r="AK1462">
        <v>25</v>
      </c>
      <c r="AL1462">
        <v>10</v>
      </c>
    </row>
    <row r="1463" spans="1:38" x14ac:dyDescent="0.35">
      <c r="A1463">
        <v>97</v>
      </c>
      <c r="B1463" s="14" t="s">
        <v>113</v>
      </c>
      <c r="C1463" s="14" t="s">
        <v>79</v>
      </c>
      <c r="D1463" s="14" t="s">
        <v>80</v>
      </c>
      <c r="E1463" s="14" t="s">
        <v>60</v>
      </c>
      <c r="F1463" s="14" t="str">
        <f>TRIM(Raw_Data__3[[#This Row],[Level/Band]])</f>
        <v>Manager Level</v>
      </c>
      <c r="G1463" s="15">
        <v>44840.587280092594</v>
      </c>
      <c r="H1463" s="15">
        <v>44841.587280092594</v>
      </c>
      <c r="I1463" s="15">
        <v>44842.587280092594</v>
      </c>
      <c r="J1463" s="15">
        <v>44845.587280092594</v>
      </c>
      <c r="K1463" s="14" t="s">
        <v>37</v>
      </c>
      <c r="L1463" s="15">
        <v>44851.587280092594</v>
      </c>
      <c r="M1463" s="14" t="s">
        <v>37</v>
      </c>
      <c r="N1463" s="14" t="s">
        <v>115</v>
      </c>
      <c r="O1463" s="1">
        <v>44855.587280092594</v>
      </c>
      <c r="P1463" s="14" t="s">
        <v>48</v>
      </c>
      <c r="Q1463" s="15">
        <v>44853.587280092594</v>
      </c>
      <c r="R1463" s="15">
        <v>44856.587280092594</v>
      </c>
      <c r="S1463" s="15">
        <v>44852.587280092594</v>
      </c>
      <c r="T1463" s="15">
        <v>44856.587280092594</v>
      </c>
      <c r="U1463">
        <v>1</v>
      </c>
      <c r="V1463" s="15">
        <v>44858.587280092594</v>
      </c>
      <c r="W1463" s="15">
        <v>44861.587280092594</v>
      </c>
      <c r="X1463" s="15">
        <v>44863.587280092594</v>
      </c>
      <c r="Z1463" s="14"/>
      <c r="AA1463" s="15">
        <v>44881.587280092594</v>
      </c>
      <c r="AB1463">
        <v>10</v>
      </c>
      <c r="AC1463">
        <v>11</v>
      </c>
      <c r="AD1463">
        <v>1</v>
      </c>
      <c r="AE1463">
        <v>3</v>
      </c>
      <c r="AF1463" s="21">
        <v>44912.587280092594</v>
      </c>
      <c r="AG1463" s="22">
        <f>IFERROR((Raw_Data__3[[#This Row],[End of Probation Date (after 2 months)]]-Raw_Data__3[[#This Row],[Reporting date ]]),"N/A")</f>
        <v>60</v>
      </c>
      <c r="AH1463">
        <v>5</v>
      </c>
      <c r="AI1463">
        <v>1</v>
      </c>
      <c r="AJ1463">
        <v>1</v>
      </c>
      <c r="AK1463">
        <v>29</v>
      </c>
      <c r="AL1463">
        <v>11</v>
      </c>
    </row>
    <row r="1464" spans="1:38" x14ac:dyDescent="0.35">
      <c r="A1464">
        <v>92</v>
      </c>
      <c r="B1464" s="14" t="s">
        <v>113</v>
      </c>
      <c r="C1464" s="14" t="s">
        <v>79</v>
      </c>
      <c r="D1464" s="14" t="s">
        <v>80</v>
      </c>
      <c r="E1464" s="14" t="s">
        <v>60</v>
      </c>
      <c r="F1464" s="14" t="str">
        <f>TRIM(Raw_Data__3[[#This Row],[Level/Band]])</f>
        <v>Manager Level</v>
      </c>
      <c r="G1464" s="15">
        <v>44840.587280092594</v>
      </c>
      <c r="H1464" s="15">
        <v>44841.587280092594</v>
      </c>
      <c r="I1464" s="15">
        <v>44842.587280092594</v>
      </c>
      <c r="J1464" s="15">
        <v>44845.587280092594</v>
      </c>
      <c r="K1464" s="14" t="s">
        <v>37</v>
      </c>
      <c r="L1464" s="15">
        <v>44860.587280092594</v>
      </c>
      <c r="M1464" s="14" t="s">
        <v>37</v>
      </c>
      <c r="N1464" s="14" t="s">
        <v>115</v>
      </c>
      <c r="O1464" s="1">
        <v>44868.587280092594</v>
      </c>
      <c r="P1464" s="14" t="s">
        <v>48</v>
      </c>
      <c r="Q1464" s="15">
        <v>44861.587280092594</v>
      </c>
      <c r="R1464" s="15">
        <v>44863.587280092594</v>
      </c>
      <c r="S1464" s="15">
        <v>44864.587280092594</v>
      </c>
      <c r="T1464" s="15">
        <v>44872.587280092594</v>
      </c>
      <c r="U1464">
        <v>1</v>
      </c>
      <c r="V1464" s="15">
        <v>44873.587280092594</v>
      </c>
      <c r="W1464" s="15">
        <v>44876.587280092594</v>
      </c>
      <c r="X1464" s="15">
        <v>44879.587280092594</v>
      </c>
      <c r="Z1464" s="14"/>
      <c r="AA1464" s="15">
        <v>44900.587280092594</v>
      </c>
      <c r="AB1464">
        <v>19</v>
      </c>
      <c r="AC1464">
        <v>23</v>
      </c>
      <c r="AD1464">
        <v>1</v>
      </c>
      <c r="AE1464">
        <v>3</v>
      </c>
      <c r="AF1464" s="21">
        <v>44924.587280092594</v>
      </c>
      <c r="AG1464" s="22">
        <f>IFERROR((Raw_Data__3[[#This Row],[End of Probation Date (after 2 months)]]-Raw_Data__3[[#This Row],[Reporting date ]]),"N/A")</f>
        <v>60</v>
      </c>
      <c r="AH1464">
        <v>4</v>
      </c>
      <c r="AI1464">
        <v>4</v>
      </c>
      <c r="AJ1464">
        <v>1</v>
      </c>
      <c r="AK1464">
        <v>36</v>
      </c>
      <c r="AL1464">
        <v>15</v>
      </c>
    </row>
    <row r="1465" spans="1:38" x14ac:dyDescent="0.35">
      <c r="A1465">
        <v>79</v>
      </c>
      <c r="B1465" s="14" t="s">
        <v>113</v>
      </c>
      <c r="C1465" s="14" t="s">
        <v>79</v>
      </c>
      <c r="D1465" s="14" t="s">
        <v>80</v>
      </c>
      <c r="E1465" s="14" t="s">
        <v>60</v>
      </c>
      <c r="F1465" s="14" t="str">
        <f>TRIM(Raw_Data__3[[#This Row],[Level/Band]])</f>
        <v>Manager Level</v>
      </c>
      <c r="G1465" s="15">
        <v>44749.410798611112</v>
      </c>
      <c r="H1465" s="15">
        <v>44752.410798611112</v>
      </c>
      <c r="I1465" s="15">
        <v>44753.410798611112</v>
      </c>
      <c r="J1465" s="15">
        <v>44756.410798611112</v>
      </c>
      <c r="K1465" s="14" t="s">
        <v>37</v>
      </c>
      <c r="L1465" s="15">
        <v>44764.410798611112</v>
      </c>
      <c r="M1465" s="14" t="s">
        <v>43</v>
      </c>
      <c r="N1465" s="14" t="s">
        <v>50</v>
      </c>
      <c r="O1465" s="1" t="s">
        <v>115</v>
      </c>
      <c r="P1465" s="14"/>
      <c r="Q1465" s="15"/>
      <c r="R1465" s="15"/>
      <c r="S1465" s="15"/>
      <c r="T1465" s="15"/>
      <c r="U1465">
        <v>0</v>
      </c>
      <c r="V1465" s="15"/>
      <c r="W1465" s="15"/>
      <c r="X1465" s="15"/>
      <c r="Z1465" s="14" t="s">
        <v>47</v>
      </c>
      <c r="AA1465" s="15"/>
      <c r="AB1465">
        <v>12</v>
      </c>
      <c r="AD1465">
        <v>1</v>
      </c>
      <c r="AE1465">
        <v>3</v>
      </c>
      <c r="AF1465" s="21" t="s">
        <v>115</v>
      </c>
      <c r="AG1465" s="22" t="str">
        <f>IFERROR((Raw_Data__3[[#This Row],[End of Probation Date (after 2 months)]]-Raw_Data__3[[#This Row],[Reporting date ]]),"N/A")</f>
        <v>N/A</v>
      </c>
      <c r="AJ1465">
        <v>3</v>
      </c>
    </row>
    <row r="1466" spans="1:38" x14ac:dyDescent="0.35">
      <c r="A1466">
        <v>24</v>
      </c>
      <c r="B1466" s="14" t="s">
        <v>113</v>
      </c>
      <c r="C1466" s="14" t="s">
        <v>79</v>
      </c>
      <c r="D1466" s="14" t="s">
        <v>80</v>
      </c>
      <c r="E1466" s="14" t="s">
        <v>60</v>
      </c>
      <c r="F1466" s="14" t="str">
        <f>TRIM(Raw_Data__3[[#This Row],[Level/Band]])</f>
        <v>Manager Level</v>
      </c>
      <c r="G1466" s="15">
        <v>44919.453449074077</v>
      </c>
      <c r="H1466" s="15">
        <v>44921.453449074077</v>
      </c>
      <c r="I1466" s="15">
        <v>44922.453449074077</v>
      </c>
      <c r="J1466" s="15">
        <v>44925.453449074077</v>
      </c>
      <c r="K1466" s="14" t="s">
        <v>37</v>
      </c>
      <c r="L1466" s="15">
        <v>44938.453449074077</v>
      </c>
      <c r="M1466" s="14" t="s">
        <v>43</v>
      </c>
      <c r="N1466" s="14" t="s">
        <v>55</v>
      </c>
      <c r="O1466" s="1" t="s">
        <v>115</v>
      </c>
      <c r="P1466" s="14"/>
      <c r="Q1466" s="15"/>
      <c r="R1466" s="15"/>
      <c r="S1466" s="15">
        <v>44941.453449074077</v>
      </c>
      <c r="T1466" s="15"/>
      <c r="U1466">
        <v>0</v>
      </c>
      <c r="V1466" s="15"/>
      <c r="W1466" s="15"/>
      <c r="X1466" s="15"/>
      <c r="Z1466" s="14" t="s">
        <v>39</v>
      </c>
      <c r="AA1466" s="15"/>
      <c r="AB1466">
        <v>17</v>
      </c>
      <c r="AC1466">
        <v>20</v>
      </c>
      <c r="AD1466">
        <v>1</v>
      </c>
      <c r="AE1466">
        <v>3</v>
      </c>
      <c r="AF1466" s="21">
        <v>45001.453449074077</v>
      </c>
      <c r="AG1466" s="22">
        <f>IFERROR((Raw_Data__3[[#This Row],[End of Probation Date (after 2 months)]]-Raw_Data__3[[#This Row],[Reporting date ]]),"N/A")</f>
        <v>60</v>
      </c>
      <c r="AI1466">
        <v>3</v>
      </c>
      <c r="AJ1466">
        <v>2</v>
      </c>
    </row>
    <row r="1467" spans="1:38" x14ac:dyDescent="0.35">
      <c r="A1467">
        <v>17</v>
      </c>
      <c r="B1467" s="14" t="s">
        <v>113</v>
      </c>
      <c r="C1467" s="14" t="s">
        <v>79</v>
      </c>
      <c r="D1467" s="14" t="s">
        <v>80</v>
      </c>
      <c r="E1467" s="14" t="s">
        <v>60</v>
      </c>
      <c r="F1467" s="14" t="str">
        <f>TRIM(Raw_Data__3[[#This Row],[Level/Band]])</f>
        <v>Manager Level</v>
      </c>
      <c r="G1467" s="15">
        <v>44633.901284722226</v>
      </c>
      <c r="H1467" s="15">
        <v>44636.901284722226</v>
      </c>
      <c r="I1467" s="15">
        <v>44637.901284722226</v>
      </c>
      <c r="J1467" s="15">
        <v>44640.901284722226</v>
      </c>
      <c r="K1467" s="14" t="s">
        <v>37</v>
      </c>
      <c r="L1467" s="15">
        <v>44652.901284722226</v>
      </c>
      <c r="M1467" s="14" t="s">
        <v>43</v>
      </c>
      <c r="N1467" s="14" t="s">
        <v>38</v>
      </c>
      <c r="O1467" s="1" t="s">
        <v>115</v>
      </c>
      <c r="P1467" s="14" t="s">
        <v>41</v>
      </c>
      <c r="Q1467" s="15"/>
      <c r="R1467" s="15"/>
      <c r="S1467" s="15">
        <v>44655.901284722226</v>
      </c>
      <c r="T1467" s="15"/>
      <c r="U1467">
        <v>0</v>
      </c>
      <c r="V1467" s="15"/>
      <c r="W1467" s="15"/>
      <c r="X1467" s="15"/>
      <c r="Z1467" s="14"/>
      <c r="AA1467" s="15"/>
      <c r="AB1467">
        <v>16</v>
      </c>
      <c r="AC1467">
        <v>19</v>
      </c>
      <c r="AD1467">
        <v>1</v>
      </c>
      <c r="AE1467">
        <v>3</v>
      </c>
      <c r="AF1467" s="21">
        <v>44715.901284722226</v>
      </c>
      <c r="AG1467" s="22">
        <f>IFERROR((Raw_Data__3[[#This Row],[End of Probation Date (after 2 months)]]-Raw_Data__3[[#This Row],[Reporting date ]]),"N/A")</f>
        <v>60</v>
      </c>
      <c r="AI1467">
        <v>3</v>
      </c>
      <c r="AJ1467">
        <v>3</v>
      </c>
    </row>
    <row r="1468" spans="1:38" x14ac:dyDescent="0.35">
      <c r="A1468">
        <v>2848</v>
      </c>
      <c r="B1468" s="14" t="s">
        <v>113</v>
      </c>
      <c r="C1468" s="14" t="s">
        <v>79</v>
      </c>
      <c r="D1468" s="14" t="s">
        <v>35</v>
      </c>
      <c r="E1468" s="14" t="s">
        <v>36</v>
      </c>
      <c r="F1468" s="14" t="str">
        <f>TRIM(Raw_Data__3[[#This Row],[Level/Band]])</f>
        <v>Junior</v>
      </c>
      <c r="G1468" s="15">
        <v>44651.443379629629</v>
      </c>
      <c r="H1468" s="15">
        <v>44652.443379629629</v>
      </c>
      <c r="I1468" s="15">
        <v>44653.443379629629</v>
      </c>
      <c r="J1468" s="15">
        <v>44656.443379629629</v>
      </c>
      <c r="K1468" s="14" t="s">
        <v>37</v>
      </c>
      <c r="L1468" s="15">
        <v>44670.443379629629</v>
      </c>
      <c r="M1468" s="14" t="s">
        <v>43</v>
      </c>
      <c r="N1468" s="14" t="s">
        <v>38</v>
      </c>
      <c r="O1468" s="1" t="s">
        <v>115</v>
      </c>
      <c r="P1468" s="14" t="s">
        <v>41</v>
      </c>
      <c r="Q1468" s="15"/>
      <c r="R1468" s="15"/>
      <c r="S1468" s="15">
        <v>44671.443379629629</v>
      </c>
      <c r="T1468" s="15"/>
      <c r="U1468">
        <v>0</v>
      </c>
      <c r="V1468" s="15"/>
      <c r="W1468" s="15"/>
      <c r="X1468" s="15"/>
      <c r="Z1468" s="14"/>
      <c r="AA1468" s="15"/>
      <c r="AB1468">
        <v>18</v>
      </c>
      <c r="AC1468">
        <v>19</v>
      </c>
      <c r="AD1468">
        <v>1</v>
      </c>
      <c r="AE1468">
        <v>3</v>
      </c>
      <c r="AF1468" s="21">
        <v>44731.443379629629</v>
      </c>
      <c r="AG1468" s="22">
        <f>IFERROR((Raw_Data__3[[#This Row],[End of Probation Date (after 2 months)]]-Raw_Data__3[[#This Row],[Reporting date ]]),"N/A")</f>
        <v>60</v>
      </c>
      <c r="AI1468">
        <v>1</v>
      </c>
      <c r="AJ1468">
        <v>1</v>
      </c>
    </row>
    <row r="1469" spans="1:38" x14ac:dyDescent="0.35">
      <c r="A1469">
        <v>2775</v>
      </c>
      <c r="B1469" s="14" t="s">
        <v>113</v>
      </c>
      <c r="C1469" s="14" t="s">
        <v>79</v>
      </c>
      <c r="D1469" s="14" t="s">
        <v>35</v>
      </c>
      <c r="E1469" s="14" t="s">
        <v>36</v>
      </c>
      <c r="F1469" s="14" t="str">
        <f>TRIM(Raw_Data__3[[#This Row],[Level/Band]])</f>
        <v>Junior</v>
      </c>
      <c r="G1469" s="15">
        <v>44681.777986111112</v>
      </c>
      <c r="H1469" s="15">
        <v>44684.777986111112</v>
      </c>
      <c r="I1469" s="15">
        <v>44685.777986111112</v>
      </c>
      <c r="J1469" s="15">
        <v>44688.777986111112</v>
      </c>
      <c r="K1469" s="14" t="s">
        <v>37</v>
      </c>
      <c r="L1469" s="15">
        <v>44701.777986111112</v>
      </c>
      <c r="M1469" s="14" t="s">
        <v>43</v>
      </c>
      <c r="N1469" s="14" t="s">
        <v>50</v>
      </c>
      <c r="O1469" s="1" t="s">
        <v>115</v>
      </c>
      <c r="P1469" s="14"/>
      <c r="Q1469" s="15"/>
      <c r="R1469" s="15"/>
      <c r="S1469" s="15"/>
      <c r="T1469" s="15"/>
      <c r="U1469">
        <v>0</v>
      </c>
      <c r="V1469" s="15"/>
      <c r="W1469" s="15"/>
      <c r="X1469" s="15"/>
      <c r="Z1469" s="14" t="s">
        <v>39</v>
      </c>
      <c r="AA1469" s="15"/>
      <c r="AB1469">
        <v>17</v>
      </c>
      <c r="AD1469">
        <v>1</v>
      </c>
      <c r="AE1469">
        <v>3</v>
      </c>
      <c r="AF1469" s="21" t="s">
        <v>115</v>
      </c>
      <c r="AG1469" s="22" t="str">
        <f>IFERROR((Raw_Data__3[[#This Row],[End of Probation Date (after 2 months)]]-Raw_Data__3[[#This Row],[Reporting date ]]),"N/A")</f>
        <v>N/A</v>
      </c>
      <c r="AJ1469">
        <v>3</v>
      </c>
    </row>
    <row r="1470" spans="1:38" x14ac:dyDescent="0.35">
      <c r="A1470">
        <v>2773</v>
      </c>
      <c r="B1470" s="14" t="s">
        <v>113</v>
      </c>
      <c r="C1470" s="14" t="s">
        <v>79</v>
      </c>
      <c r="D1470" s="14" t="s">
        <v>35</v>
      </c>
      <c r="E1470" s="14" t="s">
        <v>36</v>
      </c>
      <c r="F1470" s="14" t="str">
        <f>TRIM(Raw_Data__3[[#This Row],[Level/Band]])</f>
        <v>Junior</v>
      </c>
      <c r="G1470" s="15">
        <v>44681.777986111112</v>
      </c>
      <c r="H1470" s="15">
        <v>44683.777986111112</v>
      </c>
      <c r="I1470" s="15">
        <v>44684.777986111112</v>
      </c>
      <c r="J1470" s="15">
        <v>44687.777986111112</v>
      </c>
      <c r="K1470" s="14" t="s">
        <v>37</v>
      </c>
      <c r="L1470" s="15">
        <v>44691.777986111112</v>
      </c>
      <c r="M1470" s="14" t="s">
        <v>43</v>
      </c>
      <c r="N1470" s="14" t="s">
        <v>38</v>
      </c>
      <c r="O1470" s="1" t="s">
        <v>115</v>
      </c>
      <c r="P1470" s="14" t="s">
        <v>41</v>
      </c>
      <c r="Q1470" s="15"/>
      <c r="R1470" s="15"/>
      <c r="S1470" s="15">
        <v>44692.777986111112</v>
      </c>
      <c r="T1470" s="15"/>
      <c r="U1470">
        <v>0</v>
      </c>
      <c r="V1470" s="15"/>
      <c r="W1470" s="15"/>
      <c r="X1470" s="15"/>
      <c r="Z1470" s="14"/>
      <c r="AA1470" s="15"/>
      <c r="AB1470">
        <v>8</v>
      </c>
      <c r="AC1470">
        <v>9</v>
      </c>
      <c r="AD1470">
        <v>1</v>
      </c>
      <c r="AE1470">
        <v>3</v>
      </c>
      <c r="AF1470" s="21">
        <v>44752.777986111112</v>
      </c>
      <c r="AG1470" s="22">
        <f>IFERROR((Raw_Data__3[[#This Row],[End of Probation Date (after 2 months)]]-Raw_Data__3[[#This Row],[Reporting date ]]),"N/A")</f>
        <v>60</v>
      </c>
      <c r="AI1470">
        <v>1</v>
      </c>
      <c r="AJ1470">
        <v>2</v>
      </c>
    </row>
    <row r="1471" spans="1:38" x14ac:dyDescent="0.35">
      <c r="A1471">
        <v>2759</v>
      </c>
      <c r="B1471" s="14" t="s">
        <v>113</v>
      </c>
      <c r="C1471" s="14" t="s">
        <v>79</v>
      </c>
      <c r="D1471" s="14" t="s">
        <v>35</v>
      </c>
      <c r="E1471" s="14" t="s">
        <v>36</v>
      </c>
      <c r="F1471" s="14" t="str">
        <f>TRIM(Raw_Data__3[[#This Row],[Level/Band]])</f>
        <v>Junior</v>
      </c>
      <c r="G1471" s="15">
        <v>45027.765081018515</v>
      </c>
      <c r="H1471" s="15">
        <v>45030.765081018515</v>
      </c>
      <c r="I1471" s="15">
        <v>45031.765081018515</v>
      </c>
      <c r="J1471" s="15">
        <v>45034.765081018515</v>
      </c>
      <c r="K1471" s="14" t="s">
        <v>37</v>
      </c>
      <c r="L1471" s="15">
        <v>45038.765081018515</v>
      </c>
      <c r="M1471" s="14" t="s">
        <v>37</v>
      </c>
      <c r="N1471" s="14" t="s">
        <v>115</v>
      </c>
      <c r="O1471" s="1">
        <v>45040.765081018515</v>
      </c>
      <c r="P1471" s="14" t="s">
        <v>48</v>
      </c>
      <c r="Q1471" s="15">
        <v>45040.765081018515</v>
      </c>
      <c r="R1471" s="15">
        <v>45042.765081018515</v>
      </c>
      <c r="S1471" s="15">
        <v>45039.765081018515</v>
      </c>
      <c r="T1471" s="15">
        <v>45047.765081018515</v>
      </c>
      <c r="U1471">
        <v>1</v>
      </c>
      <c r="V1471" s="15">
        <v>45049.765081018515</v>
      </c>
      <c r="W1471" s="15">
        <v>45052.765081018515</v>
      </c>
      <c r="X1471" s="15">
        <v>45054.765081018515</v>
      </c>
      <c r="Z1471" s="14"/>
      <c r="AA1471" s="15">
        <v>45076.765081018515</v>
      </c>
      <c r="AB1471">
        <v>8</v>
      </c>
      <c r="AC1471">
        <v>9</v>
      </c>
      <c r="AD1471">
        <v>1</v>
      </c>
      <c r="AE1471">
        <v>3</v>
      </c>
      <c r="AF1471" s="21">
        <v>45099.765081018515</v>
      </c>
      <c r="AG1471" s="22">
        <f>IFERROR((Raw_Data__3[[#This Row],[End of Probation Date (after 2 months)]]-Raw_Data__3[[#This Row],[Reporting date ]]),"N/A")</f>
        <v>60</v>
      </c>
      <c r="AH1471">
        <v>5</v>
      </c>
      <c r="AI1471">
        <v>1</v>
      </c>
      <c r="AJ1471">
        <v>3</v>
      </c>
      <c r="AK1471">
        <v>37</v>
      </c>
      <c r="AL1471">
        <v>15</v>
      </c>
    </row>
    <row r="1472" spans="1:38" x14ac:dyDescent="0.35">
      <c r="A1472">
        <v>2689</v>
      </c>
      <c r="B1472" s="14" t="s">
        <v>113</v>
      </c>
      <c r="C1472" s="14" t="s">
        <v>79</v>
      </c>
      <c r="D1472" s="14" t="s">
        <v>35</v>
      </c>
      <c r="E1472" s="14" t="s">
        <v>36</v>
      </c>
      <c r="F1472" s="14" t="str">
        <f>TRIM(Raw_Data__3[[#This Row],[Level/Band]])</f>
        <v>Junior</v>
      </c>
      <c r="G1472" s="15">
        <v>45135.716412037036</v>
      </c>
      <c r="H1472" s="15">
        <v>45138.716412037036</v>
      </c>
      <c r="I1472" s="15">
        <v>45139.716412037036</v>
      </c>
      <c r="J1472" s="15">
        <v>45142.716412037036</v>
      </c>
      <c r="K1472" s="14" t="s">
        <v>37</v>
      </c>
      <c r="L1472" s="15">
        <v>45156.716412037036</v>
      </c>
      <c r="M1472" s="14" t="s">
        <v>37</v>
      </c>
      <c r="N1472" s="14" t="s">
        <v>115</v>
      </c>
      <c r="O1472" s="1">
        <v>45164.716412037036</v>
      </c>
      <c r="P1472" s="14" t="s">
        <v>48</v>
      </c>
      <c r="Q1472" s="15">
        <v>45158.716412037036</v>
      </c>
      <c r="R1472" s="15">
        <v>45162.716412037036</v>
      </c>
      <c r="S1472" s="15">
        <v>45160.716412037036</v>
      </c>
      <c r="T1472" s="15">
        <v>45166.716412037036</v>
      </c>
      <c r="U1472">
        <v>1</v>
      </c>
      <c r="V1472" s="15">
        <v>45169.716412037036</v>
      </c>
      <c r="W1472" s="15">
        <v>45170.716412037036</v>
      </c>
      <c r="X1472" s="15">
        <v>45171.716412037036</v>
      </c>
      <c r="Z1472" s="14"/>
      <c r="AA1472" s="15">
        <v>45185.716412037036</v>
      </c>
      <c r="AB1472">
        <v>18</v>
      </c>
      <c r="AC1472">
        <v>22</v>
      </c>
      <c r="AD1472">
        <v>1</v>
      </c>
      <c r="AE1472">
        <v>3</v>
      </c>
      <c r="AF1472" s="21">
        <v>45220.716412037036</v>
      </c>
      <c r="AG1472" s="22">
        <f>IFERROR((Raw_Data__3[[#This Row],[End of Probation Date (after 2 months)]]-Raw_Data__3[[#This Row],[Reporting date ]]),"N/A")</f>
        <v>60</v>
      </c>
      <c r="AH1472">
        <v>4</v>
      </c>
      <c r="AI1472">
        <v>4</v>
      </c>
      <c r="AJ1472">
        <v>3</v>
      </c>
      <c r="AK1472">
        <v>25</v>
      </c>
      <c r="AL1472">
        <v>11</v>
      </c>
    </row>
    <row r="1473" spans="1:38" x14ac:dyDescent="0.35">
      <c r="A1473">
        <v>2687</v>
      </c>
      <c r="B1473" s="14" t="s">
        <v>113</v>
      </c>
      <c r="C1473" s="14" t="s">
        <v>79</v>
      </c>
      <c r="D1473" s="14" t="s">
        <v>35</v>
      </c>
      <c r="E1473" s="14" t="s">
        <v>36</v>
      </c>
      <c r="F1473" s="14" t="str">
        <f>TRIM(Raw_Data__3[[#This Row],[Level/Band]])</f>
        <v>Junior</v>
      </c>
      <c r="G1473" s="15">
        <v>45134.716412037036</v>
      </c>
      <c r="H1473" s="15">
        <v>45137.716412037036</v>
      </c>
      <c r="I1473" s="15">
        <v>45138.716412037036</v>
      </c>
      <c r="J1473" s="15">
        <v>45141.716412037036</v>
      </c>
      <c r="K1473" s="14" t="s">
        <v>37</v>
      </c>
      <c r="L1473" s="15">
        <v>45146.716412037036</v>
      </c>
      <c r="M1473" s="14" t="s">
        <v>43</v>
      </c>
      <c r="N1473" s="14" t="s">
        <v>50</v>
      </c>
      <c r="O1473" s="1" t="s">
        <v>115</v>
      </c>
      <c r="P1473" s="14"/>
      <c r="Q1473" s="15"/>
      <c r="R1473" s="15"/>
      <c r="S1473" s="15">
        <v>45150.716412037036</v>
      </c>
      <c r="T1473" s="15"/>
      <c r="U1473">
        <v>0</v>
      </c>
      <c r="V1473" s="15"/>
      <c r="W1473" s="15"/>
      <c r="X1473" s="15"/>
      <c r="Z1473" s="14" t="s">
        <v>39</v>
      </c>
      <c r="AA1473" s="15"/>
      <c r="AB1473">
        <v>9</v>
      </c>
      <c r="AC1473">
        <v>13</v>
      </c>
      <c r="AD1473">
        <v>1</v>
      </c>
      <c r="AE1473">
        <v>3</v>
      </c>
      <c r="AF1473" s="21">
        <v>45210.716412037036</v>
      </c>
      <c r="AG1473" s="22">
        <f>IFERROR((Raw_Data__3[[#This Row],[End of Probation Date (after 2 months)]]-Raw_Data__3[[#This Row],[Reporting date ]]),"N/A")</f>
        <v>60</v>
      </c>
      <c r="AI1473">
        <v>4</v>
      </c>
      <c r="AJ1473">
        <v>3</v>
      </c>
    </row>
    <row r="1474" spans="1:38" x14ac:dyDescent="0.35">
      <c r="A1474">
        <v>2683</v>
      </c>
      <c r="B1474" s="14" t="s">
        <v>113</v>
      </c>
      <c r="C1474" s="14" t="s">
        <v>79</v>
      </c>
      <c r="D1474" s="14" t="s">
        <v>35</v>
      </c>
      <c r="E1474" s="14" t="s">
        <v>36</v>
      </c>
      <c r="F1474" s="14" t="str">
        <f>TRIM(Raw_Data__3[[#This Row],[Level/Band]])</f>
        <v>Junior</v>
      </c>
      <c r="G1474" s="15">
        <v>45139.716412037036</v>
      </c>
      <c r="H1474" s="15">
        <v>45141.716412037036</v>
      </c>
      <c r="I1474" s="15">
        <v>45142.716412037036</v>
      </c>
      <c r="J1474" s="15">
        <v>45145.716412037036</v>
      </c>
      <c r="K1474" s="14" t="s">
        <v>37</v>
      </c>
      <c r="L1474" s="15">
        <v>45156.716412037036</v>
      </c>
      <c r="M1474" s="14" t="s">
        <v>37</v>
      </c>
      <c r="N1474" s="14" t="s">
        <v>115</v>
      </c>
      <c r="O1474" s="1">
        <v>45164.716412037036</v>
      </c>
      <c r="P1474" s="14" t="s">
        <v>48</v>
      </c>
      <c r="Q1474" s="15">
        <v>45157.716412037036</v>
      </c>
      <c r="R1474" s="15">
        <v>45161.716412037036</v>
      </c>
      <c r="S1474" s="15">
        <v>45160.716412037036</v>
      </c>
      <c r="T1474" s="15">
        <v>45167.716412037036</v>
      </c>
      <c r="U1474">
        <v>1</v>
      </c>
      <c r="V1474" s="15">
        <v>45169.716412037036</v>
      </c>
      <c r="W1474" s="15">
        <v>45170.716412037036</v>
      </c>
      <c r="X1474" s="15">
        <v>45172.716412037036</v>
      </c>
      <c r="Z1474" s="14"/>
      <c r="AA1474" s="15">
        <v>45194.716412037036</v>
      </c>
      <c r="AB1474">
        <v>15</v>
      </c>
      <c r="AC1474">
        <v>19</v>
      </c>
      <c r="AD1474">
        <v>1</v>
      </c>
      <c r="AE1474">
        <v>3</v>
      </c>
      <c r="AF1474" s="21">
        <v>45220.716412037036</v>
      </c>
      <c r="AG1474" s="22">
        <f>IFERROR((Raw_Data__3[[#This Row],[End of Probation Date (after 2 months)]]-Raw_Data__3[[#This Row],[Reporting date ]]),"N/A")</f>
        <v>60</v>
      </c>
      <c r="AH1474">
        <v>3</v>
      </c>
      <c r="AI1474">
        <v>4</v>
      </c>
      <c r="AJ1474">
        <v>2</v>
      </c>
      <c r="AK1474">
        <v>34</v>
      </c>
      <c r="AL1474">
        <v>12</v>
      </c>
    </row>
    <row r="1475" spans="1:38" x14ac:dyDescent="0.35">
      <c r="A1475">
        <v>2680</v>
      </c>
      <c r="B1475" s="14" t="s">
        <v>113</v>
      </c>
      <c r="C1475" s="14" t="s">
        <v>79</v>
      </c>
      <c r="D1475" s="14" t="s">
        <v>35</v>
      </c>
      <c r="E1475" s="14" t="s">
        <v>36</v>
      </c>
      <c r="F1475" s="14" t="str">
        <f>TRIM(Raw_Data__3[[#This Row],[Level/Band]])</f>
        <v>Junior</v>
      </c>
      <c r="G1475" s="15">
        <v>44599.141087962962</v>
      </c>
      <c r="H1475" s="15">
        <v>44602.141087962962</v>
      </c>
      <c r="I1475" s="15">
        <v>44603.141087962962</v>
      </c>
      <c r="J1475" s="15">
        <v>44606.141087962962</v>
      </c>
      <c r="K1475" s="14" t="s">
        <v>37</v>
      </c>
      <c r="L1475" s="15">
        <v>44625.141087962962</v>
      </c>
      <c r="M1475" s="14" t="s">
        <v>37</v>
      </c>
      <c r="N1475" s="14" t="s">
        <v>115</v>
      </c>
      <c r="O1475" s="1">
        <v>44632.141087962962</v>
      </c>
      <c r="P1475" s="14" t="s">
        <v>48</v>
      </c>
      <c r="Q1475" s="15">
        <v>44627.141087962962</v>
      </c>
      <c r="R1475" s="15">
        <v>44628.141087962962</v>
      </c>
      <c r="S1475" s="15">
        <v>44628.141087962962</v>
      </c>
      <c r="T1475" s="15">
        <v>44636.141087962962</v>
      </c>
      <c r="U1475">
        <v>1</v>
      </c>
      <c r="V1475" s="15">
        <v>44639.141087962962</v>
      </c>
      <c r="W1475" s="15">
        <v>44642.141087962962</v>
      </c>
      <c r="X1475" s="15">
        <v>44644.141087962962</v>
      </c>
      <c r="Z1475" s="14"/>
      <c r="AA1475" s="15">
        <v>44653.141087962962</v>
      </c>
      <c r="AB1475">
        <v>23</v>
      </c>
      <c r="AC1475">
        <v>26</v>
      </c>
      <c r="AD1475">
        <v>1</v>
      </c>
      <c r="AE1475">
        <v>3</v>
      </c>
      <c r="AF1475" s="21">
        <v>44688.141087962962</v>
      </c>
      <c r="AG1475" s="22">
        <f>IFERROR((Raw_Data__3[[#This Row],[End of Probation Date (after 2 months)]]-Raw_Data__3[[#This Row],[Reporting date ]]),"N/A")</f>
        <v>60</v>
      </c>
      <c r="AH1475">
        <v>6</v>
      </c>
      <c r="AI1475">
        <v>3</v>
      </c>
      <c r="AJ1475">
        <v>3</v>
      </c>
      <c r="AK1475">
        <v>25</v>
      </c>
      <c r="AL1475">
        <v>16</v>
      </c>
    </row>
    <row r="1476" spans="1:38" x14ac:dyDescent="0.35">
      <c r="A1476">
        <v>2678</v>
      </c>
      <c r="B1476" s="14" t="s">
        <v>113</v>
      </c>
      <c r="C1476" s="14" t="s">
        <v>79</v>
      </c>
      <c r="D1476" s="14" t="s">
        <v>35</v>
      </c>
      <c r="E1476" s="14" t="s">
        <v>36</v>
      </c>
      <c r="F1476" s="14" t="str">
        <f>TRIM(Raw_Data__3[[#This Row],[Level/Band]])</f>
        <v>Junior</v>
      </c>
      <c r="G1476" s="15">
        <v>44605.141087962962</v>
      </c>
      <c r="H1476" s="15">
        <v>44606.141087962962</v>
      </c>
      <c r="I1476" s="15">
        <v>44607.141087962962</v>
      </c>
      <c r="J1476" s="15">
        <v>44610.141087962962</v>
      </c>
      <c r="K1476" s="14" t="s">
        <v>37</v>
      </c>
      <c r="L1476" s="15">
        <v>44612.141087962962</v>
      </c>
      <c r="M1476" s="14" t="s">
        <v>37</v>
      </c>
      <c r="N1476" s="14" t="s">
        <v>115</v>
      </c>
      <c r="O1476" s="1">
        <v>44615.141087962962</v>
      </c>
      <c r="P1476" s="14" t="s">
        <v>48</v>
      </c>
      <c r="Q1476" s="15">
        <v>44614.141087962962</v>
      </c>
      <c r="R1476" s="15">
        <v>44615.141087962962</v>
      </c>
      <c r="S1476" s="15">
        <v>44614.141087962962</v>
      </c>
      <c r="T1476" s="15">
        <v>44621.141087962962</v>
      </c>
      <c r="U1476">
        <v>1</v>
      </c>
      <c r="V1476" s="15">
        <v>44624.141087962962</v>
      </c>
      <c r="W1476" s="15">
        <v>44625.141087962962</v>
      </c>
      <c r="X1476" s="15">
        <v>44628.141087962962</v>
      </c>
      <c r="Z1476" s="14"/>
      <c r="AA1476" s="15">
        <v>44647.141087962962</v>
      </c>
      <c r="AB1476">
        <v>6</v>
      </c>
      <c r="AC1476">
        <v>8</v>
      </c>
      <c r="AD1476">
        <v>1</v>
      </c>
      <c r="AE1476">
        <v>3</v>
      </c>
      <c r="AF1476" s="21">
        <v>44674.141087962962</v>
      </c>
      <c r="AG1476" s="22">
        <f>IFERROR((Raw_Data__3[[#This Row],[End of Probation Date (after 2 months)]]-Raw_Data__3[[#This Row],[Reporting date ]]),"N/A")</f>
        <v>60</v>
      </c>
      <c r="AH1476">
        <v>4</v>
      </c>
      <c r="AI1476">
        <v>2</v>
      </c>
      <c r="AJ1476">
        <v>1</v>
      </c>
      <c r="AK1476">
        <v>33</v>
      </c>
      <c r="AL1476">
        <v>14</v>
      </c>
    </row>
    <row r="1477" spans="1:38" x14ac:dyDescent="0.35">
      <c r="A1477">
        <v>2549</v>
      </c>
      <c r="B1477" s="14" t="s">
        <v>113</v>
      </c>
      <c r="C1477" s="14" t="s">
        <v>79</v>
      </c>
      <c r="D1477" s="14" t="s">
        <v>35</v>
      </c>
      <c r="E1477" s="14" t="s">
        <v>36</v>
      </c>
      <c r="F1477" s="14" t="str">
        <f>TRIM(Raw_Data__3[[#This Row],[Level/Band]])</f>
        <v>Junior</v>
      </c>
      <c r="G1477" s="15">
        <v>45108.479166666664</v>
      </c>
      <c r="H1477" s="15">
        <v>45111.479166666664</v>
      </c>
      <c r="I1477" s="15">
        <v>45112.479166666664</v>
      </c>
      <c r="J1477" s="15">
        <v>45115.479166666664</v>
      </c>
      <c r="K1477" s="14" t="s">
        <v>37</v>
      </c>
      <c r="L1477" s="15">
        <v>45116.479166666664</v>
      </c>
      <c r="M1477" s="14" t="s">
        <v>43</v>
      </c>
      <c r="N1477" s="14" t="s">
        <v>51</v>
      </c>
      <c r="O1477" s="1" t="s">
        <v>115</v>
      </c>
      <c r="P1477" s="14"/>
      <c r="Q1477" s="15"/>
      <c r="R1477" s="15"/>
      <c r="S1477" s="15"/>
      <c r="T1477" s="15"/>
      <c r="U1477">
        <v>0</v>
      </c>
      <c r="V1477" s="15"/>
      <c r="W1477" s="15"/>
      <c r="X1477" s="15"/>
      <c r="Z1477" s="14" t="s">
        <v>47</v>
      </c>
      <c r="AA1477" s="15"/>
      <c r="AB1477">
        <v>5</v>
      </c>
      <c r="AD1477">
        <v>1</v>
      </c>
      <c r="AE1477">
        <v>3</v>
      </c>
      <c r="AF1477" s="21" t="s">
        <v>115</v>
      </c>
      <c r="AG1477" s="22" t="str">
        <f>IFERROR((Raw_Data__3[[#This Row],[End of Probation Date (after 2 months)]]-Raw_Data__3[[#This Row],[Reporting date ]]),"N/A")</f>
        <v>N/A</v>
      </c>
      <c r="AJ1477">
        <v>3</v>
      </c>
    </row>
    <row r="1478" spans="1:38" x14ac:dyDescent="0.35">
      <c r="A1478">
        <v>2510</v>
      </c>
      <c r="B1478" s="14" t="s">
        <v>113</v>
      </c>
      <c r="C1478" s="14" t="s">
        <v>79</v>
      </c>
      <c r="D1478" s="14" t="s">
        <v>35</v>
      </c>
      <c r="E1478" s="14" t="s">
        <v>36</v>
      </c>
      <c r="F1478" s="14" t="str">
        <f>TRIM(Raw_Data__3[[#This Row],[Level/Band]])</f>
        <v>Junior</v>
      </c>
      <c r="G1478" s="15">
        <v>44738.776979166665</v>
      </c>
      <c r="H1478" s="15">
        <v>44741.776979166665</v>
      </c>
      <c r="I1478" s="15">
        <v>44742.776979166665</v>
      </c>
      <c r="J1478" s="15">
        <v>44745.776979166665</v>
      </c>
      <c r="K1478" s="14" t="s">
        <v>37</v>
      </c>
      <c r="L1478" s="15">
        <v>44753.776979166665</v>
      </c>
      <c r="M1478" s="14" t="s">
        <v>43</v>
      </c>
      <c r="N1478" s="14" t="s">
        <v>38</v>
      </c>
      <c r="O1478" s="1" t="s">
        <v>115</v>
      </c>
      <c r="P1478" s="14" t="s">
        <v>41</v>
      </c>
      <c r="Q1478" s="15"/>
      <c r="R1478" s="15"/>
      <c r="S1478" s="15">
        <v>44757.776979166665</v>
      </c>
      <c r="T1478" s="15"/>
      <c r="U1478">
        <v>0</v>
      </c>
      <c r="V1478" s="15"/>
      <c r="W1478" s="15"/>
      <c r="X1478" s="15"/>
      <c r="Z1478" s="14"/>
      <c r="AA1478" s="15"/>
      <c r="AB1478">
        <v>12</v>
      </c>
      <c r="AC1478">
        <v>16</v>
      </c>
      <c r="AD1478">
        <v>1</v>
      </c>
      <c r="AE1478">
        <v>3</v>
      </c>
      <c r="AF1478" s="21">
        <v>44817.776979166665</v>
      </c>
      <c r="AG1478" s="22">
        <f>IFERROR((Raw_Data__3[[#This Row],[End of Probation Date (after 2 months)]]-Raw_Data__3[[#This Row],[Reporting date ]]),"N/A")</f>
        <v>60</v>
      </c>
      <c r="AI1478">
        <v>4</v>
      </c>
      <c r="AJ1478">
        <v>3</v>
      </c>
    </row>
    <row r="1479" spans="1:38" x14ac:dyDescent="0.35">
      <c r="A1479">
        <v>2507</v>
      </c>
      <c r="B1479" s="14" t="s">
        <v>113</v>
      </c>
      <c r="C1479" s="14" t="s">
        <v>79</v>
      </c>
      <c r="D1479" s="14" t="s">
        <v>35</v>
      </c>
      <c r="E1479" s="14" t="s">
        <v>36</v>
      </c>
      <c r="F1479" s="14" t="str">
        <f>TRIM(Raw_Data__3[[#This Row],[Level/Band]])</f>
        <v>Junior</v>
      </c>
      <c r="G1479" s="15">
        <v>44736.776979166665</v>
      </c>
      <c r="H1479" s="15">
        <v>44740.776979166665</v>
      </c>
      <c r="I1479" s="15">
        <v>44741.776979166665</v>
      </c>
      <c r="J1479" s="15">
        <v>44744.776979166665</v>
      </c>
      <c r="K1479" s="14" t="s">
        <v>37</v>
      </c>
      <c r="L1479" s="15">
        <v>44751.776979166665</v>
      </c>
      <c r="M1479" s="14" t="s">
        <v>43</v>
      </c>
      <c r="N1479" s="14" t="s">
        <v>50</v>
      </c>
      <c r="O1479" s="1" t="s">
        <v>115</v>
      </c>
      <c r="P1479" s="14"/>
      <c r="Q1479" s="15"/>
      <c r="R1479" s="15"/>
      <c r="S1479" s="15">
        <v>44754.776979166665</v>
      </c>
      <c r="T1479" s="15"/>
      <c r="U1479">
        <v>0</v>
      </c>
      <c r="V1479" s="15"/>
      <c r="W1479" s="15"/>
      <c r="X1479" s="15"/>
      <c r="Z1479" s="14" t="s">
        <v>39</v>
      </c>
      <c r="AA1479" s="15"/>
      <c r="AB1479">
        <v>11</v>
      </c>
      <c r="AC1479">
        <v>14</v>
      </c>
      <c r="AD1479">
        <v>1</v>
      </c>
      <c r="AE1479">
        <v>3</v>
      </c>
      <c r="AF1479" s="21">
        <v>44814.776979166665</v>
      </c>
      <c r="AG1479" s="22">
        <f>IFERROR((Raw_Data__3[[#This Row],[End of Probation Date (after 2 months)]]-Raw_Data__3[[#This Row],[Reporting date ]]),"N/A")</f>
        <v>60</v>
      </c>
      <c r="AI1479">
        <v>3</v>
      </c>
      <c r="AJ1479">
        <v>4</v>
      </c>
    </row>
    <row r="1480" spans="1:38" x14ac:dyDescent="0.35">
      <c r="A1480">
        <v>2477</v>
      </c>
      <c r="B1480" s="14" t="s">
        <v>113</v>
      </c>
      <c r="C1480" s="14" t="s">
        <v>79</v>
      </c>
      <c r="D1480" s="14" t="s">
        <v>35</v>
      </c>
      <c r="E1480" s="14" t="s">
        <v>36</v>
      </c>
      <c r="F1480" s="14" t="str">
        <f>TRIM(Raw_Data__3[[#This Row],[Level/Band]])</f>
        <v>Junior</v>
      </c>
      <c r="G1480" s="15">
        <v>44915.430844907409</v>
      </c>
      <c r="H1480" s="15">
        <v>44917.430844907409</v>
      </c>
      <c r="I1480" s="15">
        <v>44918.430844907409</v>
      </c>
      <c r="J1480" s="15">
        <v>44921.430844907409</v>
      </c>
      <c r="K1480" s="14" t="s">
        <v>37</v>
      </c>
      <c r="L1480" s="15">
        <v>44931.430844907409</v>
      </c>
      <c r="M1480" s="14" t="s">
        <v>43</v>
      </c>
      <c r="N1480" s="14" t="s">
        <v>38</v>
      </c>
      <c r="O1480" s="1" t="s">
        <v>115</v>
      </c>
      <c r="P1480" s="14" t="s">
        <v>41</v>
      </c>
      <c r="Q1480" s="15"/>
      <c r="R1480" s="15"/>
      <c r="S1480" s="15">
        <v>44934.430844907409</v>
      </c>
      <c r="T1480" s="15"/>
      <c r="U1480">
        <v>0</v>
      </c>
      <c r="V1480" s="15"/>
      <c r="W1480" s="15"/>
      <c r="X1480" s="15"/>
      <c r="Z1480" s="14"/>
      <c r="AA1480" s="15"/>
      <c r="AB1480">
        <v>14</v>
      </c>
      <c r="AC1480">
        <v>17</v>
      </c>
      <c r="AD1480">
        <v>1</v>
      </c>
      <c r="AE1480">
        <v>3</v>
      </c>
      <c r="AF1480" s="21">
        <v>44994.430844907409</v>
      </c>
      <c r="AG1480" s="22">
        <f>IFERROR((Raw_Data__3[[#This Row],[End of Probation Date (after 2 months)]]-Raw_Data__3[[#This Row],[Reporting date ]]),"N/A")</f>
        <v>60</v>
      </c>
      <c r="AI1480">
        <v>3</v>
      </c>
      <c r="AJ1480">
        <v>2</v>
      </c>
    </row>
    <row r="1481" spans="1:38" x14ac:dyDescent="0.35">
      <c r="A1481">
        <v>2473</v>
      </c>
      <c r="B1481" s="14" t="s">
        <v>113</v>
      </c>
      <c r="C1481" s="14" t="s">
        <v>79</v>
      </c>
      <c r="D1481" s="14" t="s">
        <v>35</v>
      </c>
      <c r="E1481" s="14" t="s">
        <v>36</v>
      </c>
      <c r="F1481" s="14" t="str">
        <f>TRIM(Raw_Data__3[[#This Row],[Level/Band]])</f>
        <v>Junior</v>
      </c>
      <c r="G1481" s="15">
        <v>44914.430844907409</v>
      </c>
      <c r="H1481" s="15">
        <v>44916.430844907409</v>
      </c>
      <c r="I1481" s="15">
        <v>44917.430844907409</v>
      </c>
      <c r="J1481" s="15">
        <v>44920.430844907409</v>
      </c>
      <c r="K1481" s="14" t="s">
        <v>37</v>
      </c>
      <c r="L1481" s="15">
        <v>44926.430844907409</v>
      </c>
      <c r="M1481" s="14" t="s">
        <v>37</v>
      </c>
      <c r="N1481" s="14" t="s">
        <v>115</v>
      </c>
      <c r="O1481" s="1">
        <v>44933.430844907409</v>
      </c>
      <c r="P1481" s="14" t="s">
        <v>48</v>
      </c>
      <c r="Q1481" s="15">
        <v>44928.430844907409</v>
      </c>
      <c r="R1481" s="15">
        <v>44931.430844907409</v>
      </c>
      <c r="S1481" s="15">
        <v>44929.430844907409</v>
      </c>
      <c r="T1481" s="15">
        <v>44937.430844907409</v>
      </c>
      <c r="U1481">
        <v>1</v>
      </c>
      <c r="V1481" s="15">
        <v>44940.430844907409</v>
      </c>
      <c r="W1481" s="15">
        <v>44943.430844907409</v>
      </c>
      <c r="X1481" s="15">
        <v>44946.430844907409</v>
      </c>
      <c r="Z1481" s="14"/>
      <c r="AA1481" s="15">
        <v>44962.430844907409</v>
      </c>
      <c r="AB1481">
        <v>10</v>
      </c>
      <c r="AC1481">
        <v>13</v>
      </c>
      <c r="AD1481">
        <v>1</v>
      </c>
      <c r="AE1481">
        <v>3</v>
      </c>
      <c r="AF1481" s="21">
        <v>44989.430844907409</v>
      </c>
      <c r="AG1481" s="22">
        <f>IFERROR((Raw_Data__3[[#This Row],[End of Probation Date (after 2 months)]]-Raw_Data__3[[#This Row],[Reporting date ]]),"N/A")</f>
        <v>60</v>
      </c>
      <c r="AH1481">
        <v>6</v>
      </c>
      <c r="AI1481">
        <v>3</v>
      </c>
      <c r="AJ1481">
        <v>2</v>
      </c>
      <c r="AK1481">
        <v>33</v>
      </c>
      <c r="AL1481">
        <v>17</v>
      </c>
    </row>
    <row r="1482" spans="1:38" x14ac:dyDescent="0.35">
      <c r="A1482">
        <v>2358</v>
      </c>
      <c r="B1482" s="14" t="s">
        <v>113</v>
      </c>
      <c r="C1482" s="14" t="s">
        <v>79</v>
      </c>
      <c r="D1482" s="14" t="s">
        <v>35</v>
      </c>
      <c r="E1482" s="14" t="s">
        <v>36</v>
      </c>
      <c r="F1482" s="14" t="str">
        <f>TRIM(Raw_Data__3[[#This Row],[Level/Band]])</f>
        <v>Junior</v>
      </c>
      <c r="G1482" s="15">
        <v>45029.526319444441</v>
      </c>
      <c r="H1482" s="15">
        <v>45031.526319444441</v>
      </c>
      <c r="I1482" s="15">
        <v>45032.526319444441</v>
      </c>
      <c r="J1482" s="15">
        <v>45035.526319444441</v>
      </c>
      <c r="K1482" s="14" t="s">
        <v>37</v>
      </c>
      <c r="L1482" s="15">
        <v>45037.526319444441</v>
      </c>
      <c r="M1482" s="14" t="s">
        <v>43</v>
      </c>
      <c r="N1482" s="14" t="s">
        <v>51</v>
      </c>
      <c r="O1482" s="1" t="s">
        <v>115</v>
      </c>
      <c r="P1482" s="14"/>
      <c r="Q1482" s="15"/>
      <c r="R1482" s="15"/>
      <c r="S1482" s="15"/>
      <c r="T1482" s="15"/>
      <c r="U1482">
        <v>0</v>
      </c>
      <c r="V1482" s="15"/>
      <c r="W1482" s="15"/>
      <c r="X1482" s="15"/>
      <c r="Z1482" s="14" t="s">
        <v>47</v>
      </c>
      <c r="AA1482" s="15"/>
      <c r="AB1482">
        <v>6</v>
      </c>
      <c r="AD1482">
        <v>1</v>
      </c>
      <c r="AE1482">
        <v>3</v>
      </c>
      <c r="AF1482" s="21" t="s">
        <v>115</v>
      </c>
      <c r="AG1482" s="22" t="str">
        <f>IFERROR((Raw_Data__3[[#This Row],[End of Probation Date (after 2 months)]]-Raw_Data__3[[#This Row],[Reporting date ]]),"N/A")</f>
        <v>N/A</v>
      </c>
      <c r="AJ1482">
        <v>2</v>
      </c>
    </row>
    <row r="1483" spans="1:38" x14ac:dyDescent="0.35">
      <c r="A1483">
        <v>2352</v>
      </c>
      <c r="B1483" s="14" t="s">
        <v>113</v>
      </c>
      <c r="C1483" s="14" t="s">
        <v>79</v>
      </c>
      <c r="D1483" s="14" t="s">
        <v>35</v>
      </c>
      <c r="E1483" s="14" t="s">
        <v>36</v>
      </c>
      <c r="F1483" s="14" t="str">
        <f>TRIM(Raw_Data__3[[#This Row],[Level/Band]])</f>
        <v>Junior</v>
      </c>
      <c r="G1483" s="15">
        <v>45027.526319444441</v>
      </c>
      <c r="H1483" s="15">
        <v>45030.526319444441</v>
      </c>
      <c r="I1483" s="15">
        <v>45031.526319444441</v>
      </c>
      <c r="J1483" s="15">
        <v>45034.526319444441</v>
      </c>
      <c r="K1483" s="14" t="s">
        <v>37</v>
      </c>
      <c r="L1483" s="15">
        <v>45044.526319444441</v>
      </c>
      <c r="M1483" s="14" t="s">
        <v>43</v>
      </c>
      <c r="N1483" s="14" t="s">
        <v>38</v>
      </c>
      <c r="O1483" s="1" t="s">
        <v>115</v>
      </c>
      <c r="P1483" s="14" t="s">
        <v>41</v>
      </c>
      <c r="Q1483" s="15"/>
      <c r="R1483" s="15"/>
      <c r="S1483" s="15">
        <v>45046.526319444441</v>
      </c>
      <c r="T1483" s="15"/>
      <c r="U1483">
        <v>0</v>
      </c>
      <c r="V1483" s="15"/>
      <c r="W1483" s="15"/>
      <c r="X1483" s="15"/>
      <c r="Z1483" s="14"/>
      <c r="AA1483" s="15"/>
      <c r="AB1483">
        <v>14</v>
      </c>
      <c r="AC1483">
        <v>16</v>
      </c>
      <c r="AD1483">
        <v>1</v>
      </c>
      <c r="AE1483">
        <v>3</v>
      </c>
      <c r="AF1483" s="21">
        <v>45106.526319444441</v>
      </c>
      <c r="AG1483" s="22">
        <f>IFERROR((Raw_Data__3[[#This Row],[End of Probation Date (after 2 months)]]-Raw_Data__3[[#This Row],[Reporting date ]]),"N/A")</f>
        <v>60</v>
      </c>
      <c r="AI1483">
        <v>2</v>
      </c>
      <c r="AJ1483">
        <v>3</v>
      </c>
    </row>
    <row r="1484" spans="1:38" x14ac:dyDescent="0.35">
      <c r="A1484">
        <v>2327</v>
      </c>
      <c r="B1484" s="14" t="s">
        <v>113</v>
      </c>
      <c r="C1484" s="14" t="s">
        <v>79</v>
      </c>
      <c r="D1484" s="14" t="s">
        <v>35</v>
      </c>
      <c r="E1484" s="14" t="s">
        <v>36</v>
      </c>
      <c r="F1484" s="14" t="str">
        <f>TRIM(Raw_Data__3[[#This Row],[Level/Band]])</f>
        <v>Junior</v>
      </c>
      <c r="G1484" s="15">
        <v>44598.265613425923</v>
      </c>
      <c r="H1484" s="15">
        <v>44600.265613425923</v>
      </c>
      <c r="I1484" s="15">
        <v>44601.265613425923</v>
      </c>
      <c r="J1484" s="15">
        <v>44604.265613425923</v>
      </c>
      <c r="K1484" s="14" t="s">
        <v>37</v>
      </c>
      <c r="L1484" s="15">
        <v>44610.265613425923</v>
      </c>
      <c r="M1484" s="14" t="s">
        <v>43</v>
      </c>
      <c r="N1484" s="14" t="s">
        <v>50</v>
      </c>
      <c r="O1484" s="1" t="s">
        <v>115</v>
      </c>
      <c r="P1484" s="14"/>
      <c r="Q1484" s="15"/>
      <c r="R1484" s="15"/>
      <c r="S1484" s="15"/>
      <c r="T1484" s="15"/>
      <c r="U1484">
        <v>0</v>
      </c>
      <c r="V1484" s="15"/>
      <c r="W1484" s="15"/>
      <c r="X1484" s="15"/>
      <c r="Z1484" s="14" t="s">
        <v>47</v>
      </c>
      <c r="AA1484" s="15"/>
      <c r="AB1484">
        <v>10</v>
      </c>
      <c r="AD1484">
        <v>1</v>
      </c>
      <c r="AE1484">
        <v>3</v>
      </c>
      <c r="AF1484" s="21" t="s">
        <v>115</v>
      </c>
      <c r="AG1484" s="22" t="str">
        <f>IFERROR((Raw_Data__3[[#This Row],[End of Probation Date (after 2 months)]]-Raw_Data__3[[#This Row],[Reporting date ]]),"N/A")</f>
        <v>N/A</v>
      </c>
      <c r="AJ1484">
        <v>2</v>
      </c>
    </row>
    <row r="1485" spans="1:38" x14ac:dyDescent="0.35">
      <c r="A1485">
        <v>2310</v>
      </c>
      <c r="B1485" s="14" t="s">
        <v>113</v>
      </c>
      <c r="C1485" s="14" t="s">
        <v>79</v>
      </c>
      <c r="D1485" s="14" t="s">
        <v>35</v>
      </c>
      <c r="E1485" s="14" t="s">
        <v>36</v>
      </c>
      <c r="F1485" s="14" t="str">
        <f>TRIM(Raw_Data__3[[#This Row],[Level/Band]])</f>
        <v>Junior</v>
      </c>
      <c r="G1485" s="15">
        <v>45098.08085648148</v>
      </c>
      <c r="H1485" s="15">
        <v>45100.08085648148</v>
      </c>
      <c r="I1485" s="15">
        <v>45101.08085648148</v>
      </c>
      <c r="J1485" s="15">
        <v>45104.08085648148</v>
      </c>
      <c r="K1485" s="14" t="s">
        <v>37</v>
      </c>
      <c r="L1485" s="15">
        <v>45110.08085648148</v>
      </c>
      <c r="M1485" s="14" t="s">
        <v>43</v>
      </c>
      <c r="N1485" s="14" t="s">
        <v>38</v>
      </c>
      <c r="O1485" s="1" t="s">
        <v>115</v>
      </c>
      <c r="P1485" s="14"/>
      <c r="Q1485" s="15"/>
      <c r="R1485" s="15"/>
      <c r="S1485" s="15"/>
      <c r="T1485" s="15"/>
      <c r="U1485">
        <v>0</v>
      </c>
      <c r="V1485" s="15"/>
      <c r="W1485" s="15"/>
      <c r="X1485" s="15"/>
      <c r="Z1485" s="14" t="s">
        <v>39</v>
      </c>
      <c r="AA1485" s="15"/>
      <c r="AB1485">
        <v>10</v>
      </c>
      <c r="AD1485">
        <v>1</v>
      </c>
      <c r="AE1485">
        <v>3</v>
      </c>
      <c r="AF1485" s="21" t="s">
        <v>115</v>
      </c>
      <c r="AG1485" s="22" t="str">
        <f>IFERROR((Raw_Data__3[[#This Row],[End of Probation Date (after 2 months)]]-Raw_Data__3[[#This Row],[Reporting date ]]),"N/A")</f>
        <v>N/A</v>
      </c>
      <c r="AJ1485">
        <v>2</v>
      </c>
    </row>
    <row r="1486" spans="1:38" x14ac:dyDescent="0.35">
      <c r="A1486">
        <v>2303</v>
      </c>
      <c r="B1486" s="14" t="s">
        <v>113</v>
      </c>
      <c r="C1486" s="14" t="s">
        <v>79</v>
      </c>
      <c r="D1486" s="14" t="s">
        <v>35</v>
      </c>
      <c r="E1486" s="14" t="s">
        <v>36</v>
      </c>
      <c r="F1486" s="14" t="str">
        <f>TRIM(Raw_Data__3[[#This Row],[Level/Band]])</f>
        <v>Junior</v>
      </c>
      <c r="G1486" s="15">
        <v>45096.08085648148</v>
      </c>
      <c r="H1486" s="15">
        <v>45100.08085648148</v>
      </c>
      <c r="I1486" s="15">
        <v>45101.08085648148</v>
      </c>
      <c r="J1486" s="15">
        <v>45104.08085648148</v>
      </c>
      <c r="K1486" s="14" t="s">
        <v>37</v>
      </c>
      <c r="L1486" s="15">
        <v>45123.08085648148</v>
      </c>
      <c r="M1486" s="14" t="s">
        <v>43</v>
      </c>
      <c r="N1486" s="14" t="s">
        <v>50</v>
      </c>
      <c r="O1486" s="1" t="s">
        <v>115</v>
      </c>
      <c r="P1486" s="14"/>
      <c r="Q1486" s="15"/>
      <c r="R1486" s="15"/>
      <c r="S1486" s="15">
        <v>45125.08085648148</v>
      </c>
      <c r="T1486" s="15"/>
      <c r="U1486">
        <v>0</v>
      </c>
      <c r="V1486" s="15"/>
      <c r="W1486" s="15"/>
      <c r="X1486" s="15"/>
      <c r="Z1486" s="14" t="s">
        <v>39</v>
      </c>
      <c r="AA1486" s="15"/>
      <c r="AB1486">
        <v>23</v>
      </c>
      <c r="AC1486">
        <v>25</v>
      </c>
      <c r="AD1486">
        <v>1</v>
      </c>
      <c r="AE1486">
        <v>3</v>
      </c>
      <c r="AF1486" s="21">
        <v>45185.08085648148</v>
      </c>
      <c r="AG1486" s="22">
        <f>IFERROR((Raw_Data__3[[#This Row],[End of Probation Date (after 2 months)]]-Raw_Data__3[[#This Row],[Reporting date ]]),"N/A")</f>
        <v>60</v>
      </c>
      <c r="AI1486">
        <v>2</v>
      </c>
      <c r="AJ1486">
        <v>4</v>
      </c>
    </row>
    <row r="1487" spans="1:38" x14ac:dyDescent="0.35">
      <c r="A1487">
        <v>2289</v>
      </c>
      <c r="B1487" s="14" t="s">
        <v>113</v>
      </c>
      <c r="C1487" s="14" t="s">
        <v>79</v>
      </c>
      <c r="D1487" s="14" t="s">
        <v>35</v>
      </c>
      <c r="E1487" s="14" t="s">
        <v>36</v>
      </c>
      <c r="F1487" s="14" t="str">
        <f>TRIM(Raw_Data__3[[#This Row],[Level/Band]])</f>
        <v>Junior</v>
      </c>
      <c r="G1487" s="15">
        <v>44761.489282407405</v>
      </c>
      <c r="H1487" s="15">
        <v>44765.489282407405</v>
      </c>
      <c r="I1487" s="15">
        <v>44766.489282407405</v>
      </c>
      <c r="J1487" s="15">
        <v>44769.489282407405</v>
      </c>
      <c r="K1487" s="14" t="s">
        <v>37</v>
      </c>
      <c r="L1487" s="15">
        <v>44786.489282407405</v>
      </c>
      <c r="M1487" s="14" t="s">
        <v>37</v>
      </c>
      <c r="N1487" s="14" t="s">
        <v>115</v>
      </c>
      <c r="O1487" s="1">
        <v>44790.489282407405</v>
      </c>
      <c r="P1487" s="14" t="s">
        <v>48</v>
      </c>
      <c r="Q1487" s="15">
        <v>44787.489282407405</v>
      </c>
      <c r="R1487" s="15">
        <v>44791.489282407405</v>
      </c>
      <c r="S1487" s="15">
        <v>44789.489282407405</v>
      </c>
      <c r="T1487" s="15">
        <v>44798.489282407405</v>
      </c>
      <c r="U1487">
        <v>1</v>
      </c>
      <c r="V1487" s="15">
        <v>44801.489282407405</v>
      </c>
      <c r="W1487" s="15">
        <v>44802.489282407405</v>
      </c>
      <c r="X1487" s="15">
        <v>44804.489282407405</v>
      </c>
      <c r="Z1487" s="14"/>
      <c r="AA1487" s="15">
        <v>44815.489282407405</v>
      </c>
      <c r="AB1487">
        <v>21</v>
      </c>
      <c r="AC1487">
        <v>24</v>
      </c>
      <c r="AD1487">
        <v>1</v>
      </c>
      <c r="AE1487">
        <v>3</v>
      </c>
      <c r="AF1487" s="21">
        <v>44849.489282407405</v>
      </c>
      <c r="AG1487" s="22">
        <f>IFERROR((Raw_Data__3[[#This Row],[End of Probation Date (after 2 months)]]-Raw_Data__3[[#This Row],[Reporting date ]]),"N/A")</f>
        <v>60</v>
      </c>
      <c r="AH1487">
        <v>4</v>
      </c>
      <c r="AI1487">
        <v>3</v>
      </c>
      <c r="AJ1487">
        <v>4</v>
      </c>
      <c r="AK1487">
        <v>26</v>
      </c>
      <c r="AL1487">
        <v>15</v>
      </c>
    </row>
    <row r="1488" spans="1:38" x14ac:dyDescent="0.35">
      <c r="A1488">
        <v>2284</v>
      </c>
      <c r="B1488" s="14" t="s">
        <v>113</v>
      </c>
      <c r="C1488" s="14" t="s">
        <v>79</v>
      </c>
      <c r="D1488" s="14" t="s">
        <v>35</v>
      </c>
      <c r="E1488" s="14" t="s">
        <v>36</v>
      </c>
      <c r="F1488" s="14" t="str">
        <f>TRIM(Raw_Data__3[[#This Row],[Level/Band]])</f>
        <v>Junior</v>
      </c>
      <c r="G1488" s="15">
        <v>44759.489282407405</v>
      </c>
      <c r="H1488" s="15">
        <v>44763.489282407405</v>
      </c>
      <c r="I1488" s="15">
        <v>44764.489282407405</v>
      </c>
      <c r="J1488" s="15">
        <v>44767.489282407405</v>
      </c>
      <c r="K1488" s="14" t="s">
        <v>37</v>
      </c>
      <c r="L1488" s="15">
        <v>44783.489282407405</v>
      </c>
      <c r="M1488" s="14" t="s">
        <v>43</v>
      </c>
      <c r="N1488" s="14" t="s">
        <v>38</v>
      </c>
      <c r="O1488" s="1" t="s">
        <v>115</v>
      </c>
      <c r="P1488" s="14"/>
      <c r="Q1488" s="15"/>
      <c r="R1488" s="15"/>
      <c r="S1488" s="15"/>
      <c r="T1488" s="15"/>
      <c r="U1488">
        <v>0</v>
      </c>
      <c r="V1488" s="15"/>
      <c r="W1488" s="15"/>
      <c r="X1488" s="15"/>
      <c r="Z1488" s="14" t="s">
        <v>39</v>
      </c>
      <c r="AA1488" s="15"/>
      <c r="AB1488">
        <v>20</v>
      </c>
      <c r="AD1488">
        <v>1</v>
      </c>
      <c r="AE1488">
        <v>3</v>
      </c>
      <c r="AF1488" s="21" t="s">
        <v>115</v>
      </c>
      <c r="AG1488" s="22" t="str">
        <f>IFERROR((Raw_Data__3[[#This Row],[End of Probation Date (after 2 months)]]-Raw_Data__3[[#This Row],[Reporting date ]]),"N/A")</f>
        <v>N/A</v>
      </c>
      <c r="AJ1488">
        <v>4</v>
      </c>
    </row>
    <row r="1489" spans="1:38" x14ac:dyDescent="0.35">
      <c r="A1489">
        <v>2280</v>
      </c>
      <c r="B1489" s="14" t="s">
        <v>113</v>
      </c>
      <c r="C1489" s="14" t="s">
        <v>79</v>
      </c>
      <c r="D1489" s="14" t="s">
        <v>35</v>
      </c>
      <c r="E1489" s="14" t="s">
        <v>36</v>
      </c>
      <c r="F1489" s="14" t="str">
        <f>TRIM(Raw_Data__3[[#This Row],[Level/Band]])</f>
        <v>Junior</v>
      </c>
      <c r="G1489" s="15">
        <v>45165.90388888889</v>
      </c>
      <c r="H1489" s="15">
        <v>45166.90388888889</v>
      </c>
      <c r="I1489" s="15">
        <v>45167.90388888889</v>
      </c>
      <c r="J1489" s="15">
        <v>45170.90388888889</v>
      </c>
      <c r="K1489" s="14" t="s">
        <v>37</v>
      </c>
      <c r="L1489" s="15">
        <v>45180.90388888889</v>
      </c>
      <c r="M1489" s="14" t="s">
        <v>43</v>
      </c>
      <c r="N1489" s="14" t="s">
        <v>38</v>
      </c>
      <c r="O1489" s="1" t="s">
        <v>115</v>
      </c>
      <c r="P1489" s="14" t="s">
        <v>41</v>
      </c>
      <c r="Q1489" s="15"/>
      <c r="R1489" s="15"/>
      <c r="S1489" s="15">
        <v>45181.90388888889</v>
      </c>
      <c r="T1489" s="15"/>
      <c r="U1489">
        <v>0</v>
      </c>
      <c r="V1489" s="15"/>
      <c r="W1489" s="15"/>
      <c r="X1489" s="15"/>
      <c r="Z1489" s="14"/>
      <c r="AA1489" s="15"/>
      <c r="AB1489">
        <v>14</v>
      </c>
      <c r="AC1489">
        <v>15</v>
      </c>
      <c r="AD1489">
        <v>1</v>
      </c>
      <c r="AE1489">
        <v>3</v>
      </c>
      <c r="AF1489" s="21">
        <v>45241.90388888889</v>
      </c>
      <c r="AG1489" s="22">
        <f>IFERROR((Raw_Data__3[[#This Row],[End of Probation Date (after 2 months)]]-Raw_Data__3[[#This Row],[Reporting date ]]),"N/A")</f>
        <v>60</v>
      </c>
      <c r="AI1489">
        <v>1</v>
      </c>
      <c r="AJ1489">
        <v>1</v>
      </c>
    </row>
    <row r="1490" spans="1:38" x14ac:dyDescent="0.35">
      <c r="A1490">
        <v>2277</v>
      </c>
      <c r="B1490" s="14" t="s">
        <v>113</v>
      </c>
      <c r="C1490" s="14" t="s">
        <v>79</v>
      </c>
      <c r="D1490" s="14" t="s">
        <v>35</v>
      </c>
      <c r="E1490" s="14" t="s">
        <v>36</v>
      </c>
      <c r="F1490" s="14" t="str">
        <f>TRIM(Raw_Data__3[[#This Row],[Level/Band]])</f>
        <v>Junior</v>
      </c>
      <c r="G1490" s="15">
        <v>45166.90388888889</v>
      </c>
      <c r="H1490" s="15">
        <v>45170.90388888889</v>
      </c>
      <c r="I1490" s="15">
        <v>45171.90388888889</v>
      </c>
      <c r="J1490" s="15">
        <v>45174.90388888889</v>
      </c>
      <c r="K1490" s="14" t="s">
        <v>37</v>
      </c>
      <c r="L1490" s="15">
        <v>45182.90388888889</v>
      </c>
      <c r="M1490" s="14" t="s">
        <v>43</v>
      </c>
      <c r="N1490" s="14" t="s">
        <v>50</v>
      </c>
      <c r="O1490" s="1" t="s">
        <v>115</v>
      </c>
      <c r="P1490" s="14"/>
      <c r="Q1490" s="15"/>
      <c r="R1490" s="15"/>
      <c r="S1490" s="15">
        <v>45183.90388888889</v>
      </c>
      <c r="T1490" s="15"/>
      <c r="U1490">
        <v>0</v>
      </c>
      <c r="V1490" s="15"/>
      <c r="W1490" s="15"/>
      <c r="X1490" s="15"/>
      <c r="Z1490" s="14" t="s">
        <v>47</v>
      </c>
      <c r="AA1490" s="15"/>
      <c r="AB1490">
        <v>12</v>
      </c>
      <c r="AC1490">
        <v>13</v>
      </c>
      <c r="AD1490">
        <v>1</v>
      </c>
      <c r="AE1490">
        <v>3</v>
      </c>
      <c r="AF1490" s="21">
        <v>45243.90388888889</v>
      </c>
      <c r="AG1490" s="22">
        <f>IFERROR((Raw_Data__3[[#This Row],[End of Probation Date (after 2 months)]]-Raw_Data__3[[#This Row],[Reporting date ]]),"N/A")</f>
        <v>60</v>
      </c>
      <c r="AI1490">
        <v>1</v>
      </c>
      <c r="AJ1490">
        <v>4</v>
      </c>
    </row>
    <row r="1491" spans="1:38" x14ac:dyDescent="0.35">
      <c r="A1491">
        <v>2276</v>
      </c>
      <c r="B1491" s="14" t="s">
        <v>113</v>
      </c>
      <c r="C1491" s="14" t="s">
        <v>79</v>
      </c>
      <c r="D1491" s="14" t="s">
        <v>35</v>
      </c>
      <c r="E1491" s="14" t="s">
        <v>36</v>
      </c>
      <c r="F1491" s="14" t="str">
        <f>TRIM(Raw_Data__3[[#This Row],[Level/Band]])</f>
        <v>Junior</v>
      </c>
      <c r="G1491" s="15">
        <v>45164.90388888889</v>
      </c>
      <c r="H1491" s="15">
        <v>45167.90388888889</v>
      </c>
      <c r="I1491" s="15">
        <v>45168.90388888889</v>
      </c>
      <c r="J1491" s="15">
        <v>45171.90388888889</v>
      </c>
      <c r="K1491" s="14" t="s">
        <v>37</v>
      </c>
      <c r="L1491" s="15">
        <v>45174.90388888889</v>
      </c>
      <c r="M1491" s="14" t="s">
        <v>43</v>
      </c>
      <c r="N1491" s="14" t="s">
        <v>55</v>
      </c>
      <c r="O1491" s="1" t="s">
        <v>115</v>
      </c>
      <c r="P1491" s="14"/>
      <c r="Q1491" s="15"/>
      <c r="R1491" s="15"/>
      <c r="S1491" s="15">
        <v>45175.90388888889</v>
      </c>
      <c r="T1491" s="15"/>
      <c r="U1491">
        <v>0</v>
      </c>
      <c r="V1491" s="15"/>
      <c r="W1491" s="15"/>
      <c r="X1491" s="15"/>
      <c r="Z1491" s="14" t="s">
        <v>47</v>
      </c>
      <c r="AA1491" s="15"/>
      <c r="AB1491">
        <v>7</v>
      </c>
      <c r="AC1491">
        <v>8</v>
      </c>
      <c r="AD1491">
        <v>1</v>
      </c>
      <c r="AE1491">
        <v>3</v>
      </c>
      <c r="AF1491" s="21">
        <v>45235.90388888889</v>
      </c>
      <c r="AG1491" s="22">
        <f>IFERROR((Raw_Data__3[[#This Row],[End of Probation Date (after 2 months)]]-Raw_Data__3[[#This Row],[Reporting date ]]),"N/A")</f>
        <v>60</v>
      </c>
      <c r="AI1491">
        <v>1</v>
      </c>
      <c r="AJ1491">
        <v>3</v>
      </c>
    </row>
    <row r="1492" spans="1:38" x14ac:dyDescent="0.35">
      <c r="A1492">
        <v>2236</v>
      </c>
      <c r="B1492" s="14" t="s">
        <v>113</v>
      </c>
      <c r="C1492" s="14" t="s">
        <v>79</v>
      </c>
      <c r="D1492" s="14" t="s">
        <v>35</v>
      </c>
      <c r="E1492" s="14" t="s">
        <v>36</v>
      </c>
      <c r="F1492" s="14" t="str">
        <f>TRIM(Raw_Data__3[[#This Row],[Level/Band]])</f>
        <v>Junior</v>
      </c>
      <c r="G1492" s="15">
        <v>45026.959444444445</v>
      </c>
      <c r="H1492" s="15">
        <v>45030.959444444445</v>
      </c>
      <c r="I1492" s="15">
        <v>45031.959444444445</v>
      </c>
      <c r="J1492" s="15">
        <v>45034.959444444445</v>
      </c>
      <c r="K1492" s="14" t="s">
        <v>37</v>
      </c>
      <c r="L1492" s="15">
        <v>45050.959444444445</v>
      </c>
      <c r="M1492" s="14" t="s">
        <v>43</v>
      </c>
      <c r="N1492" s="14" t="s">
        <v>46</v>
      </c>
      <c r="O1492" s="1" t="s">
        <v>115</v>
      </c>
      <c r="P1492" s="14"/>
      <c r="Q1492" s="15"/>
      <c r="R1492" s="15"/>
      <c r="S1492" s="15"/>
      <c r="T1492" s="15"/>
      <c r="U1492">
        <v>0</v>
      </c>
      <c r="V1492" s="15"/>
      <c r="W1492" s="15"/>
      <c r="X1492" s="15"/>
      <c r="Z1492" s="14" t="s">
        <v>39</v>
      </c>
      <c r="AA1492" s="15"/>
      <c r="AB1492">
        <v>20</v>
      </c>
      <c r="AD1492">
        <v>1</v>
      </c>
      <c r="AE1492">
        <v>3</v>
      </c>
      <c r="AF1492" s="21" t="s">
        <v>115</v>
      </c>
      <c r="AG1492" s="22" t="str">
        <f>IFERROR((Raw_Data__3[[#This Row],[End of Probation Date (after 2 months)]]-Raw_Data__3[[#This Row],[Reporting date ]]),"N/A")</f>
        <v>N/A</v>
      </c>
      <c r="AJ1492">
        <v>4</v>
      </c>
    </row>
    <row r="1493" spans="1:38" x14ac:dyDescent="0.35">
      <c r="A1493">
        <v>2232</v>
      </c>
      <c r="B1493" s="14" t="s">
        <v>113</v>
      </c>
      <c r="C1493" s="14" t="s">
        <v>79</v>
      </c>
      <c r="D1493" s="14" t="s">
        <v>35</v>
      </c>
      <c r="E1493" s="14" t="s">
        <v>36</v>
      </c>
      <c r="F1493" s="14" t="str">
        <f>TRIM(Raw_Data__3[[#This Row],[Level/Band]])</f>
        <v>Junior</v>
      </c>
      <c r="G1493" s="15">
        <v>45031.959444444445</v>
      </c>
      <c r="H1493" s="15">
        <v>45033.959444444445</v>
      </c>
      <c r="I1493" s="15">
        <v>45034.959444444445</v>
      </c>
      <c r="J1493" s="15">
        <v>45037.959444444445</v>
      </c>
      <c r="K1493" s="14" t="s">
        <v>37</v>
      </c>
      <c r="L1493" s="15">
        <v>45041.959444444445</v>
      </c>
      <c r="M1493" s="14" t="s">
        <v>43</v>
      </c>
      <c r="N1493" s="14" t="s">
        <v>46</v>
      </c>
      <c r="O1493" s="1" t="s">
        <v>115</v>
      </c>
      <c r="P1493" s="14"/>
      <c r="Q1493" s="15"/>
      <c r="R1493" s="15"/>
      <c r="S1493" s="15"/>
      <c r="T1493" s="15"/>
      <c r="U1493">
        <v>0</v>
      </c>
      <c r="V1493" s="15"/>
      <c r="W1493" s="15"/>
      <c r="X1493" s="15"/>
      <c r="Z1493" s="14" t="s">
        <v>47</v>
      </c>
      <c r="AA1493" s="15"/>
      <c r="AB1493">
        <v>8</v>
      </c>
      <c r="AD1493">
        <v>1</v>
      </c>
      <c r="AE1493">
        <v>3</v>
      </c>
      <c r="AF1493" s="21" t="s">
        <v>115</v>
      </c>
      <c r="AG1493" s="22" t="str">
        <f>IFERROR((Raw_Data__3[[#This Row],[End of Probation Date (after 2 months)]]-Raw_Data__3[[#This Row],[Reporting date ]]),"N/A")</f>
        <v>N/A</v>
      </c>
      <c r="AJ1493">
        <v>2</v>
      </c>
    </row>
    <row r="1494" spans="1:38" x14ac:dyDescent="0.35">
      <c r="A1494">
        <v>2179</v>
      </c>
      <c r="B1494" s="14" t="s">
        <v>113</v>
      </c>
      <c r="C1494" s="14" t="s">
        <v>79</v>
      </c>
      <c r="D1494" s="14" t="s">
        <v>35</v>
      </c>
      <c r="E1494" s="14" t="s">
        <v>36</v>
      </c>
      <c r="F1494" s="14" t="str">
        <f>TRIM(Raw_Data__3[[#This Row],[Level/Band]])</f>
        <v>Junior</v>
      </c>
      <c r="G1494" s="15">
        <v>44753.601967592593</v>
      </c>
      <c r="H1494" s="15">
        <v>44756.601967592593</v>
      </c>
      <c r="I1494" s="15">
        <v>44757.601967592593</v>
      </c>
      <c r="J1494" s="15">
        <v>44760.601967592593</v>
      </c>
      <c r="K1494" s="14" t="s">
        <v>37</v>
      </c>
      <c r="L1494" s="15">
        <v>44764.601967592593</v>
      </c>
      <c r="M1494" s="14" t="s">
        <v>43</v>
      </c>
      <c r="N1494" s="14" t="s">
        <v>38</v>
      </c>
      <c r="O1494" s="1" t="s">
        <v>115</v>
      </c>
      <c r="P1494" s="14" t="s">
        <v>41</v>
      </c>
      <c r="Q1494" s="15"/>
      <c r="R1494" s="15"/>
      <c r="S1494" s="15">
        <v>44767.601967592593</v>
      </c>
      <c r="T1494" s="15"/>
      <c r="U1494">
        <v>0</v>
      </c>
      <c r="V1494" s="15"/>
      <c r="W1494" s="15"/>
      <c r="X1494" s="15"/>
      <c r="Z1494" s="14"/>
      <c r="AA1494" s="15"/>
      <c r="AB1494">
        <v>8</v>
      </c>
      <c r="AC1494">
        <v>11</v>
      </c>
      <c r="AD1494">
        <v>1</v>
      </c>
      <c r="AE1494">
        <v>3</v>
      </c>
      <c r="AF1494" s="21">
        <v>44827.601967592593</v>
      </c>
      <c r="AG1494" s="22">
        <f>IFERROR((Raw_Data__3[[#This Row],[End of Probation Date (after 2 months)]]-Raw_Data__3[[#This Row],[Reporting date ]]),"N/A")</f>
        <v>60</v>
      </c>
      <c r="AI1494">
        <v>3</v>
      </c>
      <c r="AJ1494">
        <v>3</v>
      </c>
    </row>
    <row r="1495" spans="1:38" x14ac:dyDescent="0.35">
      <c r="A1495">
        <v>2176</v>
      </c>
      <c r="B1495" s="14" t="s">
        <v>113</v>
      </c>
      <c r="C1495" s="14" t="s">
        <v>79</v>
      </c>
      <c r="D1495" s="14" t="s">
        <v>35</v>
      </c>
      <c r="E1495" s="14" t="s">
        <v>36</v>
      </c>
      <c r="F1495" s="14" t="str">
        <f>TRIM(Raw_Data__3[[#This Row],[Level/Band]])</f>
        <v>Junior</v>
      </c>
      <c r="G1495" s="15">
        <v>44754.601967592593</v>
      </c>
      <c r="H1495" s="15">
        <v>44758.601967592593</v>
      </c>
      <c r="I1495" s="15">
        <v>44759.601967592593</v>
      </c>
      <c r="J1495" s="15">
        <v>44762.601967592593</v>
      </c>
      <c r="K1495" s="14" t="s">
        <v>37</v>
      </c>
      <c r="L1495" s="15">
        <v>44762.601967592593</v>
      </c>
      <c r="M1495" s="14" t="s">
        <v>43</v>
      </c>
      <c r="N1495" s="14" t="s">
        <v>55</v>
      </c>
      <c r="O1495" s="1" t="s">
        <v>115</v>
      </c>
      <c r="P1495" s="14"/>
      <c r="Q1495" s="15"/>
      <c r="R1495" s="15"/>
      <c r="S1495" s="15">
        <v>44764.601967592593</v>
      </c>
      <c r="T1495" s="15"/>
      <c r="U1495">
        <v>0</v>
      </c>
      <c r="V1495" s="15"/>
      <c r="W1495" s="15"/>
      <c r="X1495" s="15"/>
      <c r="Z1495" s="14" t="s">
        <v>39</v>
      </c>
      <c r="AA1495" s="15"/>
      <c r="AB1495">
        <v>4</v>
      </c>
      <c r="AC1495">
        <v>6</v>
      </c>
      <c r="AD1495">
        <v>1</v>
      </c>
      <c r="AE1495">
        <v>3</v>
      </c>
      <c r="AF1495" s="21">
        <v>44824.601967592593</v>
      </c>
      <c r="AG1495" s="22">
        <f>IFERROR((Raw_Data__3[[#This Row],[End of Probation Date (after 2 months)]]-Raw_Data__3[[#This Row],[Reporting date ]]),"N/A")</f>
        <v>60</v>
      </c>
      <c r="AI1495">
        <v>2</v>
      </c>
      <c r="AJ1495">
        <v>4</v>
      </c>
    </row>
    <row r="1496" spans="1:38" x14ac:dyDescent="0.35">
      <c r="A1496">
        <v>2158</v>
      </c>
      <c r="B1496" s="14" t="s">
        <v>113</v>
      </c>
      <c r="C1496" s="14" t="s">
        <v>79</v>
      </c>
      <c r="D1496" s="14" t="s">
        <v>35</v>
      </c>
      <c r="E1496" s="14" t="s">
        <v>36</v>
      </c>
      <c r="F1496" s="14" t="str">
        <f>TRIM(Raw_Data__3[[#This Row],[Level/Band]])</f>
        <v>Junior</v>
      </c>
      <c r="G1496" s="15">
        <v>45141.393807870372</v>
      </c>
      <c r="H1496" s="15">
        <v>45142.393807870372</v>
      </c>
      <c r="I1496" s="15">
        <v>45143.393807870372</v>
      </c>
      <c r="J1496" s="15">
        <v>45146.393807870372</v>
      </c>
      <c r="K1496" s="14" t="s">
        <v>37</v>
      </c>
      <c r="L1496" s="15">
        <v>45150.393807870372</v>
      </c>
      <c r="M1496" s="14" t="s">
        <v>43</v>
      </c>
      <c r="N1496" s="14" t="s">
        <v>50</v>
      </c>
      <c r="O1496" s="1" t="s">
        <v>115</v>
      </c>
      <c r="P1496" s="14"/>
      <c r="Q1496" s="15"/>
      <c r="R1496" s="15"/>
      <c r="S1496" s="15">
        <v>45153.393807870372</v>
      </c>
      <c r="T1496" s="15"/>
      <c r="U1496">
        <v>0</v>
      </c>
      <c r="V1496" s="15"/>
      <c r="W1496" s="15"/>
      <c r="X1496" s="15"/>
      <c r="Z1496" s="14" t="s">
        <v>39</v>
      </c>
      <c r="AA1496" s="15"/>
      <c r="AB1496">
        <v>8</v>
      </c>
      <c r="AC1496">
        <v>11</v>
      </c>
      <c r="AD1496">
        <v>1</v>
      </c>
      <c r="AE1496">
        <v>3</v>
      </c>
      <c r="AF1496" s="21">
        <v>45213.393807870372</v>
      </c>
      <c r="AG1496" s="22">
        <f>IFERROR((Raw_Data__3[[#This Row],[End of Probation Date (after 2 months)]]-Raw_Data__3[[#This Row],[Reporting date ]]),"N/A")</f>
        <v>60</v>
      </c>
      <c r="AI1496">
        <v>3</v>
      </c>
      <c r="AJ1496">
        <v>1</v>
      </c>
    </row>
    <row r="1497" spans="1:38" x14ac:dyDescent="0.35">
      <c r="A1497">
        <v>2155</v>
      </c>
      <c r="B1497" s="14" t="s">
        <v>113</v>
      </c>
      <c r="C1497" s="14" t="s">
        <v>79</v>
      </c>
      <c r="D1497" s="14" t="s">
        <v>35</v>
      </c>
      <c r="E1497" s="14" t="s">
        <v>36</v>
      </c>
      <c r="F1497" s="14" t="str">
        <f>TRIM(Raw_Data__3[[#This Row],[Level/Band]])</f>
        <v>Junior</v>
      </c>
      <c r="G1497" s="15">
        <v>45140.393807870372</v>
      </c>
      <c r="H1497" s="15">
        <v>45142.393807870372</v>
      </c>
      <c r="I1497" s="15">
        <v>45143.393807870372</v>
      </c>
      <c r="J1497" s="15">
        <v>45146.393807870372</v>
      </c>
      <c r="K1497" s="14" t="s">
        <v>37</v>
      </c>
      <c r="L1497" s="15">
        <v>45156.393807870372</v>
      </c>
      <c r="M1497" s="14" t="s">
        <v>58</v>
      </c>
      <c r="N1497" s="14"/>
      <c r="O1497" s="1">
        <v>45160.393807870372</v>
      </c>
      <c r="P1497" s="14" t="s">
        <v>58</v>
      </c>
      <c r="Q1497" s="15"/>
      <c r="R1497" s="15"/>
      <c r="S1497" s="15">
        <v>45159.393807870372</v>
      </c>
      <c r="T1497" s="15"/>
      <c r="U1497">
        <v>0</v>
      </c>
      <c r="V1497" s="15"/>
      <c r="W1497" s="15"/>
      <c r="X1497" s="15"/>
      <c r="Z1497" s="14"/>
      <c r="AA1497" s="15"/>
      <c r="AB1497">
        <v>14</v>
      </c>
      <c r="AC1497">
        <v>17</v>
      </c>
      <c r="AD1497">
        <v>1</v>
      </c>
      <c r="AE1497">
        <v>3</v>
      </c>
      <c r="AF1497" s="21">
        <v>45219.393807870372</v>
      </c>
      <c r="AG1497" s="22">
        <f>IFERROR((Raw_Data__3[[#This Row],[End of Probation Date (after 2 months)]]-Raw_Data__3[[#This Row],[Reporting date ]]),"N/A")</f>
        <v>60</v>
      </c>
      <c r="AI1497">
        <v>3</v>
      </c>
      <c r="AJ1497">
        <v>2</v>
      </c>
    </row>
    <row r="1498" spans="1:38" x14ac:dyDescent="0.35">
      <c r="A1498">
        <v>2082</v>
      </c>
      <c r="B1498" s="14" t="s">
        <v>113</v>
      </c>
      <c r="C1498" s="14" t="s">
        <v>79</v>
      </c>
      <c r="D1498" s="14" t="s">
        <v>35</v>
      </c>
      <c r="E1498" s="14" t="s">
        <v>36</v>
      </c>
      <c r="F1498" s="14" t="str">
        <f>TRIM(Raw_Data__3[[#This Row],[Level/Band]])</f>
        <v>Junior</v>
      </c>
      <c r="G1498" s="15">
        <v>44835.879004629627</v>
      </c>
      <c r="H1498" s="15">
        <v>44839.879004629627</v>
      </c>
      <c r="I1498" s="15">
        <v>44840.879004629627</v>
      </c>
      <c r="J1498" s="15">
        <v>44843.879004629627</v>
      </c>
      <c r="K1498" s="14" t="s">
        <v>37</v>
      </c>
      <c r="L1498" s="15">
        <v>44844.879004629627</v>
      </c>
      <c r="M1498" s="14" t="s">
        <v>43</v>
      </c>
      <c r="N1498" s="14" t="s">
        <v>38</v>
      </c>
      <c r="O1498" s="1" t="s">
        <v>115</v>
      </c>
      <c r="P1498" s="14" t="s">
        <v>41</v>
      </c>
      <c r="Q1498" s="15"/>
      <c r="R1498" s="15"/>
      <c r="S1498" s="15">
        <v>44845.879004629627</v>
      </c>
      <c r="T1498" s="15"/>
      <c r="U1498">
        <v>0</v>
      </c>
      <c r="V1498" s="15"/>
      <c r="W1498" s="15"/>
      <c r="X1498" s="15"/>
      <c r="Z1498" s="14"/>
      <c r="AA1498" s="15"/>
      <c r="AB1498">
        <v>5</v>
      </c>
      <c r="AC1498">
        <v>6</v>
      </c>
      <c r="AD1498">
        <v>1</v>
      </c>
      <c r="AE1498">
        <v>3</v>
      </c>
      <c r="AF1498" s="21">
        <v>44905.879004629627</v>
      </c>
      <c r="AG1498" s="22">
        <f>IFERROR((Raw_Data__3[[#This Row],[End of Probation Date (after 2 months)]]-Raw_Data__3[[#This Row],[Reporting date ]]),"N/A")</f>
        <v>60</v>
      </c>
      <c r="AI1498">
        <v>1</v>
      </c>
      <c r="AJ1498">
        <v>4</v>
      </c>
    </row>
    <row r="1499" spans="1:38" x14ac:dyDescent="0.35">
      <c r="A1499">
        <v>1994</v>
      </c>
      <c r="B1499" s="14" t="s">
        <v>113</v>
      </c>
      <c r="C1499" s="14" t="s">
        <v>79</v>
      </c>
      <c r="D1499" s="14" t="s">
        <v>35</v>
      </c>
      <c r="E1499" s="14" t="s">
        <v>36</v>
      </c>
      <c r="F1499" s="14" t="str">
        <f>TRIM(Raw_Data__3[[#This Row],[Level/Band]])</f>
        <v>Junior</v>
      </c>
      <c r="G1499" s="15">
        <v>45016.653923611113</v>
      </c>
      <c r="H1499" s="15">
        <v>45019.653923611113</v>
      </c>
      <c r="I1499" s="15">
        <v>45020.653923611113</v>
      </c>
      <c r="J1499" s="15">
        <v>45023.653923611113</v>
      </c>
      <c r="K1499" s="14" t="s">
        <v>37</v>
      </c>
      <c r="L1499" s="15">
        <v>45035.653923611113</v>
      </c>
      <c r="M1499" s="14" t="s">
        <v>37</v>
      </c>
      <c r="N1499" s="14" t="s">
        <v>115</v>
      </c>
      <c r="O1499" s="1">
        <v>45041.653923611113</v>
      </c>
      <c r="P1499" s="14" t="s">
        <v>48</v>
      </c>
      <c r="Q1499" s="15">
        <v>45037.653923611113</v>
      </c>
      <c r="R1499" s="15">
        <v>45038.653923611113</v>
      </c>
      <c r="S1499" s="15">
        <v>45038.653923611113</v>
      </c>
      <c r="T1499" s="15">
        <v>45040.653923611113</v>
      </c>
      <c r="U1499">
        <v>1</v>
      </c>
      <c r="V1499" s="15">
        <v>45044.653923611113</v>
      </c>
      <c r="W1499" s="15">
        <v>45046.653923611113</v>
      </c>
      <c r="X1499" s="15">
        <v>45047.653923611113</v>
      </c>
      <c r="Z1499" s="14"/>
      <c r="AA1499" s="15">
        <v>45067.653923611113</v>
      </c>
      <c r="AB1499">
        <v>16</v>
      </c>
      <c r="AC1499">
        <v>19</v>
      </c>
      <c r="AD1499">
        <v>1</v>
      </c>
      <c r="AE1499">
        <v>3</v>
      </c>
      <c r="AF1499" s="21">
        <v>45098.653923611113</v>
      </c>
      <c r="AG1499" s="22">
        <f>IFERROR((Raw_Data__3[[#This Row],[End of Probation Date (after 2 months)]]-Raw_Data__3[[#This Row],[Reporting date ]]),"N/A")</f>
        <v>60</v>
      </c>
      <c r="AH1499">
        <v>6</v>
      </c>
      <c r="AI1499">
        <v>3</v>
      </c>
      <c r="AJ1499">
        <v>3</v>
      </c>
      <c r="AK1499">
        <v>29</v>
      </c>
      <c r="AL1499">
        <v>9</v>
      </c>
    </row>
    <row r="1500" spans="1:38" x14ac:dyDescent="0.35">
      <c r="A1500">
        <v>1882</v>
      </c>
      <c r="B1500" s="14" t="s">
        <v>113</v>
      </c>
      <c r="C1500" s="14" t="s">
        <v>79</v>
      </c>
      <c r="D1500" s="14" t="s">
        <v>35</v>
      </c>
      <c r="E1500" s="14" t="s">
        <v>36</v>
      </c>
      <c r="F1500" s="14" t="str">
        <f>TRIM(Raw_Data__3[[#This Row],[Level/Band]])</f>
        <v>Junior</v>
      </c>
      <c r="G1500" s="15">
        <v>44845.425185185188</v>
      </c>
      <c r="H1500" s="15">
        <v>44847.425185185188</v>
      </c>
      <c r="I1500" s="15">
        <v>44848.425185185188</v>
      </c>
      <c r="J1500" s="15">
        <v>44851.425185185188</v>
      </c>
      <c r="K1500" s="14" t="s">
        <v>37</v>
      </c>
      <c r="L1500" s="15">
        <v>44856.425185185188</v>
      </c>
      <c r="M1500" s="14" t="s">
        <v>43</v>
      </c>
      <c r="N1500" s="14" t="s">
        <v>55</v>
      </c>
      <c r="O1500" s="1" t="s">
        <v>115</v>
      </c>
      <c r="P1500" s="14"/>
      <c r="Q1500" s="15"/>
      <c r="R1500" s="15"/>
      <c r="S1500" s="15">
        <v>44858.425185185188</v>
      </c>
      <c r="T1500" s="15"/>
      <c r="U1500">
        <v>0</v>
      </c>
      <c r="V1500" s="15"/>
      <c r="W1500" s="15"/>
      <c r="X1500" s="15"/>
      <c r="Z1500" s="14" t="s">
        <v>39</v>
      </c>
      <c r="AA1500" s="15"/>
      <c r="AB1500">
        <v>9</v>
      </c>
      <c r="AC1500">
        <v>11</v>
      </c>
      <c r="AD1500">
        <v>1</v>
      </c>
      <c r="AE1500">
        <v>3</v>
      </c>
      <c r="AF1500" s="21">
        <v>44918.425185185188</v>
      </c>
      <c r="AG1500" s="22">
        <f>IFERROR((Raw_Data__3[[#This Row],[End of Probation Date (after 2 months)]]-Raw_Data__3[[#This Row],[Reporting date ]]),"N/A")</f>
        <v>60</v>
      </c>
      <c r="AI1500">
        <v>2</v>
      </c>
      <c r="AJ1500">
        <v>2</v>
      </c>
    </row>
    <row r="1501" spans="1:38" x14ac:dyDescent="0.35">
      <c r="A1501">
        <v>1881</v>
      </c>
      <c r="B1501" s="14" t="s">
        <v>113</v>
      </c>
      <c r="C1501" s="14" t="s">
        <v>79</v>
      </c>
      <c r="D1501" s="14" t="s">
        <v>81</v>
      </c>
      <c r="E1501" s="14" t="s">
        <v>36</v>
      </c>
      <c r="F1501" s="14" t="str">
        <f>TRIM(Raw_Data__3[[#This Row],[Level/Band]])</f>
        <v>Junior</v>
      </c>
      <c r="G1501" s="15">
        <v>44843.425185185188</v>
      </c>
      <c r="H1501" s="15">
        <v>44846.425185185188</v>
      </c>
      <c r="I1501" s="15">
        <v>44847.425185185188</v>
      </c>
      <c r="J1501" s="15">
        <v>44850.425185185188</v>
      </c>
      <c r="K1501" s="14" t="s">
        <v>37</v>
      </c>
      <c r="L1501" s="15">
        <v>44853.425185185188</v>
      </c>
      <c r="M1501" s="14" t="s">
        <v>43</v>
      </c>
      <c r="N1501" s="14" t="s">
        <v>38</v>
      </c>
      <c r="O1501" s="1" t="s">
        <v>115</v>
      </c>
      <c r="P1501" s="14"/>
      <c r="Q1501" s="15"/>
      <c r="R1501" s="15"/>
      <c r="S1501" s="15">
        <v>44855.425185185188</v>
      </c>
      <c r="T1501" s="15"/>
      <c r="U1501">
        <v>0</v>
      </c>
      <c r="V1501" s="15"/>
      <c r="W1501" s="15"/>
      <c r="X1501" s="15"/>
      <c r="Z1501" s="14" t="s">
        <v>47</v>
      </c>
      <c r="AA1501" s="15"/>
      <c r="AB1501">
        <v>7</v>
      </c>
      <c r="AC1501">
        <v>9</v>
      </c>
      <c r="AD1501">
        <v>1</v>
      </c>
      <c r="AE1501">
        <v>3</v>
      </c>
      <c r="AF1501" s="21">
        <v>44915.425185185188</v>
      </c>
      <c r="AG1501" s="22">
        <f>IFERROR((Raw_Data__3[[#This Row],[End of Probation Date (after 2 months)]]-Raw_Data__3[[#This Row],[Reporting date ]]),"N/A")</f>
        <v>60</v>
      </c>
      <c r="AI1501">
        <v>2</v>
      </c>
      <c r="AJ1501">
        <v>3</v>
      </c>
    </row>
    <row r="1502" spans="1:38" x14ac:dyDescent="0.35">
      <c r="A1502">
        <v>1869</v>
      </c>
      <c r="B1502" s="14" t="s">
        <v>113</v>
      </c>
      <c r="C1502" s="14" t="s">
        <v>79</v>
      </c>
      <c r="D1502" s="14" t="s">
        <v>81</v>
      </c>
      <c r="E1502" s="14" t="s">
        <v>36</v>
      </c>
      <c r="F1502" s="14" t="str">
        <f>TRIM(Raw_Data__3[[#This Row],[Level/Band]])</f>
        <v>Junior</v>
      </c>
      <c r="G1502" s="15">
        <v>44639.350624999999</v>
      </c>
      <c r="H1502" s="15">
        <v>44640.350624999999</v>
      </c>
      <c r="I1502" s="15">
        <v>44641.350624999999</v>
      </c>
      <c r="J1502" s="15">
        <v>44644.350624999999</v>
      </c>
      <c r="K1502" s="14" t="s">
        <v>37</v>
      </c>
      <c r="L1502" s="15">
        <v>44654.350624999999</v>
      </c>
      <c r="M1502" s="14" t="s">
        <v>43</v>
      </c>
      <c r="N1502" s="14" t="s">
        <v>46</v>
      </c>
      <c r="O1502" s="1" t="s">
        <v>115</v>
      </c>
      <c r="P1502" s="14"/>
      <c r="Q1502" s="15"/>
      <c r="R1502" s="15"/>
      <c r="S1502" s="15">
        <v>44655.350624999999</v>
      </c>
      <c r="T1502" s="15"/>
      <c r="U1502">
        <v>0</v>
      </c>
      <c r="V1502" s="15"/>
      <c r="W1502" s="15"/>
      <c r="X1502" s="15"/>
      <c r="Z1502" s="14" t="s">
        <v>47</v>
      </c>
      <c r="AA1502" s="15"/>
      <c r="AB1502">
        <v>14</v>
      </c>
      <c r="AC1502">
        <v>15</v>
      </c>
      <c r="AD1502">
        <v>1</v>
      </c>
      <c r="AE1502">
        <v>3</v>
      </c>
      <c r="AF1502" s="21">
        <v>44715.350624999999</v>
      </c>
      <c r="AG1502" s="22">
        <f>IFERROR((Raw_Data__3[[#This Row],[End of Probation Date (after 2 months)]]-Raw_Data__3[[#This Row],[Reporting date ]]),"N/A")</f>
        <v>60</v>
      </c>
      <c r="AI1502">
        <v>1</v>
      </c>
      <c r="AJ1502">
        <v>1</v>
      </c>
    </row>
    <row r="1503" spans="1:38" x14ac:dyDescent="0.35">
      <c r="A1503">
        <v>1868</v>
      </c>
      <c r="B1503" s="14" t="s">
        <v>113</v>
      </c>
      <c r="C1503" s="14" t="s">
        <v>79</v>
      </c>
      <c r="D1503" s="14" t="s">
        <v>81</v>
      </c>
      <c r="E1503" s="14" t="s">
        <v>36</v>
      </c>
      <c r="F1503" s="14" t="str">
        <f>TRIM(Raw_Data__3[[#This Row],[Level/Band]])</f>
        <v>Junior</v>
      </c>
      <c r="G1503" s="15">
        <v>44641.350624999999</v>
      </c>
      <c r="H1503" s="15">
        <v>44645.350624999999</v>
      </c>
      <c r="I1503" s="15">
        <v>44646.350624999999</v>
      </c>
      <c r="J1503" s="15">
        <v>44649.350624999999</v>
      </c>
      <c r="K1503" s="14" t="s">
        <v>37</v>
      </c>
      <c r="L1503" s="15">
        <v>44650.350624999999</v>
      </c>
      <c r="M1503" s="14" t="s">
        <v>43</v>
      </c>
      <c r="N1503" s="14" t="s">
        <v>38</v>
      </c>
      <c r="O1503" s="1" t="s">
        <v>115</v>
      </c>
      <c r="P1503" s="14"/>
      <c r="Q1503" s="15"/>
      <c r="R1503" s="15"/>
      <c r="S1503" s="15"/>
      <c r="T1503" s="15"/>
      <c r="U1503">
        <v>0</v>
      </c>
      <c r="V1503" s="15"/>
      <c r="W1503" s="15"/>
      <c r="X1503" s="15"/>
      <c r="Z1503" s="14" t="s">
        <v>47</v>
      </c>
      <c r="AA1503" s="15"/>
      <c r="AB1503">
        <v>5</v>
      </c>
      <c r="AD1503">
        <v>1</v>
      </c>
      <c r="AE1503">
        <v>3</v>
      </c>
      <c r="AF1503" s="21" t="s">
        <v>115</v>
      </c>
      <c r="AG1503" s="22" t="str">
        <f>IFERROR((Raw_Data__3[[#This Row],[End of Probation Date (after 2 months)]]-Raw_Data__3[[#This Row],[Reporting date ]]),"N/A")</f>
        <v>N/A</v>
      </c>
      <c r="AJ1503">
        <v>4</v>
      </c>
    </row>
    <row r="1504" spans="1:38" x14ac:dyDescent="0.35">
      <c r="A1504">
        <v>1849</v>
      </c>
      <c r="B1504" s="14" t="s">
        <v>113</v>
      </c>
      <c r="C1504" s="14" t="s">
        <v>79</v>
      </c>
      <c r="D1504" s="14" t="s">
        <v>81</v>
      </c>
      <c r="E1504" s="14" t="s">
        <v>36</v>
      </c>
      <c r="F1504" s="14" t="str">
        <f>TRIM(Raw_Data__3[[#This Row],[Level/Band]])</f>
        <v>Junior</v>
      </c>
      <c r="G1504" s="15">
        <v>44611.970185185186</v>
      </c>
      <c r="H1504" s="15">
        <v>44613.970185185186</v>
      </c>
      <c r="I1504" s="15">
        <v>44614.970185185186</v>
      </c>
      <c r="J1504" s="15">
        <v>44617.970185185186</v>
      </c>
      <c r="K1504" s="14" t="s">
        <v>37</v>
      </c>
      <c r="L1504" s="15">
        <v>44620.970185185186</v>
      </c>
      <c r="M1504" s="14" t="s">
        <v>37</v>
      </c>
      <c r="N1504" s="14" t="s">
        <v>115</v>
      </c>
      <c r="O1504" s="1">
        <v>44623.970185185186</v>
      </c>
      <c r="P1504" s="14" t="s">
        <v>48</v>
      </c>
      <c r="Q1504" s="15">
        <v>44622.970185185186</v>
      </c>
      <c r="R1504" s="15">
        <v>44625.970185185186</v>
      </c>
      <c r="S1504" s="15">
        <v>44622.970185185186</v>
      </c>
      <c r="T1504" s="15">
        <v>44632.970185185186</v>
      </c>
      <c r="U1504">
        <v>1</v>
      </c>
      <c r="V1504" s="15">
        <v>44633.970185185186</v>
      </c>
      <c r="W1504" s="15">
        <v>44635.970185185186</v>
      </c>
      <c r="X1504" s="15">
        <v>44636.970185185186</v>
      </c>
      <c r="Z1504" s="14"/>
      <c r="AA1504" s="15">
        <v>44649.970185185186</v>
      </c>
      <c r="AB1504">
        <v>7</v>
      </c>
      <c r="AC1504">
        <v>9</v>
      </c>
      <c r="AD1504">
        <v>1</v>
      </c>
      <c r="AE1504">
        <v>3</v>
      </c>
      <c r="AF1504" s="21">
        <v>44682.970185185186</v>
      </c>
      <c r="AG1504" s="22">
        <f>IFERROR((Raw_Data__3[[#This Row],[End of Probation Date (after 2 months)]]-Raw_Data__3[[#This Row],[Reporting date ]]),"N/A")</f>
        <v>60</v>
      </c>
      <c r="AH1504">
        <v>3</v>
      </c>
      <c r="AI1504">
        <v>2</v>
      </c>
      <c r="AJ1504">
        <v>2</v>
      </c>
      <c r="AK1504">
        <v>27</v>
      </c>
      <c r="AL1504">
        <v>14</v>
      </c>
    </row>
    <row r="1505" spans="1:38" x14ac:dyDescent="0.35">
      <c r="A1505">
        <v>1847</v>
      </c>
      <c r="B1505" s="14" t="s">
        <v>113</v>
      </c>
      <c r="C1505" s="14" t="s">
        <v>79</v>
      </c>
      <c r="D1505" s="14" t="s">
        <v>81</v>
      </c>
      <c r="E1505" s="14" t="s">
        <v>36</v>
      </c>
      <c r="F1505" s="14" t="str">
        <f>TRIM(Raw_Data__3[[#This Row],[Level/Band]])</f>
        <v>Junior</v>
      </c>
      <c r="G1505" s="15">
        <v>44606.970185185186</v>
      </c>
      <c r="H1505" s="15">
        <v>44609.970185185186</v>
      </c>
      <c r="I1505" s="15">
        <v>44610.970185185186</v>
      </c>
      <c r="J1505" s="15">
        <v>44613.970185185186</v>
      </c>
      <c r="K1505" s="14" t="s">
        <v>37</v>
      </c>
      <c r="L1505" s="15">
        <v>44618.970185185186</v>
      </c>
      <c r="M1505" s="14" t="s">
        <v>43</v>
      </c>
      <c r="N1505" s="14" t="s">
        <v>38</v>
      </c>
      <c r="O1505" s="1" t="s">
        <v>115</v>
      </c>
      <c r="P1505" s="14" t="s">
        <v>41</v>
      </c>
      <c r="Q1505" s="15"/>
      <c r="R1505" s="15"/>
      <c r="S1505" s="15">
        <v>44622.970185185186</v>
      </c>
      <c r="T1505" s="15"/>
      <c r="U1505">
        <v>0</v>
      </c>
      <c r="V1505" s="15"/>
      <c r="W1505" s="15"/>
      <c r="X1505" s="15"/>
      <c r="Z1505" s="14"/>
      <c r="AA1505" s="15"/>
      <c r="AB1505">
        <v>9</v>
      </c>
      <c r="AC1505">
        <v>13</v>
      </c>
      <c r="AD1505">
        <v>1</v>
      </c>
      <c r="AE1505">
        <v>3</v>
      </c>
      <c r="AF1505" s="21">
        <v>44682.970185185186</v>
      </c>
      <c r="AG1505" s="22">
        <f>IFERROR((Raw_Data__3[[#This Row],[End of Probation Date (after 2 months)]]-Raw_Data__3[[#This Row],[Reporting date ]]),"N/A")</f>
        <v>60</v>
      </c>
      <c r="AI1505">
        <v>4</v>
      </c>
      <c r="AJ1505">
        <v>3</v>
      </c>
    </row>
    <row r="1506" spans="1:38" x14ac:dyDescent="0.35">
      <c r="A1506">
        <v>1821</v>
      </c>
      <c r="B1506" s="14" t="s">
        <v>113</v>
      </c>
      <c r="C1506" s="14" t="s">
        <v>79</v>
      </c>
      <c r="D1506" s="14" t="s">
        <v>81</v>
      </c>
      <c r="E1506" s="14" t="s">
        <v>36</v>
      </c>
      <c r="F1506" s="14" t="str">
        <f>TRIM(Raw_Data__3[[#This Row],[Level/Band]])</f>
        <v>Junior</v>
      </c>
      <c r="G1506" s="15">
        <v>44659.459594907406</v>
      </c>
      <c r="H1506" s="15">
        <v>44663.459594907406</v>
      </c>
      <c r="I1506" s="15">
        <v>44664.459594907406</v>
      </c>
      <c r="J1506" s="15">
        <v>44667.459594907406</v>
      </c>
      <c r="K1506" s="14" t="s">
        <v>37</v>
      </c>
      <c r="L1506" s="15">
        <v>44683.459594907406</v>
      </c>
      <c r="M1506" s="14" t="s">
        <v>43</v>
      </c>
      <c r="N1506" s="14" t="s">
        <v>51</v>
      </c>
      <c r="O1506" s="1" t="s">
        <v>115</v>
      </c>
      <c r="P1506" s="14"/>
      <c r="Q1506" s="15"/>
      <c r="R1506" s="15"/>
      <c r="S1506" s="15"/>
      <c r="T1506" s="15"/>
      <c r="U1506">
        <v>0</v>
      </c>
      <c r="V1506" s="15"/>
      <c r="W1506" s="15"/>
      <c r="X1506" s="15"/>
      <c r="Z1506" s="14" t="s">
        <v>39</v>
      </c>
      <c r="AA1506" s="15"/>
      <c r="AB1506">
        <v>20</v>
      </c>
      <c r="AD1506">
        <v>1</v>
      </c>
      <c r="AE1506">
        <v>3</v>
      </c>
      <c r="AF1506" s="21" t="s">
        <v>115</v>
      </c>
      <c r="AG1506" s="22" t="str">
        <f>IFERROR((Raw_Data__3[[#This Row],[End of Probation Date (after 2 months)]]-Raw_Data__3[[#This Row],[Reporting date ]]),"N/A")</f>
        <v>N/A</v>
      </c>
      <c r="AJ1506">
        <v>4</v>
      </c>
    </row>
    <row r="1507" spans="1:38" x14ac:dyDescent="0.35">
      <c r="A1507">
        <v>1733</v>
      </c>
      <c r="B1507" s="14" t="s">
        <v>113</v>
      </c>
      <c r="C1507" s="14" t="s">
        <v>79</v>
      </c>
      <c r="D1507" s="14" t="s">
        <v>81</v>
      </c>
      <c r="E1507" s="14" t="s">
        <v>36</v>
      </c>
      <c r="F1507" s="14" t="str">
        <f>TRIM(Raw_Data__3[[#This Row],[Level/Band]])</f>
        <v>Junior</v>
      </c>
      <c r="G1507" s="15">
        <v>44564.634641203702</v>
      </c>
      <c r="H1507" s="15">
        <v>44565.634641203702</v>
      </c>
      <c r="I1507" s="15">
        <v>44566.634641203702</v>
      </c>
      <c r="J1507" s="15">
        <v>44569.634641203702</v>
      </c>
      <c r="K1507" s="14" t="s">
        <v>37</v>
      </c>
      <c r="L1507" s="15">
        <v>44573.634641203702</v>
      </c>
      <c r="M1507" s="14" t="s">
        <v>43</v>
      </c>
      <c r="N1507" s="14" t="s">
        <v>38</v>
      </c>
      <c r="O1507" s="1" t="s">
        <v>115</v>
      </c>
      <c r="P1507" s="14"/>
      <c r="Q1507" s="15"/>
      <c r="R1507" s="15"/>
      <c r="S1507" s="15">
        <v>44576.634641203702</v>
      </c>
      <c r="T1507" s="15"/>
      <c r="U1507">
        <v>0</v>
      </c>
      <c r="V1507" s="15"/>
      <c r="W1507" s="15"/>
      <c r="X1507" s="15"/>
      <c r="Z1507" s="14" t="s">
        <v>47</v>
      </c>
      <c r="AA1507" s="15"/>
      <c r="AB1507">
        <v>8</v>
      </c>
      <c r="AC1507">
        <v>11</v>
      </c>
      <c r="AD1507">
        <v>1</v>
      </c>
      <c r="AE1507">
        <v>3</v>
      </c>
      <c r="AF1507" s="21">
        <v>44636.634641203702</v>
      </c>
      <c r="AG1507" s="22">
        <f>IFERROR((Raw_Data__3[[#This Row],[End of Probation Date (after 2 months)]]-Raw_Data__3[[#This Row],[Reporting date ]]),"N/A")</f>
        <v>60</v>
      </c>
      <c r="AI1507">
        <v>3</v>
      </c>
      <c r="AJ1507">
        <v>1</v>
      </c>
    </row>
    <row r="1508" spans="1:38" x14ac:dyDescent="0.35">
      <c r="A1508">
        <v>1707</v>
      </c>
      <c r="B1508" s="14" t="s">
        <v>113</v>
      </c>
      <c r="C1508" s="14" t="s">
        <v>79</v>
      </c>
      <c r="D1508" s="14" t="s">
        <v>81</v>
      </c>
      <c r="E1508" s="14" t="s">
        <v>36</v>
      </c>
      <c r="F1508" s="14" t="str">
        <f>TRIM(Raw_Data__3[[#This Row],[Level/Band]])</f>
        <v>Junior</v>
      </c>
      <c r="G1508" s="15">
        <v>44989.751342592594</v>
      </c>
      <c r="H1508" s="15">
        <v>44993.751342592594</v>
      </c>
      <c r="I1508" s="15">
        <v>44994.751342592594</v>
      </c>
      <c r="J1508" s="15">
        <v>44997.751342592594</v>
      </c>
      <c r="K1508" s="14" t="s">
        <v>37</v>
      </c>
      <c r="L1508" s="15">
        <v>45010.751342592594</v>
      </c>
      <c r="M1508" s="14" t="s">
        <v>43</v>
      </c>
      <c r="N1508" s="14" t="s">
        <v>51</v>
      </c>
      <c r="O1508" s="1" t="s">
        <v>115</v>
      </c>
      <c r="P1508" s="14"/>
      <c r="Q1508" s="15"/>
      <c r="R1508" s="15"/>
      <c r="S1508" s="15">
        <v>45012.751342592594</v>
      </c>
      <c r="T1508" s="15"/>
      <c r="U1508">
        <v>0</v>
      </c>
      <c r="V1508" s="15"/>
      <c r="W1508" s="15"/>
      <c r="X1508" s="15"/>
      <c r="Z1508" s="14" t="s">
        <v>47</v>
      </c>
      <c r="AA1508" s="15"/>
      <c r="AB1508">
        <v>17</v>
      </c>
      <c r="AC1508">
        <v>19</v>
      </c>
      <c r="AD1508">
        <v>1</v>
      </c>
      <c r="AE1508">
        <v>3</v>
      </c>
      <c r="AF1508" s="21">
        <v>45072.751342592594</v>
      </c>
      <c r="AG1508" s="22">
        <f>IFERROR((Raw_Data__3[[#This Row],[End of Probation Date (after 2 months)]]-Raw_Data__3[[#This Row],[Reporting date ]]),"N/A")</f>
        <v>60</v>
      </c>
      <c r="AI1508">
        <v>2</v>
      </c>
      <c r="AJ1508">
        <v>4</v>
      </c>
    </row>
    <row r="1509" spans="1:38" x14ac:dyDescent="0.35">
      <c r="A1509">
        <v>1634</v>
      </c>
      <c r="B1509" s="14" t="s">
        <v>113</v>
      </c>
      <c r="C1509" s="14" t="s">
        <v>79</v>
      </c>
      <c r="D1509" s="14" t="s">
        <v>81</v>
      </c>
      <c r="E1509" s="14" t="s">
        <v>36</v>
      </c>
      <c r="F1509" s="14" t="str">
        <f>TRIM(Raw_Data__3[[#This Row],[Level/Band]])</f>
        <v>Junior</v>
      </c>
      <c r="G1509" s="15">
        <v>45171.320416666669</v>
      </c>
      <c r="H1509" s="15">
        <v>45175.320416666669</v>
      </c>
      <c r="I1509" s="15">
        <v>45176.320416666669</v>
      </c>
      <c r="J1509" s="15">
        <v>45179.320416666669</v>
      </c>
      <c r="K1509" s="14" t="s">
        <v>37</v>
      </c>
      <c r="L1509" s="15">
        <v>45191.320416666669</v>
      </c>
      <c r="M1509" s="14" t="s">
        <v>37</v>
      </c>
      <c r="N1509" s="14" t="s">
        <v>115</v>
      </c>
      <c r="O1509" s="1">
        <v>45196.320416666669</v>
      </c>
      <c r="P1509" s="14" t="s">
        <v>48</v>
      </c>
      <c r="Q1509" s="15">
        <v>45193.320416666669</v>
      </c>
      <c r="R1509" s="15">
        <v>45195.320416666669</v>
      </c>
      <c r="S1509" s="15">
        <v>45193.320416666669</v>
      </c>
      <c r="T1509" s="15">
        <v>45195.320416666669</v>
      </c>
      <c r="U1509">
        <v>1</v>
      </c>
      <c r="V1509" s="15">
        <v>45196.320416666669</v>
      </c>
      <c r="W1509" s="15">
        <v>45198.320416666669</v>
      </c>
      <c r="X1509" s="15">
        <v>45199.320416666669</v>
      </c>
      <c r="Z1509" s="14"/>
      <c r="AA1509" s="15">
        <v>45215.320416666669</v>
      </c>
      <c r="AB1509">
        <v>16</v>
      </c>
      <c r="AC1509">
        <v>18</v>
      </c>
      <c r="AD1509">
        <v>1</v>
      </c>
      <c r="AE1509">
        <v>3</v>
      </c>
      <c r="AF1509" s="21">
        <v>45253.320416666669</v>
      </c>
      <c r="AG1509" s="22">
        <f>IFERROR((Raw_Data__3[[#This Row],[End of Probation Date (after 2 months)]]-Raw_Data__3[[#This Row],[Reporting date ]]),"N/A")</f>
        <v>60</v>
      </c>
      <c r="AH1509">
        <v>3</v>
      </c>
      <c r="AI1509">
        <v>2</v>
      </c>
      <c r="AJ1509">
        <v>4</v>
      </c>
      <c r="AK1509">
        <v>22</v>
      </c>
      <c r="AL1509">
        <v>6</v>
      </c>
    </row>
    <row r="1510" spans="1:38" x14ac:dyDescent="0.35">
      <c r="A1510">
        <v>1589</v>
      </c>
      <c r="B1510" s="14" t="s">
        <v>113</v>
      </c>
      <c r="C1510" s="14" t="s">
        <v>79</v>
      </c>
      <c r="D1510" s="14" t="s">
        <v>81</v>
      </c>
      <c r="E1510" s="14" t="s">
        <v>36</v>
      </c>
      <c r="F1510" s="14" t="str">
        <f>TRIM(Raw_Data__3[[#This Row],[Level/Band]])</f>
        <v>Junior</v>
      </c>
      <c r="G1510" s="15">
        <v>45180.840821759259</v>
      </c>
      <c r="H1510" s="15">
        <v>45182.840821759259</v>
      </c>
      <c r="I1510" s="15">
        <v>45183.840821759259</v>
      </c>
      <c r="J1510" s="15">
        <v>45186.840821759259</v>
      </c>
      <c r="K1510" s="14" t="s">
        <v>37</v>
      </c>
      <c r="L1510" s="15">
        <v>45197.840821759259</v>
      </c>
      <c r="M1510" s="14" t="s">
        <v>43</v>
      </c>
      <c r="N1510" s="14" t="s">
        <v>38</v>
      </c>
      <c r="O1510" s="1" t="s">
        <v>115</v>
      </c>
      <c r="P1510" s="14" t="s">
        <v>41</v>
      </c>
      <c r="Q1510" s="15"/>
      <c r="R1510" s="15"/>
      <c r="S1510" s="15">
        <v>45199.840821759259</v>
      </c>
      <c r="T1510" s="15"/>
      <c r="U1510">
        <v>0</v>
      </c>
      <c r="V1510" s="15"/>
      <c r="W1510" s="15"/>
      <c r="X1510" s="15"/>
      <c r="Z1510" s="14"/>
      <c r="AA1510" s="15"/>
      <c r="AB1510">
        <v>15</v>
      </c>
      <c r="AC1510">
        <v>17</v>
      </c>
      <c r="AD1510">
        <v>1</v>
      </c>
      <c r="AE1510">
        <v>3</v>
      </c>
      <c r="AF1510" s="21">
        <v>45259.840821759259</v>
      </c>
      <c r="AG1510" s="22">
        <f>IFERROR((Raw_Data__3[[#This Row],[End of Probation Date (after 2 months)]]-Raw_Data__3[[#This Row],[Reporting date ]]),"N/A")</f>
        <v>60</v>
      </c>
      <c r="AI1510">
        <v>2</v>
      </c>
      <c r="AJ1510">
        <v>2</v>
      </c>
    </row>
    <row r="1511" spans="1:38" x14ac:dyDescent="0.35">
      <c r="A1511">
        <v>1582</v>
      </c>
      <c r="B1511" s="14" t="s">
        <v>113</v>
      </c>
      <c r="C1511" s="14" t="s">
        <v>79</v>
      </c>
      <c r="D1511" s="14" t="s">
        <v>81</v>
      </c>
      <c r="E1511" s="14" t="s">
        <v>36</v>
      </c>
      <c r="F1511" s="14" t="str">
        <f>TRIM(Raw_Data__3[[#This Row],[Level/Band]])</f>
        <v>Junior</v>
      </c>
      <c r="G1511" s="15">
        <v>45184.840821759259</v>
      </c>
      <c r="H1511" s="15">
        <v>45187.840821759259</v>
      </c>
      <c r="I1511" s="15">
        <v>45188.840821759259</v>
      </c>
      <c r="J1511" s="15">
        <v>45191.840821759259</v>
      </c>
      <c r="K1511" s="14" t="s">
        <v>37</v>
      </c>
      <c r="L1511" s="15">
        <v>45199.840821759259</v>
      </c>
      <c r="M1511" s="14" t="s">
        <v>43</v>
      </c>
      <c r="N1511" s="14" t="s">
        <v>38</v>
      </c>
      <c r="O1511" s="1" t="s">
        <v>115</v>
      </c>
      <c r="P1511" s="14"/>
      <c r="Q1511" s="15"/>
      <c r="R1511" s="15"/>
      <c r="S1511" s="15"/>
      <c r="T1511" s="15"/>
      <c r="U1511">
        <v>0</v>
      </c>
      <c r="V1511" s="15"/>
      <c r="W1511" s="15"/>
      <c r="X1511" s="15"/>
      <c r="Z1511" s="14" t="s">
        <v>47</v>
      </c>
      <c r="AA1511" s="15"/>
      <c r="AB1511">
        <v>12</v>
      </c>
      <c r="AD1511">
        <v>1</v>
      </c>
      <c r="AE1511">
        <v>3</v>
      </c>
      <c r="AF1511" s="21" t="s">
        <v>115</v>
      </c>
      <c r="AG1511" s="22" t="str">
        <f>IFERROR((Raw_Data__3[[#This Row],[End of Probation Date (after 2 months)]]-Raw_Data__3[[#This Row],[Reporting date ]]),"N/A")</f>
        <v>N/A</v>
      </c>
      <c r="AJ1511">
        <v>3</v>
      </c>
    </row>
    <row r="1512" spans="1:38" x14ac:dyDescent="0.35">
      <c r="A1512">
        <v>1570</v>
      </c>
      <c r="B1512" s="14" t="s">
        <v>113</v>
      </c>
      <c r="C1512" s="14" t="s">
        <v>79</v>
      </c>
      <c r="D1512" s="14" t="s">
        <v>81</v>
      </c>
      <c r="E1512" s="14" t="s">
        <v>36</v>
      </c>
      <c r="F1512" s="14" t="str">
        <f>TRIM(Raw_Data__3[[#This Row],[Level/Band]])</f>
        <v>Junior</v>
      </c>
      <c r="G1512" s="15">
        <v>44637.490486111114</v>
      </c>
      <c r="H1512" s="15">
        <v>44641.490486111114</v>
      </c>
      <c r="I1512" s="15">
        <v>44642.490486111114</v>
      </c>
      <c r="J1512" s="15">
        <v>44645.490486111114</v>
      </c>
      <c r="K1512" s="14" t="s">
        <v>37</v>
      </c>
      <c r="L1512" s="15">
        <v>44647.490486111114</v>
      </c>
      <c r="M1512" s="14" t="s">
        <v>43</v>
      </c>
      <c r="N1512" s="14" t="s">
        <v>51</v>
      </c>
      <c r="O1512" s="1" t="s">
        <v>115</v>
      </c>
      <c r="P1512" s="14"/>
      <c r="Q1512" s="15"/>
      <c r="R1512" s="15"/>
      <c r="S1512" s="15">
        <v>44651.490486111114</v>
      </c>
      <c r="T1512" s="15"/>
      <c r="U1512">
        <v>0</v>
      </c>
      <c r="V1512" s="15"/>
      <c r="W1512" s="15"/>
      <c r="X1512" s="15"/>
      <c r="Z1512" s="14" t="s">
        <v>47</v>
      </c>
      <c r="AA1512" s="15"/>
      <c r="AB1512">
        <v>6</v>
      </c>
      <c r="AC1512">
        <v>10</v>
      </c>
      <c r="AD1512">
        <v>1</v>
      </c>
      <c r="AE1512">
        <v>3</v>
      </c>
      <c r="AF1512" s="21">
        <v>44711.490486111114</v>
      </c>
      <c r="AG1512" s="22">
        <f>IFERROR((Raw_Data__3[[#This Row],[End of Probation Date (after 2 months)]]-Raw_Data__3[[#This Row],[Reporting date ]]),"N/A")</f>
        <v>60</v>
      </c>
      <c r="AI1512">
        <v>4</v>
      </c>
      <c r="AJ1512">
        <v>4</v>
      </c>
    </row>
    <row r="1513" spans="1:38" x14ac:dyDescent="0.35">
      <c r="A1513">
        <v>1548</v>
      </c>
      <c r="B1513" s="14" t="s">
        <v>113</v>
      </c>
      <c r="C1513" s="14" t="s">
        <v>79</v>
      </c>
      <c r="D1513" s="14" t="s">
        <v>81</v>
      </c>
      <c r="E1513" s="14" t="s">
        <v>36</v>
      </c>
      <c r="F1513" s="14" t="str">
        <f>TRIM(Raw_Data__3[[#This Row],[Level/Band]])</f>
        <v>Junior</v>
      </c>
      <c r="G1513" s="15">
        <v>45073.849814814814</v>
      </c>
      <c r="H1513" s="15">
        <v>45075.849814814814</v>
      </c>
      <c r="I1513" s="15">
        <v>45076.849814814814</v>
      </c>
      <c r="J1513" s="15">
        <v>45079.849814814814</v>
      </c>
      <c r="K1513" s="14" t="s">
        <v>37</v>
      </c>
      <c r="L1513" s="15">
        <v>45089.849814814814</v>
      </c>
      <c r="M1513" s="14" t="s">
        <v>43</v>
      </c>
      <c r="N1513" s="14" t="s">
        <v>38</v>
      </c>
      <c r="O1513" s="1" t="s">
        <v>115</v>
      </c>
      <c r="P1513" s="14" t="s">
        <v>41</v>
      </c>
      <c r="Q1513" s="15"/>
      <c r="R1513" s="15"/>
      <c r="S1513" s="15">
        <v>45092.849814814814</v>
      </c>
      <c r="T1513" s="15"/>
      <c r="U1513">
        <v>0</v>
      </c>
      <c r="V1513" s="15"/>
      <c r="W1513" s="15"/>
      <c r="X1513" s="15"/>
      <c r="Z1513" s="14"/>
      <c r="AA1513" s="15"/>
      <c r="AB1513">
        <v>14</v>
      </c>
      <c r="AC1513">
        <v>17</v>
      </c>
      <c r="AD1513">
        <v>1</v>
      </c>
      <c r="AE1513">
        <v>3</v>
      </c>
      <c r="AF1513" s="21">
        <v>45152.849814814814</v>
      </c>
      <c r="AG1513" s="22">
        <f>IFERROR((Raw_Data__3[[#This Row],[End of Probation Date (after 2 months)]]-Raw_Data__3[[#This Row],[Reporting date ]]),"N/A")</f>
        <v>60</v>
      </c>
      <c r="AI1513">
        <v>3</v>
      </c>
      <c r="AJ1513">
        <v>2</v>
      </c>
    </row>
    <row r="1514" spans="1:38" x14ac:dyDescent="0.35">
      <c r="A1514">
        <v>1520</v>
      </c>
      <c r="B1514" s="14" t="s">
        <v>113</v>
      </c>
      <c r="C1514" s="14" t="s">
        <v>79</v>
      </c>
      <c r="D1514" s="14" t="s">
        <v>81</v>
      </c>
      <c r="E1514" s="14" t="s">
        <v>36</v>
      </c>
      <c r="F1514" s="14" t="str">
        <f>TRIM(Raw_Data__3[[#This Row],[Level/Band]])</f>
        <v>Junior</v>
      </c>
      <c r="G1514" s="15">
        <v>44919.208773148152</v>
      </c>
      <c r="H1514" s="15">
        <v>44922.208773148152</v>
      </c>
      <c r="I1514" s="15">
        <v>44923.208773148152</v>
      </c>
      <c r="J1514" s="15">
        <v>44926.208773148152</v>
      </c>
      <c r="K1514" s="14" t="s">
        <v>37</v>
      </c>
      <c r="L1514" s="15">
        <v>44928.208773148152</v>
      </c>
      <c r="M1514" s="14" t="s">
        <v>43</v>
      </c>
      <c r="N1514" s="14" t="s">
        <v>50</v>
      </c>
      <c r="O1514" s="1" t="s">
        <v>115</v>
      </c>
      <c r="P1514" s="14"/>
      <c r="Q1514" s="15"/>
      <c r="R1514" s="15"/>
      <c r="S1514" s="15"/>
      <c r="T1514" s="15"/>
      <c r="U1514">
        <v>0</v>
      </c>
      <c r="V1514" s="15"/>
      <c r="W1514" s="15"/>
      <c r="X1514" s="15"/>
      <c r="Z1514" s="14" t="s">
        <v>47</v>
      </c>
      <c r="AA1514" s="15"/>
      <c r="AB1514">
        <v>6</v>
      </c>
      <c r="AD1514">
        <v>1</v>
      </c>
      <c r="AE1514">
        <v>3</v>
      </c>
      <c r="AF1514" s="21" t="s">
        <v>115</v>
      </c>
      <c r="AG1514" s="22" t="str">
        <f>IFERROR((Raw_Data__3[[#This Row],[End of Probation Date (after 2 months)]]-Raw_Data__3[[#This Row],[Reporting date ]]),"N/A")</f>
        <v>N/A</v>
      </c>
      <c r="AJ1514">
        <v>3</v>
      </c>
    </row>
    <row r="1515" spans="1:38" x14ac:dyDescent="0.35">
      <c r="A1515">
        <v>1511</v>
      </c>
      <c r="B1515" s="14" t="s">
        <v>113</v>
      </c>
      <c r="C1515" s="14" t="s">
        <v>79</v>
      </c>
      <c r="D1515" s="14" t="s">
        <v>81</v>
      </c>
      <c r="E1515" s="14" t="s">
        <v>36</v>
      </c>
      <c r="F1515" s="14" t="str">
        <f>TRIM(Raw_Data__3[[#This Row],[Level/Band]])</f>
        <v>Junior</v>
      </c>
      <c r="G1515" s="15">
        <v>44918.208773148152</v>
      </c>
      <c r="H1515" s="15">
        <v>44922.208773148152</v>
      </c>
      <c r="I1515" s="15">
        <v>44923.208773148152</v>
      </c>
      <c r="J1515" s="15">
        <v>44926.208773148152</v>
      </c>
      <c r="K1515" s="14" t="s">
        <v>37</v>
      </c>
      <c r="L1515" s="15">
        <v>44941.208773148152</v>
      </c>
      <c r="M1515" s="14" t="s">
        <v>37</v>
      </c>
      <c r="N1515" s="14" t="s">
        <v>115</v>
      </c>
      <c r="O1515" s="1">
        <v>44944.208773148152</v>
      </c>
      <c r="P1515" s="14" t="s">
        <v>48</v>
      </c>
      <c r="Q1515" s="15">
        <v>44942.208773148152</v>
      </c>
      <c r="R1515" s="15">
        <v>44946.208773148152</v>
      </c>
      <c r="S1515" s="15">
        <v>44943.208773148152</v>
      </c>
      <c r="T1515" s="15">
        <v>44951.208773148152</v>
      </c>
      <c r="U1515">
        <v>1</v>
      </c>
      <c r="V1515" s="15">
        <v>44955.208773148152</v>
      </c>
      <c r="W1515" s="15">
        <v>44957.208773148152</v>
      </c>
      <c r="X1515" s="15">
        <v>44960.208773148152</v>
      </c>
      <c r="Z1515" s="14"/>
      <c r="AA1515" s="15">
        <v>44967.208773148152</v>
      </c>
      <c r="AB1515">
        <v>19</v>
      </c>
      <c r="AC1515">
        <v>21</v>
      </c>
      <c r="AD1515">
        <v>1</v>
      </c>
      <c r="AE1515">
        <v>3</v>
      </c>
      <c r="AF1515" s="21">
        <v>45003.208773148152</v>
      </c>
      <c r="AG1515" s="22">
        <f>IFERROR((Raw_Data__3[[#This Row],[End of Probation Date (after 2 months)]]-Raw_Data__3[[#This Row],[Reporting date ]]),"N/A")</f>
        <v>60</v>
      </c>
      <c r="AH1515">
        <v>6</v>
      </c>
      <c r="AI1515">
        <v>2</v>
      </c>
      <c r="AJ1515">
        <v>4</v>
      </c>
      <c r="AK1515">
        <v>24</v>
      </c>
      <c r="AL1515">
        <v>17</v>
      </c>
    </row>
    <row r="1516" spans="1:38" x14ac:dyDescent="0.35">
      <c r="A1516">
        <v>1439</v>
      </c>
      <c r="B1516" s="14" t="s">
        <v>113</v>
      </c>
      <c r="C1516" s="14" t="s">
        <v>79</v>
      </c>
      <c r="D1516" s="14" t="s">
        <v>81</v>
      </c>
      <c r="E1516" s="14" t="s">
        <v>36</v>
      </c>
      <c r="F1516" s="14" t="str">
        <f>TRIM(Raw_Data__3[[#This Row],[Level/Band]])</f>
        <v>Junior</v>
      </c>
      <c r="G1516" s="15">
        <v>45084.936932870369</v>
      </c>
      <c r="H1516" s="15">
        <v>45087.936932870369</v>
      </c>
      <c r="I1516" s="15">
        <v>45088.936932870369</v>
      </c>
      <c r="J1516" s="15">
        <v>45091.936932870369</v>
      </c>
      <c r="K1516" s="14" t="s">
        <v>37</v>
      </c>
      <c r="L1516" s="15">
        <v>45101.936932870369</v>
      </c>
      <c r="M1516" s="14" t="s">
        <v>43</v>
      </c>
      <c r="N1516" s="14" t="s">
        <v>50</v>
      </c>
      <c r="O1516" s="1" t="s">
        <v>115</v>
      </c>
      <c r="P1516" s="14"/>
      <c r="Q1516" s="15"/>
      <c r="R1516" s="15"/>
      <c r="S1516" s="15"/>
      <c r="T1516" s="15"/>
      <c r="U1516">
        <v>0</v>
      </c>
      <c r="V1516" s="15"/>
      <c r="W1516" s="15"/>
      <c r="X1516" s="15"/>
      <c r="Z1516" s="14" t="s">
        <v>39</v>
      </c>
      <c r="AA1516" s="15"/>
      <c r="AB1516">
        <v>14</v>
      </c>
      <c r="AD1516">
        <v>1</v>
      </c>
      <c r="AE1516">
        <v>3</v>
      </c>
      <c r="AF1516" s="21" t="s">
        <v>115</v>
      </c>
      <c r="AG1516" s="22" t="str">
        <f>IFERROR((Raw_Data__3[[#This Row],[End of Probation Date (after 2 months)]]-Raw_Data__3[[#This Row],[Reporting date ]]),"N/A")</f>
        <v>N/A</v>
      </c>
      <c r="AJ1516">
        <v>3</v>
      </c>
    </row>
    <row r="1517" spans="1:38" x14ac:dyDescent="0.35">
      <c r="A1517">
        <v>1438</v>
      </c>
      <c r="B1517" s="14" t="s">
        <v>113</v>
      </c>
      <c r="C1517" s="14" t="s">
        <v>79</v>
      </c>
      <c r="D1517" s="14" t="s">
        <v>81</v>
      </c>
      <c r="E1517" s="14" t="s">
        <v>36</v>
      </c>
      <c r="F1517" s="14" t="str">
        <f>TRIM(Raw_Data__3[[#This Row],[Level/Band]])</f>
        <v>Junior</v>
      </c>
      <c r="G1517" s="15">
        <v>45084.936932870369</v>
      </c>
      <c r="H1517" s="15">
        <v>45088.936932870369</v>
      </c>
      <c r="I1517" s="15">
        <v>45089.936932870369</v>
      </c>
      <c r="J1517" s="15">
        <v>45092.936932870369</v>
      </c>
      <c r="K1517" s="14" t="s">
        <v>37</v>
      </c>
      <c r="L1517" s="15">
        <v>45094.936932870369</v>
      </c>
      <c r="M1517" s="14" t="s">
        <v>43</v>
      </c>
      <c r="N1517" s="14" t="s">
        <v>55</v>
      </c>
      <c r="O1517" s="1" t="s">
        <v>115</v>
      </c>
      <c r="P1517" s="14"/>
      <c r="Q1517" s="15"/>
      <c r="R1517" s="15"/>
      <c r="S1517" s="15"/>
      <c r="T1517" s="15"/>
      <c r="U1517">
        <v>0</v>
      </c>
      <c r="V1517" s="15"/>
      <c r="W1517" s="15"/>
      <c r="X1517" s="15"/>
      <c r="Z1517" s="14" t="s">
        <v>47</v>
      </c>
      <c r="AA1517" s="15"/>
      <c r="AB1517">
        <v>6</v>
      </c>
      <c r="AD1517">
        <v>1</v>
      </c>
      <c r="AE1517">
        <v>3</v>
      </c>
      <c r="AF1517" s="21" t="s">
        <v>115</v>
      </c>
      <c r="AG1517" s="22" t="str">
        <f>IFERROR((Raw_Data__3[[#This Row],[End of Probation Date (after 2 months)]]-Raw_Data__3[[#This Row],[Reporting date ]]),"N/A")</f>
        <v>N/A</v>
      </c>
      <c r="AJ1517">
        <v>4</v>
      </c>
    </row>
    <row r="1518" spans="1:38" x14ac:dyDescent="0.35">
      <c r="A1518">
        <v>1431</v>
      </c>
      <c r="B1518" s="14" t="s">
        <v>113</v>
      </c>
      <c r="C1518" s="14" t="s">
        <v>79</v>
      </c>
      <c r="D1518" s="14" t="s">
        <v>81</v>
      </c>
      <c r="E1518" s="14" t="s">
        <v>36</v>
      </c>
      <c r="F1518" s="14" t="str">
        <f>TRIM(Raw_Data__3[[#This Row],[Level/Band]])</f>
        <v>Junior</v>
      </c>
      <c r="G1518" s="15">
        <v>45086.936932870369</v>
      </c>
      <c r="H1518" s="15">
        <v>45088.936932870369</v>
      </c>
      <c r="I1518" s="15">
        <v>45089.936932870369</v>
      </c>
      <c r="J1518" s="15">
        <v>45092.936932870369</v>
      </c>
      <c r="K1518" s="14" t="s">
        <v>37</v>
      </c>
      <c r="L1518" s="15">
        <v>45101.936932870369</v>
      </c>
      <c r="M1518" s="14" t="s">
        <v>58</v>
      </c>
      <c r="N1518" s="14"/>
      <c r="O1518" s="1">
        <v>45105.936932870369</v>
      </c>
      <c r="P1518" s="14" t="s">
        <v>58</v>
      </c>
      <c r="Q1518" s="15"/>
      <c r="R1518" s="15"/>
      <c r="S1518" s="15">
        <v>45103.936932870369</v>
      </c>
      <c r="T1518" s="15"/>
      <c r="U1518">
        <v>0</v>
      </c>
      <c r="V1518" s="15"/>
      <c r="W1518" s="15"/>
      <c r="X1518" s="15"/>
      <c r="Z1518" s="14"/>
      <c r="AA1518" s="15"/>
      <c r="AB1518">
        <v>13</v>
      </c>
      <c r="AC1518">
        <v>15</v>
      </c>
      <c r="AD1518">
        <v>1</v>
      </c>
      <c r="AE1518">
        <v>3</v>
      </c>
      <c r="AF1518" s="21">
        <v>45163.936932870369</v>
      </c>
      <c r="AG1518" s="22">
        <f>IFERROR((Raw_Data__3[[#This Row],[End of Probation Date (after 2 months)]]-Raw_Data__3[[#This Row],[Reporting date ]]),"N/A")</f>
        <v>60</v>
      </c>
      <c r="AI1518">
        <v>2</v>
      </c>
      <c r="AJ1518">
        <v>2</v>
      </c>
    </row>
    <row r="1519" spans="1:38" x14ac:dyDescent="0.35">
      <c r="A1519">
        <v>1333</v>
      </c>
      <c r="B1519" s="14" t="s">
        <v>113</v>
      </c>
      <c r="C1519" s="14" t="s">
        <v>79</v>
      </c>
      <c r="D1519" s="14" t="s">
        <v>81</v>
      </c>
      <c r="E1519" s="14" t="s">
        <v>36</v>
      </c>
      <c r="F1519" s="14" t="str">
        <f>TRIM(Raw_Data__3[[#This Row],[Level/Band]])</f>
        <v>Junior</v>
      </c>
      <c r="G1519" s="15">
        <v>45169.691018518519</v>
      </c>
      <c r="H1519" s="15">
        <v>45172.691018518519</v>
      </c>
      <c r="I1519" s="15">
        <v>45173.691018518519</v>
      </c>
      <c r="J1519" s="15">
        <v>45176.691018518519</v>
      </c>
      <c r="K1519" s="14" t="s">
        <v>37</v>
      </c>
      <c r="L1519" s="15">
        <v>45185.691018518519</v>
      </c>
      <c r="M1519" s="14" t="s">
        <v>43</v>
      </c>
      <c r="N1519" s="14" t="s">
        <v>51</v>
      </c>
      <c r="O1519" s="1" t="s">
        <v>115</v>
      </c>
      <c r="P1519" s="14"/>
      <c r="Q1519" s="15"/>
      <c r="R1519" s="15"/>
      <c r="S1519" s="15"/>
      <c r="T1519" s="15"/>
      <c r="U1519">
        <v>0</v>
      </c>
      <c r="V1519" s="15"/>
      <c r="W1519" s="15"/>
      <c r="X1519" s="15"/>
      <c r="Z1519" s="14" t="s">
        <v>39</v>
      </c>
      <c r="AA1519" s="15"/>
      <c r="AB1519">
        <v>13</v>
      </c>
      <c r="AD1519">
        <v>1</v>
      </c>
      <c r="AE1519">
        <v>3</v>
      </c>
      <c r="AF1519" s="21" t="s">
        <v>115</v>
      </c>
      <c r="AG1519" s="22" t="str">
        <f>IFERROR((Raw_Data__3[[#This Row],[End of Probation Date (after 2 months)]]-Raw_Data__3[[#This Row],[Reporting date ]]),"N/A")</f>
        <v>N/A</v>
      </c>
      <c r="AJ1519">
        <v>3</v>
      </c>
    </row>
    <row r="1520" spans="1:38" x14ac:dyDescent="0.35">
      <c r="A1520">
        <v>1331</v>
      </c>
      <c r="B1520" s="14" t="s">
        <v>113</v>
      </c>
      <c r="C1520" s="14" t="s">
        <v>79</v>
      </c>
      <c r="D1520" s="14" t="s">
        <v>81</v>
      </c>
      <c r="E1520" s="14" t="s">
        <v>36</v>
      </c>
      <c r="F1520" s="14" t="str">
        <f>TRIM(Raw_Data__3[[#This Row],[Level/Band]])</f>
        <v>Junior</v>
      </c>
      <c r="G1520" s="15">
        <v>45165.691018518519</v>
      </c>
      <c r="H1520" s="15">
        <v>45169.691018518519</v>
      </c>
      <c r="I1520" s="15">
        <v>45170.691018518519</v>
      </c>
      <c r="J1520" s="15">
        <v>45173.691018518519</v>
      </c>
      <c r="K1520" s="14" t="s">
        <v>37</v>
      </c>
      <c r="L1520" s="15">
        <v>45179.691018518519</v>
      </c>
      <c r="M1520" s="14" t="s">
        <v>37</v>
      </c>
      <c r="N1520" s="14" t="s">
        <v>115</v>
      </c>
      <c r="O1520" s="1">
        <v>45185.691018518519</v>
      </c>
      <c r="P1520" s="14" t="s">
        <v>48</v>
      </c>
      <c r="Q1520" s="15">
        <v>45180.691018518519</v>
      </c>
      <c r="R1520" s="15">
        <v>45182.691018518519</v>
      </c>
      <c r="S1520" s="15">
        <v>45183.691018518519</v>
      </c>
      <c r="T1520" s="15">
        <v>45188.691018518519</v>
      </c>
      <c r="U1520">
        <v>1</v>
      </c>
      <c r="V1520" s="15">
        <v>45190.691018518519</v>
      </c>
      <c r="W1520" s="15">
        <v>45192.691018518519</v>
      </c>
      <c r="X1520" s="15">
        <v>45194.691018518519</v>
      </c>
      <c r="Z1520" s="14"/>
      <c r="AA1520" s="15">
        <v>45207.691018518519</v>
      </c>
      <c r="AB1520">
        <v>10</v>
      </c>
      <c r="AC1520">
        <v>14</v>
      </c>
      <c r="AD1520">
        <v>1</v>
      </c>
      <c r="AE1520">
        <v>3</v>
      </c>
      <c r="AF1520" s="21">
        <v>45243.691018518519</v>
      </c>
      <c r="AG1520" s="22">
        <f>IFERROR((Raw_Data__3[[#This Row],[End of Probation Date (after 2 months)]]-Raw_Data__3[[#This Row],[Reporting date ]]),"N/A")</f>
        <v>60</v>
      </c>
      <c r="AH1520">
        <v>4</v>
      </c>
      <c r="AI1520">
        <v>4</v>
      </c>
      <c r="AJ1520">
        <v>4</v>
      </c>
      <c r="AK1520">
        <v>24</v>
      </c>
      <c r="AL1520">
        <v>11</v>
      </c>
    </row>
    <row r="1521" spans="1:38" x14ac:dyDescent="0.35">
      <c r="A1521">
        <v>1310</v>
      </c>
      <c r="B1521" s="14" t="s">
        <v>113</v>
      </c>
      <c r="C1521" s="14" t="s">
        <v>79</v>
      </c>
      <c r="D1521" s="14" t="s">
        <v>81</v>
      </c>
      <c r="E1521" s="14" t="s">
        <v>36</v>
      </c>
      <c r="F1521" s="14" t="str">
        <f>TRIM(Raw_Data__3[[#This Row],[Level/Band]])</f>
        <v>Junior</v>
      </c>
      <c r="G1521" s="15">
        <v>44918.189664351848</v>
      </c>
      <c r="H1521" s="15">
        <v>44919.189664351848</v>
      </c>
      <c r="I1521" s="15">
        <v>44920.189664351848</v>
      </c>
      <c r="J1521" s="15">
        <v>44923.189664351848</v>
      </c>
      <c r="K1521" s="14" t="s">
        <v>37</v>
      </c>
      <c r="L1521" s="15">
        <v>44934.189664351848</v>
      </c>
      <c r="M1521" s="14" t="s">
        <v>43</v>
      </c>
      <c r="N1521" s="14" t="s">
        <v>38</v>
      </c>
      <c r="O1521" s="1" t="s">
        <v>115</v>
      </c>
      <c r="P1521" s="14"/>
      <c r="Q1521" s="15"/>
      <c r="R1521" s="15"/>
      <c r="S1521" s="15">
        <v>44938.189664351848</v>
      </c>
      <c r="T1521" s="15"/>
      <c r="U1521">
        <v>0</v>
      </c>
      <c r="V1521" s="15"/>
      <c r="W1521" s="15"/>
      <c r="X1521" s="15"/>
      <c r="Z1521" s="14" t="s">
        <v>39</v>
      </c>
      <c r="AA1521" s="15"/>
      <c r="AB1521">
        <v>15</v>
      </c>
      <c r="AC1521">
        <v>19</v>
      </c>
      <c r="AD1521">
        <v>1</v>
      </c>
      <c r="AE1521">
        <v>3</v>
      </c>
      <c r="AF1521" s="21">
        <v>44998.189664351848</v>
      </c>
      <c r="AG1521" s="22">
        <f>IFERROR((Raw_Data__3[[#This Row],[End of Probation Date (after 2 months)]]-Raw_Data__3[[#This Row],[Reporting date ]]),"N/A")</f>
        <v>60</v>
      </c>
      <c r="AI1521">
        <v>4</v>
      </c>
      <c r="AJ1521">
        <v>1</v>
      </c>
    </row>
    <row r="1522" spans="1:38" x14ac:dyDescent="0.35">
      <c r="A1522">
        <v>1304</v>
      </c>
      <c r="B1522" s="14" t="s">
        <v>113</v>
      </c>
      <c r="C1522" s="14" t="s">
        <v>79</v>
      </c>
      <c r="D1522" s="14" t="s">
        <v>81</v>
      </c>
      <c r="E1522" s="14" t="s">
        <v>36</v>
      </c>
      <c r="F1522" s="14" t="str">
        <f>TRIM(Raw_Data__3[[#This Row],[Level/Band]])</f>
        <v>Junior</v>
      </c>
      <c r="G1522" s="15">
        <v>44912.189664351848</v>
      </c>
      <c r="H1522" s="15">
        <v>44916.189664351848</v>
      </c>
      <c r="I1522" s="15">
        <v>44917.189664351848</v>
      </c>
      <c r="J1522" s="15">
        <v>44920.189664351848</v>
      </c>
      <c r="K1522" s="14" t="s">
        <v>37</v>
      </c>
      <c r="L1522" s="15">
        <v>44928.189664351848</v>
      </c>
      <c r="M1522" s="14" t="s">
        <v>43</v>
      </c>
      <c r="N1522" s="14" t="s">
        <v>38</v>
      </c>
      <c r="O1522" s="1" t="s">
        <v>115</v>
      </c>
      <c r="P1522" s="14" t="s">
        <v>41</v>
      </c>
      <c r="Q1522" s="15"/>
      <c r="R1522" s="15"/>
      <c r="S1522" s="15">
        <v>44930.189664351848</v>
      </c>
      <c r="T1522" s="15"/>
      <c r="U1522">
        <v>0</v>
      </c>
      <c r="V1522" s="15"/>
      <c r="W1522" s="15"/>
      <c r="X1522" s="15"/>
      <c r="Z1522" s="14"/>
      <c r="AA1522" s="15"/>
      <c r="AB1522">
        <v>12</v>
      </c>
      <c r="AC1522">
        <v>14</v>
      </c>
      <c r="AD1522">
        <v>1</v>
      </c>
      <c r="AE1522">
        <v>3</v>
      </c>
      <c r="AF1522" s="21">
        <v>44990.189664351848</v>
      </c>
      <c r="AG1522" s="22">
        <f>IFERROR((Raw_Data__3[[#This Row],[End of Probation Date (after 2 months)]]-Raw_Data__3[[#This Row],[Reporting date ]]),"N/A")</f>
        <v>60</v>
      </c>
      <c r="AI1522">
        <v>2</v>
      </c>
      <c r="AJ1522">
        <v>4</v>
      </c>
    </row>
    <row r="1523" spans="1:38" x14ac:dyDescent="0.35">
      <c r="A1523">
        <v>1303</v>
      </c>
      <c r="B1523" s="14" t="s">
        <v>113</v>
      </c>
      <c r="C1523" s="14" t="s">
        <v>79</v>
      </c>
      <c r="D1523" s="14" t="s">
        <v>81</v>
      </c>
      <c r="E1523" s="14" t="s">
        <v>36</v>
      </c>
      <c r="F1523" s="14" t="str">
        <f>TRIM(Raw_Data__3[[#This Row],[Level/Band]])</f>
        <v>Junior</v>
      </c>
      <c r="G1523" s="15">
        <v>44915.189664351848</v>
      </c>
      <c r="H1523" s="15">
        <v>44919.189664351848</v>
      </c>
      <c r="I1523" s="15">
        <v>44920.189664351848</v>
      </c>
      <c r="J1523" s="15">
        <v>44923.189664351848</v>
      </c>
      <c r="K1523" s="14" t="s">
        <v>37</v>
      </c>
      <c r="L1523" s="15">
        <v>44924.189664351848</v>
      </c>
      <c r="M1523" s="14" t="s">
        <v>37</v>
      </c>
      <c r="N1523" s="14" t="s">
        <v>115</v>
      </c>
      <c r="O1523" s="1">
        <v>44930.189664351848</v>
      </c>
      <c r="P1523" s="14" t="s">
        <v>48</v>
      </c>
      <c r="Q1523" s="15">
        <v>44925.189664351848</v>
      </c>
      <c r="R1523" s="15">
        <v>44927.189664351848</v>
      </c>
      <c r="S1523" s="15">
        <v>44928.189664351848</v>
      </c>
      <c r="T1523" s="15">
        <v>44931.189664351848</v>
      </c>
      <c r="U1523">
        <v>1</v>
      </c>
      <c r="V1523" s="15">
        <v>44935.189664351848</v>
      </c>
      <c r="W1523" s="15">
        <v>44936.189664351848</v>
      </c>
      <c r="X1523" s="15">
        <v>44939.189664351848</v>
      </c>
      <c r="Z1523" s="14"/>
      <c r="AA1523" s="15">
        <v>44950.189664351848</v>
      </c>
      <c r="AB1523">
        <v>5</v>
      </c>
      <c r="AC1523">
        <v>9</v>
      </c>
      <c r="AD1523">
        <v>1</v>
      </c>
      <c r="AE1523">
        <v>3</v>
      </c>
      <c r="AF1523" s="21">
        <v>44988.189664351848</v>
      </c>
      <c r="AG1523" s="22">
        <f>IFERROR((Raw_Data__3[[#This Row],[End of Probation Date (after 2 months)]]-Raw_Data__3[[#This Row],[Reporting date ]]),"N/A")</f>
        <v>60</v>
      </c>
      <c r="AH1523">
        <v>5</v>
      </c>
      <c r="AI1523">
        <v>4</v>
      </c>
      <c r="AJ1523">
        <v>4</v>
      </c>
      <c r="AK1523">
        <v>22</v>
      </c>
      <c r="AL1523">
        <v>11</v>
      </c>
    </row>
    <row r="1524" spans="1:38" x14ac:dyDescent="0.35">
      <c r="A1524">
        <v>1286</v>
      </c>
      <c r="B1524" s="14" t="s">
        <v>113</v>
      </c>
      <c r="C1524" s="14" t="s">
        <v>79</v>
      </c>
      <c r="D1524" s="14" t="s">
        <v>81</v>
      </c>
      <c r="E1524" s="14" t="s">
        <v>36</v>
      </c>
      <c r="F1524" s="14" t="str">
        <f>TRIM(Raw_Data__3[[#This Row],[Level/Band]])</f>
        <v>Junior</v>
      </c>
      <c r="G1524" s="15">
        <v>44643.736006944448</v>
      </c>
      <c r="H1524" s="15">
        <v>44647.736006944448</v>
      </c>
      <c r="I1524" s="15">
        <v>44648.736006944448</v>
      </c>
      <c r="J1524" s="15">
        <v>44651.736006944448</v>
      </c>
      <c r="K1524" s="14" t="s">
        <v>37</v>
      </c>
      <c r="L1524" s="15">
        <v>44666.736006944448</v>
      </c>
      <c r="M1524" s="14" t="s">
        <v>43</v>
      </c>
      <c r="N1524" s="14" t="s">
        <v>38</v>
      </c>
      <c r="O1524" s="1" t="s">
        <v>115</v>
      </c>
      <c r="P1524" s="14"/>
      <c r="Q1524" s="15"/>
      <c r="R1524" s="15"/>
      <c r="S1524" s="15">
        <v>44669.736006944448</v>
      </c>
      <c r="T1524" s="15"/>
      <c r="U1524">
        <v>0</v>
      </c>
      <c r="V1524" s="15"/>
      <c r="W1524" s="15"/>
      <c r="X1524" s="15"/>
      <c r="Z1524" s="14" t="s">
        <v>39</v>
      </c>
      <c r="AA1524" s="15"/>
      <c r="AB1524">
        <v>19</v>
      </c>
      <c r="AC1524">
        <v>22</v>
      </c>
      <c r="AD1524">
        <v>1</v>
      </c>
      <c r="AE1524">
        <v>3</v>
      </c>
      <c r="AF1524" s="21">
        <v>44729.736006944448</v>
      </c>
      <c r="AG1524" s="22">
        <f>IFERROR((Raw_Data__3[[#This Row],[End of Probation Date (after 2 months)]]-Raw_Data__3[[#This Row],[Reporting date ]]),"N/A")</f>
        <v>60</v>
      </c>
      <c r="AI1524">
        <v>3</v>
      </c>
      <c r="AJ1524">
        <v>4</v>
      </c>
    </row>
    <row r="1525" spans="1:38" x14ac:dyDescent="0.35">
      <c r="A1525">
        <v>1282</v>
      </c>
      <c r="B1525" s="14" t="s">
        <v>113</v>
      </c>
      <c r="C1525" s="14" t="s">
        <v>79</v>
      </c>
      <c r="D1525" s="14" t="s">
        <v>81</v>
      </c>
      <c r="E1525" s="14" t="s">
        <v>36</v>
      </c>
      <c r="F1525" s="14" t="str">
        <f>TRIM(Raw_Data__3[[#This Row],[Level/Band]])</f>
        <v>Junior</v>
      </c>
      <c r="G1525" s="15">
        <v>44643.736006944448</v>
      </c>
      <c r="H1525" s="15">
        <v>44644.736006944448</v>
      </c>
      <c r="I1525" s="15">
        <v>44645.736006944448</v>
      </c>
      <c r="J1525" s="15">
        <v>44648.736006944448</v>
      </c>
      <c r="K1525" s="14" t="s">
        <v>37</v>
      </c>
      <c r="L1525" s="15">
        <v>44659.736006944448</v>
      </c>
      <c r="M1525" s="14" t="s">
        <v>43</v>
      </c>
      <c r="N1525" s="14" t="s">
        <v>38</v>
      </c>
      <c r="O1525" s="1" t="s">
        <v>115</v>
      </c>
      <c r="P1525" s="14"/>
      <c r="Q1525" s="15"/>
      <c r="R1525" s="15"/>
      <c r="S1525" s="15">
        <v>44663.736006944448</v>
      </c>
      <c r="T1525" s="15"/>
      <c r="U1525">
        <v>0</v>
      </c>
      <c r="V1525" s="15"/>
      <c r="W1525" s="15"/>
      <c r="X1525" s="15"/>
      <c r="Z1525" s="14" t="s">
        <v>47</v>
      </c>
      <c r="AA1525" s="15"/>
      <c r="AB1525">
        <v>15</v>
      </c>
      <c r="AC1525">
        <v>19</v>
      </c>
      <c r="AD1525">
        <v>1</v>
      </c>
      <c r="AE1525">
        <v>3</v>
      </c>
      <c r="AF1525" s="21">
        <v>44723.736006944448</v>
      </c>
      <c r="AG1525" s="22">
        <f>IFERROR((Raw_Data__3[[#This Row],[End of Probation Date (after 2 months)]]-Raw_Data__3[[#This Row],[Reporting date ]]),"N/A")</f>
        <v>60</v>
      </c>
      <c r="AI1525">
        <v>4</v>
      </c>
      <c r="AJ1525">
        <v>1</v>
      </c>
    </row>
    <row r="1526" spans="1:38" x14ac:dyDescent="0.35">
      <c r="A1526">
        <v>1266</v>
      </c>
      <c r="B1526" s="14" t="s">
        <v>113</v>
      </c>
      <c r="C1526" s="14" t="s">
        <v>79</v>
      </c>
      <c r="D1526" s="14" t="s">
        <v>81</v>
      </c>
      <c r="E1526" s="14" t="s">
        <v>36</v>
      </c>
      <c r="F1526" s="14" t="str">
        <f>TRIM(Raw_Data__3[[#This Row],[Level/Band]])</f>
        <v>Junior</v>
      </c>
      <c r="G1526" s="15">
        <v>44998.913287037038</v>
      </c>
      <c r="H1526" s="15">
        <v>44999.913287037038</v>
      </c>
      <c r="I1526" s="15">
        <v>45000.913287037038</v>
      </c>
      <c r="J1526" s="15">
        <v>45003.913287037038</v>
      </c>
      <c r="K1526" s="14" t="s">
        <v>37</v>
      </c>
      <c r="L1526" s="15">
        <v>45010.913287037038</v>
      </c>
      <c r="M1526" s="14" t="s">
        <v>43</v>
      </c>
      <c r="N1526" s="14" t="s">
        <v>50</v>
      </c>
      <c r="O1526" s="1" t="s">
        <v>115</v>
      </c>
      <c r="P1526" s="14"/>
      <c r="Q1526" s="15"/>
      <c r="R1526" s="15"/>
      <c r="S1526" s="15"/>
      <c r="T1526" s="15"/>
      <c r="U1526">
        <v>0</v>
      </c>
      <c r="V1526" s="15"/>
      <c r="W1526" s="15"/>
      <c r="X1526" s="15"/>
      <c r="Z1526" s="14" t="s">
        <v>47</v>
      </c>
      <c r="AA1526" s="15"/>
      <c r="AB1526">
        <v>11</v>
      </c>
      <c r="AD1526">
        <v>1</v>
      </c>
      <c r="AE1526">
        <v>3</v>
      </c>
      <c r="AF1526" s="21" t="s">
        <v>115</v>
      </c>
      <c r="AG1526" s="22" t="str">
        <f>IFERROR((Raw_Data__3[[#This Row],[End of Probation Date (after 2 months)]]-Raw_Data__3[[#This Row],[Reporting date ]]),"N/A")</f>
        <v>N/A</v>
      </c>
      <c r="AJ1526">
        <v>1</v>
      </c>
    </row>
    <row r="1527" spans="1:38" x14ac:dyDescent="0.35">
      <c r="A1527">
        <v>1265</v>
      </c>
      <c r="B1527" s="14" t="s">
        <v>113</v>
      </c>
      <c r="C1527" s="14" t="s">
        <v>79</v>
      </c>
      <c r="D1527" s="14" t="s">
        <v>81</v>
      </c>
      <c r="E1527" s="14" t="s">
        <v>36</v>
      </c>
      <c r="F1527" s="14" t="str">
        <f>TRIM(Raw_Data__3[[#This Row],[Level/Band]])</f>
        <v>Junior</v>
      </c>
      <c r="G1527" s="15">
        <v>45000.913287037038</v>
      </c>
      <c r="H1527" s="15">
        <v>45002.913287037038</v>
      </c>
      <c r="I1527" s="15">
        <v>45003.913287037038</v>
      </c>
      <c r="J1527" s="15">
        <v>45006.913287037038</v>
      </c>
      <c r="K1527" s="14" t="s">
        <v>37</v>
      </c>
      <c r="L1527" s="15">
        <v>45007.913287037038</v>
      </c>
      <c r="M1527" s="14" t="s">
        <v>43</v>
      </c>
      <c r="N1527" s="14" t="s">
        <v>38</v>
      </c>
      <c r="O1527" s="1" t="s">
        <v>115</v>
      </c>
      <c r="P1527" s="14"/>
      <c r="Q1527" s="15"/>
      <c r="R1527" s="15"/>
      <c r="S1527" s="15">
        <v>45010.913287037038</v>
      </c>
      <c r="T1527" s="15"/>
      <c r="U1527">
        <v>0</v>
      </c>
      <c r="V1527" s="15"/>
      <c r="W1527" s="15"/>
      <c r="X1527" s="15"/>
      <c r="Z1527" s="14" t="s">
        <v>39</v>
      </c>
      <c r="AA1527" s="15"/>
      <c r="AB1527">
        <v>5</v>
      </c>
      <c r="AC1527">
        <v>8</v>
      </c>
      <c r="AD1527">
        <v>1</v>
      </c>
      <c r="AE1527">
        <v>3</v>
      </c>
      <c r="AF1527" s="21">
        <v>45070.913287037038</v>
      </c>
      <c r="AG1527" s="22">
        <f>IFERROR((Raw_Data__3[[#This Row],[End of Probation Date (after 2 months)]]-Raw_Data__3[[#This Row],[Reporting date ]]),"N/A")</f>
        <v>60</v>
      </c>
      <c r="AI1527">
        <v>3</v>
      </c>
      <c r="AJ1527">
        <v>2</v>
      </c>
    </row>
    <row r="1528" spans="1:38" x14ac:dyDescent="0.35">
      <c r="A1528">
        <v>1252</v>
      </c>
      <c r="B1528" s="14" t="s">
        <v>113</v>
      </c>
      <c r="C1528" s="14" t="s">
        <v>79</v>
      </c>
      <c r="D1528" s="14" t="s">
        <v>81</v>
      </c>
      <c r="E1528" s="14" t="s">
        <v>36</v>
      </c>
      <c r="F1528" s="14" t="str">
        <f>TRIM(Raw_Data__3[[#This Row],[Level/Band]])</f>
        <v>Junior</v>
      </c>
      <c r="G1528" s="15">
        <v>44733.170439814814</v>
      </c>
      <c r="H1528" s="15">
        <v>44737.170439814814</v>
      </c>
      <c r="I1528" s="15">
        <v>44738.170439814814</v>
      </c>
      <c r="J1528" s="15">
        <v>44741.170439814814</v>
      </c>
      <c r="K1528" s="14" t="s">
        <v>37</v>
      </c>
      <c r="L1528" s="15">
        <v>44756.170439814814</v>
      </c>
      <c r="M1528" s="14" t="s">
        <v>43</v>
      </c>
      <c r="N1528" s="14" t="s">
        <v>50</v>
      </c>
      <c r="O1528" s="1" t="s">
        <v>115</v>
      </c>
      <c r="P1528" s="14"/>
      <c r="Q1528" s="15"/>
      <c r="R1528" s="15"/>
      <c r="S1528" s="15">
        <v>44760.170439814814</v>
      </c>
      <c r="T1528" s="15"/>
      <c r="U1528">
        <v>0</v>
      </c>
      <c r="V1528" s="15"/>
      <c r="W1528" s="15"/>
      <c r="X1528" s="15"/>
      <c r="Z1528" s="14" t="s">
        <v>39</v>
      </c>
      <c r="AA1528" s="15"/>
      <c r="AB1528">
        <v>19</v>
      </c>
      <c r="AC1528">
        <v>23</v>
      </c>
      <c r="AD1528">
        <v>1</v>
      </c>
      <c r="AE1528">
        <v>3</v>
      </c>
      <c r="AF1528" s="21">
        <v>44820.170439814814</v>
      </c>
      <c r="AG1528" s="22">
        <f>IFERROR((Raw_Data__3[[#This Row],[End of Probation Date (after 2 months)]]-Raw_Data__3[[#This Row],[Reporting date ]]),"N/A")</f>
        <v>60</v>
      </c>
      <c r="AI1528">
        <v>4</v>
      </c>
      <c r="AJ1528">
        <v>4</v>
      </c>
    </row>
    <row r="1529" spans="1:38" x14ac:dyDescent="0.35">
      <c r="A1529">
        <v>1038</v>
      </c>
      <c r="B1529" s="14" t="s">
        <v>113</v>
      </c>
      <c r="C1529" s="14" t="s">
        <v>79</v>
      </c>
      <c r="D1529" s="14" t="s">
        <v>81</v>
      </c>
      <c r="E1529" s="14" t="s">
        <v>36</v>
      </c>
      <c r="F1529" s="14" t="str">
        <f>TRIM(Raw_Data__3[[#This Row],[Level/Band]])</f>
        <v>Junior</v>
      </c>
      <c r="G1529" s="15">
        <v>44987.822372685187</v>
      </c>
      <c r="H1529" s="15">
        <v>44990.822372685187</v>
      </c>
      <c r="I1529" s="15">
        <v>44991.822372685187</v>
      </c>
      <c r="J1529" s="15">
        <v>44994.822372685187</v>
      </c>
      <c r="K1529" s="14" t="s">
        <v>37</v>
      </c>
      <c r="L1529" s="15">
        <v>45001.822372685187</v>
      </c>
      <c r="M1529" s="14" t="s">
        <v>43</v>
      </c>
      <c r="N1529" s="14" t="s">
        <v>50</v>
      </c>
      <c r="O1529" s="1" t="s">
        <v>115</v>
      </c>
      <c r="P1529" s="14"/>
      <c r="Q1529" s="15"/>
      <c r="R1529" s="15"/>
      <c r="S1529" s="15">
        <v>45004.822372685187</v>
      </c>
      <c r="T1529" s="15"/>
      <c r="U1529">
        <v>0</v>
      </c>
      <c r="V1529" s="15"/>
      <c r="W1529" s="15"/>
      <c r="X1529" s="15"/>
      <c r="Z1529" s="14" t="s">
        <v>47</v>
      </c>
      <c r="AA1529" s="15"/>
      <c r="AB1529">
        <v>11</v>
      </c>
      <c r="AC1529">
        <v>14</v>
      </c>
      <c r="AD1529">
        <v>1</v>
      </c>
      <c r="AE1529">
        <v>3</v>
      </c>
      <c r="AF1529" s="21">
        <v>45064.822372685187</v>
      </c>
      <c r="AG1529" s="22">
        <f>IFERROR((Raw_Data__3[[#This Row],[End of Probation Date (after 2 months)]]-Raw_Data__3[[#This Row],[Reporting date ]]),"N/A")</f>
        <v>60</v>
      </c>
      <c r="AI1529">
        <v>3</v>
      </c>
      <c r="AJ1529">
        <v>3</v>
      </c>
    </row>
    <row r="1530" spans="1:38" x14ac:dyDescent="0.35">
      <c r="A1530">
        <v>1033</v>
      </c>
      <c r="B1530" s="14" t="s">
        <v>113</v>
      </c>
      <c r="C1530" s="14" t="s">
        <v>79</v>
      </c>
      <c r="D1530" s="14" t="s">
        <v>81</v>
      </c>
      <c r="E1530" s="14" t="s">
        <v>36</v>
      </c>
      <c r="F1530" s="14" t="str">
        <f>TRIM(Raw_Data__3[[#This Row],[Level/Band]])</f>
        <v>Junior</v>
      </c>
      <c r="G1530" s="15">
        <v>44985.822372685187</v>
      </c>
      <c r="H1530" s="15">
        <v>44989.822372685187</v>
      </c>
      <c r="I1530" s="15">
        <v>44990.822372685187</v>
      </c>
      <c r="J1530" s="15">
        <v>44993.822372685187</v>
      </c>
      <c r="K1530" s="14" t="s">
        <v>37</v>
      </c>
      <c r="L1530" s="15">
        <v>44997.822372685187</v>
      </c>
      <c r="M1530" s="14" t="s">
        <v>43</v>
      </c>
      <c r="N1530" s="14" t="s">
        <v>38</v>
      </c>
      <c r="O1530" s="1" t="s">
        <v>115</v>
      </c>
      <c r="P1530" s="14" t="s">
        <v>41</v>
      </c>
      <c r="Q1530" s="15"/>
      <c r="R1530" s="15"/>
      <c r="S1530" s="15">
        <v>45000.822372685187</v>
      </c>
      <c r="T1530" s="15"/>
      <c r="U1530">
        <v>0</v>
      </c>
      <c r="V1530" s="15"/>
      <c r="W1530" s="15"/>
      <c r="X1530" s="15"/>
      <c r="Z1530" s="14"/>
      <c r="AA1530" s="15"/>
      <c r="AB1530">
        <v>8</v>
      </c>
      <c r="AC1530">
        <v>11</v>
      </c>
      <c r="AD1530">
        <v>1</v>
      </c>
      <c r="AE1530">
        <v>3</v>
      </c>
      <c r="AF1530" s="21">
        <v>45060.822372685187</v>
      </c>
      <c r="AG1530" s="22">
        <f>IFERROR((Raw_Data__3[[#This Row],[End of Probation Date (after 2 months)]]-Raw_Data__3[[#This Row],[Reporting date ]]),"N/A")</f>
        <v>60</v>
      </c>
      <c r="AI1530">
        <v>3</v>
      </c>
      <c r="AJ1530">
        <v>4</v>
      </c>
    </row>
    <row r="1531" spans="1:38" x14ac:dyDescent="0.35">
      <c r="A1531">
        <v>1017</v>
      </c>
      <c r="B1531" s="14" t="s">
        <v>113</v>
      </c>
      <c r="C1531" s="14" t="s">
        <v>79</v>
      </c>
      <c r="D1531" s="14" t="s">
        <v>81</v>
      </c>
      <c r="E1531" s="14" t="s">
        <v>36</v>
      </c>
      <c r="F1531" s="14" t="str">
        <f>TRIM(Raw_Data__3[[#This Row],[Level/Band]])</f>
        <v>Junior</v>
      </c>
      <c r="G1531" s="15">
        <v>44598.329571759263</v>
      </c>
      <c r="H1531" s="15">
        <v>44599.329571759263</v>
      </c>
      <c r="I1531" s="15">
        <v>44600.329571759263</v>
      </c>
      <c r="J1531" s="15">
        <v>44603.329571759263</v>
      </c>
      <c r="K1531" s="14" t="s">
        <v>37</v>
      </c>
      <c r="L1531" s="15">
        <v>44615.329571759263</v>
      </c>
      <c r="M1531" s="14" t="s">
        <v>43</v>
      </c>
      <c r="N1531" s="14" t="s">
        <v>46</v>
      </c>
      <c r="O1531" s="1" t="s">
        <v>115</v>
      </c>
      <c r="P1531" s="14"/>
      <c r="Q1531" s="15"/>
      <c r="R1531" s="15"/>
      <c r="S1531" s="15">
        <v>44617.329571759263</v>
      </c>
      <c r="T1531" s="15"/>
      <c r="U1531">
        <v>0</v>
      </c>
      <c r="V1531" s="15"/>
      <c r="W1531" s="15"/>
      <c r="X1531" s="15"/>
      <c r="Z1531" s="14" t="s">
        <v>47</v>
      </c>
      <c r="AA1531" s="15"/>
      <c r="AB1531">
        <v>16</v>
      </c>
      <c r="AC1531">
        <v>18</v>
      </c>
      <c r="AD1531">
        <v>1</v>
      </c>
      <c r="AE1531">
        <v>3</v>
      </c>
      <c r="AF1531" s="21">
        <v>44677.329571759263</v>
      </c>
      <c r="AG1531" s="22">
        <f>IFERROR((Raw_Data__3[[#This Row],[End of Probation Date (after 2 months)]]-Raw_Data__3[[#This Row],[Reporting date ]]),"N/A")</f>
        <v>60</v>
      </c>
      <c r="AI1531">
        <v>2</v>
      </c>
      <c r="AJ1531">
        <v>1</v>
      </c>
    </row>
    <row r="1532" spans="1:38" x14ac:dyDescent="0.35">
      <c r="A1532">
        <v>966</v>
      </c>
      <c r="B1532" s="14" t="s">
        <v>113</v>
      </c>
      <c r="C1532" s="14" t="s">
        <v>79</v>
      </c>
      <c r="D1532" s="14" t="s">
        <v>81</v>
      </c>
      <c r="E1532" s="14" t="s">
        <v>36</v>
      </c>
      <c r="F1532" s="14" t="str">
        <f>TRIM(Raw_Data__3[[#This Row],[Level/Band]])</f>
        <v>Junior</v>
      </c>
      <c r="G1532" s="15">
        <v>45118.340451388889</v>
      </c>
      <c r="H1532" s="15">
        <v>45122.340451388889</v>
      </c>
      <c r="I1532" s="15">
        <v>45123.340451388889</v>
      </c>
      <c r="J1532" s="15">
        <v>45126.340451388889</v>
      </c>
      <c r="K1532" s="14" t="s">
        <v>37</v>
      </c>
      <c r="L1532" s="15">
        <v>45138.340451388889</v>
      </c>
      <c r="M1532" s="14" t="s">
        <v>43</v>
      </c>
      <c r="N1532" s="14" t="s">
        <v>38</v>
      </c>
      <c r="O1532" s="1" t="s">
        <v>115</v>
      </c>
      <c r="P1532" s="14" t="s">
        <v>41</v>
      </c>
      <c r="Q1532" s="15"/>
      <c r="R1532" s="15"/>
      <c r="S1532" s="15">
        <v>45140.340451388889</v>
      </c>
      <c r="T1532" s="15"/>
      <c r="U1532">
        <v>0</v>
      </c>
      <c r="V1532" s="15"/>
      <c r="W1532" s="15"/>
      <c r="X1532" s="15"/>
      <c r="Z1532" s="14"/>
      <c r="AA1532" s="15"/>
      <c r="AB1532">
        <v>16</v>
      </c>
      <c r="AC1532">
        <v>18</v>
      </c>
      <c r="AD1532">
        <v>1</v>
      </c>
      <c r="AE1532">
        <v>3</v>
      </c>
      <c r="AF1532" s="21">
        <v>45200.340451388889</v>
      </c>
      <c r="AG1532" s="22">
        <f>IFERROR((Raw_Data__3[[#This Row],[End of Probation Date (after 2 months)]]-Raw_Data__3[[#This Row],[Reporting date ]]),"N/A")</f>
        <v>60</v>
      </c>
      <c r="AI1532">
        <v>2</v>
      </c>
      <c r="AJ1532">
        <v>4</v>
      </c>
    </row>
    <row r="1533" spans="1:38" x14ac:dyDescent="0.35">
      <c r="A1533">
        <v>965</v>
      </c>
      <c r="B1533" s="14" t="s">
        <v>113</v>
      </c>
      <c r="C1533" s="14" t="s">
        <v>79</v>
      </c>
      <c r="D1533" s="14" t="s">
        <v>81</v>
      </c>
      <c r="E1533" s="14" t="s">
        <v>36</v>
      </c>
      <c r="F1533" s="14" t="str">
        <f>TRIM(Raw_Data__3[[#This Row],[Level/Band]])</f>
        <v>Junior</v>
      </c>
      <c r="G1533" s="15">
        <v>45120.340451388889</v>
      </c>
      <c r="H1533" s="15">
        <v>45121.340451388889</v>
      </c>
      <c r="I1533" s="15">
        <v>45122.340451388889</v>
      </c>
      <c r="J1533" s="15">
        <v>45125.340451388889</v>
      </c>
      <c r="K1533" s="14" t="s">
        <v>37</v>
      </c>
      <c r="L1533" s="15">
        <v>45130.340451388889</v>
      </c>
      <c r="M1533" s="14" t="s">
        <v>37</v>
      </c>
      <c r="N1533" s="14" t="s">
        <v>115</v>
      </c>
      <c r="O1533" s="1">
        <v>45137.340451388889</v>
      </c>
      <c r="P1533" s="14" t="s">
        <v>48</v>
      </c>
      <c r="Q1533" s="15">
        <v>45131.340451388889</v>
      </c>
      <c r="R1533" s="15">
        <v>45133.340451388889</v>
      </c>
      <c r="S1533" s="15">
        <v>45133.340451388889</v>
      </c>
      <c r="T1533" s="15">
        <v>45134.340451388889</v>
      </c>
      <c r="U1533">
        <v>1</v>
      </c>
      <c r="V1533" s="15">
        <v>45137.340451388889</v>
      </c>
      <c r="W1533" s="15">
        <v>45140.340451388889</v>
      </c>
      <c r="X1533" s="15">
        <v>45143.340451388889</v>
      </c>
      <c r="Z1533" s="14"/>
      <c r="AA1533" s="15">
        <v>45155.340451388889</v>
      </c>
      <c r="AB1533">
        <v>9</v>
      </c>
      <c r="AC1533">
        <v>12</v>
      </c>
      <c r="AD1533">
        <v>1</v>
      </c>
      <c r="AE1533">
        <v>3</v>
      </c>
      <c r="AF1533" s="21">
        <v>45193.340451388889</v>
      </c>
      <c r="AG1533" s="22">
        <f>IFERROR((Raw_Data__3[[#This Row],[End of Probation Date (after 2 months)]]-Raw_Data__3[[#This Row],[Reporting date ]]),"N/A")</f>
        <v>60</v>
      </c>
      <c r="AH1533">
        <v>6</v>
      </c>
      <c r="AI1533">
        <v>3</v>
      </c>
      <c r="AJ1533">
        <v>1</v>
      </c>
      <c r="AK1533">
        <v>22</v>
      </c>
      <c r="AL1533">
        <v>10</v>
      </c>
    </row>
    <row r="1534" spans="1:38" x14ac:dyDescent="0.35">
      <c r="A1534">
        <v>887</v>
      </c>
      <c r="B1534" s="14" t="s">
        <v>113</v>
      </c>
      <c r="C1534" s="14" t="s">
        <v>79</v>
      </c>
      <c r="D1534" s="14" t="s">
        <v>81</v>
      </c>
      <c r="E1534" s="14" t="s">
        <v>36</v>
      </c>
      <c r="F1534" s="14" t="str">
        <f>TRIM(Raw_Data__3[[#This Row],[Level/Band]])</f>
        <v>Junior</v>
      </c>
      <c r="G1534" s="15">
        <v>44824.199942129628</v>
      </c>
      <c r="H1534" s="15">
        <v>44827.199942129628</v>
      </c>
      <c r="I1534" s="15">
        <v>44828.199942129628</v>
      </c>
      <c r="J1534" s="15">
        <v>44831.199942129628</v>
      </c>
      <c r="K1534" s="14" t="s">
        <v>37</v>
      </c>
      <c r="L1534" s="15">
        <v>44848.199942129628</v>
      </c>
      <c r="M1534" s="14" t="s">
        <v>43</v>
      </c>
      <c r="N1534" s="14" t="s">
        <v>50</v>
      </c>
      <c r="O1534" s="1" t="s">
        <v>115</v>
      </c>
      <c r="P1534" s="14"/>
      <c r="Q1534" s="15"/>
      <c r="R1534" s="15"/>
      <c r="S1534" s="15"/>
      <c r="T1534" s="15"/>
      <c r="U1534">
        <v>0</v>
      </c>
      <c r="V1534" s="15"/>
      <c r="W1534" s="15"/>
      <c r="X1534" s="15"/>
      <c r="Z1534" s="14" t="s">
        <v>39</v>
      </c>
      <c r="AA1534" s="15"/>
      <c r="AB1534">
        <v>21</v>
      </c>
      <c r="AD1534">
        <v>1</v>
      </c>
      <c r="AE1534">
        <v>3</v>
      </c>
      <c r="AF1534" s="21" t="s">
        <v>115</v>
      </c>
      <c r="AG1534" s="22" t="str">
        <f>IFERROR((Raw_Data__3[[#This Row],[End of Probation Date (after 2 months)]]-Raw_Data__3[[#This Row],[Reporting date ]]),"N/A")</f>
        <v>N/A</v>
      </c>
      <c r="AJ1534">
        <v>3</v>
      </c>
    </row>
    <row r="1535" spans="1:38" x14ac:dyDescent="0.35">
      <c r="A1535">
        <v>864</v>
      </c>
      <c r="B1535" s="14" t="s">
        <v>113</v>
      </c>
      <c r="C1535" s="14" t="s">
        <v>79</v>
      </c>
      <c r="D1535" s="14" t="s">
        <v>81</v>
      </c>
      <c r="E1535" s="14" t="s">
        <v>36</v>
      </c>
      <c r="F1535" s="14" t="str">
        <f>TRIM(Raw_Data__3[[#This Row],[Level/Band]])</f>
        <v>Junior</v>
      </c>
      <c r="G1535" s="15">
        <v>45126.103344907409</v>
      </c>
      <c r="H1535" s="15">
        <v>45128.103344907409</v>
      </c>
      <c r="I1535" s="15">
        <v>45129.103344907409</v>
      </c>
      <c r="J1535" s="15">
        <v>45132.103344907409</v>
      </c>
      <c r="K1535" s="14" t="s">
        <v>37</v>
      </c>
      <c r="L1535" s="15">
        <v>45139.103344907409</v>
      </c>
      <c r="M1535" s="14" t="s">
        <v>43</v>
      </c>
      <c r="N1535" s="14" t="s">
        <v>46</v>
      </c>
      <c r="O1535" s="1" t="s">
        <v>115</v>
      </c>
      <c r="P1535" s="14"/>
      <c r="Q1535" s="15"/>
      <c r="R1535" s="15"/>
      <c r="S1535" s="15"/>
      <c r="T1535" s="15"/>
      <c r="U1535">
        <v>0</v>
      </c>
      <c r="V1535" s="15"/>
      <c r="W1535" s="15"/>
      <c r="X1535" s="15"/>
      <c r="Z1535" s="14" t="s">
        <v>47</v>
      </c>
      <c r="AA1535" s="15"/>
      <c r="AB1535">
        <v>11</v>
      </c>
      <c r="AD1535">
        <v>1</v>
      </c>
      <c r="AE1535">
        <v>3</v>
      </c>
      <c r="AF1535" s="21" t="s">
        <v>115</v>
      </c>
      <c r="AG1535" s="22" t="str">
        <f>IFERROR((Raw_Data__3[[#This Row],[End of Probation Date (after 2 months)]]-Raw_Data__3[[#This Row],[Reporting date ]]),"N/A")</f>
        <v>N/A</v>
      </c>
      <c r="AJ1535">
        <v>2</v>
      </c>
    </row>
    <row r="1536" spans="1:38" x14ac:dyDescent="0.35">
      <c r="A1536">
        <v>851</v>
      </c>
      <c r="B1536" s="14" t="s">
        <v>113</v>
      </c>
      <c r="C1536" s="14" t="s">
        <v>79</v>
      </c>
      <c r="D1536" s="14" t="s">
        <v>81</v>
      </c>
      <c r="E1536" s="14" t="s">
        <v>36</v>
      </c>
      <c r="F1536" s="14" t="str">
        <f>TRIM(Raw_Data__3[[#This Row],[Level/Band]])</f>
        <v>Junior</v>
      </c>
      <c r="G1536" s="15">
        <v>44961.002604166664</v>
      </c>
      <c r="H1536" s="15">
        <v>44963.002604166664</v>
      </c>
      <c r="I1536" s="15">
        <v>44964.002604166664</v>
      </c>
      <c r="J1536" s="15">
        <v>44967.002604166664</v>
      </c>
      <c r="K1536" s="14" t="s">
        <v>37</v>
      </c>
      <c r="L1536" s="15">
        <v>44969.002604166664</v>
      </c>
      <c r="M1536" s="14" t="s">
        <v>43</v>
      </c>
      <c r="N1536" s="14" t="s">
        <v>38</v>
      </c>
      <c r="O1536" s="1" t="s">
        <v>115</v>
      </c>
      <c r="P1536" s="14" t="s">
        <v>41</v>
      </c>
      <c r="Q1536" s="15"/>
      <c r="R1536" s="15"/>
      <c r="S1536" s="15">
        <v>44971.002604166664</v>
      </c>
      <c r="T1536" s="15"/>
      <c r="U1536">
        <v>0</v>
      </c>
      <c r="V1536" s="15"/>
      <c r="W1536" s="15"/>
      <c r="X1536" s="15"/>
      <c r="Z1536" s="14"/>
      <c r="AA1536" s="15"/>
      <c r="AB1536">
        <v>6</v>
      </c>
      <c r="AC1536">
        <v>8</v>
      </c>
      <c r="AD1536">
        <v>1</v>
      </c>
      <c r="AE1536">
        <v>3</v>
      </c>
      <c r="AF1536" s="21">
        <v>45031.002604166664</v>
      </c>
      <c r="AG1536" s="22">
        <f>IFERROR((Raw_Data__3[[#This Row],[End of Probation Date (after 2 months)]]-Raw_Data__3[[#This Row],[Reporting date ]]),"N/A")</f>
        <v>60</v>
      </c>
      <c r="AI1536">
        <v>2</v>
      </c>
      <c r="AJ1536">
        <v>2</v>
      </c>
    </row>
    <row r="1537" spans="1:38" x14ac:dyDescent="0.35">
      <c r="A1537">
        <v>703</v>
      </c>
      <c r="B1537" s="14" t="s">
        <v>113</v>
      </c>
      <c r="C1537" s="14" t="s">
        <v>79</v>
      </c>
      <c r="D1537" s="14" t="s">
        <v>81</v>
      </c>
      <c r="E1537" s="14" t="s">
        <v>36</v>
      </c>
      <c r="F1537" s="14" t="str">
        <f>TRIM(Raw_Data__3[[#This Row],[Level/Band]])</f>
        <v>Junior</v>
      </c>
      <c r="G1537" s="15">
        <v>45115.640983796293</v>
      </c>
      <c r="H1537" s="15">
        <v>45116.640983796293</v>
      </c>
      <c r="I1537" s="15">
        <v>45117.640983796293</v>
      </c>
      <c r="J1537" s="15">
        <v>45120.640983796293</v>
      </c>
      <c r="K1537" s="14" t="s">
        <v>37</v>
      </c>
      <c r="L1537" s="15">
        <v>45134.640983796293</v>
      </c>
      <c r="M1537" s="14" t="s">
        <v>37</v>
      </c>
      <c r="N1537" s="14" t="s">
        <v>115</v>
      </c>
      <c r="O1537" s="1">
        <v>45139.640983796293</v>
      </c>
      <c r="P1537" s="14" t="s">
        <v>48</v>
      </c>
      <c r="Q1537" s="15">
        <v>45135.640983796293</v>
      </c>
      <c r="R1537" s="15">
        <v>45138.640983796293</v>
      </c>
      <c r="S1537" s="15">
        <v>45136.640983796293</v>
      </c>
      <c r="T1537" s="15">
        <v>45144.640983796293</v>
      </c>
      <c r="U1537">
        <v>1</v>
      </c>
      <c r="V1537" s="15">
        <v>45147.640983796293</v>
      </c>
      <c r="W1537" s="15">
        <v>45150.640983796293</v>
      </c>
      <c r="X1537" s="15">
        <v>45151.640983796293</v>
      </c>
      <c r="Z1537" s="14"/>
      <c r="AA1537" s="15">
        <v>45160.640983796293</v>
      </c>
      <c r="AB1537">
        <v>18</v>
      </c>
      <c r="AC1537">
        <v>20</v>
      </c>
      <c r="AD1537">
        <v>1</v>
      </c>
      <c r="AE1537">
        <v>3</v>
      </c>
      <c r="AF1537" s="21">
        <v>45196.640983796293</v>
      </c>
      <c r="AG1537" s="22">
        <f>IFERROR((Raw_Data__3[[#This Row],[End of Probation Date (after 2 months)]]-Raw_Data__3[[#This Row],[Reporting date ]]),"N/A")</f>
        <v>60</v>
      </c>
      <c r="AH1537">
        <v>6</v>
      </c>
      <c r="AI1537">
        <v>2</v>
      </c>
      <c r="AJ1537">
        <v>1</v>
      </c>
      <c r="AK1537">
        <v>24</v>
      </c>
      <c r="AL1537">
        <v>15</v>
      </c>
    </row>
    <row r="1538" spans="1:38" x14ac:dyDescent="0.35">
      <c r="A1538">
        <v>702</v>
      </c>
      <c r="B1538" s="14" t="s">
        <v>113</v>
      </c>
      <c r="C1538" s="14" t="s">
        <v>79</v>
      </c>
      <c r="D1538" s="14" t="s">
        <v>81</v>
      </c>
      <c r="E1538" s="14" t="s">
        <v>36</v>
      </c>
      <c r="F1538" s="14" t="str">
        <f>TRIM(Raw_Data__3[[#This Row],[Level/Band]])</f>
        <v>Junior</v>
      </c>
      <c r="G1538" s="15">
        <v>45119.640983796293</v>
      </c>
      <c r="H1538" s="15">
        <v>45120.640983796293</v>
      </c>
      <c r="I1538" s="15">
        <v>45121.640983796293</v>
      </c>
      <c r="J1538" s="15">
        <v>45124.640983796293</v>
      </c>
      <c r="K1538" s="14" t="s">
        <v>37</v>
      </c>
      <c r="L1538" s="15">
        <v>45126.640983796293</v>
      </c>
      <c r="M1538" s="14" t="s">
        <v>43</v>
      </c>
      <c r="N1538" s="14" t="s">
        <v>50</v>
      </c>
      <c r="O1538" s="1" t="s">
        <v>115</v>
      </c>
      <c r="P1538" s="14"/>
      <c r="Q1538" s="15"/>
      <c r="R1538" s="15"/>
      <c r="S1538" s="15">
        <v>45127.640983796293</v>
      </c>
      <c r="T1538" s="15"/>
      <c r="U1538">
        <v>0</v>
      </c>
      <c r="V1538" s="15"/>
      <c r="W1538" s="15"/>
      <c r="X1538" s="15"/>
      <c r="Z1538" s="14" t="s">
        <v>39</v>
      </c>
      <c r="AA1538" s="15"/>
      <c r="AB1538">
        <v>6</v>
      </c>
      <c r="AC1538">
        <v>7</v>
      </c>
      <c r="AD1538">
        <v>1</v>
      </c>
      <c r="AE1538">
        <v>3</v>
      </c>
      <c r="AF1538" s="21">
        <v>45187.640983796293</v>
      </c>
      <c r="AG1538" s="22">
        <f>IFERROR((Raw_Data__3[[#This Row],[End of Probation Date (after 2 months)]]-Raw_Data__3[[#This Row],[Reporting date ]]),"N/A")</f>
        <v>60</v>
      </c>
      <c r="AI1538">
        <v>1</v>
      </c>
      <c r="AJ1538">
        <v>1</v>
      </c>
    </row>
    <row r="1539" spans="1:38" x14ac:dyDescent="0.35">
      <c r="A1539">
        <v>607</v>
      </c>
      <c r="B1539" s="14" t="s">
        <v>113</v>
      </c>
      <c r="C1539" s="14" t="s">
        <v>79</v>
      </c>
      <c r="D1539" s="14" t="s">
        <v>81</v>
      </c>
      <c r="E1539" s="14" t="s">
        <v>36</v>
      </c>
      <c r="F1539" s="14" t="str">
        <f>TRIM(Raw_Data__3[[#This Row],[Level/Band]])</f>
        <v>Junior</v>
      </c>
      <c r="G1539" s="15">
        <v>44569.309340277781</v>
      </c>
      <c r="H1539" s="15">
        <v>44571.309340277781</v>
      </c>
      <c r="I1539" s="15">
        <v>44572.309340277781</v>
      </c>
      <c r="J1539" s="15">
        <v>44575.309340277781</v>
      </c>
      <c r="K1539" s="14" t="s">
        <v>37</v>
      </c>
      <c r="L1539" s="15">
        <v>44581.309340277781</v>
      </c>
      <c r="M1539" s="14" t="s">
        <v>43</v>
      </c>
      <c r="N1539" s="14" t="s">
        <v>38</v>
      </c>
      <c r="O1539" s="1" t="s">
        <v>115</v>
      </c>
      <c r="P1539" s="14" t="s">
        <v>41</v>
      </c>
      <c r="Q1539" s="15"/>
      <c r="R1539" s="15"/>
      <c r="S1539" s="15">
        <v>44584.309340277781</v>
      </c>
      <c r="T1539" s="15"/>
      <c r="U1539">
        <v>0</v>
      </c>
      <c r="V1539" s="15"/>
      <c r="W1539" s="15"/>
      <c r="X1539" s="15"/>
      <c r="Z1539" s="14"/>
      <c r="AA1539" s="15"/>
      <c r="AB1539">
        <v>10</v>
      </c>
      <c r="AC1539">
        <v>13</v>
      </c>
      <c r="AD1539">
        <v>1</v>
      </c>
      <c r="AE1539">
        <v>3</v>
      </c>
      <c r="AF1539" s="21">
        <v>44644.309340277781</v>
      </c>
      <c r="AG1539" s="22">
        <f>IFERROR((Raw_Data__3[[#This Row],[End of Probation Date (after 2 months)]]-Raw_Data__3[[#This Row],[Reporting date ]]),"N/A")</f>
        <v>60</v>
      </c>
      <c r="AI1539">
        <v>3</v>
      </c>
      <c r="AJ1539">
        <v>2</v>
      </c>
    </row>
    <row r="1540" spans="1:38" x14ac:dyDescent="0.35">
      <c r="A1540">
        <v>599</v>
      </c>
      <c r="B1540" s="14" t="s">
        <v>113</v>
      </c>
      <c r="C1540" s="14" t="s">
        <v>79</v>
      </c>
      <c r="D1540" s="14" t="s">
        <v>81</v>
      </c>
      <c r="E1540" s="14" t="s">
        <v>36</v>
      </c>
      <c r="F1540" s="14" t="str">
        <f>TRIM(Raw_Data__3[[#This Row],[Level/Band]])</f>
        <v>Junior</v>
      </c>
      <c r="G1540" s="15">
        <v>44881.821550925924</v>
      </c>
      <c r="H1540" s="15">
        <v>44883.821550925924</v>
      </c>
      <c r="I1540" s="15">
        <v>44884.821550925924</v>
      </c>
      <c r="J1540" s="15">
        <v>44887.821550925924</v>
      </c>
      <c r="K1540" s="14" t="s">
        <v>37</v>
      </c>
      <c r="L1540" s="15">
        <v>44899.821550925924</v>
      </c>
      <c r="M1540" s="14" t="s">
        <v>43</v>
      </c>
      <c r="N1540" s="14" t="s">
        <v>38</v>
      </c>
      <c r="O1540" s="1" t="s">
        <v>115</v>
      </c>
      <c r="P1540" s="14"/>
      <c r="Q1540" s="15"/>
      <c r="R1540" s="15"/>
      <c r="S1540" s="15"/>
      <c r="T1540" s="15"/>
      <c r="U1540">
        <v>0</v>
      </c>
      <c r="V1540" s="15"/>
      <c r="W1540" s="15"/>
      <c r="X1540" s="15"/>
      <c r="Z1540" s="14" t="s">
        <v>47</v>
      </c>
      <c r="AA1540" s="15"/>
      <c r="AB1540">
        <v>16</v>
      </c>
      <c r="AD1540">
        <v>1</v>
      </c>
      <c r="AE1540">
        <v>3</v>
      </c>
      <c r="AF1540" s="21" t="s">
        <v>115</v>
      </c>
      <c r="AG1540" s="22" t="str">
        <f>IFERROR((Raw_Data__3[[#This Row],[End of Probation Date (after 2 months)]]-Raw_Data__3[[#This Row],[Reporting date ]]),"N/A")</f>
        <v>N/A</v>
      </c>
      <c r="AJ1540">
        <v>2</v>
      </c>
    </row>
    <row r="1541" spans="1:38" x14ac:dyDescent="0.35">
      <c r="A1541">
        <v>460</v>
      </c>
      <c r="B1541" s="14" t="s">
        <v>113</v>
      </c>
      <c r="C1541" s="14" t="s">
        <v>79</v>
      </c>
      <c r="D1541" s="14" t="s">
        <v>81</v>
      </c>
      <c r="E1541" s="14" t="s">
        <v>36</v>
      </c>
      <c r="F1541" s="14" t="str">
        <f>TRIM(Raw_Data__3[[#This Row],[Level/Band]])</f>
        <v>Junior</v>
      </c>
      <c r="G1541" s="15">
        <v>44970.571030092593</v>
      </c>
      <c r="H1541" s="15">
        <v>44973.571030092593</v>
      </c>
      <c r="I1541" s="15">
        <v>44974.571030092593</v>
      </c>
      <c r="J1541" s="15">
        <v>44977.571030092593</v>
      </c>
      <c r="K1541" s="14" t="s">
        <v>37</v>
      </c>
      <c r="L1541" s="15">
        <v>44984.571030092593</v>
      </c>
      <c r="M1541" s="14" t="s">
        <v>43</v>
      </c>
      <c r="N1541" s="14" t="s">
        <v>38</v>
      </c>
      <c r="O1541" s="1" t="s">
        <v>115</v>
      </c>
      <c r="P1541" s="14" t="s">
        <v>41</v>
      </c>
      <c r="Q1541" s="15"/>
      <c r="R1541" s="15"/>
      <c r="S1541" s="15">
        <v>44986.571030092593</v>
      </c>
      <c r="T1541" s="15"/>
      <c r="U1541">
        <v>0</v>
      </c>
      <c r="V1541" s="15"/>
      <c r="W1541" s="15"/>
      <c r="X1541" s="15"/>
      <c r="Z1541" s="14"/>
      <c r="AA1541" s="15"/>
      <c r="AB1541">
        <v>11</v>
      </c>
      <c r="AC1541">
        <v>13</v>
      </c>
      <c r="AD1541">
        <v>1</v>
      </c>
      <c r="AE1541">
        <v>3</v>
      </c>
      <c r="AF1541" s="21">
        <v>45046.571030092593</v>
      </c>
      <c r="AG1541" s="22">
        <f>IFERROR((Raw_Data__3[[#This Row],[End of Probation Date (after 2 months)]]-Raw_Data__3[[#This Row],[Reporting date ]]),"N/A")</f>
        <v>60</v>
      </c>
      <c r="AI1541">
        <v>2</v>
      </c>
      <c r="AJ1541">
        <v>3</v>
      </c>
    </row>
    <row r="1542" spans="1:38" x14ac:dyDescent="0.35">
      <c r="A1542">
        <v>454</v>
      </c>
      <c r="B1542" s="14" t="s">
        <v>113</v>
      </c>
      <c r="C1542" s="14" t="s">
        <v>79</v>
      </c>
      <c r="D1542" s="14" t="s">
        <v>81</v>
      </c>
      <c r="E1542" s="14" t="s">
        <v>36</v>
      </c>
      <c r="F1542" s="14" t="str">
        <f>TRIM(Raw_Data__3[[#This Row],[Level/Band]])</f>
        <v>Junior</v>
      </c>
      <c r="G1542" s="15">
        <v>44971.571030092593</v>
      </c>
      <c r="H1542" s="15">
        <v>44974.571030092593</v>
      </c>
      <c r="I1542" s="15">
        <v>44975.571030092593</v>
      </c>
      <c r="J1542" s="15">
        <v>44978.571030092593</v>
      </c>
      <c r="K1542" s="14" t="s">
        <v>37</v>
      </c>
      <c r="L1542" s="15">
        <v>44994.571030092593</v>
      </c>
      <c r="M1542" s="14" t="s">
        <v>43</v>
      </c>
      <c r="N1542" s="14" t="s">
        <v>46</v>
      </c>
      <c r="O1542" s="1" t="s">
        <v>115</v>
      </c>
      <c r="P1542" s="14"/>
      <c r="Q1542" s="15"/>
      <c r="R1542" s="15"/>
      <c r="S1542" s="15"/>
      <c r="T1542" s="15"/>
      <c r="U1542">
        <v>0</v>
      </c>
      <c r="V1542" s="15"/>
      <c r="W1542" s="15"/>
      <c r="X1542" s="15"/>
      <c r="Z1542" s="14" t="s">
        <v>39</v>
      </c>
      <c r="AA1542" s="15"/>
      <c r="AB1542">
        <v>20</v>
      </c>
      <c r="AD1542">
        <v>1</v>
      </c>
      <c r="AE1542">
        <v>3</v>
      </c>
      <c r="AF1542" s="21" t="s">
        <v>115</v>
      </c>
      <c r="AG1542" s="22" t="str">
        <f>IFERROR((Raw_Data__3[[#This Row],[End of Probation Date (after 2 months)]]-Raw_Data__3[[#This Row],[Reporting date ]]),"N/A")</f>
        <v>N/A</v>
      </c>
      <c r="AJ1542">
        <v>3</v>
      </c>
    </row>
    <row r="1543" spans="1:38" x14ac:dyDescent="0.35">
      <c r="A1543">
        <v>453</v>
      </c>
      <c r="B1543" s="14" t="s">
        <v>113</v>
      </c>
      <c r="C1543" s="14" t="s">
        <v>79</v>
      </c>
      <c r="D1543" s="14" t="s">
        <v>81</v>
      </c>
      <c r="E1543" s="14" t="s">
        <v>36</v>
      </c>
      <c r="F1543" s="14" t="str">
        <f>TRIM(Raw_Data__3[[#This Row],[Level/Band]])</f>
        <v>Junior</v>
      </c>
      <c r="G1543" s="15">
        <v>44969.571030092593</v>
      </c>
      <c r="H1543" s="15">
        <v>44973.571030092593</v>
      </c>
      <c r="I1543" s="15">
        <v>44974.571030092593</v>
      </c>
      <c r="J1543" s="15">
        <v>44977.571030092593</v>
      </c>
      <c r="K1543" s="14" t="s">
        <v>37</v>
      </c>
      <c r="L1543" s="15">
        <v>44983.571030092593</v>
      </c>
      <c r="M1543" s="14" t="s">
        <v>43</v>
      </c>
      <c r="N1543" s="14" t="s">
        <v>38</v>
      </c>
      <c r="O1543" s="1" t="s">
        <v>115</v>
      </c>
      <c r="P1543" s="14"/>
      <c r="Q1543" s="15"/>
      <c r="R1543" s="15"/>
      <c r="S1543" s="15"/>
      <c r="T1543" s="15"/>
      <c r="U1543">
        <v>0</v>
      </c>
      <c r="V1543" s="15"/>
      <c r="W1543" s="15"/>
      <c r="X1543" s="15"/>
      <c r="Z1543" s="14" t="s">
        <v>39</v>
      </c>
      <c r="AA1543" s="15"/>
      <c r="AB1543">
        <v>10</v>
      </c>
      <c r="AD1543">
        <v>1</v>
      </c>
      <c r="AE1543">
        <v>3</v>
      </c>
      <c r="AF1543" s="21" t="s">
        <v>115</v>
      </c>
      <c r="AG1543" s="22" t="str">
        <f>IFERROR((Raw_Data__3[[#This Row],[End of Probation Date (after 2 months)]]-Raw_Data__3[[#This Row],[Reporting date ]]),"N/A")</f>
        <v>N/A</v>
      </c>
      <c r="AJ1543">
        <v>4</v>
      </c>
    </row>
    <row r="1544" spans="1:38" x14ac:dyDescent="0.35">
      <c r="A1544">
        <v>394</v>
      </c>
      <c r="B1544" s="14" t="s">
        <v>113</v>
      </c>
      <c r="C1544" s="14" t="s">
        <v>79</v>
      </c>
      <c r="D1544" s="14" t="s">
        <v>81</v>
      </c>
      <c r="E1544" s="14" t="s">
        <v>36</v>
      </c>
      <c r="F1544" s="14" t="str">
        <f>TRIM(Raw_Data__3[[#This Row],[Level/Band]])</f>
        <v>Junior</v>
      </c>
      <c r="G1544" s="15">
        <v>44973.686574074076</v>
      </c>
      <c r="H1544" s="15">
        <v>44976.686574074076</v>
      </c>
      <c r="I1544" s="15">
        <v>44977.686574074076</v>
      </c>
      <c r="J1544" s="15">
        <v>44980.686574074076</v>
      </c>
      <c r="K1544" s="14" t="s">
        <v>37</v>
      </c>
      <c r="L1544" s="15">
        <v>44984.686574074076</v>
      </c>
      <c r="M1544" s="14" t="s">
        <v>43</v>
      </c>
      <c r="N1544" s="14" t="s">
        <v>38</v>
      </c>
      <c r="O1544" s="1" t="s">
        <v>115</v>
      </c>
      <c r="P1544" s="14" t="s">
        <v>41</v>
      </c>
      <c r="Q1544" s="15"/>
      <c r="R1544" s="15"/>
      <c r="S1544" s="15">
        <v>44985.686574074076</v>
      </c>
      <c r="T1544" s="15"/>
      <c r="U1544">
        <v>0</v>
      </c>
      <c r="V1544" s="15"/>
      <c r="W1544" s="15"/>
      <c r="X1544" s="15"/>
      <c r="Z1544" s="14"/>
      <c r="AA1544" s="15"/>
      <c r="AB1544">
        <v>8</v>
      </c>
      <c r="AC1544">
        <v>9</v>
      </c>
      <c r="AD1544">
        <v>1</v>
      </c>
      <c r="AE1544">
        <v>3</v>
      </c>
      <c r="AF1544" s="21">
        <v>45045.686574074076</v>
      </c>
      <c r="AG1544" s="22">
        <f>IFERROR((Raw_Data__3[[#This Row],[End of Probation Date (after 2 months)]]-Raw_Data__3[[#This Row],[Reporting date ]]),"N/A")</f>
        <v>60</v>
      </c>
      <c r="AI1544">
        <v>1</v>
      </c>
      <c r="AJ1544">
        <v>3</v>
      </c>
    </row>
    <row r="1545" spans="1:38" x14ac:dyDescent="0.35">
      <c r="A1545">
        <v>290</v>
      </c>
      <c r="B1545" s="14" t="s">
        <v>113</v>
      </c>
      <c r="C1545" s="14" t="s">
        <v>79</v>
      </c>
      <c r="D1545" s="14" t="s">
        <v>81</v>
      </c>
      <c r="E1545" s="14" t="s">
        <v>36</v>
      </c>
      <c r="F1545" s="14" t="str">
        <f>TRIM(Raw_Data__3[[#This Row],[Level/Band]])</f>
        <v>Junior</v>
      </c>
      <c r="G1545" s="15">
        <v>44700.67763888889</v>
      </c>
      <c r="H1545" s="15">
        <v>44704.67763888889</v>
      </c>
      <c r="I1545" s="15">
        <v>44705.67763888889</v>
      </c>
      <c r="J1545" s="15">
        <v>44708.67763888889</v>
      </c>
      <c r="K1545" s="14" t="s">
        <v>37</v>
      </c>
      <c r="L1545" s="15">
        <v>44715.67763888889</v>
      </c>
      <c r="M1545" s="14" t="s">
        <v>43</v>
      </c>
      <c r="N1545" s="14" t="s">
        <v>38</v>
      </c>
      <c r="O1545" s="1" t="s">
        <v>115</v>
      </c>
      <c r="P1545" s="14" t="s">
        <v>41</v>
      </c>
      <c r="Q1545" s="15"/>
      <c r="R1545" s="15"/>
      <c r="S1545" s="15">
        <v>44718.67763888889</v>
      </c>
      <c r="T1545" s="15"/>
      <c r="U1545">
        <v>0</v>
      </c>
      <c r="V1545" s="15"/>
      <c r="W1545" s="15"/>
      <c r="X1545" s="15"/>
      <c r="Z1545" s="14"/>
      <c r="AA1545" s="15"/>
      <c r="AB1545">
        <v>11</v>
      </c>
      <c r="AC1545">
        <v>14</v>
      </c>
      <c r="AD1545">
        <v>1</v>
      </c>
      <c r="AE1545">
        <v>3</v>
      </c>
      <c r="AF1545" s="21">
        <v>44778.67763888889</v>
      </c>
      <c r="AG1545" s="22">
        <f>IFERROR((Raw_Data__3[[#This Row],[End of Probation Date (after 2 months)]]-Raw_Data__3[[#This Row],[Reporting date ]]),"N/A")</f>
        <v>60</v>
      </c>
      <c r="AI1545">
        <v>3</v>
      </c>
      <c r="AJ1545">
        <v>4</v>
      </c>
    </row>
    <row r="1546" spans="1:38" x14ac:dyDescent="0.35">
      <c r="A1546">
        <v>288</v>
      </c>
      <c r="B1546" s="14" t="s">
        <v>113</v>
      </c>
      <c r="C1546" s="14" t="s">
        <v>79</v>
      </c>
      <c r="D1546" s="14" t="s">
        <v>81</v>
      </c>
      <c r="E1546" s="14" t="s">
        <v>36</v>
      </c>
      <c r="F1546" s="14" t="str">
        <f>TRIM(Raw_Data__3[[#This Row],[Level/Band]])</f>
        <v>Junior</v>
      </c>
      <c r="G1546" s="15">
        <v>44700.67763888889</v>
      </c>
      <c r="H1546" s="15">
        <v>44701.67763888889</v>
      </c>
      <c r="I1546" s="15">
        <v>44702.67763888889</v>
      </c>
      <c r="J1546" s="15">
        <v>44705.67763888889</v>
      </c>
      <c r="K1546" s="14" t="s">
        <v>37</v>
      </c>
      <c r="L1546" s="15">
        <v>44709.67763888889</v>
      </c>
      <c r="M1546" s="14" t="s">
        <v>43</v>
      </c>
      <c r="N1546" s="14" t="s">
        <v>38</v>
      </c>
      <c r="O1546" s="1" t="s">
        <v>115</v>
      </c>
      <c r="P1546" s="14" t="s">
        <v>41</v>
      </c>
      <c r="Q1546" s="15"/>
      <c r="R1546" s="15"/>
      <c r="S1546" s="15">
        <v>44710.67763888889</v>
      </c>
      <c r="T1546" s="15"/>
      <c r="U1546">
        <v>0</v>
      </c>
      <c r="V1546" s="15"/>
      <c r="W1546" s="15"/>
      <c r="X1546" s="15"/>
      <c r="Z1546" s="14"/>
      <c r="AA1546" s="15"/>
      <c r="AB1546">
        <v>8</v>
      </c>
      <c r="AC1546">
        <v>9</v>
      </c>
      <c r="AD1546">
        <v>1</v>
      </c>
      <c r="AE1546">
        <v>3</v>
      </c>
      <c r="AF1546" s="21">
        <v>44770.67763888889</v>
      </c>
      <c r="AG1546" s="22">
        <f>IFERROR((Raw_Data__3[[#This Row],[End of Probation Date (after 2 months)]]-Raw_Data__3[[#This Row],[Reporting date ]]),"N/A")</f>
        <v>60</v>
      </c>
      <c r="AI1546">
        <v>1</v>
      </c>
      <c r="AJ1546">
        <v>1</v>
      </c>
    </row>
    <row r="1547" spans="1:38" x14ac:dyDescent="0.35">
      <c r="A1547">
        <v>206</v>
      </c>
      <c r="B1547" s="14" t="s">
        <v>113</v>
      </c>
      <c r="C1547" s="14" t="s">
        <v>79</v>
      </c>
      <c r="D1547" s="14" t="s">
        <v>81</v>
      </c>
      <c r="E1547" s="14" t="s">
        <v>36</v>
      </c>
      <c r="F1547" s="14" t="str">
        <f>TRIM(Raw_Data__3[[#This Row],[Level/Band]])</f>
        <v>Junior</v>
      </c>
      <c r="G1547" s="15">
        <v>44747.342893518522</v>
      </c>
      <c r="H1547" s="15">
        <v>44748.342893518522</v>
      </c>
      <c r="I1547" s="15">
        <v>44749.342893518522</v>
      </c>
      <c r="J1547" s="15">
        <v>44752.342893518522</v>
      </c>
      <c r="K1547" s="14" t="s">
        <v>37</v>
      </c>
      <c r="L1547" s="15">
        <v>44760.342893518522</v>
      </c>
      <c r="M1547" s="14" t="s">
        <v>43</v>
      </c>
      <c r="N1547" s="14" t="s">
        <v>50</v>
      </c>
      <c r="O1547" s="1" t="s">
        <v>115</v>
      </c>
      <c r="P1547" s="14"/>
      <c r="Q1547" s="15"/>
      <c r="R1547" s="15"/>
      <c r="S1547" s="15">
        <v>44763.342893518522</v>
      </c>
      <c r="T1547" s="15"/>
      <c r="U1547">
        <v>0</v>
      </c>
      <c r="V1547" s="15"/>
      <c r="W1547" s="15"/>
      <c r="X1547" s="15"/>
      <c r="Z1547" s="14" t="s">
        <v>47</v>
      </c>
      <c r="AA1547" s="15"/>
      <c r="AB1547">
        <v>12</v>
      </c>
      <c r="AC1547">
        <v>15</v>
      </c>
      <c r="AD1547">
        <v>1</v>
      </c>
      <c r="AE1547">
        <v>3</v>
      </c>
      <c r="AF1547" s="21">
        <v>44823.342893518522</v>
      </c>
      <c r="AG1547" s="22">
        <f>IFERROR((Raw_Data__3[[#This Row],[End of Probation Date (after 2 months)]]-Raw_Data__3[[#This Row],[Reporting date ]]),"N/A")</f>
        <v>60</v>
      </c>
      <c r="AI1547">
        <v>3</v>
      </c>
      <c r="AJ1547">
        <v>1</v>
      </c>
    </row>
    <row r="1548" spans="1:38" x14ac:dyDescent="0.35">
      <c r="A1548">
        <v>205</v>
      </c>
      <c r="B1548" s="14" t="s">
        <v>113</v>
      </c>
      <c r="C1548" s="14" t="s">
        <v>79</v>
      </c>
      <c r="D1548" s="14" t="s">
        <v>81</v>
      </c>
      <c r="E1548" s="14" t="s">
        <v>36</v>
      </c>
      <c r="F1548" s="14" t="str">
        <f>TRIM(Raw_Data__3[[#This Row],[Level/Band]])</f>
        <v>Junior</v>
      </c>
      <c r="G1548" s="15">
        <v>44750.342893518522</v>
      </c>
      <c r="H1548" s="15">
        <v>44751.342893518522</v>
      </c>
      <c r="I1548" s="15">
        <v>44752.342893518522</v>
      </c>
      <c r="J1548" s="15">
        <v>44755.342893518522</v>
      </c>
      <c r="K1548" s="14" t="s">
        <v>37</v>
      </c>
      <c r="L1548" s="15">
        <v>44758.342893518522</v>
      </c>
      <c r="M1548" s="14" t="s">
        <v>43</v>
      </c>
      <c r="N1548" s="14" t="s">
        <v>55</v>
      </c>
      <c r="O1548" s="1" t="s">
        <v>115</v>
      </c>
      <c r="P1548" s="14"/>
      <c r="Q1548" s="15"/>
      <c r="R1548" s="15"/>
      <c r="S1548" s="15">
        <v>44762.342893518522</v>
      </c>
      <c r="T1548" s="15"/>
      <c r="U1548">
        <v>0</v>
      </c>
      <c r="V1548" s="15"/>
      <c r="W1548" s="15"/>
      <c r="X1548" s="15"/>
      <c r="Z1548" s="14" t="s">
        <v>39</v>
      </c>
      <c r="AA1548" s="15"/>
      <c r="AB1548">
        <v>7</v>
      </c>
      <c r="AC1548">
        <v>11</v>
      </c>
      <c r="AD1548">
        <v>1</v>
      </c>
      <c r="AE1548">
        <v>3</v>
      </c>
      <c r="AF1548" s="21">
        <v>44822.342893518522</v>
      </c>
      <c r="AG1548" s="22">
        <f>IFERROR((Raw_Data__3[[#This Row],[End of Probation Date (after 2 months)]]-Raw_Data__3[[#This Row],[Reporting date ]]),"N/A")</f>
        <v>60</v>
      </c>
      <c r="AI1548">
        <v>4</v>
      </c>
      <c r="AJ1548">
        <v>1</v>
      </c>
    </row>
    <row r="1549" spans="1:38" x14ac:dyDescent="0.35">
      <c r="A1549">
        <v>180</v>
      </c>
      <c r="B1549" s="14" t="s">
        <v>113</v>
      </c>
      <c r="C1549" s="14" t="s">
        <v>79</v>
      </c>
      <c r="D1549" s="14" t="s">
        <v>81</v>
      </c>
      <c r="E1549" s="14" t="s">
        <v>36</v>
      </c>
      <c r="F1549" s="14" t="str">
        <f>TRIM(Raw_Data__3[[#This Row],[Level/Band]])</f>
        <v>Junior</v>
      </c>
      <c r="G1549" s="15">
        <v>45088.370925925927</v>
      </c>
      <c r="H1549" s="15">
        <v>45091.370925925927</v>
      </c>
      <c r="I1549" s="15">
        <v>45092.370925925927</v>
      </c>
      <c r="J1549" s="15">
        <v>45095.370925925927</v>
      </c>
      <c r="K1549" s="14" t="s">
        <v>37</v>
      </c>
      <c r="L1549" s="15">
        <v>45106.370925925927</v>
      </c>
      <c r="M1549" s="14" t="s">
        <v>43</v>
      </c>
      <c r="N1549" s="14" t="s">
        <v>50</v>
      </c>
      <c r="O1549" s="1" t="s">
        <v>115</v>
      </c>
      <c r="P1549" s="14"/>
      <c r="Q1549" s="15"/>
      <c r="R1549" s="15"/>
      <c r="S1549" s="15">
        <v>45107.370925925927</v>
      </c>
      <c r="T1549" s="15"/>
      <c r="U1549">
        <v>0</v>
      </c>
      <c r="V1549" s="15"/>
      <c r="W1549" s="15"/>
      <c r="X1549" s="15"/>
      <c r="Z1549" s="14" t="s">
        <v>47</v>
      </c>
      <c r="AA1549" s="15"/>
      <c r="AB1549">
        <v>15</v>
      </c>
      <c r="AC1549">
        <v>16</v>
      </c>
      <c r="AD1549">
        <v>1</v>
      </c>
      <c r="AE1549">
        <v>3</v>
      </c>
      <c r="AF1549" s="21">
        <v>45167.370925925927</v>
      </c>
      <c r="AG1549" s="22">
        <f>IFERROR((Raw_Data__3[[#This Row],[End of Probation Date (after 2 months)]]-Raw_Data__3[[#This Row],[Reporting date ]]),"N/A")</f>
        <v>60</v>
      </c>
      <c r="AI1549">
        <v>1</v>
      </c>
      <c r="AJ1549">
        <v>3</v>
      </c>
    </row>
    <row r="1550" spans="1:38" x14ac:dyDescent="0.35">
      <c r="A1550">
        <v>78</v>
      </c>
      <c r="B1550" s="14" t="s">
        <v>113</v>
      </c>
      <c r="C1550" s="14" t="s">
        <v>79</v>
      </c>
      <c r="D1550" s="14" t="s">
        <v>81</v>
      </c>
      <c r="E1550" s="14" t="s">
        <v>36</v>
      </c>
      <c r="F1550" s="14" t="str">
        <f>TRIM(Raw_Data__3[[#This Row],[Level/Band]])</f>
        <v>Junior</v>
      </c>
      <c r="G1550" s="15">
        <v>44750.410798611112</v>
      </c>
      <c r="H1550" s="15">
        <v>44752.410798611112</v>
      </c>
      <c r="I1550" s="15">
        <v>44753.410798611112</v>
      </c>
      <c r="J1550" s="15">
        <v>44756.410798611112</v>
      </c>
      <c r="K1550" s="14" t="s">
        <v>37</v>
      </c>
      <c r="L1550" s="15">
        <v>44758.410798611112</v>
      </c>
      <c r="M1550" s="14" t="s">
        <v>43</v>
      </c>
      <c r="N1550" s="14" t="s">
        <v>55</v>
      </c>
      <c r="O1550" s="1" t="s">
        <v>115</v>
      </c>
      <c r="P1550" s="14"/>
      <c r="Q1550" s="15"/>
      <c r="R1550" s="15"/>
      <c r="S1550" s="15">
        <v>44762.410798611112</v>
      </c>
      <c r="T1550" s="15"/>
      <c r="U1550">
        <v>0</v>
      </c>
      <c r="V1550" s="15"/>
      <c r="W1550" s="15"/>
      <c r="X1550" s="15"/>
      <c r="Z1550" s="14" t="s">
        <v>47</v>
      </c>
      <c r="AA1550" s="15"/>
      <c r="AB1550">
        <v>6</v>
      </c>
      <c r="AC1550">
        <v>10</v>
      </c>
      <c r="AD1550">
        <v>1</v>
      </c>
      <c r="AE1550">
        <v>3</v>
      </c>
      <c r="AF1550" s="21">
        <v>44822.410798611112</v>
      </c>
      <c r="AG1550" s="22">
        <f>IFERROR((Raw_Data__3[[#This Row],[End of Probation Date (after 2 months)]]-Raw_Data__3[[#This Row],[Reporting date ]]),"N/A")</f>
        <v>60</v>
      </c>
      <c r="AI1550">
        <v>4</v>
      </c>
      <c r="AJ1550">
        <v>2</v>
      </c>
    </row>
    <row r="1551" spans="1:38" x14ac:dyDescent="0.35">
      <c r="A1551">
        <v>77</v>
      </c>
      <c r="B1551" s="14" t="s">
        <v>113</v>
      </c>
      <c r="C1551" s="14" t="s">
        <v>79</v>
      </c>
      <c r="D1551" s="14" t="s">
        <v>81</v>
      </c>
      <c r="E1551" s="14" t="s">
        <v>36</v>
      </c>
      <c r="F1551" s="14" t="str">
        <f>TRIM(Raw_Data__3[[#This Row],[Level/Band]])</f>
        <v>Junior</v>
      </c>
      <c r="G1551" s="15">
        <v>44750.410798611112</v>
      </c>
      <c r="H1551" s="15">
        <v>44752.410798611112</v>
      </c>
      <c r="I1551" s="15">
        <v>44753.410798611112</v>
      </c>
      <c r="J1551" s="15">
        <v>44756.410798611112</v>
      </c>
      <c r="K1551" s="14" t="s">
        <v>37</v>
      </c>
      <c r="L1551" s="15">
        <v>44764.410798611112</v>
      </c>
      <c r="M1551" s="14" t="s">
        <v>43</v>
      </c>
      <c r="N1551" s="14" t="s">
        <v>38</v>
      </c>
      <c r="O1551" s="1" t="s">
        <v>115</v>
      </c>
      <c r="P1551" s="14" t="s">
        <v>41</v>
      </c>
      <c r="Q1551" s="15"/>
      <c r="R1551" s="15"/>
      <c r="S1551" s="15">
        <v>44768.410798611112</v>
      </c>
      <c r="T1551" s="15"/>
      <c r="U1551">
        <v>0</v>
      </c>
      <c r="V1551" s="15"/>
      <c r="W1551" s="15"/>
      <c r="X1551" s="15"/>
      <c r="Z1551" s="14"/>
      <c r="AA1551" s="15"/>
      <c r="AB1551">
        <v>12</v>
      </c>
      <c r="AC1551">
        <v>16</v>
      </c>
      <c r="AD1551">
        <v>1</v>
      </c>
      <c r="AE1551">
        <v>3</v>
      </c>
      <c r="AF1551" s="21">
        <v>44828.410798611112</v>
      </c>
      <c r="AG1551" s="22">
        <f>IFERROR((Raw_Data__3[[#This Row],[End of Probation Date (after 2 months)]]-Raw_Data__3[[#This Row],[Reporting date ]]),"N/A")</f>
        <v>60</v>
      </c>
      <c r="AI1551">
        <v>4</v>
      </c>
      <c r="AJ1551">
        <v>2</v>
      </c>
    </row>
    <row r="1552" spans="1:38" x14ac:dyDescent="0.35">
      <c r="A1552">
        <v>74</v>
      </c>
      <c r="B1552" s="14" t="s">
        <v>113</v>
      </c>
      <c r="C1552" s="14" t="s">
        <v>79</v>
      </c>
      <c r="D1552" s="14" t="s">
        <v>81</v>
      </c>
      <c r="E1552" s="14" t="s">
        <v>36</v>
      </c>
      <c r="F1552" s="14" t="str">
        <f>TRIM(Raw_Data__3[[#This Row],[Level/Band]])</f>
        <v>Junior</v>
      </c>
      <c r="G1552" s="15">
        <v>44745.410798611112</v>
      </c>
      <c r="H1552" s="15">
        <v>44749.410798611112</v>
      </c>
      <c r="I1552" s="15">
        <v>44750.410798611112</v>
      </c>
      <c r="J1552" s="15">
        <v>44753.410798611112</v>
      </c>
      <c r="K1552" s="14" t="s">
        <v>37</v>
      </c>
      <c r="L1552" s="15">
        <v>44770.410798611112</v>
      </c>
      <c r="M1552" s="14" t="s">
        <v>43</v>
      </c>
      <c r="N1552" s="14" t="s">
        <v>38</v>
      </c>
      <c r="O1552" s="1" t="s">
        <v>115</v>
      </c>
      <c r="P1552" s="14" t="s">
        <v>41</v>
      </c>
      <c r="Q1552" s="15"/>
      <c r="R1552" s="15"/>
      <c r="S1552" s="15">
        <v>44774.410798611112</v>
      </c>
      <c r="T1552" s="15"/>
      <c r="U1552">
        <v>0</v>
      </c>
      <c r="V1552" s="15"/>
      <c r="W1552" s="15"/>
      <c r="X1552" s="15"/>
      <c r="Z1552" s="14"/>
      <c r="AA1552" s="15"/>
      <c r="AB1552">
        <v>21</v>
      </c>
      <c r="AC1552">
        <v>25</v>
      </c>
      <c r="AD1552">
        <v>1</v>
      </c>
      <c r="AE1552">
        <v>3</v>
      </c>
      <c r="AF1552" s="21">
        <v>44834.410798611112</v>
      </c>
      <c r="AG1552" s="22">
        <f>IFERROR((Raw_Data__3[[#This Row],[End of Probation Date (after 2 months)]]-Raw_Data__3[[#This Row],[Reporting date ]]),"N/A")</f>
        <v>60</v>
      </c>
      <c r="AI1552">
        <v>4</v>
      </c>
      <c r="AJ1552">
        <v>4</v>
      </c>
    </row>
    <row r="1553" spans="1:38" x14ac:dyDescent="0.35">
      <c r="A1553">
        <v>72</v>
      </c>
      <c r="B1553" s="14" t="s">
        <v>113</v>
      </c>
      <c r="C1553" s="14" t="s">
        <v>79</v>
      </c>
      <c r="D1553" s="14" t="s">
        <v>81</v>
      </c>
      <c r="E1553" s="14" t="s">
        <v>36</v>
      </c>
      <c r="F1553" s="14" t="str">
        <f>TRIM(Raw_Data__3[[#This Row],[Level/Band]])</f>
        <v>Junior</v>
      </c>
      <c r="G1553" s="15">
        <v>44750.410798611112</v>
      </c>
      <c r="H1553" s="15">
        <v>44753.410798611112</v>
      </c>
      <c r="I1553" s="15">
        <v>44754.410798611112</v>
      </c>
      <c r="J1553" s="15">
        <v>44757.410798611112</v>
      </c>
      <c r="K1553" s="14" t="s">
        <v>37</v>
      </c>
      <c r="L1553" s="15">
        <v>44756.410798611112</v>
      </c>
      <c r="M1553" s="14" t="s">
        <v>43</v>
      </c>
      <c r="N1553" s="14" t="s">
        <v>38</v>
      </c>
      <c r="O1553" s="1" t="s">
        <v>115</v>
      </c>
      <c r="P1553" s="14" t="s">
        <v>41</v>
      </c>
      <c r="Q1553" s="15"/>
      <c r="R1553" s="15"/>
      <c r="S1553" s="15">
        <v>44758.410798611112</v>
      </c>
      <c r="T1553" s="15"/>
      <c r="U1553">
        <v>0</v>
      </c>
      <c r="V1553" s="15"/>
      <c r="W1553" s="15"/>
      <c r="X1553" s="15"/>
      <c r="Z1553" s="14"/>
      <c r="AA1553" s="15"/>
      <c r="AB1553">
        <v>3</v>
      </c>
      <c r="AC1553">
        <v>5</v>
      </c>
      <c r="AD1553">
        <v>1</v>
      </c>
      <c r="AE1553">
        <v>3</v>
      </c>
      <c r="AF1553" s="21">
        <v>44818.410798611112</v>
      </c>
      <c r="AG1553" s="22">
        <f>IFERROR((Raw_Data__3[[#This Row],[End of Probation Date (after 2 months)]]-Raw_Data__3[[#This Row],[Reporting date ]]),"N/A")</f>
        <v>60</v>
      </c>
      <c r="AI1553">
        <v>2</v>
      </c>
      <c r="AJ1553">
        <v>3</v>
      </c>
    </row>
    <row r="1554" spans="1:38" x14ac:dyDescent="0.35">
      <c r="A1554">
        <v>15</v>
      </c>
      <c r="B1554" s="14" t="s">
        <v>113</v>
      </c>
      <c r="C1554" s="14" t="s">
        <v>79</v>
      </c>
      <c r="D1554" s="14" t="s">
        <v>81</v>
      </c>
      <c r="E1554" s="14" t="s">
        <v>36</v>
      </c>
      <c r="F1554" s="14" t="str">
        <f>TRIM(Raw_Data__3[[#This Row],[Level/Band]])</f>
        <v>Junior</v>
      </c>
      <c r="G1554" s="15">
        <v>44637.901284722226</v>
      </c>
      <c r="H1554" s="15">
        <v>44638.901284722226</v>
      </c>
      <c r="I1554" s="15">
        <v>44639.901284722226</v>
      </c>
      <c r="J1554" s="15">
        <v>44642.901284722226</v>
      </c>
      <c r="K1554" s="14" t="s">
        <v>37</v>
      </c>
      <c r="L1554" s="15">
        <v>44644.901284722226</v>
      </c>
      <c r="M1554" s="14" t="s">
        <v>37</v>
      </c>
      <c r="N1554" s="14" t="s">
        <v>115</v>
      </c>
      <c r="O1554" s="1">
        <v>44646.901284722226</v>
      </c>
      <c r="P1554" s="14" t="s">
        <v>48</v>
      </c>
      <c r="Q1554" s="15">
        <v>44645.901284722226</v>
      </c>
      <c r="R1554" s="15">
        <v>44646.901284722226</v>
      </c>
      <c r="S1554" s="15">
        <v>44645.901284722226</v>
      </c>
      <c r="T1554" s="15">
        <v>44654.901284722226</v>
      </c>
      <c r="U1554">
        <v>1</v>
      </c>
      <c r="V1554" s="15">
        <v>44656.901284722226</v>
      </c>
      <c r="W1554" s="15">
        <v>44657.901284722226</v>
      </c>
      <c r="X1554" s="15">
        <v>44658.901284722226</v>
      </c>
      <c r="Z1554" s="14"/>
      <c r="AA1554" s="15">
        <v>44679.901284722226</v>
      </c>
      <c r="AB1554">
        <v>6</v>
      </c>
      <c r="AC1554">
        <v>7</v>
      </c>
      <c r="AD1554">
        <v>1</v>
      </c>
      <c r="AE1554">
        <v>3</v>
      </c>
      <c r="AF1554" s="21">
        <v>44705.901284722226</v>
      </c>
      <c r="AG1554" s="22">
        <f>IFERROR((Raw_Data__3[[#This Row],[End of Probation Date (after 2 months)]]-Raw_Data__3[[#This Row],[Reporting date ]]),"N/A")</f>
        <v>60</v>
      </c>
      <c r="AH1554">
        <v>3</v>
      </c>
      <c r="AI1554">
        <v>1</v>
      </c>
      <c r="AJ1554">
        <v>1</v>
      </c>
      <c r="AK1554">
        <v>34</v>
      </c>
      <c r="AL1554">
        <v>13</v>
      </c>
    </row>
    <row r="1555" spans="1:38" x14ac:dyDescent="0.35">
      <c r="A1555">
        <v>974</v>
      </c>
      <c r="B1555" s="14" t="s">
        <v>113</v>
      </c>
      <c r="C1555" s="14" t="s">
        <v>79</v>
      </c>
      <c r="D1555" s="14" t="s">
        <v>70</v>
      </c>
      <c r="E1555" s="14" t="s">
        <v>45</v>
      </c>
      <c r="F1555" s="14" t="str">
        <f>TRIM(Raw_Data__3[[#This Row],[Level/Band]])</f>
        <v>Executive</v>
      </c>
      <c r="G1555" s="15">
        <v>44754.699247685188</v>
      </c>
      <c r="H1555" s="15">
        <v>44758.699247685188</v>
      </c>
      <c r="I1555" s="15">
        <v>44759.699247685188</v>
      </c>
      <c r="J1555" s="15">
        <v>44762.699247685188</v>
      </c>
      <c r="K1555" s="14" t="s">
        <v>37</v>
      </c>
      <c r="L1555" s="15">
        <v>44781.699247685188</v>
      </c>
      <c r="M1555" s="14" t="s">
        <v>43</v>
      </c>
      <c r="N1555" s="14" t="s">
        <v>38</v>
      </c>
      <c r="O1555" s="1" t="s">
        <v>115</v>
      </c>
      <c r="P1555" s="14" t="s">
        <v>41</v>
      </c>
      <c r="Q1555" s="15"/>
      <c r="R1555" s="15"/>
      <c r="S1555" s="15">
        <v>44785.699247685188</v>
      </c>
      <c r="T1555" s="15"/>
      <c r="U1555">
        <v>0</v>
      </c>
      <c r="V1555" s="15"/>
      <c r="W1555" s="15"/>
      <c r="X1555" s="15"/>
      <c r="Z1555" s="14"/>
      <c r="AA1555" s="15"/>
      <c r="AB1555">
        <v>23</v>
      </c>
      <c r="AC1555">
        <v>27</v>
      </c>
      <c r="AD1555">
        <v>1</v>
      </c>
      <c r="AE1555">
        <v>3</v>
      </c>
      <c r="AF1555" s="21">
        <v>44845.699247685188</v>
      </c>
      <c r="AG1555" s="22">
        <f>IFERROR((Raw_Data__3[[#This Row],[End of Probation Date (after 2 months)]]-Raw_Data__3[[#This Row],[Reporting date ]]),"N/A")</f>
        <v>60</v>
      </c>
      <c r="AI1555">
        <v>4</v>
      </c>
      <c r="AJ1555">
        <v>4</v>
      </c>
    </row>
    <row r="1556" spans="1:38" x14ac:dyDescent="0.35">
      <c r="A1556">
        <v>961</v>
      </c>
      <c r="B1556" s="14" t="s">
        <v>113</v>
      </c>
      <c r="C1556" s="14" t="s">
        <v>79</v>
      </c>
      <c r="D1556" s="14" t="s">
        <v>70</v>
      </c>
      <c r="E1556" s="14" t="s">
        <v>45</v>
      </c>
      <c r="F1556" s="14" t="str">
        <f>TRIM(Raw_Data__3[[#This Row],[Level/Band]])</f>
        <v>Executive</v>
      </c>
      <c r="G1556" s="15">
        <v>45122.340451388889</v>
      </c>
      <c r="H1556" s="15">
        <v>45124.340451388889</v>
      </c>
      <c r="I1556" s="15">
        <v>45125.340451388889</v>
      </c>
      <c r="J1556" s="15">
        <v>45128.340451388889</v>
      </c>
      <c r="K1556" s="14" t="s">
        <v>37</v>
      </c>
      <c r="L1556" s="15">
        <v>45141.340451388889</v>
      </c>
      <c r="M1556" s="14" t="s">
        <v>37</v>
      </c>
      <c r="N1556" s="14" t="s">
        <v>115</v>
      </c>
      <c r="O1556" s="1">
        <v>45144.340451388889</v>
      </c>
      <c r="P1556" s="14" t="s">
        <v>48</v>
      </c>
      <c r="Q1556" s="15">
        <v>45143.340451388889</v>
      </c>
      <c r="R1556" s="15">
        <v>45147.340451388889</v>
      </c>
      <c r="S1556" s="15">
        <v>45142.340451388889</v>
      </c>
      <c r="T1556" s="15">
        <v>45149.340451388889</v>
      </c>
      <c r="U1556">
        <v>1</v>
      </c>
      <c r="V1556" s="15">
        <v>45152.340451388889</v>
      </c>
      <c r="W1556" s="15">
        <v>45155.340451388889</v>
      </c>
      <c r="X1556" s="15">
        <v>45156.340451388889</v>
      </c>
      <c r="Z1556" s="14"/>
      <c r="AA1556" s="15">
        <v>45166.340451388889</v>
      </c>
      <c r="AB1556">
        <v>17</v>
      </c>
      <c r="AC1556">
        <v>18</v>
      </c>
      <c r="AD1556">
        <v>1</v>
      </c>
      <c r="AE1556">
        <v>3</v>
      </c>
      <c r="AF1556" s="21">
        <v>45202.340451388889</v>
      </c>
      <c r="AG1556" s="22">
        <f>IFERROR((Raw_Data__3[[#This Row],[End of Probation Date (after 2 months)]]-Raw_Data__3[[#This Row],[Reporting date ]]),"N/A")</f>
        <v>60</v>
      </c>
      <c r="AH1556">
        <v>6</v>
      </c>
      <c r="AI1556">
        <v>1</v>
      </c>
      <c r="AJ1556">
        <v>2</v>
      </c>
      <c r="AK1556">
        <v>24</v>
      </c>
      <c r="AL1556">
        <v>14</v>
      </c>
    </row>
    <row r="1557" spans="1:38" x14ac:dyDescent="0.35">
      <c r="A1557">
        <v>900</v>
      </c>
      <c r="B1557" s="14" t="s">
        <v>113</v>
      </c>
      <c r="C1557" s="14" t="s">
        <v>79</v>
      </c>
      <c r="D1557" s="14" t="s">
        <v>70</v>
      </c>
      <c r="E1557" s="14" t="s">
        <v>45</v>
      </c>
      <c r="F1557" s="14" t="str">
        <f>TRIM(Raw_Data__3[[#This Row],[Level/Band]])</f>
        <v>Executive</v>
      </c>
      <c r="G1557" s="15">
        <v>44843.939814814818</v>
      </c>
      <c r="H1557" s="15">
        <v>44847.939814814818</v>
      </c>
      <c r="I1557" s="15">
        <v>44848.939814814818</v>
      </c>
      <c r="J1557" s="15">
        <v>44851.939814814818</v>
      </c>
      <c r="K1557" s="14" t="s">
        <v>37</v>
      </c>
      <c r="L1557" s="15">
        <v>44855.939814814818</v>
      </c>
      <c r="M1557" s="14" t="s">
        <v>43</v>
      </c>
      <c r="N1557" s="14" t="s">
        <v>51</v>
      </c>
      <c r="O1557" s="1" t="s">
        <v>115</v>
      </c>
      <c r="P1557" s="14"/>
      <c r="Q1557" s="15"/>
      <c r="R1557" s="15"/>
      <c r="S1557" s="15">
        <v>44858.939814814818</v>
      </c>
      <c r="T1557" s="15"/>
      <c r="U1557">
        <v>0</v>
      </c>
      <c r="V1557" s="15"/>
      <c r="W1557" s="15"/>
      <c r="X1557" s="15"/>
      <c r="Z1557" s="14" t="s">
        <v>47</v>
      </c>
      <c r="AA1557" s="15"/>
      <c r="AB1557">
        <v>8</v>
      </c>
      <c r="AC1557">
        <v>11</v>
      </c>
      <c r="AD1557">
        <v>1</v>
      </c>
      <c r="AE1557">
        <v>3</v>
      </c>
      <c r="AF1557" s="21">
        <v>44918.939814814818</v>
      </c>
      <c r="AG1557" s="22">
        <f>IFERROR((Raw_Data__3[[#This Row],[End of Probation Date (after 2 months)]]-Raw_Data__3[[#This Row],[Reporting date ]]),"N/A")</f>
        <v>60</v>
      </c>
      <c r="AI1557">
        <v>3</v>
      </c>
      <c r="AJ1557">
        <v>4</v>
      </c>
    </row>
    <row r="1558" spans="1:38" x14ac:dyDescent="0.35">
      <c r="A1558">
        <v>896</v>
      </c>
      <c r="B1558" s="14" t="s">
        <v>113</v>
      </c>
      <c r="C1558" s="14" t="s">
        <v>79</v>
      </c>
      <c r="D1558" s="14" t="s">
        <v>70</v>
      </c>
      <c r="E1558" s="14" t="s">
        <v>45</v>
      </c>
      <c r="F1558" s="14" t="str">
        <f>TRIM(Raw_Data__3[[#This Row],[Level/Band]])</f>
        <v>Executive</v>
      </c>
      <c r="G1558" s="15">
        <v>44846.939814814818</v>
      </c>
      <c r="H1558" s="15">
        <v>44848.939814814818</v>
      </c>
      <c r="I1558" s="15">
        <v>44849.939814814818</v>
      </c>
      <c r="J1558" s="15">
        <v>44852.939814814818</v>
      </c>
      <c r="K1558" s="14" t="s">
        <v>37</v>
      </c>
      <c r="L1558" s="15">
        <v>44857.939814814818</v>
      </c>
      <c r="M1558" s="14" t="s">
        <v>43</v>
      </c>
      <c r="N1558" s="14" t="s">
        <v>51</v>
      </c>
      <c r="O1558" s="1" t="s">
        <v>115</v>
      </c>
      <c r="P1558" s="14"/>
      <c r="Q1558" s="15"/>
      <c r="R1558" s="15"/>
      <c r="S1558" s="15">
        <v>44859.939814814818</v>
      </c>
      <c r="T1558" s="15"/>
      <c r="U1558">
        <v>0</v>
      </c>
      <c r="V1558" s="15"/>
      <c r="W1558" s="15"/>
      <c r="X1558" s="15"/>
      <c r="Z1558" s="14" t="s">
        <v>47</v>
      </c>
      <c r="AA1558" s="15"/>
      <c r="AB1558">
        <v>9</v>
      </c>
      <c r="AC1558">
        <v>11</v>
      </c>
      <c r="AD1558">
        <v>1</v>
      </c>
      <c r="AE1558">
        <v>3</v>
      </c>
      <c r="AF1558" s="21">
        <v>44919.939814814818</v>
      </c>
      <c r="AG1558" s="22">
        <f>IFERROR((Raw_Data__3[[#This Row],[End of Probation Date (after 2 months)]]-Raw_Data__3[[#This Row],[Reporting date ]]),"N/A")</f>
        <v>60</v>
      </c>
      <c r="AI1558">
        <v>2</v>
      </c>
      <c r="AJ1558">
        <v>2</v>
      </c>
    </row>
    <row r="1559" spans="1:38" x14ac:dyDescent="0.35">
      <c r="A1559">
        <v>893</v>
      </c>
      <c r="B1559" s="14" t="s">
        <v>113</v>
      </c>
      <c r="C1559" s="14" t="s">
        <v>79</v>
      </c>
      <c r="D1559" s="14" t="s">
        <v>82</v>
      </c>
      <c r="E1559" s="14" t="s">
        <v>45</v>
      </c>
      <c r="F1559" s="14" t="str">
        <f>TRIM(Raw_Data__3[[#This Row],[Level/Band]])</f>
        <v>Executive</v>
      </c>
      <c r="G1559" s="15">
        <v>44842.939814814818</v>
      </c>
      <c r="H1559" s="15">
        <v>44844.939814814818</v>
      </c>
      <c r="I1559" s="15">
        <v>44845.939814814818</v>
      </c>
      <c r="J1559" s="15">
        <v>44848.939814814818</v>
      </c>
      <c r="K1559" s="14" t="s">
        <v>37</v>
      </c>
      <c r="L1559" s="15">
        <v>44857.939814814818</v>
      </c>
      <c r="M1559" s="14" t="s">
        <v>43</v>
      </c>
      <c r="N1559" s="14" t="s">
        <v>50</v>
      </c>
      <c r="O1559" s="1" t="s">
        <v>115</v>
      </c>
      <c r="P1559" s="14"/>
      <c r="Q1559" s="15"/>
      <c r="R1559" s="15"/>
      <c r="S1559" s="15"/>
      <c r="T1559" s="15"/>
      <c r="U1559">
        <v>0</v>
      </c>
      <c r="V1559" s="15"/>
      <c r="W1559" s="15"/>
      <c r="X1559" s="15"/>
      <c r="Z1559" s="14" t="s">
        <v>47</v>
      </c>
      <c r="AA1559" s="15"/>
      <c r="AB1559">
        <v>13</v>
      </c>
      <c r="AD1559">
        <v>1</v>
      </c>
      <c r="AE1559">
        <v>3</v>
      </c>
      <c r="AF1559" s="21" t="s">
        <v>115</v>
      </c>
      <c r="AG1559" s="22" t="str">
        <f>IFERROR((Raw_Data__3[[#This Row],[End of Probation Date (after 2 months)]]-Raw_Data__3[[#This Row],[Reporting date ]]),"N/A")</f>
        <v>N/A</v>
      </c>
      <c r="AJ1559">
        <v>2</v>
      </c>
    </row>
    <row r="1560" spans="1:38" x14ac:dyDescent="0.35">
      <c r="A1560">
        <v>891</v>
      </c>
      <c r="B1560" s="14" t="s">
        <v>113</v>
      </c>
      <c r="C1560" s="14" t="s">
        <v>79</v>
      </c>
      <c r="D1560" s="14" t="s">
        <v>82</v>
      </c>
      <c r="E1560" s="14" t="s">
        <v>45</v>
      </c>
      <c r="F1560" s="14" t="str">
        <f>TRIM(Raw_Data__3[[#This Row],[Level/Band]])</f>
        <v>Executive</v>
      </c>
      <c r="G1560" s="15">
        <v>44845.939814814818</v>
      </c>
      <c r="H1560" s="15">
        <v>44849.939814814818</v>
      </c>
      <c r="I1560" s="15">
        <v>44850.939814814818</v>
      </c>
      <c r="J1560" s="15">
        <v>44853.939814814818</v>
      </c>
      <c r="K1560" s="14" t="s">
        <v>37</v>
      </c>
      <c r="L1560" s="15">
        <v>44866.939814814818</v>
      </c>
      <c r="M1560" s="14" t="s">
        <v>43</v>
      </c>
      <c r="N1560" s="14" t="s">
        <v>38</v>
      </c>
      <c r="O1560" s="1" t="s">
        <v>115</v>
      </c>
      <c r="P1560" s="14" t="s">
        <v>41</v>
      </c>
      <c r="Q1560" s="15"/>
      <c r="R1560" s="15"/>
      <c r="S1560" s="15">
        <v>44867.939814814818</v>
      </c>
      <c r="T1560" s="15"/>
      <c r="U1560">
        <v>0</v>
      </c>
      <c r="V1560" s="15"/>
      <c r="W1560" s="15"/>
      <c r="X1560" s="15"/>
      <c r="Z1560" s="14"/>
      <c r="AA1560" s="15"/>
      <c r="AB1560">
        <v>17</v>
      </c>
      <c r="AC1560">
        <v>18</v>
      </c>
      <c r="AD1560">
        <v>1</v>
      </c>
      <c r="AE1560">
        <v>3</v>
      </c>
      <c r="AF1560" s="21">
        <v>44927.939814814818</v>
      </c>
      <c r="AG1560" s="22">
        <f>IFERROR((Raw_Data__3[[#This Row],[End of Probation Date (after 2 months)]]-Raw_Data__3[[#This Row],[Reporting date ]]),"N/A")</f>
        <v>60</v>
      </c>
      <c r="AI1560">
        <v>1</v>
      </c>
      <c r="AJ1560">
        <v>4</v>
      </c>
    </row>
    <row r="1561" spans="1:38" x14ac:dyDescent="0.35">
      <c r="A1561">
        <v>888</v>
      </c>
      <c r="B1561" s="14" t="s">
        <v>113</v>
      </c>
      <c r="C1561" s="14" t="s">
        <v>79</v>
      </c>
      <c r="D1561" s="14" t="s">
        <v>82</v>
      </c>
      <c r="E1561" s="14" t="s">
        <v>45</v>
      </c>
      <c r="F1561" s="14" t="str">
        <f>TRIM(Raw_Data__3[[#This Row],[Level/Band]])</f>
        <v>Executive</v>
      </c>
      <c r="G1561" s="15">
        <v>44823.199942129628</v>
      </c>
      <c r="H1561" s="15">
        <v>44826.199942129628</v>
      </c>
      <c r="I1561" s="15">
        <v>44827.199942129628</v>
      </c>
      <c r="J1561" s="15">
        <v>44830.199942129628</v>
      </c>
      <c r="K1561" s="14" t="s">
        <v>37</v>
      </c>
      <c r="L1561" s="15">
        <v>44841.199942129628</v>
      </c>
      <c r="M1561" s="14" t="s">
        <v>43</v>
      </c>
      <c r="N1561" s="14" t="s">
        <v>38</v>
      </c>
      <c r="O1561" s="1" t="s">
        <v>115</v>
      </c>
      <c r="P1561" s="14"/>
      <c r="Q1561" s="15"/>
      <c r="R1561" s="15"/>
      <c r="S1561" s="15">
        <v>44844.199942129628</v>
      </c>
      <c r="T1561" s="15"/>
      <c r="U1561">
        <v>0</v>
      </c>
      <c r="V1561" s="15"/>
      <c r="W1561" s="15"/>
      <c r="X1561" s="15"/>
      <c r="Z1561" s="14" t="s">
        <v>47</v>
      </c>
      <c r="AA1561" s="15"/>
      <c r="AB1561">
        <v>15</v>
      </c>
      <c r="AC1561">
        <v>18</v>
      </c>
      <c r="AD1561">
        <v>1</v>
      </c>
      <c r="AE1561">
        <v>3</v>
      </c>
      <c r="AF1561" s="21">
        <v>44904.199942129628</v>
      </c>
      <c r="AG1561" s="22">
        <f>IFERROR((Raw_Data__3[[#This Row],[End of Probation Date (after 2 months)]]-Raw_Data__3[[#This Row],[Reporting date ]]),"N/A")</f>
        <v>60</v>
      </c>
      <c r="AI1561">
        <v>3</v>
      </c>
      <c r="AJ1561">
        <v>3</v>
      </c>
    </row>
    <row r="1562" spans="1:38" x14ac:dyDescent="0.35">
      <c r="A1562">
        <v>883</v>
      </c>
      <c r="B1562" s="14" t="s">
        <v>113</v>
      </c>
      <c r="C1562" s="14" t="s">
        <v>79</v>
      </c>
      <c r="D1562" s="14" t="s">
        <v>82</v>
      </c>
      <c r="E1562" s="14" t="s">
        <v>45</v>
      </c>
      <c r="F1562" s="14" t="str">
        <f>TRIM(Raw_Data__3[[#This Row],[Level/Band]])</f>
        <v>Executive</v>
      </c>
      <c r="G1562" s="15">
        <v>44824.199942129628</v>
      </c>
      <c r="H1562" s="15">
        <v>44826.199942129628</v>
      </c>
      <c r="I1562" s="15">
        <v>44827.199942129628</v>
      </c>
      <c r="J1562" s="15">
        <v>44830.199942129628</v>
      </c>
      <c r="K1562" s="14" t="s">
        <v>37</v>
      </c>
      <c r="L1562" s="15">
        <v>44833.199942129628</v>
      </c>
      <c r="M1562" s="14" t="s">
        <v>43</v>
      </c>
      <c r="N1562" s="14" t="s">
        <v>51</v>
      </c>
      <c r="O1562" s="1" t="s">
        <v>115</v>
      </c>
      <c r="P1562" s="14"/>
      <c r="Q1562" s="15"/>
      <c r="R1562" s="15"/>
      <c r="S1562" s="15"/>
      <c r="T1562" s="15"/>
      <c r="U1562">
        <v>0</v>
      </c>
      <c r="V1562" s="15"/>
      <c r="W1562" s="15"/>
      <c r="X1562" s="15"/>
      <c r="Z1562" s="14" t="s">
        <v>39</v>
      </c>
      <c r="AA1562" s="15"/>
      <c r="AB1562">
        <v>7</v>
      </c>
      <c r="AD1562">
        <v>1</v>
      </c>
      <c r="AE1562">
        <v>3</v>
      </c>
      <c r="AF1562" s="21" t="s">
        <v>115</v>
      </c>
      <c r="AG1562" s="22" t="str">
        <f>IFERROR((Raw_Data__3[[#This Row],[End of Probation Date (after 2 months)]]-Raw_Data__3[[#This Row],[Reporting date ]]),"N/A")</f>
        <v>N/A</v>
      </c>
      <c r="AJ1562">
        <v>2</v>
      </c>
    </row>
    <row r="1563" spans="1:38" x14ac:dyDescent="0.35">
      <c r="A1563">
        <v>882</v>
      </c>
      <c r="B1563" s="14" t="s">
        <v>113</v>
      </c>
      <c r="C1563" s="14" t="s">
        <v>79</v>
      </c>
      <c r="D1563" s="14" t="s">
        <v>82</v>
      </c>
      <c r="E1563" s="14" t="s">
        <v>45</v>
      </c>
      <c r="F1563" s="14" t="str">
        <f>TRIM(Raw_Data__3[[#This Row],[Level/Band]])</f>
        <v>Executive</v>
      </c>
      <c r="G1563" s="15">
        <v>44826.199942129628</v>
      </c>
      <c r="H1563" s="15">
        <v>44830.199942129628</v>
      </c>
      <c r="I1563" s="15">
        <v>44831.199942129628</v>
      </c>
      <c r="J1563" s="15">
        <v>44834.199942129628</v>
      </c>
      <c r="K1563" s="14" t="s">
        <v>37</v>
      </c>
      <c r="L1563" s="15">
        <v>44839.199942129628</v>
      </c>
      <c r="M1563" s="14" t="s">
        <v>43</v>
      </c>
      <c r="N1563" s="14" t="s">
        <v>38</v>
      </c>
      <c r="O1563" s="1" t="s">
        <v>115</v>
      </c>
      <c r="P1563" s="14"/>
      <c r="Q1563" s="15"/>
      <c r="R1563" s="15"/>
      <c r="S1563" s="15">
        <v>44843.199942129628</v>
      </c>
      <c r="T1563" s="15"/>
      <c r="U1563">
        <v>0</v>
      </c>
      <c r="V1563" s="15"/>
      <c r="W1563" s="15"/>
      <c r="X1563" s="15"/>
      <c r="Z1563" s="14" t="s">
        <v>47</v>
      </c>
      <c r="AA1563" s="15"/>
      <c r="AB1563">
        <v>9</v>
      </c>
      <c r="AC1563">
        <v>13</v>
      </c>
      <c r="AD1563">
        <v>1</v>
      </c>
      <c r="AE1563">
        <v>3</v>
      </c>
      <c r="AF1563" s="21">
        <v>44903.199942129628</v>
      </c>
      <c r="AG1563" s="22">
        <f>IFERROR((Raw_Data__3[[#This Row],[End of Probation Date (after 2 months)]]-Raw_Data__3[[#This Row],[Reporting date ]]),"N/A")</f>
        <v>60</v>
      </c>
      <c r="AI1563">
        <v>4</v>
      </c>
      <c r="AJ1563">
        <v>4</v>
      </c>
    </row>
    <row r="1564" spans="1:38" x14ac:dyDescent="0.35">
      <c r="A1564">
        <v>868</v>
      </c>
      <c r="B1564" s="14" t="s">
        <v>113</v>
      </c>
      <c r="C1564" s="14" t="s">
        <v>79</v>
      </c>
      <c r="D1564" s="14" t="s">
        <v>82</v>
      </c>
      <c r="E1564" s="14" t="s">
        <v>45</v>
      </c>
      <c r="F1564" s="14" t="str">
        <f>TRIM(Raw_Data__3[[#This Row],[Level/Band]])</f>
        <v>Executive</v>
      </c>
      <c r="G1564" s="15">
        <v>45124.103344907409</v>
      </c>
      <c r="H1564" s="15">
        <v>45125.103344907409</v>
      </c>
      <c r="I1564" s="15">
        <v>45126.103344907409</v>
      </c>
      <c r="J1564" s="15">
        <v>45129.103344907409</v>
      </c>
      <c r="K1564" s="14" t="s">
        <v>37</v>
      </c>
      <c r="L1564" s="15">
        <v>45136.103344907409</v>
      </c>
      <c r="M1564" s="14" t="s">
        <v>43</v>
      </c>
      <c r="N1564" s="14" t="s">
        <v>50</v>
      </c>
      <c r="O1564" s="1" t="s">
        <v>115</v>
      </c>
      <c r="P1564" s="14"/>
      <c r="Q1564" s="15"/>
      <c r="R1564" s="15"/>
      <c r="S1564" s="15">
        <v>45139.103344907409</v>
      </c>
      <c r="T1564" s="15"/>
      <c r="U1564">
        <v>0</v>
      </c>
      <c r="V1564" s="15"/>
      <c r="W1564" s="15"/>
      <c r="X1564" s="15"/>
      <c r="Z1564" s="14" t="s">
        <v>39</v>
      </c>
      <c r="AA1564" s="15"/>
      <c r="AB1564">
        <v>11</v>
      </c>
      <c r="AC1564">
        <v>14</v>
      </c>
      <c r="AD1564">
        <v>1</v>
      </c>
      <c r="AE1564">
        <v>3</v>
      </c>
      <c r="AF1564" s="21">
        <v>45199.103344907409</v>
      </c>
      <c r="AG1564" s="22">
        <f>IFERROR((Raw_Data__3[[#This Row],[End of Probation Date (after 2 months)]]-Raw_Data__3[[#This Row],[Reporting date ]]),"N/A")</f>
        <v>60</v>
      </c>
      <c r="AI1564">
        <v>3</v>
      </c>
      <c r="AJ1564">
        <v>1</v>
      </c>
    </row>
    <row r="1565" spans="1:38" x14ac:dyDescent="0.35">
      <c r="A1565">
        <v>867</v>
      </c>
      <c r="B1565" s="14" t="s">
        <v>113</v>
      </c>
      <c r="C1565" s="14" t="s">
        <v>79</v>
      </c>
      <c r="D1565" s="14" t="s">
        <v>82</v>
      </c>
      <c r="E1565" s="14" t="s">
        <v>45</v>
      </c>
      <c r="F1565" s="14" t="str">
        <f>TRIM(Raw_Data__3[[#This Row],[Level/Band]])</f>
        <v>Executive</v>
      </c>
      <c r="G1565" s="15">
        <v>45123.103344907409</v>
      </c>
      <c r="H1565" s="15">
        <v>45126.103344907409</v>
      </c>
      <c r="I1565" s="15">
        <v>45127.103344907409</v>
      </c>
      <c r="J1565" s="15">
        <v>45130.103344907409</v>
      </c>
      <c r="K1565" s="14" t="s">
        <v>37</v>
      </c>
      <c r="L1565" s="15">
        <v>45141.103344907409</v>
      </c>
      <c r="M1565" s="14" t="s">
        <v>37</v>
      </c>
      <c r="N1565" s="14" t="s">
        <v>115</v>
      </c>
      <c r="O1565" s="1">
        <v>45145.103344907409</v>
      </c>
      <c r="P1565" s="14" t="s">
        <v>48</v>
      </c>
      <c r="Q1565" s="15">
        <v>45142.103344907409</v>
      </c>
      <c r="R1565" s="15">
        <v>45145.103344907409</v>
      </c>
      <c r="S1565" s="15">
        <v>45142.103344907409</v>
      </c>
      <c r="T1565" s="15">
        <v>45151.103344907409</v>
      </c>
      <c r="U1565">
        <v>1</v>
      </c>
      <c r="V1565" s="15">
        <v>45152.103344907409</v>
      </c>
      <c r="W1565" s="15">
        <v>45155.103344907409</v>
      </c>
      <c r="X1565" s="15">
        <v>45158.103344907409</v>
      </c>
      <c r="Z1565" s="14"/>
      <c r="AA1565" s="15">
        <v>45170.103344907409</v>
      </c>
      <c r="AB1565">
        <v>15</v>
      </c>
      <c r="AC1565">
        <v>16</v>
      </c>
      <c r="AD1565">
        <v>1</v>
      </c>
      <c r="AE1565">
        <v>3</v>
      </c>
      <c r="AF1565" s="21">
        <v>45202.103344907409</v>
      </c>
      <c r="AG1565" s="22">
        <f>IFERROR((Raw_Data__3[[#This Row],[End of Probation Date (after 2 months)]]-Raw_Data__3[[#This Row],[Reporting date ]]),"N/A")</f>
        <v>60</v>
      </c>
      <c r="AH1565">
        <v>4</v>
      </c>
      <c r="AI1565">
        <v>1</v>
      </c>
      <c r="AJ1565">
        <v>3</v>
      </c>
      <c r="AK1565">
        <v>28</v>
      </c>
      <c r="AL1565">
        <v>16</v>
      </c>
    </row>
    <row r="1566" spans="1:38" x14ac:dyDescent="0.35">
      <c r="A1566">
        <v>857</v>
      </c>
      <c r="B1566" s="14" t="s">
        <v>113</v>
      </c>
      <c r="C1566" s="14" t="s">
        <v>79</v>
      </c>
      <c r="D1566" s="14" t="s">
        <v>82</v>
      </c>
      <c r="E1566" s="14" t="s">
        <v>45</v>
      </c>
      <c r="F1566" s="14" t="str">
        <f>TRIM(Raw_Data__3[[#This Row],[Level/Band]])</f>
        <v>Executive</v>
      </c>
      <c r="G1566" s="15">
        <v>44957.002604166664</v>
      </c>
      <c r="H1566" s="15">
        <v>44961.002604166664</v>
      </c>
      <c r="I1566" s="15">
        <v>44962.002604166664</v>
      </c>
      <c r="J1566" s="15">
        <v>44965.002604166664</v>
      </c>
      <c r="K1566" s="14" t="s">
        <v>37</v>
      </c>
      <c r="L1566" s="15">
        <v>44973.002604166664</v>
      </c>
      <c r="M1566" s="14" t="s">
        <v>37</v>
      </c>
      <c r="N1566" s="14" t="s">
        <v>115</v>
      </c>
      <c r="O1566" s="1">
        <v>44977.002604166664</v>
      </c>
      <c r="P1566" s="14" t="s">
        <v>48</v>
      </c>
      <c r="Q1566" s="15">
        <v>44975.002604166664</v>
      </c>
      <c r="R1566" s="15">
        <v>44977.002604166664</v>
      </c>
      <c r="S1566" s="15">
        <v>44976.002604166664</v>
      </c>
      <c r="T1566" s="15">
        <v>44980.002604166664</v>
      </c>
      <c r="U1566">
        <v>1</v>
      </c>
      <c r="V1566" s="15">
        <v>44984.002604166664</v>
      </c>
      <c r="W1566" s="15">
        <v>44987.002604166664</v>
      </c>
      <c r="X1566" s="15">
        <v>44989.002604166664</v>
      </c>
      <c r="Z1566" s="14"/>
      <c r="AA1566" s="15">
        <v>45006.002604166664</v>
      </c>
      <c r="AB1566">
        <v>12</v>
      </c>
      <c r="AC1566">
        <v>15</v>
      </c>
      <c r="AD1566">
        <v>1</v>
      </c>
      <c r="AE1566">
        <v>3</v>
      </c>
      <c r="AF1566" s="21">
        <v>45036.002604166664</v>
      </c>
      <c r="AG1566" s="22">
        <f>IFERROR((Raw_Data__3[[#This Row],[End of Probation Date (after 2 months)]]-Raw_Data__3[[#This Row],[Reporting date ]]),"N/A")</f>
        <v>60</v>
      </c>
      <c r="AH1566">
        <v>7</v>
      </c>
      <c r="AI1566">
        <v>3</v>
      </c>
      <c r="AJ1566">
        <v>4</v>
      </c>
      <c r="AK1566">
        <v>30</v>
      </c>
      <c r="AL1566">
        <v>13</v>
      </c>
    </row>
    <row r="1567" spans="1:38" x14ac:dyDescent="0.35">
      <c r="A1567">
        <v>853</v>
      </c>
      <c r="B1567" s="14" t="s">
        <v>113</v>
      </c>
      <c r="C1567" s="14" t="s">
        <v>79</v>
      </c>
      <c r="D1567" s="14" t="s">
        <v>82</v>
      </c>
      <c r="E1567" s="14" t="s">
        <v>45</v>
      </c>
      <c r="F1567" s="14" t="str">
        <f>TRIM(Raw_Data__3[[#This Row],[Level/Band]])</f>
        <v>Executive</v>
      </c>
      <c r="G1567" s="15">
        <v>44957.002604166664</v>
      </c>
      <c r="H1567" s="15">
        <v>44959.002604166664</v>
      </c>
      <c r="I1567" s="15">
        <v>44960.002604166664</v>
      </c>
      <c r="J1567" s="15">
        <v>44963.002604166664</v>
      </c>
      <c r="K1567" s="14" t="s">
        <v>37</v>
      </c>
      <c r="L1567" s="15">
        <v>44979.002604166664</v>
      </c>
      <c r="M1567" s="14" t="s">
        <v>37</v>
      </c>
      <c r="N1567" s="14" t="s">
        <v>115</v>
      </c>
      <c r="O1567" s="1">
        <v>44983.002604166664</v>
      </c>
      <c r="P1567" s="14" t="s">
        <v>48</v>
      </c>
      <c r="Q1567" s="15">
        <v>44981.002604166664</v>
      </c>
      <c r="R1567" s="15">
        <v>44985.002604166664</v>
      </c>
      <c r="S1567" s="15">
        <v>44980.002604166664</v>
      </c>
      <c r="T1567" s="15">
        <v>44984.002604166664</v>
      </c>
      <c r="U1567">
        <v>1</v>
      </c>
      <c r="V1567" s="15">
        <v>44988.002604166664</v>
      </c>
      <c r="W1567" s="15">
        <v>44989.002604166664</v>
      </c>
      <c r="X1567" s="15">
        <v>44991.002604166664</v>
      </c>
      <c r="Z1567" s="14"/>
      <c r="AA1567" s="15">
        <v>45008.002604166664</v>
      </c>
      <c r="AB1567">
        <v>20</v>
      </c>
      <c r="AC1567">
        <v>21</v>
      </c>
      <c r="AD1567">
        <v>1</v>
      </c>
      <c r="AE1567">
        <v>3</v>
      </c>
      <c r="AF1567" s="21">
        <v>45040.002604166664</v>
      </c>
      <c r="AG1567" s="22">
        <f>IFERROR((Raw_Data__3[[#This Row],[End of Probation Date (after 2 months)]]-Raw_Data__3[[#This Row],[Reporting date ]]),"N/A")</f>
        <v>60</v>
      </c>
      <c r="AH1567">
        <v>5</v>
      </c>
      <c r="AI1567">
        <v>1</v>
      </c>
      <c r="AJ1567">
        <v>2</v>
      </c>
      <c r="AK1567">
        <v>28</v>
      </c>
      <c r="AL1567">
        <v>11</v>
      </c>
    </row>
    <row r="1568" spans="1:38" x14ac:dyDescent="0.35">
      <c r="A1568">
        <v>742</v>
      </c>
      <c r="B1568" s="14" t="s">
        <v>113</v>
      </c>
      <c r="C1568" s="14" t="s">
        <v>79</v>
      </c>
      <c r="D1568" s="14" t="s">
        <v>82</v>
      </c>
      <c r="E1568" s="14" t="s">
        <v>45</v>
      </c>
      <c r="F1568" s="14" t="str">
        <f>TRIM(Raw_Data__3[[#This Row],[Level/Band]])</f>
        <v>Executive</v>
      </c>
      <c r="G1568" s="15">
        <v>44864.220567129632</v>
      </c>
      <c r="H1568" s="15">
        <v>44868.220567129632</v>
      </c>
      <c r="I1568" s="15">
        <v>44869.220567129632</v>
      </c>
      <c r="J1568" s="15">
        <v>44872.220567129632</v>
      </c>
      <c r="K1568" s="14" t="s">
        <v>37</v>
      </c>
      <c r="L1568" s="15">
        <v>44885.220567129632</v>
      </c>
      <c r="M1568" s="14" t="s">
        <v>43</v>
      </c>
      <c r="N1568" s="14" t="s">
        <v>51</v>
      </c>
      <c r="O1568" s="1" t="s">
        <v>115</v>
      </c>
      <c r="P1568" s="14"/>
      <c r="Q1568" s="15"/>
      <c r="R1568" s="15"/>
      <c r="S1568" s="15"/>
      <c r="T1568" s="15"/>
      <c r="U1568">
        <v>0</v>
      </c>
      <c r="V1568" s="15"/>
      <c r="W1568" s="15"/>
      <c r="X1568" s="15"/>
      <c r="Z1568" s="14" t="s">
        <v>47</v>
      </c>
      <c r="AA1568" s="15"/>
      <c r="AB1568">
        <v>17</v>
      </c>
      <c r="AD1568">
        <v>1</v>
      </c>
      <c r="AE1568">
        <v>3</v>
      </c>
      <c r="AF1568" s="21" t="s">
        <v>115</v>
      </c>
      <c r="AG1568" s="22" t="str">
        <f>IFERROR((Raw_Data__3[[#This Row],[End of Probation Date (after 2 months)]]-Raw_Data__3[[#This Row],[Reporting date ]]),"N/A")</f>
        <v>N/A</v>
      </c>
      <c r="AJ1568">
        <v>4</v>
      </c>
    </row>
    <row r="1569" spans="1:38" x14ac:dyDescent="0.35">
      <c r="A1569">
        <v>741</v>
      </c>
      <c r="B1569" s="14" t="s">
        <v>113</v>
      </c>
      <c r="C1569" s="14" t="s">
        <v>79</v>
      </c>
      <c r="D1569" s="14" t="s">
        <v>82</v>
      </c>
      <c r="E1569" s="14" t="s">
        <v>45</v>
      </c>
      <c r="F1569" s="14" t="str">
        <f>TRIM(Raw_Data__3[[#This Row],[Level/Band]])</f>
        <v>Executive</v>
      </c>
      <c r="G1569" s="15">
        <v>44869.220567129632</v>
      </c>
      <c r="H1569" s="15">
        <v>44870.220567129632</v>
      </c>
      <c r="I1569" s="15">
        <v>44871.220567129632</v>
      </c>
      <c r="J1569" s="15">
        <v>44874.220567129632</v>
      </c>
      <c r="K1569" s="14" t="s">
        <v>37</v>
      </c>
      <c r="L1569" s="15">
        <v>44892.220567129632</v>
      </c>
      <c r="M1569" s="14" t="s">
        <v>58</v>
      </c>
      <c r="N1569" s="14"/>
      <c r="O1569" s="1">
        <v>44896.220567129632</v>
      </c>
      <c r="P1569" s="14" t="s">
        <v>58</v>
      </c>
      <c r="Q1569" s="15"/>
      <c r="R1569" s="15"/>
      <c r="S1569" s="15">
        <v>44894.220567129632</v>
      </c>
      <c r="T1569" s="15"/>
      <c r="U1569">
        <v>0</v>
      </c>
      <c r="V1569" s="15"/>
      <c r="W1569" s="15"/>
      <c r="X1569" s="15"/>
      <c r="Z1569" s="14"/>
      <c r="AA1569" s="15"/>
      <c r="AB1569">
        <v>22</v>
      </c>
      <c r="AC1569">
        <v>24</v>
      </c>
      <c r="AD1569">
        <v>1</v>
      </c>
      <c r="AE1569">
        <v>3</v>
      </c>
      <c r="AF1569" s="21">
        <v>44954.220567129632</v>
      </c>
      <c r="AG1569" s="22">
        <f>IFERROR((Raw_Data__3[[#This Row],[End of Probation Date (after 2 months)]]-Raw_Data__3[[#This Row],[Reporting date ]]),"N/A")</f>
        <v>60</v>
      </c>
      <c r="AI1569">
        <v>2</v>
      </c>
      <c r="AJ1569">
        <v>1</v>
      </c>
    </row>
    <row r="1570" spans="1:38" x14ac:dyDescent="0.35">
      <c r="A1570">
        <v>709</v>
      </c>
      <c r="B1570" s="14" t="s">
        <v>113</v>
      </c>
      <c r="C1570" s="14" t="s">
        <v>79</v>
      </c>
      <c r="D1570" s="14" t="s">
        <v>82</v>
      </c>
      <c r="E1570" s="14" t="s">
        <v>45</v>
      </c>
      <c r="F1570" s="14" t="str">
        <f>TRIM(Raw_Data__3[[#This Row],[Level/Band]])</f>
        <v>Executive</v>
      </c>
      <c r="G1570" s="15">
        <v>45113.640983796293</v>
      </c>
      <c r="H1570" s="15">
        <v>45117.640983796293</v>
      </c>
      <c r="I1570" s="15">
        <v>45118.640983796293</v>
      </c>
      <c r="J1570" s="15">
        <v>45121.640983796293</v>
      </c>
      <c r="K1570" s="14" t="s">
        <v>37</v>
      </c>
      <c r="L1570" s="15">
        <v>45136.640983796293</v>
      </c>
      <c r="M1570" s="14" t="s">
        <v>43</v>
      </c>
      <c r="N1570" s="14" t="s">
        <v>51</v>
      </c>
      <c r="O1570" s="1" t="s">
        <v>115</v>
      </c>
      <c r="P1570" s="14"/>
      <c r="Q1570" s="15"/>
      <c r="R1570" s="15"/>
      <c r="S1570" s="15">
        <v>45140.640983796293</v>
      </c>
      <c r="T1570" s="15"/>
      <c r="U1570">
        <v>0</v>
      </c>
      <c r="V1570" s="15"/>
      <c r="W1570" s="15"/>
      <c r="X1570" s="15"/>
      <c r="Z1570" s="14" t="s">
        <v>39</v>
      </c>
      <c r="AA1570" s="15"/>
      <c r="AB1570">
        <v>19</v>
      </c>
      <c r="AC1570">
        <v>23</v>
      </c>
      <c r="AD1570">
        <v>1</v>
      </c>
      <c r="AE1570">
        <v>3</v>
      </c>
      <c r="AF1570" s="21">
        <v>45200.640983796293</v>
      </c>
      <c r="AG1570" s="22">
        <f>IFERROR((Raw_Data__3[[#This Row],[End of Probation Date (after 2 months)]]-Raw_Data__3[[#This Row],[Reporting date ]]),"N/A")</f>
        <v>60</v>
      </c>
      <c r="AI1570">
        <v>4</v>
      </c>
      <c r="AJ1570">
        <v>4</v>
      </c>
    </row>
    <row r="1571" spans="1:38" x14ac:dyDescent="0.35">
      <c r="A1571">
        <v>708</v>
      </c>
      <c r="B1571" s="14" t="s">
        <v>113</v>
      </c>
      <c r="C1571" s="14" t="s">
        <v>79</v>
      </c>
      <c r="D1571" s="14" t="s">
        <v>82</v>
      </c>
      <c r="E1571" s="14" t="s">
        <v>45</v>
      </c>
      <c r="F1571" s="14" t="str">
        <f>TRIM(Raw_Data__3[[#This Row],[Level/Band]])</f>
        <v>Executive</v>
      </c>
      <c r="G1571" s="15">
        <v>45114.640983796293</v>
      </c>
      <c r="H1571" s="15">
        <v>45115.640983796293</v>
      </c>
      <c r="I1571" s="15">
        <v>45116.640983796293</v>
      </c>
      <c r="J1571" s="15">
        <v>45119.640983796293</v>
      </c>
      <c r="K1571" s="14" t="s">
        <v>37</v>
      </c>
      <c r="L1571" s="15">
        <v>45128.640983796293</v>
      </c>
      <c r="M1571" s="14" t="s">
        <v>43</v>
      </c>
      <c r="N1571" s="14" t="s">
        <v>38</v>
      </c>
      <c r="O1571" s="1" t="s">
        <v>115</v>
      </c>
      <c r="P1571" s="14" t="s">
        <v>41</v>
      </c>
      <c r="Q1571" s="15"/>
      <c r="R1571" s="15"/>
      <c r="S1571" s="15">
        <v>45130.640983796293</v>
      </c>
      <c r="T1571" s="15"/>
      <c r="U1571">
        <v>0</v>
      </c>
      <c r="V1571" s="15"/>
      <c r="W1571" s="15"/>
      <c r="X1571" s="15"/>
      <c r="Z1571" s="14"/>
      <c r="AA1571" s="15"/>
      <c r="AB1571">
        <v>13</v>
      </c>
      <c r="AC1571">
        <v>15</v>
      </c>
      <c r="AD1571">
        <v>1</v>
      </c>
      <c r="AE1571">
        <v>3</v>
      </c>
      <c r="AF1571" s="21">
        <v>45190.640983796293</v>
      </c>
      <c r="AG1571" s="22">
        <f>IFERROR((Raw_Data__3[[#This Row],[End of Probation Date (after 2 months)]]-Raw_Data__3[[#This Row],[Reporting date ]]),"N/A")</f>
        <v>60</v>
      </c>
      <c r="AI1571">
        <v>2</v>
      </c>
      <c r="AJ1571">
        <v>1</v>
      </c>
    </row>
    <row r="1572" spans="1:38" x14ac:dyDescent="0.35">
      <c r="A1572">
        <v>706</v>
      </c>
      <c r="B1572" s="14" t="s">
        <v>113</v>
      </c>
      <c r="C1572" s="14" t="s">
        <v>79</v>
      </c>
      <c r="D1572" s="14" t="s">
        <v>82</v>
      </c>
      <c r="E1572" s="14" t="s">
        <v>45</v>
      </c>
      <c r="F1572" s="14" t="str">
        <f>TRIM(Raw_Data__3[[#This Row],[Level/Band]])</f>
        <v>Executive</v>
      </c>
      <c r="G1572" s="15">
        <v>45115.640983796293</v>
      </c>
      <c r="H1572" s="15">
        <v>45117.640983796293</v>
      </c>
      <c r="I1572" s="15">
        <v>45118.640983796293</v>
      </c>
      <c r="J1572" s="15">
        <v>45121.640983796293</v>
      </c>
      <c r="K1572" s="14" t="s">
        <v>37</v>
      </c>
      <c r="L1572" s="15">
        <v>45126.640983796293</v>
      </c>
      <c r="M1572" s="14" t="s">
        <v>58</v>
      </c>
      <c r="N1572" s="14"/>
      <c r="O1572" s="1">
        <v>45130.640983796293</v>
      </c>
      <c r="P1572" s="14" t="s">
        <v>58</v>
      </c>
      <c r="Q1572" s="15"/>
      <c r="R1572" s="15"/>
      <c r="S1572" s="15">
        <v>45128.640983796293</v>
      </c>
      <c r="T1572" s="15"/>
      <c r="U1572">
        <v>0</v>
      </c>
      <c r="V1572" s="15"/>
      <c r="W1572" s="15"/>
      <c r="X1572" s="15"/>
      <c r="Z1572" s="14"/>
      <c r="AA1572" s="15"/>
      <c r="AB1572">
        <v>9</v>
      </c>
      <c r="AC1572">
        <v>11</v>
      </c>
      <c r="AD1572">
        <v>1</v>
      </c>
      <c r="AE1572">
        <v>3</v>
      </c>
      <c r="AF1572" s="21">
        <v>45188.640983796293</v>
      </c>
      <c r="AG1572" s="22">
        <f>IFERROR((Raw_Data__3[[#This Row],[End of Probation Date (after 2 months)]]-Raw_Data__3[[#This Row],[Reporting date ]]),"N/A")</f>
        <v>60</v>
      </c>
      <c r="AI1572">
        <v>2</v>
      </c>
      <c r="AJ1572">
        <v>2</v>
      </c>
    </row>
    <row r="1573" spans="1:38" x14ac:dyDescent="0.35">
      <c r="A1573">
        <v>604</v>
      </c>
      <c r="B1573" s="14" t="s">
        <v>113</v>
      </c>
      <c r="C1573" s="14" t="s">
        <v>79</v>
      </c>
      <c r="D1573" s="14" t="s">
        <v>82</v>
      </c>
      <c r="E1573" s="14" t="s">
        <v>45</v>
      </c>
      <c r="F1573" s="14" t="str">
        <f>TRIM(Raw_Data__3[[#This Row],[Level/Band]])</f>
        <v>Executive</v>
      </c>
      <c r="G1573" s="15">
        <v>44568.309340277781</v>
      </c>
      <c r="H1573" s="15">
        <v>44571.309340277781</v>
      </c>
      <c r="I1573" s="15">
        <v>44572.309340277781</v>
      </c>
      <c r="J1573" s="15">
        <v>44575.309340277781</v>
      </c>
      <c r="K1573" s="14" t="s">
        <v>37</v>
      </c>
      <c r="L1573" s="15">
        <v>44588.309340277781</v>
      </c>
      <c r="M1573" s="14" t="s">
        <v>58</v>
      </c>
      <c r="N1573" s="14"/>
      <c r="O1573" s="1">
        <v>44594.309340277781</v>
      </c>
      <c r="P1573" s="14" t="s">
        <v>58</v>
      </c>
      <c r="Q1573" s="15"/>
      <c r="R1573" s="15"/>
      <c r="S1573" s="15">
        <v>44591.309340277781</v>
      </c>
      <c r="T1573" s="15"/>
      <c r="U1573">
        <v>0</v>
      </c>
      <c r="V1573" s="15"/>
      <c r="W1573" s="15"/>
      <c r="X1573" s="15"/>
      <c r="Z1573" s="14"/>
      <c r="AA1573" s="15"/>
      <c r="AB1573">
        <v>17</v>
      </c>
      <c r="AC1573">
        <v>20</v>
      </c>
      <c r="AD1573">
        <v>1</v>
      </c>
      <c r="AE1573">
        <v>3</v>
      </c>
      <c r="AF1573" s="21">
        <v>44651.309340277781</v>
      </c>
      <c r="AG1573" s="22">
        <f>IFERROR((Raw_Data__3[[#This Row],[End of Probation Date (after 2 months)]]-Raw_Data__3[[#This Row],[Reporting date ]]),"N/A")</f>
        <v>60</v>
      </c>
      <c r="AI1573">
        <v>3</v>
      </c>
      <c r="AJ1573">
        <v>3</v>
      </c>
    </row>
    <row r="1574" spans="1:38" x14ac:dyDescent="0.35">
      <c r="A1574">
        <v>603</v>
      </c>
      <c r="B1574" s="14" t="s">
        <v>113</v>
      </c>
      <c r="C1574" s="14" t="s">
        <v>79</v>
      </c>
      <c r="D1574" s="14" t="s">
        <v>82</v>
      </c>
      <c r="E1574" s="14" t="s">
        <v>45</v>
      </c>
      <c r="F1574" s="14" t="str">
        <f>TRIM(Raw_Data__3[[#This Row],[Level/Band]])</f>
        <v>Executive</v>
      </c>
      <c r="G1574" s="15">
        <v>44572.309340277781</v>
      </c>
      <c r="H1574" s="15">
        <v>44573.309340277781</v>
      </c>
      <c r="I1574" s="15">
        <v>44574.309340277781</v>
      </c>
      <c r="J1574" s="15">
        <v>44577.309340277781</v>
      </c>
      <c r="K1574" s="14" t="s">
        <v>37</v>
      </c>
      <c r="L1574" s="15">
        <v>44589.309340277781</v>
      </c>
      <c r="M1574" s="14" t="s">
        <v>37</v>
      </c>
      <c r="N1574" s="14" t="s">
        <v>115</v>
      </c>
      <c r="O1574" s="1">
        <v>44597.309340277781</v>
      </c>
      <c r="P1574" s="14" t="s">
        <v>48</v>
      </c>
      <c r="Q1574" s="15">
        <v>44590.309340277781</v>
      </c>
      <c r="R1574" s="15">
        <v>44592.309340277781</v>
      </c>
      <c r="S1574" s="15">
        <v>44593.309340277781</v>
      </c>
      <c r="T1574" s="15">
        <v>44601.309340277781</v>
      </c>
      <c r="U1574">
        <v>1</v>
      </c>
      <c r="V1574" s="15">
        <v>44603.309340277781</v>
      </c>
      <c r="W1574" s="15">
        <v>44604.309340277781</v>
      </c>
      <c r="X1574" s="15">
        <v>44606.309340277781</v>
      </c>
      <c r="Z1574" s="14"/>
      <c r="AA1574" s="15">
        <v>44617.309340277781</v>
      </c>
      <c r="AB1574">
        <v>16</v>
      </c>
      <c r="AC1574">
        <v>20</v>
      </c>
      <c r="AD1574">
        <v>1</v>
      </c>
      <c r="AE1574">
        <v>3</v>
      </c>
      <c r="AF1574" s="21">
        <v>44653.309340277781</v>
      </c>
      <c r="AG1574" s="22">
        <f>IFERROR((Raw_Data__3[[#This Row],[End of Probation Date (after 2 months)]]-Raw_Data__3[[#This Row],[Reporting date ]]),"N/A")</f>
        <v>60</v>
      </c>
      <c r="AH1574">
        <v>3</v>
      </c>
      <c r="AI1574">
        <v>4</v>
      </c>
      <c r="AJ1574">
        <v>1</v>
      </c>
      <c r="AK1574">
        <v>24</v>
      </c>
      <c r="AL1574">
        <v>13</v>
      </c>
    </row>
    <row r="1575" spans="1:38" x14ac:dyDescent="0.35">
      <c r="A1575">
        <v>602</v>
      </c>
      <c r="B1575" s="14" t="s">
        <v>113</v>
      </c>
      <c r="C1575" s="14" t="s">
        <v>79</v>
      </c>
      <c r="D1575" s="14" t="s">
        <v>82</v>
      </c>
      <c r="E1575" s="14" t="s">
        <v>45</v>
      </c>
      <c r="F1575" s="14" t="str">
        <f>TRIM(Raw_Data__3[[#This Row],[Level/Band]])</f>
        <v>Executive</v>
      </c>
      <c r="G1575" s="15">
        <v>44571.309340277781</v>
      </c>
      <c r="H1575" s="15">
        <v>44574.309340277781</v>
      </c>
      <c r="I1575" s="15">
        <v>44575.309340277781</v>
      </c>
      <c r="J1575" s="15">
        <v>44578.309340277781</v>
      </c>
      <c r="K1575" s="14" t="s">
        <v>37</v>
      </c>
      <c r="L1575" s="15">
        <v>44586.309340277781</v>
      </c>
      <c r="M1575" s="14" t="s">
        <v>43</v>
      </c>
      <c r="N1575" s="14" t="s">
        <v>38</v>
      </c>
      <c r="O1575" s="1" t="s">
        <v>115</v>
      </c>
      <c r="P1575" s="14" t="s">
        <v>41</v>
      </c>
      <c r="Q1575" s="15"/>
      <c r="R1575" s="15"/>
      <c r="S1575" s="15">
        <v>44588.309340277781</v>
      </c>
      <c r="T1575" s="15"/>
      <c r="U1575">
        <v>0</v>
      </c>
      <c r="V1575" s="15"/>
      <c r="W1575" s="15"/>
      <c r="X1575" s="15"/>
      <c r="Z1575" s="14"/>
      <c r="AA1575" s="15"/>
      <c r="AB1575">
        <v>12</v>
      </c>
      <c r="AC1575">
        <v>14</v>
      </c>
      <c r="AD1575">
        <v>1</v>
      </c>
      <c r="AE1575">
        <v>3</v>
      </c>
      <c r="AF1575" s="21">
        <v>44648.309340277781</v>
      </c>
      <c r="AG1575" s="22">
        <f>IFERROR((Raw_Data__3[[#This Row],[End of Probation Date (after 2 months)]]-Raw_Data__3[[#This Row],[Reporting date ]]),"N/A")</f>
        <v>60</v>
      </c>
      <c r="AI1575">
        <v>2</v>
      </c>
      <c r="AJ1575">
        <v>3</v>
      </c>
    </row>
    <row r="1576" spans="1:38" x14ac:dyDescent="0.35">
      <c r="A1576">
        <v>598</v>
      </c>
      <c r="B1576" s="14" t="s">
        <v>113</v>
      </c>
      <c r="C1576" s="14" t="s">
        <v>79</v>
      </c>
      <c r="D1576" s="14" t="s">
        <v>82</v>
      </c>
      <c r="E1576" s="14" t="s">
        <v>45</v>
      </c>
      <c r="F1576" s="14" t="str">
        <f>TRIM(Raw_Data__3[[#This Row],[Level/Band]])</f>
        <v>Executive</v>
      </c>
      <c r="G1576" s="15">
        <v>44880.821550925924</v>
      </c>
      <c r="H1576" s="15">
        <v>44884.821550925924</v>
      </c>
      <c r="I1576" s="15">
        <v>44885.821550925924</v>
      </c>
      <c r="J1576" s="15">
        <v>44888.821550925924</v>
      </c>
      <c r="K1576" s="14" t="s">
        <v>37</v>
      </c>
      <c r="L1576" s="15">
        <v>44892.821550925924</v>
      </c>
      <c r="M1576" s="14" t="s">
        <v>37</v>
      </c>
      <c r="N1576" s="14" t="s">
        <v>115</v>
      </c>
      <c r="O1576" s="1">
        <v>44895.821550925924</v>
      </c>
      <c r="P1576" s="14" t="s">
        <v>48</v>
      </c>
      <c r="Q1576" s="15">
        <v>44894.821550925924</v>
      </c>
      <c r="R1576" s="15">
        <v>44895.821550925924</v>
      </c>
      <c r="S1576" s="15">
        <v>44893.821550925924</v>
      </c>
      <c r="T1576" s="15">
        <v>44898.821550925924</v>
      </c>
      <c r="U1576">
        <v>1</v>
      </c>
      <c r="V1576" s="15">
        <v>44902.821550925924</v>
      </c>
      <c r="W1576" s="15">
        <v>44905.821550925924</v>
      </c>
      <c r="X1576" s="15">
        <v>44907.821550925924</v>
      </c>
      <c r="Z1576" s="14"/>
      <c r="AA1576" s="15">
        <v>44919.821550925924</v>
      </c>
      <c r="AB1576">
        <v>8</v>
      </c>
      <c r="AC1576">
        <v>9</v>
      </c>
      <c r="AD1576">
        <v>1</v>
      </c>
      <c r="AE1576">
        <v>3</v>
      </c>
      <c r="AF1576" s="21">
        <v>44953.821550925924</v>
      </c>
      <c r="AG1576" s="22">
        <f>IFERROR((Raw_Data__3[[#This Row],[End of Probation Date (after 2 months)]]-Raw_Data__3[[#This Row],[Reporting date ]]),"N/A")</f>
        <v>60</v>
      </c>
      <c r="AH1576">
        <v>7</v>
      </c>
      <c r="AI1576">
        <v>1</v>
      </c>
      <c r="AJ1576">
        <v>4</v>
      </c>
      <c r="AK1576">
        <v>26</v>
      </c>
      <c r="AL1576">
        <v>14</v>
      </c>
    </row>
    <row r="1577" spans="1:38" x14ac:dyDescent="0.35">
      <c r="A1577">
        <v>596</v>
      </c>
      <c r="B1577" s="14" t="s">
        <v>113</v>
      </c>
      <c r="C1577" s="14" t="s">
        <v>79</v>
      </c>
      <c r="D1577" s="14" t="s">
        <v>82</v>
      </c>
      <c r="E1577" s="14" t="s">
        <v>45</v>
      </c>
      <c r="F1577" s="14" t="str">
        <f>TRIM(Raw_Data__3[[#This Row],[Level/Band]])</f>
        <v>Executive</v>
      </c>
      <c r="G1577" s="15">
        <v>44878.821550925924</v>
      </c>
      <c r="H1577" s="15">
        <v>44881.821550925924</v>
      </c>
      <c r="I1577" s="15">
        <v>44882.821550925924</v>
      </c>
      <c r="J1577" s="15">
        <v>44885.821550925924</v>
      </c>
      <c r="K1577" s="14" t="s">
        <v>37</v>
      </c>
      <c r="L1577" s="15">
        <v>44895.821550925924</v>
      </c>
      <c r="M1577" s="14" t="s">
        <v>37</v>
      </c>
      <c r="N1577" s="14" t="s">
        <v>115</v>
      </c>
      <c r="O1577" s="1">
        <v>44900.821550925924</v>
      </c>
      <c r="P1577" s="14" t="s">
        <v>48</v>
      </c>
      <c r="Q1577" s="15">
        <v>44897.821550925924</v>
      </c>
      <c r="R1577" s="15">
        <v>44898.821550925924</v>
      </c>
      <c r="S1577" s="15">
        <v>44898.821550925924</v>
      </c>
      <c r="T1577" s="15">
        <v>44907.821550925924</v>
      </c>
      <c r="U1577">
        <v>1</v>
      </c>
      <c r="V1577" s="15">
        <v>44909.821550925924</v>
      </c>
      <c r="W1577" s="15">
        <v>44910.821550925924</v>
      </c>
      <c r="X1577" s="15">
        <v>44913.821550925924</v>
      </c>
      <c r="Z1577" s="14"/>
      <c r="AA1577" s="15">
        <v>44928.821550925924</v>
      </c>
      <c r="AB1577">
        <v>14</v>
      </c>
      <c r="AC1577">
        <v>17</v>
      </c>
      <c r="AD1577">
        <v>1</v>
      </c>
      <c r="AE1577">
        <v>3</v>
      </c>
      <c r="AF1577" s="21">
        <v>44958.821550925924</v>
      </c>
      <c r="AG1577" s="22">
        <f>IFERROR((Raw_Data__3[[#This Row],[End of Probation Date (after 2 months)]]-Raw_Data__3[[#This Row],[Reporting date ]]),"N/A")</f>
        <v>60</v>
      </c>
      <c r="AH1577">
        <v>3</v>
      </c>
      <c r="AI1577">
        <v>3</v>
      </c>
      <c r="AJ1577">
        <v>3</v>
      </c>
      <c r="AK1577">
        <v>30</v>
      </c>
      <c r="AL1577">
        <v>15</v>
      </c>
    </row>
    <row r="1578" spans="1:38" x14ac:dyDescent="0.35">
      <c r="A1578">
        <v>593</v>
      </c>
      <c r="B1578" s="14" t="s">
        <v>113</v>
      </c>
      <c r="C1578" s="14" t="s">
        <v>79</v>
      </c>
      <c r="D1578" s="14" t="s">
        <v>82</v>
      </c>
      <c r="E1578" s="14" t="s">
        <v>45</v>
      </c>
      <c r="F1578" s="14" t="str">
        <f>TRIM(Raw_Data__3[[#This Row],[Level/Band]])</f>
        <v>Executive</v>
      </c>
      <c r="G1578" s="15">
        <v>44877.821550925924</v>
      </c>
      <c r="H1578" s="15">
        <v>44881.821550925924</v>
      </c>
      <c r="I1578" s="15">
        <v>44882.821550925924</v>
      </c>
      <c r="J1578" s="15">
        <v>44885.821550925924</v>
      </c>
      <c r="K1578" s="14" t="s">
        <v>37</v>
      </c>
      <c r="L1578" s="15">
        <v>44892.821550925924</v>
      </c>
      <c r="M1578" s="14" t="s">
        <v>37</v>
      </c>
      <c r="N1578" s="14" t="s">
        <v>115</v>
      </c>
      <c r="O1578" s="1">
        <v>44898.821550925924</v>
      </c>
      <c r="P1578" s="14" t="s">
        <v>48</v>
      </c>
      <c r="Q1578" s="15">
        <v>44894.821550925924</v>
      </c>
      <c r="R1578" s="15">
        <v>44896.821550925924</v>
      </c>
      <c r="S1578" s="15">
        <v>44896.821550925924</v>
      </c>
      <c r="T1578" s="15">
        <v>44900.821550925924</v>
      </c>
      <c r="U1578">
        <v>1</v>
      </c>
      <c r="V1578" s="15">
        <v>44901.821550925924</v>
      </c>
      <c r="W1578" s="15">
        <v>44902.821550925924</v>
      </c>
      <c r="X1578" s="15">
        <v>44903.821550925924</v>
      </c>
      <c r="Z1578" s="14"/>
      <c r="AA1578" s="15">
        <v>44923.821550925924</v>
      </c>
      <c r="AB1578">
        <v>11</v>
      </c>
      <c r="AC1578">
        <v>15</v>
      </c>
      <c r="AD1578">
        <v>1</v>
      </c>
      <c r="AE1578">
        <v>3</v>
      </c>
      <c r="AF1578" s="21">
        <v>44956.821550925924</v>
      </c>
      <c r="AG1578" s="22">
        <f>IFERROR((Raw_Data__3[[#This Row],[End of Probation Date (after 2 months)]]-Raw_Data__3[[#This Row],[Reporting date ]]),"N/A")</f>
        <v>60</v>
      </c>
      <c r="AH1578">
        <v>2</v>
      </c>
      <c r="AI1578">
        <v>4</v>
      </c>
      <c r="AJ1578">
        <v>4</v>
      </c>
      <c r="AK1578">
        <v>27</v>
      </c>
      <c r="AL1578">
        <v>7</v>
      </c>
    </row>
    <row r="1579" spans="1:38" x14ac:dyDescent="0.35">
      <c r="A1579">
        <v>592</v>
      </c>
      <c r="B1579" s="14" t="s">
        <v>113</v>
      </c>
      <c r="C1579" s="14" t="s">
        <v>79</v>
      </c>
      <c r="D1579" s="14" t="s">
        <v>82</v>
      </c>
      <c r="E1579" s="14" t="s">
        <v>45</v>
      </c>
      <c r="F1579" s="14" t="str">
        <f>TRIM(Raw_Data__3[[#This Row],[Level/Band]])</f>
        <v>Executive</v>
      </c>
      <c r="G1579" s="15">
        <v>44878.821550925924</v>
      </c>
      <c r="H1579" s="15">
        <v>44880.821550925924</v>
      </c>
      <c r="I1579" s="15">
        <v>44881.821550925924</v>
      </c>
      <c r="J1579" s="15">
        <v>44884.821550925924</v>
      </c>
      <c r="K1579" s="14" t="s">
        <v>37</v>
      </c>
      <c r="L1579" s="15">
        <v>44897.821550925924</v>
      </c>
      <c r="M1579" s="14" t="s">
        <v>37</v>
      </c>
      <c r="N1579" s="14" t="s">
        <v>115</v>
      </c>
      <c r="O1579" s="1">
        <v>44902.821550925924</v>
      </c>
      <c r="P1579" s="14" t="s">
        <v>48</v>
      </c>
      <c r="Q1579" s="15">
        <v>44899.821550925924</v>
      </c>
      <c r="R1579" s="15">
        <v>44900.821550925924</v>
      </c>
      <c r="S1579" s="15">
        <v>44898.821550925924</v>
      </c>
      <c r="T1579" s="15">
        <v>44907.821550925924</v>
      </c>
      <c r="U1579">
        <v>1</v>
      </c>
      <c r="V1579" s="15">
        <v>44909.821550925924</v>
      </c>
      <c r="W1579" s="15">
        <v>44912.821550925924</v>
      </c>
      <c r="X1579" s="15">
        <v>44914.821550925924</v>
      </c>
      <c r="Z1579" s="14"/>
      <c r="AA1579" s="15">
        <v>44935.821550925924</v>
      </c>
      <c r="AB1579">
        <v>17</v>
      </c>
      <c r="AC1579">
        <v>18</v>
      </c>
      <c r="AD1579">
        <v>1</v>
      </c>
      <c r="AE1579">
        <v>3</v>
      </c>
      <c r="AF1579" s="21">
        <v>44958.821550925924</v>
      </c>
      <c r="AG1579" s="22">
        <f>IFERROR((Raw_Data__3[[#This Row],[End of Probation Date (after 2 months)]]-Raw_Data__3[[#This Row],[Reporting date ]]),"N/A")</f>
        <v>60</v>
      </c>
      <c r="AH1579">
        <v>5</v>
      </c>
      <c r="AI1579">
        <v>1</v>
      </c>
      <c r="AJ1579">
        <v>2</v>
      </c>
      <c r="AK1579">
        <v>37</v>
      </c>
      <c r="AL1579">
        <v>16</v>
      </c>
    </row>
    <row r="1580" spans="1:38" x14ac:dyDescent="0.35">
      <c r="A1580">
        <v>457</v>
      </c>
      <c r="B1580" s="14" t="s">
        <v>113</v>
      </c>
      <c r="C1580" s="14" t="s">
        <v>79</v>
      </c>
      <c r="D1580" s="14" t="s">
        <v>82</v>
      </c>
      <c r="E1580" s="14" t="s">
        <v>45</v>
      </c>
      <c r="F1580" s="14" t="str">
        <f>TRIM(Raw_Data__3[[#This Row],[Level/Band]])</f>
        <v>Executive</v>
      </c>
      <c r="G1580" s="15">
        <v>44970.571030092593</v>
      </c>
      <c r="H1580" s="15">
        <v>44973.571030092593</v>
      </c>
      <c r="I1580" s="15">
        <v>44974.571030092593</v>
      </c>
      <c r="J1580" s="15">
        <v>44977.571030092593</v>
      </c>
      <c r="K1580" s="14" t="s">
        <v>37</v>
      </c>
      <c r="L1580" s="15">
        <v>44993.571030092593</v>
      </c>
      <c r="M1580" s="14" t="s">
        <v>43</v>
      </c>
      <c r="N1580" s="14" t="s">
        <v>38</v>
      </c>
      <c r="O1580" s="1" t="s">
        <v>115</v>
      </c>
      <c r="P1580" s="14" t="s">
        <v>41</v>
      </c>
      <c r="Q1580" s="15"/>
      <c r="R1580" s="15"/>
      <c r="S1580" s="15">
        <v>44997.571030092593</v>
      </c>
      <c r="T1580" s="15"/>
      <c r="U1580">
        <v>0</v>
      </c>
      <c r="V1580" s="15"/>
      <c r="W1580" s="15"/>
      <c r="X1580" s="15"/>
      <c r="Z1580" s="14"/>
      <c r="AA1580" s="15"/>
      <c r="AB1580">
        <v>20</v>
      </c>
      <c r="AC1580">
        <v>24</v>
      </c>
      <c r="AD1580">
        <v>1</v>
      </c>
      <c r="AE1580">
        <v>3</v>
      </c>
      <c r="AF1580" s="21">
        <v>45057.571030092593</v>
      </c>
      <c r="AG1580" s="22">
        <f>IFERROR((Raw_Data__3[[#This Row],[End of Probation Date (after 2 months)]]-Raw_Data__3[[#This Row],[Reporting date ]]),"N/A")</f>
        <v>60</v>
      </c>
      <c r="AI1580">
        <v>4</v>
      </c>
      <c r="AJ1580">
        <v>3</v>
      </c>
    </row>
    <row r="1581" spans="1:38" x14ac:dyDescent="0.35">
      <c r="A1581">
        <v>398</v>
      </c>
      <c r="B1581" s="14" t="s">
        <v>113</v>
      </c>
      <c r="C1581" s="14" t="s">
        <v>79</v>
      </c>
      <c r="D1581" s="14" t="s">
        <v>82</v>
      </c>
      <c r="E1581" s="14" t="s">
        <v>45</v>
      </c>
      <c r="F1581" s="14" t="str">
        <f>TRIM(Raw_Data__3[[#This Row],[Level/Band]])</f>
        <v>Executive</v>
      </c>
      <c r="G1581" s="15">
        <v>44969.686574074076</v>
      </c>
      <c r="H1581" s="15">
        <v>44972.686574074076</v>
      </c>
      <c r="I1581" s="15">
        <v>44973.686574074076</v>
      </c>
      <c r="J1581" s="15">
        <v>44976.686574074076</v>
      </c>
      <c r="K1581" s="14" t="s">
        <v>37</v>
      </c>
      <c r="L1581" s="15">
        <v>44983.686574074076</v>
      </c>
      <c r="M1581" s="14" t="s">
        <v>43</v>
      </c>
      <c r="N1581" s="14" t="s">
        <v>38</v>
      </c>
      <c r="O1581" s="1" t="s">
        <v>115</v>
      </c>
      <c r="P1581" s="14"/>
      <c r="Q1581" s="15"/>
      <c r="R1581" s="15"/>
      <c r="S1581" s="15">
        <v>44987.686574074076</v>
      </c>
      <c r="T1581" s="15"/>
      <c r="U1581">
        <v>0</v>
      </c>
      <c r="V1581" s="15"/>
      <c r="W1581" s="15"/>
      <c r="X1581" s="15"/>
      <c r="Z1581" s="14" t="s">
        <v>39</v>
      </c>
      <c r="AA1581" s="15"/>
      <c r="AB1581">
        <v>11</v>
      </c>
      <c r="AC1581">
        <v>15</v>
      </c>
      <c r="AD1581">
        <v>1</v>
      </c>
      <c r="AE1581">
        <v>3</v>
      </c>
      <c r="AF1581" s="21">
        <v>45047.686574074076</v>
      </c>
      <c r="AG1581" s="22">
        <f>IFERROR((Raw_Data__3[[#This Row],[End of Probation Date (after 2 months)]]-Raw_Data__3[[#This Row],[Reporting date ]]),"N/A")</f>
        <v>60</v>
      </c>
      <c r="AI1581">
        <v>4</v>
      </c>
      <c r="AJ1581">
        <v>3</v>
      </c>
    </row>
    <row r="1582" spans="1:38" x14ac:dyDescent="0.35">
      <c r="A1582">
        <v>391</v>
      </c>
      <c r="B1582" s="14" t="s">
        <v>113</v>
      </c>
      <c r="C1582" s="14" t="s">
        <v>79</v>
      </c>
      <c r="D1582" s="14" t="s">
        <v>82</v>
      </c>
      <c r="E1582" s="14" t="s">
        <v>45</v>
      </c>
      <c r="F1582" s="14" t="str">
        <f>TRIM(Raw_Data__3[[#This Row],[Level/Band]])</f>
        <v>Executive</v>
      </c>
      <c r="G1582" s="15">
        <v>44973.686574074076</v>
      </c>
      <c r="H1582" s="15">
        <v>44976.686574074076</v>
      </c>
      <c r="I1582" s="15">
        <v>44977.686574074076</v>
      </c>
      <c r="J1582" s="15">
        <v>44980.686574074076</v>
      </c>
      <c r="K1582" s="14" t="s">
        <v>37</v>
      </c>
      <c r="L1582" s="15">
        <v>44986.686574074076</v>
      </c>
      <c r="M1582" s="14" t="s">
        <v>43</v>
      </c>
      <c r="N1582" s="14" t="s">
        <v>55</v>
      </c>
      <c r="O1582" s="1" t="s">
        <v>115</v>
      </c>
      <c r="P1582" s="14"/>
      <c r="Q1582" s="15"/>
      <c r="R1582" s="15"/>
      <c r="S1582" s="15"/>
      <c r="T1582" s="15"/>
      <c r="U1582">
        <v>0</v>
      </c>
      <c r="V1582" s="15"/>
      <c r="W1582" s="15"/>
      <c r="X1582" s="15"/>
      <c r="Z1582" s="14" t="s">
        <v>39</v>
      </c>
      <c r="AA1582" s="15"/>
      <c r="AB1582">
        <v>10</v>
      </c>
      <c r="AD1582">
        <v>1</v>
      </c>
      <c r="AE1582">
        <v>3</v>
      </c>
      <c r="AF1582" s="21" t="s">
        <v>115</v>
      </c>
      <c r="AG1582" s="22" t="str">
        <f>IFERROR((Raw_Data__3[[#This Row],[End of Probation Date (after 2 months)]]-Raw_Data__3[[#This Row],[Reporting date ]]),"N/A")</f>
        <v>N/A</v>
      </c>
      <c r="AJ1582">
        <v>3</v>
      </c>
    </row>
    <row r="1583" spans="1:38" x14ac:dyDescent="0.35">
      <c r="A1583">
        <v>348</v>
      </c>
      <c r="B1583" s="14" t="s">
        <v>113</v>
      </c>
      <c r="C1583" s="14" t="s">
        <v>79</v>
      </c>
      <c r="D1583" s="14" t="s">
        <v>82</v>
      </c>
      <c r="E1583" s="14" t="s">
        <v>45</v>
      </c>
      <c r="F1583" s="14" t="str">
        <f>TRIM(Raw_Data__3[[#This Row],[Level/Band]])</f>
        <v>Executive</v>
      </c>
      <c r="G1583" s="15">
        <v>44682.644375000003</v>
      </c>
      <c r="H1583" s="15">
        <v>44685.644375000003</v>
      </c>
      <c r="I1583" s="15">
        <v>44686.644375000003</v>
      </c>
      <c r="J1583" s="15">
        <v>44689.644375000003</v>
      </c>
      <c r="K1583" s="14" t="s">
        <v>37</v>
      </c>
      <c r="L1583" s="15">
        <v>44693.644375000003</v>
      </c>
      <c r="M1583" s="14" t="s">
        <v>37</v>
      </c>
      <c r="N1583" s="14" t="s">
        <v>115</v>
      </c>
      <c r="O1583" s="1">
        <v>44697.644375000003</v>
      </c>
      <c r="P1583" s="14" t="s">
        <v>48</v>
      </c>
      <c r="Q1583" s="15">
        <v>44694.644375000003</v>
      </c>
      <c r="R1583" s="15">
        <v>44698.644375000003</v>
      </c>
      <c r="S1583" s="15">
        <v>44696.644375000003</v>
      </c>
      <c r="T1583" s="15">
        <v>44703.644375000003</v>
      </c>
      <c r="U1583">
        <v>1</v>
      </c>
      <c r="V1583" s="15">
        <v>44705.644375000003</v>
      </c>
      <c r="W1583" s="15">
        <v>44706.644375000003</v>
      </c>
      <c r="X1583" s="15">
        <v>44708.644375000003</v>
      </c>
      <c r="Z1583" s="14"/>
      <c r="AA1583" s="15">
        <v>44725.644375000003</v>
      </c>
      <c r="AB1583">
        <v>8</v>
      </c>
      <c r="AC1583">
        <v>11</v>
      </c>
      <c r="AD1583">
        <v>1</v>
      </c>
      <c r="AE1583">
        <v>3</v>
      </c>
      <c r="AF1583" s="21">
        <v>44756.644375000003</v>
      </c>
      <c r="AG1583" s="22">
        <f>IFERROR((Raw_Data__3[[#This Row],[End of Probation Date (after 2 months)]]-Raw_Data__3[[#This Row],[Reporting date ]]),"N/A")</f>
        <v>60</v>
      </c>
      <c r="AH1583">
        <v>3</v>
      </c>
      <c r="AI1583">
        <v>3</v>
      </c>
      <c r="AJ1583">
        <v>3</v>
      </c>
      <c r="AK1583">
        <v>29</v>
      </c>
      <c r="AL1583">
        <v>12</v>
      </c>
    </row>
    <row r="1584" spans="1:38" x14ac:dyDescent="0.35">
      <c r="A1584">
        <v>343</v>
      </c>
      <c r="B1584" s="14" t="s">
        <v>113</v>
      </c>
      <c r="C1584" s="14" t="s">
        <v>79</v>
      </c>
      <c r="D1584" s="14" t="s">
        <v>82</v>
      </c>
      <c r="E1584" s="14" t="s">
        <v>45</v>
      </c>
      <c r="F1584" s="14" t="str">
        <f>TRIM(Raw_Data__3[[#This Row],[Level/Band]])</f>
        <v>Executive</v>
      </c>
      <c r="G1584" s="15">
        <v>44688.644375000003</v>
      </c>
      <c r="H1584" s="15">
        <v>44689.644375000003</v>
      </c>
      <c r="I1584" s="15">
        <v>44690.644375000003</v>
      </c>
      <c r="J1584" s="15">
        <v>44693.644375000003</v>
      </c>
      <c r="K1584" s="14" t="s">
        <v>37</v>
      </c>
      <c r="L1584" s="15">
        <v>44706.644375000003</v>
      </c>
      <c r="M1584" s="14" t="s">
        <v>43</v>
      </c>
      <c r="N1584" s="14" t="s">
        <v>55</v>
      </c>
      <c r="O1584" s="1" t="s">
        <v>115</v>
      </c>
      <c r="P1584" s="14"/>
      <c r="Q1584" s="15"/>
      <c r="R1584" s="15"/>
      <c r="S1584" s="15">
        <v>44707.644375000003</v>
      </c>
      <c r="T1584" s="15"/>
      <c r="U1584">
        <v>0</v>
      </c>
      <c r="V1584" s="15"/>
      <c r="W1584" s="15"/>
      <c r="X1584" s="15"/>
      <c r="Z1584" s="14" t="s">
        <v>47</v>
      </c>
      <c r="AA1584" s="15"/>
      <c r="AB1584">
        <v>17</v>
      </c>
      <c r="AC1584">
        <v>18</v>
      </c>
      <c r="AD1584">
        <v>1</v>
      </c>
      <c r="AE1584">
        <v>3</v>
      </c>
      <c r="AF1584" s="21">
        <v>44767.644375000003</v>
      </c>
      <c r="AG1584" s="22">
        <f>IFERROR((Raw_Data__3[[#This Row],[End of Probation Date (after 2 months)]]-Raw_Data__3[[#This Row],[Reporting date ]]),"N/A")</f>
        <v>60</v>
      </c>
      <c r="AI1584">
        <v>1</v>
      </c>
      <c r="AJ1584">
        <v>1</v>
      </c>
    </row>
    <row r="1585" spans="1:38" x14ac:dyDescent="0.35">
      <c r="A1585">
        <v>289</v>
      </c>
      <c r="B1585" s="14" t="s">
        <v>113</v>
      </c>
      <c r="C1585" s="14" t="s">
        <v>79</v>
      </c>
      <c r="D1585" s="14" t="s">
        <v>82</v>
      </c>
      <c r="E1585" s="14" t="s">
        <v>45</v>
      </c>
      <c r="F1585" s="14" t="str">
        <f>TRIM(Raw_Data__3[[#This Row],[Level/Band]])</f>
        <v>Executive</v>
      </c>
      <c r="G1585" s="15">
        <v>44698.67763888889</v>
      </c>
      <c r="H1585" s="15">
        <v>44700.67763888889</v>
      </c>
      <c r="I1585" s="15">
        <v>44701.67763888889</v>
      </c>
      <c r="J1585" s="15">
        <v>44704.67763888889</v>
      </c>
      <c r="K1585" s="14" t="s">
        <v>37</v>
      </c>
      <c r="L1585" s="15">
        <v>44723.67763888889</v>
      </c>
      <c r="M1585" s="14" t="s">
        <v>37</v>
      </c>
      <c r="N1585" s="14" t="s">
        <v>115</v>
      </c>
      <c r="O1585" s="1">
        <v>44727.67763888889</v>
      </c>
      <c r="P1585" s="14" t="s">
        <v>48</v>
      </c>
      <c r="Q1585" s="15">
        <v>44724.67763888889</v>
      </c>
      <c r="R1585" s="15">
        <v>44728.67763888889</v>
      </c>
      <c r="S1585" s="15">
        <v>44726.67763888889</v>
      </c>
      <c r="T1585" s="15">
        <v>44735.67763888889</v>
      </c>
      <c r="U1585">
        <v>1</v>
      </c>
      <c r="V1585" s="15">
        <v>44738.67763888889</v>
      </c>
      <c r="W1585" s="15">
        <v>44739.67763888889</v>
      </c>
      <c r="X1585" s="15">
        <v>44742.67763888889</v>
      </c>
      <c r="Z1585" s="14"/>
      <c r="AA1585" s="15">
        <v>44756.67763888889</v>
      </c>
      <c r="AB1585">
        <v>23</v>
      </c>
      <c r="AC1585">
        <v>26</v>
      </c>
      <c r="AD1585">
        <v>1</v>
      </c>
      <c r="AE1585">
        <v>3</v>
      </c>
      <c r="AF1585" s="21">
        <v>44786.67763888889</v>
      </c>
      <c r="AG1585" s="22">
        <f>IFERROR((Raw_Data__3[[#This Row],[End of Probation Date (after 2 months)]]-Raw_Data__3[[#This Row],[Reporting date ]]),"N/A")</f>
        <v>60</v>
      </c>
      <c r="AH1585">
        <v>4</v>
      </c>
      <c r="AI1585">
        <v>3</v>
      </c>
      <c r="AJ1585">
        <v>2</v>
      </c>
      <c r="AK1585">
        <v>30</v>
      </c>
      <c r="AL1585">
        <v>16</v>
      </c>
    </row>
    <row r="1586" spans="1:38" x14ac:dyDescent="0.35">
      <c r="A1586">
        <v>281</v>
      </c>
      <c r="B1586" s="14" t="s">
        <v>113</v>
      </c>
      <c r="C1586" s="14" t="s">
        <v>79</v>
      </c>
      <c r="D1586" s="14" t="s">
        <v>44</v>
      </c>
      <c r="E1586" s="14" t="s">
        <v>45</v>
      </c>
      <c r="F1586" s="14" t="str">
        <f>TRIM(Raw_Data__3[[#This Row],[Level/Band]])</f>
        <v>Executive</v>
      </c>
      <c r="G1586" s="15">
        <v>44699.67763888889</v>
      </c>
      <c r="H1586" s="15">
        <v>44701.67763888889</v>
      </c>
      <c r="I1586" s="15">
        <v>44702.67763888889</v>
      </c>
      <c r="J1586" s="15">
        <v>44705.67763888889</v>
      </c>
      <c r="K1586" s="14" t="s">
        <v>37</v>
      </c>
      <c r="L1586" s="15">
        <v>44716.67763888889</v>
      </c>
      <c r="M1586" s="14" t="s">
        <v>43</v>
      </c>
      <c r="N1586" s="14" t="s">
        <v>51</v>
      </c>
      <c r="O1586" s="1" t="s">
        <v>115</v>
      </c>
      <c r="P1586" s="14"/>
      <c r="Q1586" s="15"/>
      <c r="R1586" s="15"/>
      <c r="S1586" s="15">
        <v>44719.67763888889</v>
      </c>
      <c r="T1586" s="15"/>
      <c r="U1586">
        <v>0</v>
      </c>
      <c r="V1586" s="15"/>
      <c r="W1586" s="15"/>
      <c r="X1586" s="15"/>
      <c r="Z1586" s="14" t="s">
        <v>47</v>
      </c>
      <c r="AA1586" s="15"/>
      <c r="AB1586">
        <v>15</v>
      </c>
      <c r="AC1586">
        <v>18</v>
      </c>
      <c r="AD1586">
        <v>1</v>
      </c>
      <c r="AE1586">
        <v>3</v>
      </c>
      <c r="AF1586" s="21">
        <v>44779.67763888889</v>
      </c>
      <c r="AG1586" s="22">
        <f>IFERROR((Raw_Data__3[[#This Row],[End of Probation Date (after 2 months)]]-Raw_Data__3[[#This Row],[Reporting date ]]),"N/A")</f>
        <v>60</v>
      </c>
      <c r="AI1586">
        <v>3</v>
      </c>
      <c r="AJ1586">
        <v>2</v>
      </c>
    </row>
    <row r="1587" spans="1:38" x14ac:dyDescent="0.35">
      <c r="A1587">
        <v>209</v>
      </c>
      <c r="B1587" s="14" t="s">
        <v>113</v>
      </c>
      <c r="C1587" s="14" t="s">
        <v>79</v>
      </c>
      <c r="D1587" s="14" t="s">
        <v>44</v>
      </c>
      <c r="E1587" s="14" t="s">
        <v>45</v>
      </c>
      <c r="F1587" s="14" t="str">
        <f>TRIM(Raw_Data__3[[#This Row],[Level/Band]])</f>
        <v>Executive</v>
      </c>
      <c r="G1587" s="15">
        <v>44744.342893518522</v>
      </c>
      <c r="H1587" s="15">
        <v>44748.342893518522</v>
      </c>
      <c r="I1587" s="15">
        <v>44749.342893518522</v>
      </c>
      <c r="J1587" s="15">
        <v>44752.342893518522</v>
      </c>
      <c r="K1587" s="14" t="s">
        <v>37</v>
      </c>
      <c r="L1587" s="15">
        <v>44764.342893518522</v>
      </c>
      <c r="M1587" s="14" t="s">
        <v>43</v>
      </c>
      <c r="N1587" s="14" t="s">
        <v>38</v>
      </c>
      <c r="O1587" s="1" t="s">
        <v>115</v>
      </c>
      <c r="P1587" s="14"/>
      <c r="Q1587" s="15"/>
      <c r="R1587" s="15"/>
      <c r="S1587" s="15">
        <v>44768.342893518522</v>
      </c>
      <c r="T1587" s="15"/>
      <c r="U1587">
        <v>0</v>
      </c>
      <c r="V1587" s="15"/>
      <c r="W1587" s="15"/>
      <c r="X1587" s="15"/>
      <c r="Z1587" s="14" t="s">
        <v>47</v>
      </c>
      <c r="AA1587" s="15"/>
      <c r="AB1587">
        <v>16</v>
      </c>
      <c r="AC1587">
        <v>20</v>
      </c>
      <c r="AD1587">
        <v>1</v>
      </c>
      <c r="AE1587">
        <v>3</v>
      </c>
      <c r="AF1587" s="21">
        <v>44828.342893518522</v>
      </c>
      <c r="AG1587" s="22">
        <f>IFERROR((Raw_Data__3[[#This Row],[End of Probation Date (after 2 months)]]-Raw_Data__3[[#This Row],[Reporting date ]]),"N/A")</f>
        <v>60</v>
      </c>
      <c r="AI1587">
        <v>4</v>
      </c>
      <c r="AJ1587">
        <v>4</v>
      </c>
    </row>
    <row r="1588" spans="1:38" x14ac:dyDescent="0.35">
      <c r="A1588">
        <v>107</v>
      </c>
      <c r="B1588" s="14" t="s">
        <v>113</v>
      </c>
      <c r="C1588" s="14" t="s">
        <v>79</v>
      </c>
      <c r="D1588" s="14" t="s">
        <v>44</v>
      </c>
      <c r="E1588" s="14" t="s">
        <v>45</v>
      </c>
      <c r="F1588" s="14" t="str">
        <f>TRIM(Raw_Data__3[[#This Row],[Level/Band]])</f>
        <v>Executive</v>
      </c>
      <c r="G1588" s="15">
        <v>45013.880046296297</v>
      </c>
      <c r="H1588" s="15">
        <v>45016.880046296297</v>
      </c>
      <c r="I1588" s="15">
        <v>45017.880046296297</v>
      </c>
      <c r="J1588" s="15">
        <v>45020.880046296297</v>
      </c>
      <c r="K1588" s="14" t="s">
        <v>37</v>
      </c>
      <c r="L1588" s="15">
        <v>45022.880046296297</v>
      </c>
      <c r="M1588" s="14" t="s">
        <v>58</v>
      </c>
      <c r="N1588" s="14"/>
      <c r="O1588" s="1">
        <v>45030.880046296297</v>
      </c>
      <c r="P1588" s="14" t="s">
        <v>58</v>
      </c>
      <c r="Q1588" s="15"/>
      <c r="R1588" s="15"/>
      <c r="S1588" s="15">
        <v>45026.880046296297</v>
      </c>
      <c r="T1588" s="15"/>
      <c r="U1588">
        <v>0</v>
      </c>
      <c r="V1588" s="15"/>
      <c r="W1588" s="15"/>
      <c r="X1588" s="15"/>
      <c r="Z1588" s="14"/>
      <c r="AA1588" s="15"/>
      <c r="AB1588">
        <v>6</v>
      </c>
      <c r="AC1588">
        <v>10</v>
      </c>
      <c r="AD1588">
        <v>1</v>
      </c>
      <c r="AE1588">
        <v>3</v>
      </c>
      <c r="AF1588" s="21">
        <v>45086.880046296297</v>
      </c>
      <c r="AG1588" s="22">
        <f>IFERROR((Raw_Data__3[[#This Row],[End of Probation Date (after 2 months)]]-Raw_Data__3[[#This Row],[Reporting date ]]),"N/A")</f>
        <v>60</v>
      </c>
      <c r="AI1588">
        <v>4</v>
      </c>
      <c r="AJ1588">
        <v>3</v>
      </c>
    </row>
    <row r="1589" spans="1:38" x14ac:dyDescent="0.35">
      <c r="A1589">
        <v>96</v>
      </c>
      <c r="B1589" s="14" t="s">
        <v>113</v>
      </c>
      <c r="C1589" s="14" t="s">
        <v>79</v>
      </c>
      <c r="D1589" s="14" t="s">
        <v>44</v>
      </c>
      <c r="E1589" s="14" t="s">
        <v>45</v>
      </c>
      <c r="F1589" s="14" t="str">
        <f>TRIM(Raw_Data__3[[#This Row],[Level/Band]])</f>
        <v>Executive</v>
      </c>
      <c r="G1589" s="15">
        <v>44840.587280092594</v>
      </c>
      <c r="H1589" s="15">
        <v>44844.587280092594</v>
      </c>
      <c r="I1589" s="15">
        <v>44845.587280092594</v>
      </c>
      <c r="J1589" s="15">
        <v>44848.587280092594</v>
      </c>
      <c r="K1589" s="14" t="s">
        <v>37</v>
      </c>
      <c r="L1589" s="15">
        <v>44855.587280092594</v>
      </c>
      <c r="M1589" s="14" t="s">
        <v>43</v>
      </c>
      <c r="N1589" s="14" t="s">
        <v>50</v>
      </c>
      <c r="O1589" s="1" t="s">
        <v>115</v>
      </c>
      <c r="P1589" s="14"/>
      <c r="Q1589" s="15"/>
      <c r="R1589" s="15"/>
      <c r="S1589" s="15">
        <v>44857.587280092594</v>
      </c>
      <c r="T1589" s="15"/>
      <c r="U1589">
        <v>0</v>
      </c>
      <c r="V1589" s="15"/>
      <c r="W1589" s="15"/>
      <c r="X1589" s="15"/>
      <c r="Z1589" s="14" t="s">
        <v>47</v>
      </c>
      <c r="AA1589" s="15"/>
      <c r="AB1589">
        <v>11</v>
      </c>
      <c r="AC1589">
        <v>13</v>
      </c>
      <c r="AD1589">
        <v>1</v>
      </c>
      <c r="AE1589">
        <v>3</v>
      </c>
      <c r="AF1589" s="21">
        <v>44917.587280092594</v>
      </c>
      <c r="AG1589" s="22">
        <f>IFERROR((Raw_Data__3[[#This Row],[End of Probation Date (after 2 months)]]-Raw_Data__3[[#This Row],[Reporting date ]]),"N/A")</f>
        <v>60</v>
      </c>
      <c r="AI1589">
        <v>2</v>
      </c>
      <c r="AJ1589">
        <v>4</v>
      </c>
    </row>
    <row r="1590" spans="1:38" x14ac:dyDescent="0.35">
      <c r="A1590">
        <v>75</v>
      </c>
      <c r="B1590" s="14" t="s">
        <v>113</v>
      </c>
      <c r="C1590" s="14" t="s">
        <v>79</v>
      </c>
      <c r="D1590" s="14" t="s">
        <v>44</v>
      </c>
      <c r="E1590" s="14" t="s">
        <v>45</v>
      </c>
      <c r="F1590" s="14" t="str">
        <f>TRIM(Raw_Data__3[[#This Row],[Level/Band]])</f>
        <v>Executive</v>
      </c>
      <c r="G1590" s="15">
        <v>44747.410798611112</v>
      </c>
      <c r="H1590" s="15">
        <v>44748.410798611112</v>
      </c>
      <c r="I1590" s="15">
        <v>44749.410798611112</v>
      </c>
      <c r="J1590" s="15">
        <v>44752.410798611112</v>
      </c>
      <c r="K1590" s="14" t="s">
        <v>37</v>
      </c>
      <c r="L1590" s="15">
        <v>44769.410798611112</v>
      </c>
      <c r="M1590" s="14" t="s">
        <v>43</v>
      </c>
      <c r="N1590" s="14" t="s">
        <v>51</v>
      </c>
      <c r="O1590" s="1" t="s">
        <v>115</v>
      </c>
      <c r="P1590" s="14"/>
      <c r="Q1590" s="15"/>
      <c r="R1590" s="15"/>
      <c r="S1590" s="15"/>
      <c r="T1590" s="15"/>
      <c r="U1590">
        <v>0</v>
      </c>
      <c r="V1590" s="15"/>
      <c r="W1590" s="15"/>
      <c r="X1590" s="15"/>
      <c r="Z1590" s="14" t="s">
        <v>47</v>
      </c>
      <c r="AA1590" s="15"/>
      <c r="AB1590">
        <v>21</v>
      </c>
      <c r="AD1590">
        <v>1</v>
      </c>
      <c r="AE1590">
        <v>3</v>
      </c>
      <c r="AF1590" s="21" t="s">
        <v>115</v>
      </c>
      <c r="AG1590" s="22" t="str">
        <f>IFERROR((Raw_Data__3[[#This Row],[End of Probation Date (after 2 months)]]-Raw_Data__3[[#This Row],[Reporting date ]]),"N/A")</f>
        <v>N/A</v>
      </c>
      <c r="AJ1590">
        <v>1</v>
      </c>
    </row>
    <row r="1591" spans="1:38" x14ac:dyDescent="0.35">
      <c r="A1591">
        <v>73</v>
      </c>
      <c r="B1591" s="14" t="s">
        <v>113</v>
      </c>
      <c r="C1591" s="14" t="s">
        <v>79</v>
      </c>
      <c r="D1591" s="14" t="s">
        <v>44</v>
      </c>
      <c r="E1591" s="14" t="s">
        <v>45</v>
      </c>
      <c r="F1591" s="14" t="str">
        <f>TRIM(Raw_Data__3[[#This Row],[Level/Band]])</f>
        <v>Executive</v>
      </c>
      <c r="G1591" s="15">
        <v>44748.410798611112</v>
      </c>
      <c r="H1591" s="15">
        <v>44749.410798611112</v>
      </c>
      <c r="I1591" s="15">
        <v>44750.410798611112</v>
      </c>
      <c r="J1591" s="15">
        <v>44753.410798611112</v>
      </c>
      <c r="K1591" s="14" t="s">
        <v>37</v>
      </c>
      <c r="L1591" s="15">
        <v>44759.410798611112</v>
      </c>
      <c r="M1591" s="14" t="s">
        <v>37</v>
      </c>
      <c r="N1591" s="14" t="s">
        <v>115</v>
      </c>
      <c r="O1591" s="1">
        <v>44764.410798611112</v>
      </c>
      <c r="P1591" s="14" t="s">
        <v>48</v>
      </c>
      <c r="Q1591" s="15">
        <v>44760.410798611112</v>
      </c>
      <c r="R1591" s="15">
        <v>44764.410798611112</v>
      </c>
      <c r="S1591" s="15">
        <v>44763.410798611112</v>
      </c>
      <c r="T1591" s="15">
        <v>44772.410798611112</v>
      </c>
      <c r="U1591">
        <v>1</v>
      </c>
      <c r="V1591" s="15">
        <v>44776.410798611112</v>
      </c>
      <c r="W1591" s="15">
        <v>44777.410798611112</v>
      </c>
      <c r="X1591" s="15">
        <v>44779.410798611112</v>
      </c>
      <c r="Z1591" s="14"/>
      <c r="AA1591" s="15">
        <v>44796.410798611112</v>
      </c>
      <c r="AB1591">
        <v>10</v>
      </c>
      <c r="AC1591">
        <v>14</v>
      </c>
      <c r="AD1591">
        <v>1</v>
      </c>
      <c r="AE1591">
        <v>3</v>
      </c>
      <c r="AF1591" s="21">
        <v>44823.410798611112</v>
      </c>
      <c r="AG1591" s="22">
        <f>IFERROR((Raw_Data__3[[#This Row],[End of Probation Date (after 2 months)]]-Raw_Data__3[[#This Row],[Reporting date ]]),"N/A")</f>
        <v>60</v>
      </c>
      <c r="AH1591">
        <v>5</v>
      </c>
      <c r="AI1591">
        <v>4</v>
      </c>
      <c r="AJ1591">
        <v>1</v>
      </c>
      <c r="AK1591">
        <v>33</v>
      </c>
      <c r="AL1591">
        <v>16</v>
      </c>
    </row>
    <row r="1592" spans="1:38" x14ac:dyDescent="0.35">
      <c r="A1592">
        <v>71</v>
      </c>
      <c r="B1592" s="14" t="s">
        <v>113</v>
      </c>
      <c r="C1592" s="14" t="s">
        <v>79</v>
      </c>
      <c r="D1592" s="14" t="s">
        <v>44</v>
      </c>
      <c r="E1592" s="14" t="s">
        <v>45</v>
      </c>
      <c r="F1592" s="14" t="str">
        <f>TRIM(Raw_Data__3[[#This Row],[Level/Band]])</f>
        <v>Executive</v>
      </c>
      <c r="G1592" s="15">
        <v>44752.410798611112</v>
      </c>
      <c r="H1592" s="15">
        <v>44753.410798611112</v>
      </c>
      <c r="I1592" s="15">
        <v>44754.410798611112</v>
      </c>
      <c r="J1592" s="15">
        <v>44757.410798611112</v>
      </c>
      <c r="K1592" s="14" t="s">
        <v>37</v>
      </c>
      <c r="L1592" s="15">
        <v>44762.410798611112</v>
      </c>
      <c r="M1592" s="14" t="s">
        <v>58</v>
      </c>
      <c r="N1592" s="14"/>
      <c r="O1592" s="1">
        <v>44768.410798611112</v>
      </c>
      <c r="P1592" s="14" t="s">
        <v>58</v>
      </c>
      <c r="Q1592" s="15"/>
      <c r="R1592" s="15"/>
      <c r="S1592" s="15">
        <v>44766.410798611112</v>
      </c>
      <c r="T1592" s="15"/>
      <c r="U1592">
        <v>0</v>
      </c>
      <c r="V1592" s="15"/>
      <c r="W1592" s="15"/>
      <c r="X1592" s="15"/>
      <c r="Z1592" s="14"/>
      <c r="AA1592" s="15"/>
      <c r="AB1592">
        <v>9</v>
      </c>
      <c r="AC1592">
        <v>13</v>
      </c>
      <c r="AD1592">
        <v>1</v>
      </c>
      <c r="AE1592">
        <v>3</v>
      </c>
      <c r="AF1592" s="21">
        <v>44826.410798611112</v>
      </c>
      <c r="AG1592" s="22">
        <f>IFERROR((Raw_Data__3[[#This Row],[End of Probation Date (after 2 months)]]-Raw_Data__3[[#This Row],[Reporting date ]]),"N/A")</f>
        <v>60</v>
      </c>
      <c r="AI1592">
        <v>4</v>
      </c>
      <c r="AJ1592">
        <v>1</v>
      </c>
    </row>
    <row r="1593" spans="1:38" x14ac:dyDescent="0.35">
      <c r="A1593">
        <v>27</v>
      </c>
      <c r="B1593" s="14" t="s">
        <v>113</v>
      </c>
      <c r="C1593" s="14" t="s">
        <v>79</v>
      </c>
      <c r="D1593" s="14" t="s">
        <v>44</v>
      </c>
      <c r="E1593" s="14" t="s">
        <v>45</v>
      </c>
      <c r="F1593" s="14" t="str">
        <f>TRIM(Raw_Data__3[[#This Row],[Level/Band]])</f>
        <v>Executive</v>
      </c>
      <c r="G1593" s="15">
        <v>44918.453449074077</v>
      </c>
      <c r="H1593" s="15">
        <v>44921.453449074077</v>
      </c>
      <c r="I1593" s="15">
        <v>44922.453449074077</v>
      </c>
      <c r="J1593" s="15">
        <v>44925.453449074077</v>
      </c>
      <c r="K1593" s="14" t="s">
        <v>37</v>
      </c>
      <c r="L1593" s="15">
        <v>44933.453449074077</v>
      </c>
      <c r="M1593" s="14" t="s">
        <v>58</v>
      </c>
      <c r="N1593" s="14"/>
      <c r="O1593" s="1">
        <v>44938.453449074077</v>
      </c>
      <c r="P1593" s="14" t="s">
        <v>58</v>
      </c>
      <c r="Q1593" s="15"/>
      <c r="R1593" s="15"/>
      <c r="S1593" s="15">
        <v>44934.453449074077</v>
      </c>
      <c r="T1593" s="15"/>
      <c r="U1593">
        <v>0</v>
      </c>
      <c r="V1593" s="15"/>
      <c r="W1593" s="15"/>
      <c r="X1593" s="15"/>
      <c r="Z1593" s="14"/>
      <c r="AA1593" s="15"/>
      <c r="AB1593">
        <v>12</v>
      </c>
      <c r="AC1593">
        <v>13</v>
      </c>
      <c r="AD1593">
        <v>1</v>
      </c>
      <c r="AE1593">
        <v>3</v>
      </c>
      <c r="AF1593" s="21">
        <v>44994.453449074077</v>
      </c>
      <c r="AG1593" s="22">
        <f>IFERROR((Raw_Data__3[[#This Row],[End of Probation Date (after 2 months)]]-Raw_Data__3[[#This Row],[Reporting date ]]),"N/A")</f>
        <v>60</v>
      </c>
      <c r="AI1593">
        <v>1</v>
      </c>
      <c r="AJ1593">
        <v>3</v>
      </c>
    </row>
    <row r="1594" spans="1:38" x14ac:dyDescent="0.35">
      <c r="A1594">
        <v>26</v>
      </c>
      <c r="B1594" s="14" t="s">
        <v>113</v>
      </c>
      <c r="C1594" s="14" t="s">
        <v>79</v>
      </c>
      <c r="D1594" s="14" t="s">
        <v>44</v>
      </c>
      <c r="E1594" s="14" t="s">
        <v>45</v>
      </c>
      <c r="F1594" s="14" t="str">
        <f>TRIM(Raw_Data__3[[#This Row],[Level/Band]])</f>
        <v>Executive</v>
      </c>
      <c r="G1594" s="15">
        <v>44922.453449074077</v>
      </c>
      <c r="H1594" s="15">
        <v>44926.453449074077</v>
      </c>
      <c r="I1594" s="15">
        <v>44927.453449074077</v>
      </c>
      <c r="J1594" s="15">
        <v>44930.453449074077</v>
      </c>
      <c r="K1594" s="14" t="s">
        <v>37</v>
      </c>
      <c r="L1594" s="15">
        <v>44945.453449074077</v>
      </c>
      <c r="M1594" s="14" t="s">
        <v>37</v>
      </c>
      <c r="N1594" s="14" t="s">
        <v>115</v>
      </c>
      <c r="O1594" s="1">
        <v>44952.453449074077</v>
      </c>
      <c r="P1594" s="14" t="s">
        <v>48</v>
      </c>
      <c r="Q1594" s="15">
        <v>44946.453449074077</v>
      </c>
      <c r="R1594" s="15">
        <v>44948.453449074077</v>
      </c>
      <c r="S1594" s="15">
        <v>44948.453449074077</v>
      </c>
      <c r="T1594" s="15">
        <v>44953.453449074077</v>
      </c>
      <c r="U1594">
        <v>1</v>
      </c>
      <c r="V1594" s="15">
        <v>44954.453449074077</v>
      </c>
      <c r="W1594" s="15">
        <v>44955.453449074077</v>
      </c>
      <c r="X1594" s="15">
        <v>44958.453449074077</v>
      </c>
      <c r="Z1594" s="14"/>
      <c r="AA1594" s="15">
        <v>44970.453449074077</v>
      </c>
      <c r="AB1594">
        <v>19</v>
      </c>
      <c r="AC1594">
        <v>22</v>
      </c>
      <c r="AD1594">
        <v>1</v>
      </c>
      <c r="AE1594">
        <v>3</v>
      </c>
      <c r="AF1594" s="21">
        <v>45008.453449074077</v>
      </c>
      <c r="AG1594" s="22">
        <f>IFERROR((Raw_Data__3[[#This Row],[End of Probation Date (after 2 months)]]-Raw_Data__3[[#This Row],[Reporting date ]]),"N/A")</f>
        <v>60</v>
      </c>
      <c r="AH1594">
        <v>2</v>
      </c>
      <c r="AI1594">
        <v>3</v>
      </c>
      <c r="AJ1594">
        <v>4</v>
      </c>
      <c r="AK1594">
        <v>22</v>
      </c>
      <c r="AL1594">
        <v>10</v>
      </c>
    </row>
    <row r="1595" spans="1:38" x14ac:dyDescent="0.35">
      <c r="A1595">
        <v>25</v>
      </c>
      <c r="B1595" s="14" t="s">
        <v>113</v>
      </c>
      <c r="C1595" s="14" t="s">
        <v>79</v>
      </c>
      <c r="D1595" s="14" t="s">
        <v>44</v>
      </c>
      <c r="E1595" s="14" t="s">
        <v>45</v>
      </c>
      <c r="F1595" s="14" t="str">
        <f>TRIM(Raw_Data__3[[#This Row],[Level/Band]])</f>
        <v>Executive</v>
      </c>
      <c r="G1595" s="15">
        <v>44917.453449074077</v>
      </c>
      <c r="H1595" s="15">
        <v>44921.453449074077</v>
      </c>
      <c r="I1595" s="15">
        <v>44922.453449074077</v>
      </c>
      <c r="J1595" s="15">
        <v>44925.453449074077</v>
      </c>
      <c r="K1595" s="14" t="s">
        <v>37</v>
      </c>
      <c r="L1595" s="15">
        <v>44938.453449074077</v>
      </c>
      <c r="M1595" s="14" t="s">
        <v>43</v>
      </c>
      <c r="N1595" s="14" t="s">
        <v>51</v>
      </c>
      <c r="O1595" s="1" t="s">
        <v>115</v>
      </c>
      <c r="P1595" s="14"/>
      <c r="Q1595" s="15"/>
      <c r="R1595" s="15"/>
      <c r="S1595" s="15">
        <v>44939.453449074077</v>
      </c>
      <c r="T1595" s="15"/>
      <c r="U1595">
        <v>0</v>
      </c>
      <c r="V1595" s="15"/>
      <c r="W1595" s="15"/>
      <c r="X1595" s="15"/>
      <c r="Z1595" s="14" t="s">
        <v>39</v>
      </c>
      <c r="AA1595" s="15"/>
      <c r="AB1595">
        <v>17</v>
      </c>
      <c r="AC1595">
        <v>18</v>
      </c>
      <c r="AD1595">
        <v>1</v>
      </c>
      <c r="AE1595">
        <v>3</v>
      </c>
      <c r="AF1595" s="21">
        <v>44999.453449074077</v>
      </c>
      <c r="AG1595" s="22">
        <f>IFERROR((Raw_Data__3[[#This Row],[End of Probation Date (after 2 months)]]-Raw_Data__3[[#This Row],[Reporting date ]]),"N/A")</f>
        <v>60</v>
      </c>
      <c r="AI1595">
        <v>1</v>
      </c>
      <c r="AJ1595">
        <v>4</v>
      </c>
    </row>
    <row r="1596" spans="1:38" x14ac:dyDescent="0.35">
      <c r="A1596">
        <v>19</v>
      </c>
      <c r="B1596" s="14" t="s">
        <v>113</v>
      </c>
      <c r="C1596" s="14" t="s">
        <v>79</v>
      </c>
      <c r="D1596" s="14" t="s">
        <v>44</v>
      </c>
      <c r="E1596" s="14" t="s">
        <v>45</v>
      </c>
      <c r="F1596" s="14" t="str">
        <f>TRIM(Raw_Data__3[[#This Row],[Level/Band]])</f>
        <v>Executive</v>
      </c>
      <c r="G1596" s="15">
        <v>44637.901284722226</v>
      </c>
      <c r="H1596" s="15">
        <v>44639.901284722226</v>
      </c>
      <c r="I1596" s="15">
        <v>44640.901284722226</v>
      </c>
      <c r="J1596" s="15">
        <v>44643.901284722226</v>
      </c>
      <c r="K1596" s="14" t="s">
        <v>37</v>
      </c>
      <c r="L1596" s="15">
        <v>44649.901284722226</v>
      </c>
      <c r="M1596" s="14" t="s">
        <v>43</v>
      </c>
      <c r="N1596" s="14" t="s">
        <v>38</v>
      </c>
      <c r="O1596" s="1" t="s">
        <v>115</v>
      </c>
      <c r="P1596" s="14"/>
      <c r="Q1596" s="15"/>
      <c r="R1596" s="15"/>
      <c r="S1596" s="15"/>
      <c r="T1596" s="15"/>
      <c r="U1596">
        <v>0</v>
      </c>
      <c r="V1596" s="15"/>
      <c r="W1596" s="15"/>
      <c r="X1596" s="15"/>
      <c r="Z1596" s="14" t="s">
        <v>47</v>
      </c>
      <c r="AA1596" s="15"/>
      <c r="AB1596">
        <v>10</v>
      </c>
      <c r="AD1596">
        <v>1</v>
      </c>
      <c r="AE1596">
        <v>3</v>
      </c>
      <c r="AF1596" s="21" t="s">
        <v>115</v>
      </c>
      <c r="AG1596" s="22" t="str">
        <f>IFERROR((Raw_Data__3[[#This Row],[End of Probation Date (after 2 months)]]-Raw_Data__3[[#This Row],[Reporting date ]]),"N/A")</f>
        <v>N/A</v>
      </c>
      <c r="AJ1596">
        <v>2</v>
      </c>
    </row>
    <row r="1597" spans="1:38" x14ac:dyDescent="0.35">
      <c r="A1597">
        <v>13</v>
      </c>
      <c r="B1597" s="14" t="s">
        <v>113</v>
      </c>
      <c r="C1597" s="14" t="s">
        <v>79</v>
      </c>
      <c r="D1597" s="14" t="s">
        <v>44</v>
      </c>
      <c r="E1597" s="14" t="s">
        <v>45</v>
      </c>
      <c r="F1597" s="14" t="str">
        <f>TRIM(Raw_Data__3[[#This Row],[Level/Band]])</f>
        <v>Executive</v>
      </c>
      <c r="G1597" s="15">
        <v>44632.901284722226</v>
      </c>
      <c r="H1597" s="15">
        <v>44636.901284722226</v>
      </c>
      <c r="I1597" s="15">
        <v>44637.901284722226</v>
      </c>
      <c r="J1597" s="15">
        <v>44640.901284722226</v>
      </c>
      <c r="K1597" s="14" t="s">
        <v>37</v>
      </c>
      <c r="L1597" s="15">
        <v>44648.901284722226</v>
      </c>
      <c r="M1597" s="14" t="s">
        <v>43</v>
      </c>
      <c r="N1597" s="14" t="s">
        <v>51</v>
      </c>
      <c r="O1597" s="1" t="s">
        <v>115</v>
      </c>
      <c r="P1597" s="14"/>
      <c r="Q1597" s="15"/>
      <c r="R1597" s="15"/>
      <c r="S1597" s="15"/>
      <c r="T1597" s="15"/>
      <c r="U1597">
        <v>0</v>
      </c>
      <c r="V1597" s="15"/>
      <c r="W1597" s="15"/>
      <c r="X1597" s="15"/>
      <c r="Z1597" s="14" t="s">
        <v>47</v>
      </c>
      <c r="AA1597" s="15"/>
      <c r="AB1597">
        <v>12</v>
      </c>
      <c r="AD1597">
        <v>1</v>
      </c>
      <c r="AE1597">
        <v>3</v>
      </c>
      <c r="AF1597" s="21" t="s">
        <v>115</v>
      </c>
      <c r="AG1597" s="22" t="str">
        <f>IFERROR((Raw_Data__3[[#This Row],[End of Probation Date (after 2 months)]]-Raw_Data__3[[#This Row],[Reporting date ]]),"N/A")</f>
        <v>N/A</v>
      </c>
      <c r="AJ1597">
        <v>4</v>
      </c>
    </row>
    <row r="1598" spans="1:38" x14ac:dyDescent="0.35">
      <c r="A1598">
        <v>11</v>
      </c>
      <c r="B1598" s="14" t="s">
        <v>113</v>
      </c>
      <c r="C1598" s="14" t="s">
        <v>79</v>
      </c>
      <c r="D1598" s="14" t="s">
        <v>44</v>
      </c>
      <c r="E1598" s="14" t="s">
        <v>45</v>
      </c>
      <c r="F1598" s="14" t="str">
        <f>TRIM(Raw_Data__3[[#This Row],[Level/Band]])</f>
        <v>Executive</v>
      </c>
      <c r="G1598" s="15">
        <v>44634.901284722226</v>
      </c>
      <c r="H1598" s="15">
        <v>44636.901284722226</v>
      </c>
      <c r="I1598" s="15">
        <v>44637.901284722226</v>
      </c>
      <c r="J1598" s="15">
        <v>44640.901284722226</v>
      </c>
      <c r="K1598" s="14" t="s">
        <v>37</v>
      </c>
      <c r="L1598" s="15">
        <v>44655.901284722226</v>
      </c>
      <c r="M1598" s="14" t="s">
        <v>43</v>
      </c>
      <c r="N1598" s="14" t="s">
        <v>50</v>
      </c>
      <c r="O1598" s="1" t="s">
        <v>115</v>
      </c>
      <c r="P1598" s="14"/>
      <c r="Q1598" s="15"/>
      <c r="R1598" s="15"/>
      <c r="S1598" s="15">
        <v>44658.901284722226</v>
      </c>
      <c r="T1598" s="15"/>
      <c r="U1598">
        <v>0</v>
      </c>
      <c r="V1598" s="15"/>
      <c r="W1598" s="15"/>
      <c r="X1598" s="15"/>
      <c r="Z1598" s="14" t="s">
        <v>39</v>
      </c>
      <c r="AA1598" s="15"/>
      <c r="AB1598">
        <v>19</v>
      </c>
      <c r="AC1598">
        <v>22</v>
      </c>
      <c r="AD1598">
        <v>1</v>
      </c>
      <c r="AE1598">
        <v>3</v>
      </c>
      <c r="AF1598" s="21">
        <v>44718.901284722226</v>
      </c>
      <c r="AG1598" s="22">
        <f>IFERROR((Raw_Data__3[[#This Row],[End of Probation Date (after 2 months)]]-Raw_Data__3[[#This Row],[Reporting date ]]),"N/A")</f>
        <v>60</v>
      </c>
      <c r="AI1598">
        <v>3</v>
      </c>
      <c r="AJ1598">
        <v>2</v>
      </c>
    </row>
    <row r="1599" spans="1:38" x14ac:dyDescent="0.35">
      <c r="A1599">
        <v>2760</v>
      </c>
      <c r="B1599" s="14" t="s">
        <v>113</v>
      </c>
      <c r="C1599" s="14" t="s">
        <v>79</v>
      </c>
      <c r="D1599" s="14" t="s">
        <v>83</v>
      </c>
      <c r="E1599" s="14" t="s">
        <v>40</v>
      </c>
      <c r="F1599" s="14" t="str">
        <f>TRIM(Raw_Data__3[[#This Row],[Level/Band]])</f>
        <v>Associate</v>
      </c>
      <c r="G1599" s="15">
        <v>45026.765081018515</v>
      </c>
      <c r="H1599" s="15">
        <v>45029.765081018515</v>
      </c>
      <c r="I1599" s="15">
        <v>45030.765081018515</v>
      </c>
      <c r="J1599" s="15">
        <v>45033.765081018515</v>
      </c>
      <c r="K1599" s="14" t="s">
        <v>37</v>
      </c>
      <c r="L1599" s="15">
        <v>45037.765081018515</v>
      </c>
      <c r="M1599" s="14" t="s">
        <v>43</v>
      </c>
      <c r="N1599" s="14" t="s">
        <v>46</v>
      </c>
      <c r="O1599" s="1" t="s">
        <v>115</v>
      </c>
      <c r="P1599" s="14"/>
      <c r="Q1599" s="15"/>
      <c r="R1599" s="15"/>
      <c r="S1599" s="15">
        <v>45040.765081018515</v>
      </c>
      <c r="T1599" s="15"/>
      <c r="U1599">
        <v>0</v>
      </c>
      <c r="V1599" s="15"/>
      <c r="W1599" s="15"/>
      <c r="X1599" s="15"/>
      <c r="Z1599" s="14" t="s">
        <v>39</v>
      </c>
      <c r="AA1599" s="15"/>
      <c r="AB1599">
        <v>8</v>
      </c>
      <c r="AC1599">
        <v>11</v>
      </c>
      <c r="AD1599">
        <v>1</v>
      </c>
      <c r="AE1599">
        <v>3</v>
      </c>
      <c r="AF1599" s="21">
        <v>45100.765081018515</v>
      </c>
      <c r="AG1599" s="22">
        <f>IFERROR((Raw_Data__3[[#This Row],[End of Probation Date (after 2 months)]]-Raw_Data__3[[#This Row],[Reporting date ]]),"N/A")</f>
        <v>60</v>
      </c>
      <c r="AI1599">
        <v>3</v>
      </c>
      <c r="AJ1599">
        <v>3</v>
      </c>
    </row>
    <row r="1600" spans="1:38" x14ac:dyDescent="0.35">
      <c r="A1600">
        <v>2679</v>
      </c>
      <c r="B1600" s="14" t="s">
        <v>113</v>
      </c>
      <c r="C1600" s="14" t="s">
        <v>79</v>
      </c>
      <c r="D1600" s="14" t="s">
        <v>83</v>
      </c>
      <c r="E1600" s="14" t="s">
        <v>40</v>
      </c>
      <c r="F1600" s="14" t="str">
        <f>TRIM(Raw_Data__3[[#This Row],[Level/Band]])</f>
        <v>Associate</v>
      </c>
      <c r="G1600" s="15">
        <v>44600.141087962962</v>
      </c>
      <c r="H1600" s="15">
        <v>44603.141087962962</v>
      </c>
      <c r="I1600" s="15">
        <v>44604.141087962962</v>
      </c>
      <c r="J1600" s="15">
        <v>44607.141087962962</v>
      </c>
      <c r="K1600" s="14" t="s">
        <v>37</v>
      </c>
      <c r="L1600" s="15">
        <v>44623.141087962962</v>
      </c>
      <c r="M1600" s="14" t="s">
        <v>37</v>
      </c>
      <c r="N1600" s="14" t="s">
        <v>115</v>
      </c>
      <c r="O1600" s="1">
        <v>44627.141087962962</v>
      </c>
      <c r="P1600" s="14" t="s">
        <v>48</v>
      </c>
      <c r="Q1600" s="15">
        <v>44625.141087962962</v>
      </c>
      <c r="R1600" s="15">
        <v>44627.141087962962</v>
      </c>
      <c r="S1600" s="15">
        <v>44626.141087962962</v>
      </c>
      <c r="T1600" s="15">
        <v>44630.141087962962</v>
      </c>
      <c r="U1600">
        <v>1</v>
      </c>
      <c r="V1600" s="15">
        <v>44634.141087962962</v>
      </c>
      <c r="W1600" s="15">
        <v>44637.141087962962</v>
      </c>
      <c r="X1600" s="15">
        <v>44638.141087962962</v>
      </c>
      <c r="Z1600" s="14"/>
      <c r="AA1600" s="15">
        <v>44649.141087962962</v>
      </c>
      <c r="AB1600">
        <v>20</v>
      </c>
      <c r="AC1600">
        <v>23</v>
      </c>
      <c r="AD1600">
        <v>1</v>
      </c>
      <c r="AE1600">
        <v>3</v>
      </c>
      <c r="AF1600" s="21">
        <v>44686.141087962962</v>
      </c>
      <c r="AG1600" s="22">
        <f>IFERROR((Raw_Data__3[[#This Row],[End of Probation Date (after 2 months)]]-Raw_Data__3[[#This Row],[Reporting date ]]),"N/A")</f>
        <v>60</v>
      </c>
      <c r="AH1600">
        <v>7</v>
      </c>
      <c r="AI1600">
        <v>3</v>
      </c>
      <c r="AJ1600">
        <v>3</v>
      </c>
      <c r="AK1600">
        <v>23</v>
      </c>
      <c r="AL1600">
        <v>12</v>
      </c>
    </row>
    <row r="1601" spans="1:38" x14ac:dyDescent="0.35">
      <c r="A1601">
        <v>2672</v>
      </c>
      <c r="B1601" s="14" t="s">
        <v>113</v>
      </c>
      <c r="C1601" s="14" t="s">
        <v>79</v>
      </c>
      <c r="D1601" s="14" t="s">
        <v>83</v>
      </c>
      <c r="E1601" s="14" t="s">
        <v>40</v>
      </c>
      <c r="F1601" s="14" t="str">
        <f>TRIM(Raw_Data__3[[#This Row],[Level/Band]])</f>
        <v>Associate</v>
      </c>
      <c r="G1601" s="15">
        <v>44604.141087962962</v>
      </c>
      <c r="H1601" s="15">
        <v>44607.141087962962</v>
      </c>
      <c r="I1601" s="15">
        <v>44608.141087962962</v>
      </c>
      <c r="J1601" s="15">
        <v>44611.141087962962</v>
      </c>
      <c r="K1601" s="14" t="s">
        <v>37</v>
      </c>
      <c r="L1601" s="15">
        <v>44613.141087962962</v>
      </c>
      <c r="M1601" s="14" t="s">
        <v>43</v>
      </c>
      <c r="N1601" s="14" t="s">
        <v>38</v>
      </c>
      <c r="O1601" s="1" t="s">
        <v>115</v>
      </c>
      <c r="P1601" s="14"/>
      <c r="Q1601" s="15"/>
      <c r="R1601" s="15"/>
      <c r="S1601" s="15">
        <v>44616.141087962962</v>
      </c>
      <c r="T1601" s="15"/>
      <c r="U1601">
        <v>0</v>
      </c>
      <c r="V1601" s="15"/>
      <c r="W1601" s="15"/>
      <c r="X1601" s="15"/>
      <c r="Z1601" s="14" t="s">
        <v>39</v>
      </c>
      <c r="AA1601" s="15"/>
      <c r="AB1601">
        <v>6</v>
      </c>
      <c r="AC1601">
        <v>9</v>
      </c>
      <c r="AD1601">
        <v>1</v>
      </c>
      <c r="AE1601">
        <v>3</v>
      </c>
      <c r="AF1601" s="21">
        <v>44676.141087962962</v>
      </c>
      <c r="AG1601" s="22">
        <f>IFERROR((Raw_Data__3[[#This Row],[End of Probation Date (after 2 months)]]-Raw_Data__3[[#This Row],[Reporting date ]]),"N/A")</f>
        <v>60</v>
      </c>
      <c r="AI1601">
        <v>3</v>
      </c>
      <c r="AJ1601">
        <v>3</v>
      </c>
    </row>
    <row r="1602" spans="1:38" x14ac:dyDescent="0.35">
      <c r="A1602">
        <v>2548</v>
      </c>
      <c r="B1602" s="14" t="s">
        <v>113</v>
      </c>
      <c r="C1602" s="14" t="s">
        <v>79</v>
      </c>
      <c r="D1602" s="14" t="s">
        <v>83</v>
      </c>
      <c r="E1602" s="14" t="s">
        <v>40</v>
      </c>
      <c r="F1602" s="14" t="str">
        <f>TRIM(Raw_Data__3[[#This Row],[Level/Band]])</f>
        <v>Associate</v>
      </c>
      <c r="G1602" s="15">
        <v>45107.479166666664</v>
      </c>
      <c r="H1602" s="15">
        <v>45110.479166666664</v>
      </c>
      <c r="I1602" s="15">
        <v>45111.479166666664</v>
      </c>
      <c r="J1602" s="15">
        <v>45114.479166666664</v>
      </c>
      <c r="K1602" s="14" t="s">
        <v>37</v>
      </c>
      <c r="L1602" s="15">
        <v>45125.479166666664</v>
      </c>
      <c r="M1602" s="14" t="s">
        <v>43</v>
      </c>
      <c r="N1602" s="14" t="s">
        <v>50</v>
      </c>
      <c r="O1602" s="1" t="s">
        <v>115</v>
      </c>
      <c r="P1602" s="14"/>
      <c r="Q1602" s="15"/>
      <c r="R1602" s="15"/>
      <c r="S1602" s="15"/>
      <c r="T1602" s="15"/>
      <c r="U1602">
        <v>0</v>
      </c>
      <c r="V1602" s="15"/>
      <c r="W1602" s="15"/>
      <c r="X1602" s="15"/>
      <c r="Z1602" s="14" t="s">
        <v>39</v>
      </c>
      <c r="AA1602" s="15"/>
      <c r="AB1602">
        <v>15</v>
      </c>
      <c r="AD1602">
        <v>1</v>
      </c>
      <c r="AE1602">
        <v>3</v>
      </c>
      <c r="AF1602" s="21" t="s">
        <v>115</v>
      </c>
      <c r="AG1602" s="22" t="str">
        <f>IFERROR((Raw_Data__3[[#This Row],[End of Probation Date (after 2 months)]]-Raw_Data__3[[#This Row],[Reporting date ]]),"N/A")</f>
        <v>N/A</v>
      </c>
      <c r="AJ1602">
        <v>3</v>
      </c>
    </row>
    <row r="1603" spans="1:38" x14ac:dyDescent="0.35">
      <c r="A1603">
        <v>2546</v>
      </c>
      <c r="B1603" s="14" t="s">
        <v>113</v>
      </c>
      <c r="C1603" s="14" t="s">
        <v>79</v>
      </c>
      <c r="D1603" s="14" t="s">
        <v>83</v>
      </c>
      <c r="E1603" s="14" t="s">
        <v>40</v>
      </c>
      <c r="F1603" s="14" t="str">
        <f>TRIM(Raw_Data__3[[#This Row],[Level/Band]])</f>
        <v>Associate</v>
      </c>
      <c r="G1603" s="15">
        <v>45108.479166666664</v>
      </c>
      <c r="H1603" s="15">
        <v>45109.479166666664</v>
      </c>
      <c r="I1603" s="15">
        <v>45110.479166666664</v>
      </c>
      <c r="J1603" s="15">
        <v>45113.479166666664</v>
      </c>
      <c r="K1603" s="14" t="s">
        <v>37</v>
      </c>
      <c r="L1603" s="15">
        <v>45126.479166666664</v>
      </c>
      <c r="M1603" s="14" t="s">
        <v>37</v>
      </c>
      <c r="N1603" s="14" t="s">
        <v>115</v>
      </c>
      <c r="O1603" s="1">
        <v>45134.479166666664</v>
      </c>
      <c r="P1603" s="14" t="s">
        <v>48</v>
      </c>
      <c r="Q1603" s="15">
        <v>45128.479166666664</v>
      </c>
      <c r="R1603" s="15">
        <v>45132.479166666664</v>
      </c>
      <c r="S1603" s="15">
        <v>45130.479166666664</v>
      </c>
      <c r="T1603" s="15">
        <v>45135.479166666664</v>
      </c>
      <c r="U1603">
        <v>1</v>
      </c>
      <c r="V1603" s="15">
        <v>45138.479166666664</v>
      </c>
      <c r="W1603" s="15">
        <v>45141.479166666664</v>
      </c>
      <c r="X1603" s="15">
        <v>45143.479166666664</v>
      </c>
      <c r="Z1603" s="14"/>
      <c r="AA1603" s="15">
        <v>45152.479166666664</v>
      </c>
      <c r="AB1603">
        <v>17</v>
      </c>
      <c r="AC1603">
        <v>21</v>
      </c>
      <c r="AD1603">
        <v>1</v>
      </c>
      <c r="AE1603">
        <v>3</v>
      </c>
      <c r="AF1603" s="21">
        <v>45190.479166666664</v>
      </c>
      <c r="AG1603" s="22">
        <f>IFERROR((Raw_Data__3[[#This Row],[End of Probation Date (after 2 months)]]-Raw_Data__3[[#This Row],[Reporting date ]]),"N/A")</f>
        <v>60</v>
      </c>
      <c r="AH1603">
        <v>6</v>
      </c>
      <c r="AI1603">
        <v>4</v>
      </c>
      <c r="AJ1603">
        <v>1</v>
      </c>
      <c r="AK1603">
        <v>22</v>
      </c>
      <c r="AL1603">
        <v>13</v>
      </c>
    </row>
    <row r="1604" spans="1:38" x14ac:dyDescent="0.35">
      <c r="A1604">
        <v>2509</v>
      </c>
      <c r="B1604" s="14" t="s">
        <v>113</v>
      </c>
      <c r="C1604" s="14" t="s">
        <v>79</v>
      </c>
      <c r="D1604" s="14" t="s">
        <v>83</v>
      </c>
      <c r="E1604" s="14" t="s">
        <v>40</v>
      </c>
      <c r="F1604" s="14" t="str">
        <f>TRIM(Raw_Data__3[[#This Row],[Level/Band]])</f>
        <v>Associate</v>
      </c>
      <c r="G1604" s="15">
        <v>44738.776979166665</v>
      </c>
      <c r="H1604" s="15">
        <v>44741.776979166665</v>
      </c>
      <c r="I1604" s="15">
        <v>44742.776979166665</v>
      </c>
      <c r="J1604" s="15">
        <v>44745.776979166665</v>
      </c>
      <c r="K1604" s="14" t="s">
        <v>37</v>
      </c>
      <c r="L1604" s="15">
        <v>44753.776979166665</v>
      </c>
      <c r="M1604" s="14" t="s">
        <v>43</v>
      </c>
      <c r="N1604" s="14" t="s">
        <v>38</v>
      </c>
      <c r="O1604" s="1" t="s">
        <v>115</v>
      </c>
      <c r="P1604" s="14" t="s">
        <v>41</v>
      </c>
      <c r="Q1604" s="15"/>
      <c r="R1604" s="15"/>
      <c r="S1604" s="15">
        <v>44754.776979166665</v>
      </c>
      <c r="T1604" s="15"/>
      <c r="U1604">
        <v>0</v>
      </c>
      <c r="V1604" s="15"/>
      <c r="W1604" s="15"/>
      <c r="X1604" s="15"/>
      <c r="Z1604" s="14"/>
      <c r="AA1604" s="15"/>
      <c r="AB1604">
        <v>12</v>
      </c>
      <c r="AC1604">
        <v>13</v>
      </c>
      <c r="AD1604">
        <v>1</v>
      </c>
      <c r="AE1604">
        <v>3</v>
      </c>
      <c r="AF1604" s="21">
        <v>44814.776979166665</v>
      </c>
      <c r="AG1604" s="22">
        <f>IFERROR((Raw_Data__3[[#This Row],[End of Probation Date (after 2 months)]]-Raw_Data__3[[#This Row],[Reporting date ]]),"N/A")</f>
        <v>60</v>
      </c>
      <c r="AI1604">
        <v>1</v>
      </c>
      <c r="AJ1604">
        <v>3</v>
      </c>
    </row>
    <row r="1605" spans="1:38" x14ac:dyDescent="0.35">
      <c r="A1605">
        <v>2504</v>
      </c>
      <c r="B1605" s="14" t="s">
        <v>113</v>
      </c>
      <c r="C1605" s="14" t="s">
        <v>79</v>
      </c>
      <c r="D1605" s="14" t="s">
        <v>83</v>
      </c>
      <c r="E1605" s="14" t="s">
        <v>40</v>
      </c>
      <c r="F1605" s="14" t="str">
        <f>TRIM(Raw_Data__3[[#This Row],[Level/Band]])</f>
        <v>Associate</v>
      </c>
      <c r="G1605" s="15">
        <v>44737.776979166665</v>
      </c>
      <c r="H1605" s="15">
        <v>44740.776979166665</v>
      </c>
      <c r="I1605" s="15">
        <v>44741.776979166665</v>
      </c>
      <c r="J1605" s="15">
        <v>44744.776979166665</v>
      </c>
      <c r="K1605" s="14" t="s">
        <v>37</v>
      </c>
      <c r="L1605" s="15">
        <v>44760.776979166665</v>
      </c>
      <c r="M1605" s="14" t="s">
        <v>43</v>
      </c>
      <c r="N1605" s="14" t="s">
        <v>38</v>
      </c>
      <c r="O1605" s="1" t="s">
        <v>115</v>
      </c>
      <c r="P1605" s="14"/>
      <c r="Q1605" s="15"/>
      <c r="R1605" s="15"/>
      <c r="S1605" s="15">
        <v>44763.776979166665</v>
      </c>
      <c r="T1605" s="15"/>
      <c r="U1605">
        <v>0</v>
      </c>
      <c r="V1605" s="15"/>
      <c r="W1605" s="15"/>
      <c r="X1605" s="15"/>
      <c r="Z1605" s="14" t="s">
        <v>47</v>
      </c>
      <c r="AA1605" s="15"/>
      <c r="AB1605">
        <v>20</v>
      </c>
      <c r="AC1605">
        <v>23</v>
      </c>
      <c r="AD1605">
        <v>1</v>
      </c>
      <c r="AE1605">
        <v>3</v>
      </c>
      <c r="AF1605" s="21">
        <v>44823.776979166665</v>
      </c>
      <c r="AG1605" s="22">
        <f>IFERROR((Raw_Data__3[[#This Row],[End of Probation Date (after 2 months)]]-Raw_Data__3[[#This Row],[Reporting date ]]),"N/A")</f>
        <v>60</v>
      </c>
      <c r="AI1605">
        <v>3</v>
      </c>
      <c r="AJ1605">
        <v>3</v>
      </c>
    </row>
    <row r="1606" spans="1:38" x14ac:dyDescent="0.35">
      <c r="A1606">
        <v>2501</v>
      </c>
      <c r="B1606" s="14" t="s">
        <v>113</v>
      </c>
      <c r="C1606" s="14" t="s">
        <v>79</v>
      </c>
      <c r="D1606" s="14" t="s">
        <v>83</v>
      </c>
      <c r="E1606" s="14" t="s">
        <v>40</v>
      </c>
      <c r="F1606" s="14" t="str">
        <f>TRIM(Raw_Data__3[[#This Row],[Level/Band]])</f>
        <v>Associate</v>
      </c>
      <c r="G1606" s="15">
        <v>44734.776979166665</v>
      </c>
      <c r="H1606" s="15">
        <v>44738.776979166665</v>
      </c>
      <c r="I1606" s="15">
        <v>44739.776979166665</v>
      </c>
      <c r="J1606" s="15">
        <v>44742.776979166665</v>
      </c>
      <c r="K1606" s="14" t="s">
        <v>37</v>
      </c>
      <c r="L1606" s="15">
        <v>44751.776979166665</v>
      </c>
      <c r="M1606" s="14" t="s">
        <v>43</v>
      </c>
      <c r="N1606" s="14" t="s">
        <v>46</v>
      </c>
      <c r="O1606" s="1" t="s">
        <v>115</v>
      </c>
      <c r="P1606" s="14"/>
      <c r="Q1606" s="15"/>
      <c r="R1606" s="15"/>
      <c r="S1606" s="15">
        <v>44754.776979166665</v>
      </c>
      <c r="T1606" s="15"/>
      <c r="U1606">
        <v>0</v>
      </c>
      <c r="V1606" s="15"/>
      <c r="W1606" s="15"/>
      <c r="X1606" s="15"/>
      <c r="Z1606" s="14" t="s">
        <v>47</v>
      </c>
      <c r="AA1606" s="15"/>
      <c r="AB1606">
        <v>13</v>
      </c>
      <c r="AC1606">
        <v>16</v>
      </c>
      <c r="AD1606">
        <v>1</v>
      </c>
      <c r="AE1606">
        <v>3</v>
      </c>
      <c r="AF1606" s="21">
        <v>44814.776979166665</v>
      </c>
      <c r="AG1606" s="22">
        <f>IFERROR((Raw_Data__3[[#This Row],[End of Probation Date (after 2 months)]]-Raw_Data__3[[#This Row],[Reporting date ]]),"N/A")</f>
        <v>60</v>
      </c>
      <c r="AI1606">
        <v>3</v>
      </c>
      <c r="AJ1606">
        <v>4</v>
      </c>
    </row>
    <row r="1607" spans="1:38" x14ac:dyDescent="0.35">
      <c r="A1607">
        <v>2475</v>
      </c>
      <c r="B1607" s="14" t="s">
        <v>113</v>
      </c>
      <c r="C1607" s="14" t="s">
        <v>79</v>
      </c>
      <c r="D1607" s="14" t="s">
        <v>83</v>
      </c>
      <c r="E1607" s="14" t="s">
        <v>40</v>
      </c>
      <c r="F1607" s="14" t="str">
        <f>TRIM(Raw_Data__3[[#This Row],[Level/Band]])</f>
        <v>Associate</v>
      </c>
      <c r="G1607" s="15">
        <v>44915.430844907409</v>
      </c>
      <c r="H1607" s="15">
        <v>44917.430844907409</v>
      </c>
      <c r="I1607" s="15">
        <v>44918.430844907409</v>
      </c>
      <c r="J1607" s="15">
        <v>44921.430844907409</v>
      </c>
      <c r="K1607" s="14" t="s">
        <v>37</v>
      </c>
      <c r="L1607" s="15">
        <v>44926.430844907409</v>
      </c>
      <c r="M1607" s="14" t="s">
        <v>43</v>
      </c>
      <c r="N1607" s="14" t="s">
        <v>38</v>
      </c>
      <c r="O1607" s="1" t="s">
        <v>115</v>
      </c>
      <c r="P1607" s="14" t="s">
        <v>41</v>
      </c>
      <c r="Q1607" s="15"/>
      <c r="R1607" s="15"/>
      <c r="S1607" s="15">
        <v>44928.430844907409</v>
      </c>
      <c r="T1607" s="15"/>
      <c r="U1607">
        <v>0</v>
      </c>
      <c r="V1607" s="15"/>
      <c r="W1607" s="15"/>
      <c r="X1607" s="15"/>
      <c r="Z1607" s="14"/>
      <c r="AA1607" s="15"/>
      <c r="AB1607">
        <v>9</v>
      </c>
      <c r="AC1607">
        <v>11</v>
      </c>
      <c r="AD1607">
        <v>1</v>
      </c>
      <c r="AE1607">
        <v>3</v>
      </c>
      <c r="AF1607" s="21">
        <v>44988.430844907409</v>
      </c>
      <c r="AG1607" s="22">
        <f>IFERROR((Raw_Data__3[[#This Row],[End of Probation Date (after 2 months)]]-Raw_Data__3[[#This Row],[Reporting date ]]),"N/A")</f>
        <v>60</v>
      </c>
      <c r="AI1607">
        <v>2</v>
      </c>
      <c r="AJ1607">
        <v>2</v>
      </c>
    </row>
    <row r="1608" spans="1:38" x14ac:dyDescent="0.35">
      <c r="A1608">
        <v>2353</v>
      </c>
      <c r="B1608" s="14" t="s">
        <v>113</v>
      </c>
      <c r="C1608" s="14" t="s">
        <v>79</v>
      </c>
      <c r="D1608" s="14" t="s">
        <v>83</v>
      </c>
      <c r="E1608" s="14" t="s">
        <v>40</v>
      </c>
      <c r="F1608" s="14" t="str">
        <f>TRIM(Raw_Data__3[[#This Row],[Level/Band]])</f>
        <v>Associate</v>
      </c>
      <c r="G1608" s="15">
        <v>45027.526319444441</v>
      </c>
      <c r="H1608" s="15">
        <v>45028.526319444441</v>
      </c>
      <c r="I1608" s="15">
        <v>45029.526319444441</v>
      </c>
      <c r="J1608" s="15">
        <v>45032.526319444441</v>
      </c>
      <c r="K1608" s="14" t="s">
        <v>37</v>
      </c>
      <c r="L1608" s="15">
        <v>45040.526319444441</v>
      </c>
      <c r="M1608" s="14" t="s">
        <v>43</v>
      </c>
      <c r="N1608" s="14" t="s">
        <v>50</v>
      </c>
      <c r="O1608" s="1" t="s">
        <v>115</v>
      </c>
      <c r="P1608" s="14"/>
      <c r="Q1608" s="15"/>
      <c r="R1608" s="15"/>
      <c r="S1608" s="15"/>
      <c r="T1608" s="15"/>
      <c r="U1608">
        <v>0</v>
      </c>
      <c r="V1608" s="15"/>
      <c r="W1608" s="15"/>
      <c r="X1608" s="15"/>
      <c r="Z1608" s="14" t="s">
        <v>39</v>
      </c>
      <c r="AA1608" s="15"/>
      <c r="AB1608">
        <v>12</v>
      </c>
      <c r="AD1608">
        <v>1</v>
      </c>
      <c r="AE1608">
        <v>3</v>
      </c>
      <c r="AF1608" s="21" t="s">
        <v>115</v>
      </c>
      <c r="AG1608" s="22" t="str">
        <f>IFERROR((Raw_Data__3[[#This Row],[End of Probation Date (after 2 months)]]-Raw_Data__3[[#This Row],[Reporting date ]]),"N/A")</f>
        <v>N/A</v>
      </c>
      <c r="AJ1608">
        <v>1</v>
      </c>
    </row>
    <row r="1609" spans="1:38" x14ac:dyDescent="0.35">
      <c r="A1609">
        <v>2351</v>
      </c>
      <c r="B1609" s="14" t="s">
        <v>113</v>
      </c>
      <c r="C1609" s="14" t="s">
        <v>79</v>
      </c>
      <c r="D1609" s="14" t="s">
        <v>83</v>
      </c>
      <c r="E1609" s="14" t="s">
        <v>40</v>
      </c>
      <c r="F1609" s="14" t="str">
        <f>TRIM(Raw_Data__3[[#This Row],[Level/Band]])</f>
        <v>Associate</v>
      </c>
      <c r="G1609" s="15">
        <v>45022.526319444441</v>
      </c>
      <c r="H1609" s="15">
        <v>45026.526319444441</v>
      </c>
      <c r="I1609" s="15">
        <v>45027.526319444441</v>
      </c>
      <c r="J1609" s="15">
        <v>45030.526319444441</v>
      </c>
      <c r="K1609" s="14" t="s">
        <v>37</v>
      </c>
      <c r="L1609" s="15">
        <v>45044.526319444441</v>
      </c>
      <c r="M1609" s="14" t="s">
        <v>37</v>
      </c>
      <c r="N1609" s="14" t="s">
        <v>115</v>
      </c>
      <c r="O1609" s="1">
        <v>45050.526319444441</v>
      </c>
      <c r="P1609" s="14" t="s">
        <v>48</v>
      </c>
      <c r="Q1609" s="15">
        <v>45045.526319444441</v>
      </c>
      <c r="R1609" s="15">
        <v>45049.526319444441</v>
      </c>
      <c r="S1609" s="15">
        <v>45048.526319444441</v>
      </c>
      <c r="T1609" s="15">
        <v>45053.526319444441</v>
      </c>
      <c r="U1609">
        <v>1</v>
      </c>
      <c r="V1609" s="15">
        <v>45056.526319444441</v>
      </c>
      <c r="W1609" s="15">
        <v>45059.526319444441</v>
      </c>
      <c r="X1609" s="15">
        <v>45062.526319444441</v>
      </c>
      <c r="Z1609" s="14"/>
      <c r="AA1609" s="15">
        <v>45070.526319444441</v>
      </c>
      <c r="AB1609">
        <v>18</v>
      </c>
      <c r="AC1609">
        <v>22</v>
      </c>
      <c r="AD1609">
        <v>1</v>
      </c>
      <c r="AE1609">
        <v>3</v>
      </c>
      <c r="AF1609" s="21">
        <v>45108.526319444441</v>
      </c>
      <c r="AG1609" s="22">
        <f>IFERROR((Raw_Data__3[[#This Row],[End of Probation Date (after 2 months)]]-Raw_Data__3[[#This Row],[Reporting date ]]),"N/A")</f>
        <v>60</v>
      </c>
      <c r="AH1609">
        <v>6</v>
      </c>
      <c r="AI1609">
        <v>4</v>
      </c>
      <c r="AJ1609">
        <v>4</v>
      </c>
      <c r="AK1609">
        <v>22</v>
      </c>
      <c r="AL1609">
        <v>14</v>
      </c>
    </row>
    <row r="1610" spans="1:38" x14ac:dyDescent="0.35">
      <c r="A1610">
        <v>2326</v>
      </c>
      <c r="B1610" s="14" t="s">
        <v>113</v>
      </c>
      <c r="C1610" s="14" t="s">
        <v>79</v>
      </c>
      <c r="D1610" s="14" t="s">
        <v>83</v>
      </c>
      <c r="E1610" s="14" t="s">
        <v>40</v>
      </c>
      <c r="F1610" s="14" t="str">
        <f>TRIM(Raw_Data__3[[#This Row],[Level/Band]])</f>
        <v>Associate</v>
      </c>
      <c r="G1610" s="15">
        <v>44598.265613425923</v>
      </c>
      <c r="H1610" s="15">
        <v>44602.265613425923</v>
      </c>
      <c r="I1610" s="15">
        <v>44603.265613425923</v>
      </c>
      <c r="J1610" s="15">
        <v>44606.265613425923</v>
      </c>
      <c r="K1610" s="14" t="s">
        <v>37</v>
      </c>
      <c r="L1610" s="15">
        <v>44608.265613425923</v>
      </c>
      <c r="M1610" s="14" t="s">
        <v>37</v>
      </c>
      <c r="N1610" s="14" t="s">
        <v>115</v>
      </c>
      <c r="O1610" s="1">
        <v>44613.265613425923</v>
      </c>
      <c r="P1610" s="14" t="s">
        <v>48</v>
      </c>
      <c r="Q1610" s="15">
        <v>44610.265613425923</v>
      </c>
      <c r="R1610" s="15">
        <v>44614.265613425923</v>
      </c>
      <c r="S1610" s="15">
        <v>44610.265613425923</v>
      </c>
      <c r="T1610" s="15">
        <v>44620.265613425923</v>
      </c>
      <c r="U1610">
        <v>1</v>
      </c>
      <c r="V1610" s="15">
        <v>44624.265613425923</v>
      </c>
      <c r="W1610" s="15">
        <v>44627.265613425923</v>
      </c>
      <c r="X1610" s="15">
        <v>44628.265613425923</v>
      </c>
      <c r="Z1610" s="14"/>
      <c r="AA1610" s="15">
        <v>44649.265613425923</v>
      </c>
      <c r="AB1610">
        <v>6</v>
      </c>
      <c r="AC1610">
        <v>8</v>
      </c>
      <c r="AD1610">
        <v>1</v>
      </c>
      <c r="AE1610">
        <v>3</v>
      </c>
      <c r="AF1610" s="21">
        <v>44670.265613425923</v>
      </c>
      <c r="AG1610" s="22">
        <f>IFERROR((Raw_Data__3[[#This Row],[End of Probation Date (after 2 months)]]-Raw_Data__3[[#This Row],[Reporting date ]]),"N/A")</f>
        <v>60</v>
      </c>
      <c r="AH1610">
        <v>7</v>
      </c>
      <c r="AI1610">
        <v>2</v>
      </c>
      <c r="AJ1610">
        <v>4</v>
      </c>
      <c r="AK1610">
        <v>39</v>
      </c>
      <c r="AL1610">
        <v>18</v>
      </c>
    </row>
    <row r="1611" spans="1:38" x14ac:dyDescent="0.35">
      <c r="A1611">
        <v>2321</v>
      </c>
      <c r="B1611" s="14" t="s">
        <v>113</v>
      </c>
      <c r="C1611" s="14" t="s">
        <v>79</v>
      </c>
      <c r="D1611" s="14" t="s">
        <v>83</v>
      </c>
      <c r="E1611" s="14" t="s">
        <v>40</v>
      </c>
      <c r="F1611" s="14" t="str">
        <f>TRIM(Raw_Data__3[[#This Row],[Level/Band]])</f>
        <v>Associate</v>
      </c>
      <c r="G1611" s="15">
        <v>44596.265613425923</v>
      </c>
      <c r="H1611" s="15">
        <v>44600.265613425923</v>
      </c>
      <c r="I1611" s="15">
        <v>44601.265613425923</v>
      </c>
      <c r="J1611" s="15">
        <v>44604.265613425923</v>
      </c>
      <c r="K1611" s="14" t="s">
        <v>37</v>
      </c>
      <c r="L1611" s="15">
        <v>44615.265613425923</v>
      </c>
      <c r="M1611" s="14" t="s">
        <v>43</v>
      </c>
      <c r="N1611" s="14" t="s">
        <v>51</v>
      </c>
      <c r="O1611" s="1" t="s">
        <v>115</v>
      </c>
      <c r="P1611" s="14"/>
      <c r="Q1611" s="15"/>
      <c r="R1611" s="15"/>
      <c r="S1611" s="15">
        <v>44617.265613425923</v>
      </c>
      <c r="T1611" s="15"/>
      <c r="U1611">
        <v>0</v>
      </c>
      <c r="V1611" s="15"/>
      <c r="W1611" s="15"/>
      <c r="X1611" s="15"/>
      <c r="Z1611" s="14" t="s">
        <v>39</v>
      </c>
      <c r="AA1611" s="15"/>
      <c r="AB1611">
        <v>15</v>
      </c>
      <c r="AC1611">
        <v>17</v>
      </c>
      <c r="AD1611">
        <v>1</v>
      </c>
      <c r="AE1611">
        <v>3</v>
      </c>
      <c r="AF1611" s="21">
        <v>44677.265613425923</v>
      </c>
      <c r="AG1611" s="22">
        <f>IFERROR((Raw_Data__3[[#This Row],[End of Probation Date (after 2 months)]]-Raw_Data__3[[#This Row],[Reporting date ]]),"N/A")</f>
        <v>60</v>
      </c>
      <c r="AI1611">
        <v>2</v>
      </c>
      <c r="AJ1611">
        <v>4</v>
      </c>
    </row>
    <row r="1612" spans="1:38" x14ac:dyDescent="0.35">
      <c r="A1612">
        <v>2306</v>
      </c>
      <c r="B1612" s="14" t="s">
        <v>113</v>
      </c>
      <c r="C1612" s="14" t="s">
        <v>79</v>
      </c>
      <c r="D1612" s="14" t="s">
        <v>83</v>
      </c>
      <c r="E1612" s="14" t="s">
        <v>40</v>
      </c>
      <c r="F1612" s="14" t="str">
        <f>TRIM(Raw_Data__3[[#This Row],[Level/Band]])</f>
        <v>Associate</v>
      </c>
      <c r="G1612" s="15">
        <v>45101.08085648148</v>
      </c>
      <c r="H1612" s="15">
        <v>45102.08085648148</v>
      </c>
      <c r="I1612" s="15">
        <v>45103.08085648148</v>
      </c>
      <c r="J1612" s="15">
        <v>45106.08085648148</v>
      </c>
      <c r="K1612" s="14" t="s">
        <v>37</v>
      </c>
      <c r="L1612" s="15">
        <v>45115.08085648148</v>
      </c>
      <c r="M1612" s="14" t="s">
        <v>43</v>
      </c>
      <c r="N1612" s="14" t="s">
        <v>55</v>
      </c>
      <c r="O1612" s="1" t="s">
        <v>115</v>
      </c>
      <c r="P1612" s="14"/>
      <c r="Q1612" s="15"/>
      <c r="R1612" s="15"/>
      <c r="S1612" s="15"/>
      <c r="T1612" s="15"/>
      <c r="U1612">
        <v>0</v>
      </c>
      <c r="V1612" s="15"/>
      <c r="W1612" s="15"/>
      <c r="X1612" s="15"/>
      <c r="Z1612" s="14" t="s">
        <v>47</v>
      </c>
      <c r="AA1612" s="15"/>
      <c r="AB1612">
        <v>13</v>
      </c>
      <c r="AD1612">
        <v>1</v>
      </c>
      <c r="AE1612">
        <v>3</v>
      </c>
      <c r="AF1612" s="21" t="s">
        <v>115</v>
      </c>
      <c r="AG1612" s="22" t="str">
        <f>IFERROR((Raw_Data__3[[#This Row],[End of Probation Date (after 2 months)]]-Raw_Data__3[[#This Row],[Reporting date ]]),"N/A")</f>
        <v>N/A</v>
      </c>
      <c r="AJ1612">
        <v>1</v>
      </c>
    </row>
    <row r="1613" spans="1:38" x14ac:dyDescent="0.35">
      <c r="A1613">
        <v>2302</v>
      </c>
      <c r="B1613" s="14" t="s">
        <v>113</v>
      </c>
      <c r="C1613" s="14" t="s">
        <v>79</v>
      </c>
      <c r="D1613" s="14" t="s">
        <v>83</v>
      </c>
      <c r="E1613" s="14" t="s">
        <v>40</v>
      </c>
      <c r="F1613" s="14" t="str">
        <f>TRIM(Raw_Data__3[[#This Row],[Level/Band]])</f>
        <v>Associate</v>
      </c>
      <c r="G1613" s="15">
        <v>45097.08085648148</v>
      </c>
      <c r="H1613" s="15">
        <v>45101.08085648148</v>
      </c>
      <c r="I1613" s="15">
        <v>45102.08085648148</v>
      </c>
      <c r="J1613" s="15">
        <v>45105.08085648148</v>
      </c>
      <c r="K1613" s="14" t="s">
        <v>37</v>
      </c>
      <c r="L1613" s="15">
        <v>45110.08085648148</v>
      </c>
      <c r="M1613" s="14" t="s">
        <v>43</v>
      </c>
      <c r="N1613" s="14" t="s">
        <v>50</v>
      </c>
      <c r="O1613" s="1" t="s">
        <v>115</v>
      </c>
      <c r="P1613" s="14"/>
      <c r="Q1613" s="15"/>
      <c r="R1613" s="15"/>
      <c r="S1613" s="15">
        <v>45111.08085648148</v>
      </c>
      <c r="T1613" s="15"/>
      <c r="U1613">
        <v>0</v>
      </c>
      <c r="V1613" s="15"/>
      <c r="W1613" s="15"/>
      <c r="X1613" s="15"/>
      <c r="Z1613" s="14" t="s">
        <v>39</v>
      </c>
      <c r="AA1613" s="15"/>
      <c r="AB1613">
        <v>9</v>
      </c>
      <c r="AC1613">
        <v>10</v>
      </c>
      <c r="AD1613">
        <v>1</v>
      </c>
      <c r="AE1613">
        <v>3</v>
      </c>
      <c r="AF1613" s="21">
        <v>45171.08085648148</v>
      </c>
      <c r="AG1613" s="22">
        <f>IFERROR((Raw_Data__3[[#This Row],[End of Probation Date (after 2 months)]]-Raw_Data__3[[#This Row],[Reporting date ]]),"N/A")</f>
        <v>60</v>
      </c>
      <c r="AI1613">
        <v>1</v>
      </c>
      <c r="AJ1613">
        <v>4</v>
      </c>
    </row>
    <row r="1614" spans="1:38" x14ac:dyDescent="0.35">
      <c r="A1614">
        <v>2271</v>
      </c>
      <c r="B1614" s="14" t="s">
        <v>113</v>
      </c>
      <c r="C1614" s="14" t="s">
        <v>79</v>
      </c>
      <c r="D1614" s="14" t="s">
        <v>83</v>
      </c>
      <c r="E1614" s="14" t="s">
        <v>40</v>
      </c>
      <c r="F1614" s="14" t="str">
        <f>TRIM(Raw_Data__3[[#This Row],[Level/Band]])</f>
        <v>Associate</v>
      </c>
      <c r="G1614" s="15">
        <v>45167.90388888889</v>
      </c>
      <c r="H1614" s="15">
        <v>45168.90388888889</v>
      </c>
      <c r="I1614" s="15">
        <v>45169.90388888889</v>
      </c>
      <c r="J1614" s="15">
        <v>45172.90388888889</v>
      </c>
      <c r="K1614" s="14" t="s">
        <v>37</v>
      </c>
      <c r="L1614" s="15">
        <v>45173.90388888889</v>
      </c>
      <c r="M1614" s="14" t="s">
        <v>37</v>
      </c>
      <c r="N1614" s="14" t="s">
        <v>115</v>
      </c>
      <c r="O1614" s="1">
        <v>45178.90388888889</v>
      </c>
      <c r="P1614" s="14" t="s">
        <v>48</v>
      </c>
      <c r="Q1614" s="15">
        <v>45174.90388888889</v>
      </c>
      <c r="R1614" s="15">
        <v>45175.90388888889</v>
      </c>
      <c r="S1614" s="15">
        <v>45175.90388888889</v>
      </c>
      <c r="T1614" s="15">
        <v>45182.90388888889</v>
      </c>
      <c r="U1614">
        <v>1</v>
      </c>
      <c r="V1614" s="15">
        <v>45184.90388888889</v>
      </c>
      <c r="W1614" s="15">
        <v>45185.90388888889</v>
      </c>
      <c r="X1614" s="15">
        <v>45188.90388888889</v>
      </c>
      <c r="Z1614" s="14"/>
      <c r="AA1614" s="15">
        <v>45209.90388888889</v>
      </c>
      <c r="AB1614">
        <v>5</v>
      </c>
      <c r="AC1614">
        <v>7</v>
      </c>
      <c r="AD1614">
        <v>1</v>
      </c>
      <c r="AE1614">
        <v>3</v>
      </c>
      <c r="AF1614" s="21">
        <v>45235.90388888889</v>
      </c>
      <c r="AG1614" s="22">
        <f>IFERROR((Raw_Data__3[[#This Row],[End of Probation Date (after 2 months)]]-Raw_Data__3[[#This Row],[Reporting date ]]),"N/A")</f>
        <v>60</v>
      </c>
      <c r="AH1614">
        <v>3</v>
      </c>
      <c r="AI1614">
        <v>2</v>
      </c>
      <c r="AJ1614">
        <v>1</v>
      </c>
      <c r="AK1614">
        <v>34</v>
      </c>
      <c r="AL1614">
        <v>13</v>
      </c>
    </row>
    <row r="1615" spans="1:38" x14ac:dyDescent="0.35">
      <c r="A1615">
        <v>2229</v>
      </c>
      <c r="B1615" s="14" t="s">
        <v>113</v>
      </c>
      <c r="C1615" s="14" t="s">
        <v>79</v>
      </c>
      <c r="D1615" s="14" t="s">
        <v>83</v>
      </c>
      <c r="E1615" s="14" t="s">
        <v>40</v>
      </c>
      <c r="F1615" s="14" t="str">
        <f>TRIM(Raw_Data__3[[#This Row],[Level/Band]])</f>
        <v>Associate</v>
      </c>
      <c r="G1615" s="15">
        <v>45151.534872685188</v>
      </c>
      <c r="H1615" s="15">
        <v>45155.534872685188</v>
      </c>
      <c r="I1615" s="15">
        <v>45156.534872685188</v>
      </c>
      <c r="J1615" s="15">
        <v>45159.534872685188</v>
      </c>
      <c r="K1615" s="14" t="s">
        <v>37</v>
      </c>
      <c r="L1615" s="15">
        <v>45176.534872685188</v>
      </c>
      <c r="M1615" s="14" t="s">
        <v>43</v>
      </c>
      <c r="N1615" s="14" t="s">
        <v>55</v>
      </c>
      <c r="O1615" s="1" t="s">
        <v>115</v>
      </c>
      <c r="P1615" s="14"/>
      <c r="Q1615" s="15"/>
      <c r="R1615" s="15"/>
      <c r="S1615" s="15">
        <v>45177.534872685188</v>
      </c>
      <c r="T1615" s="15"/>
      <c r="U1615">
        <v>0</v>
      </c>
      <c r="V1615" s="15"/>
      <c r="W1615" s="15"/>
      <c r="X1615" s="15"/>
      <c r="Z1615" s="14" t="s">
        <v>47</v>
      </c>
      <c r="AA1615" s="15"/>
      <c r="AB1615">
        <v>21</v>
      </c>
      <c r="AC1615">
        <v>22</v>
      </c>
      <c r="AD1615">
        <v>1</v>
      </c>
      <c r="AE1615">
        <v>3</v>
      </c>
      <c r="AF1615" s="21">
        <v>45237.534872685188</v>
      </c>
      <c r="AG1615" s="22">
        <f>IFERROR((Raw_Data__3[[#This Row],[End of Probation Date (after 2 months)]]-Raw_Data__3[[#This Row],[Reporting date ]]),"N/A")</f>
        <v>60</v>
      </c>
      <c r="AI1615">
        <v>1</v>
      </c>
      <c r="AJ1615">
        <v>4</v>
      </c>
    </row>
    <row r="1616" spans="1:38" x14ac:dyDescent="0.35">
      <c r="A1616">
        <v>2227</v>
      </c>
      <c r="B1616" s="14" t="s">
        <v>113</v>
      </c>
      <c r="C1616" s="14" t="s">
        <v>79</v>
      </c>
      <c r="D1616" s="14" t="s">
        <v>83</v>
      </c>
      <c r="E1616" s="14" t="s">
        <v>40</v>
      </c>
      <c r="F1616" s="14" t="str">
        <f>TRIM(Raw_Data__3[[#This Row],[Level/Band]])</f>
        <v>Associate</v>
      </c>
      <c r="G1616" s="15">
        <v>45155.534872685188</v>
      </c>
      <c r="H1616" s="15">
        <v>45158.534872685188</v>
      </c>
      <c r="I1616" s="15">
        <v>45159.534872685188</v>
      </c>
      <c r="J1616" s="15">
        <v>45162.534872685188</v>
      </c>
      <c r="K1616" s="14" t="s">
        <v>37</v>
      </c>
      <c r="L1616" s="15">
        <v>45165.534872685188</v>
      </c>
      <c r="M1616" s="14" t="s">
        <v>37</v>
      </c>
      <c r="N1616" s="14" t="s">
        <v>115</v>
      </c>
      <c r="O1616" s="1">
        <v>45169.534872685188</v>
      </c>
      <c r="P1616" s="14" t="s">
        <v>48</v>
      </c>
      <c r="Q1616" s="15">
        <v>45167.534872685188</v>
      </c>
      <c r="R1616" s="15">
        <v>45169.534872685188</v>
      </c>
      <c r="S1616" s="15">
        <v>45166.534872685188</v>
      </c>
      <c r="T1616" s="15">
        <v>45176.534872685188</v>
      </c>
      <c r="U1616">
        <v>1</v>
      </c>
      <c r="V1616" s="15">
        <v>45180.534872685188</v>
      </c>
      <c r="W1616" s="15">
        <v>45183.534872685188</v>
      </c>
      <c r="X1616" s="15">
        <v>45186.534872685188</v>
      </c>
      <c r="Z1616" s="14"/>
      <c r="AA1616" s="15">
        <v>45204.534872685188</v>
      </c>
      <c r="AB1616">
        <v>7</v>
      </c>
      <c r="AC1616">
        <v>8</v>
      </c>
      <c r="AD1616">
        <v>1</v>
      </c>
      <c r="AE1616">
        <v>3</v>
      </c>
      <c r="AF1616" s="21">
        <v>45226.534872685188</v>
      </c>
      <c r="AG1616" s="22">
        <f>IFERROR((Raw_Data__3[[#This Row],[End of Probation Date (after 2 months)]]-Raw_Data__3[[#This Row],[Reporting date ]]),"N/A")</f>
        <v>60</v>
      </c>
      <c r="AH1616">
        <v>7</v>
      </c>
      <c r="AI1616">
        <v>1</v>
      </c>
      <c r="AJ1616">
        <v>3</v>
      </c>
      <c r="AK1616">
        <v>38</v>
      </c>
      <c r="AL1616">
        <v>20</v>
      </c>
    </row>
    <row r="1617" spans="1:38" x14ac:dyDescent="0.35">
      <c r="A1617">
        <v>2221</v>
      </c>
      <c r="B1617" s="14" t="s">
        <v>113</v>
      </c>
      <c r="C1617" s="14" t="s">
        <v>79</v>
      </c>
      <c r="D1617" s="14" t="s">
        <v>83</v>
      </c>
      <c r="E1617" s="14" t="s">
        <v>40</v>
      </c>
      <c r="F1617" s="14" t="str">
        <f>TRIM(Raw_Data__3[[#This Row],[Level/Band]])</f>
        <v>Associate</v>
      </c>
      <c r="G1617" s="15">
        <v>45158.534872685188</v>
      </c>
      <c r="H1617" s="15">
        <v>45159.534872685188</v>
      </c>
      <c r="I1617" s="15">
        <v>45160.534872685188</v>
      </c>
      <c r="J1617" s="15">
        <v>45163.534872685188</v>
      </c>
      <c r="K1617" s="14" t="s">
        <v>37</v>
      </c>
      <c r="L1617" s="15">
        <v>45178.534872685188</v>
      </c>
      <c r="M1617" s="14" t="s">
        <v>43</v>
      </c>
      <c r="N1617" s="14" t="s">
        <v>38</v>
      </c>
      <c r="O1617" s="1" t="s">
        <v>115</v>
      </c>
      <c r="P1617" s="14" t="s">
        <v>41</v>
      </c>
      <c r="Q1617" s="15"/>
      <c r="R1617" s="15"/>
      <c r="S1617" s="15">
        <v>45179.534872685188</v>
      </c>
      <c r="T1617" s="15"/>
      <c r="U1617">
        <v>0</v>
      </c>
      <c r="V1617" s="15"/>
      <c r="W1617" s="15"/>
      <c r="X1617" s="15"/>
      <c r="Z1617" s="14"/>
      <c r="AA1617" s="15"/>
      <c r="AB1617">
        <v>19</v>
      </c>
      <c r="AC1617">
        <v>20</v>
      </c>
      <c r="AD1617">
        <v>1</v>
      </c>
      <c r="AE1617">
        <v>3</v>
      </c>
      <c r="AF1617" s="21">
        <v>45239.534872685188</v>
      </c>
      <c r="AG1617" s="22">
        <f>IFERROR((Raw_Data__3[[#This Row],[End of Probation Date (after 2 months)]]-Raw_Data__3[[#This Row],[Reporting date ]]),"N/A")</f>
        <v>60</v>
      </c>
      <c r="AI1617">
        <v>1</v>
      </c>
      <c r="AJ1617">
        <v>1</v>
      </c>
    </row>
    <row r="1618" spans="1:38" x14ac:dyDescent="0.35">
      <c r="A1618">
        <v>2178</v>
      </c>
      <c r="B1618" s="14" t="s">
        <v>113</v>
      </c>
      <c r="C1618" s="14" t="s">
        <v>79</v>
      </c>
      <c r="D1618" s="14" t="s">
        <v>83</v>
      </c>
      <c r="E1618" s="14" t="s">
        <v>40</v>
      </c>
      <c r="F1618" s="14" t="str">
        <f>TRIM(Raw_Data__3[[#This Row],[Level/Band]])</f>
        <v>Associate</v>
      </c>
      <c r="G1618" s="15">
        <v>44756.601967592593</v>
      </c>
      <c r="H1618" s="15">
        <v>44758.601967592593</v>
      </c>
      <c r="I1618" s="15">
        <v>44759.601967592593</v>
      </c>
      <c r="J1618" s="15">
        <v>44762.601967592593</v>
      </c>
      <c r="K1618" s="14" t="s">
        <v>37</v>
      </c>
      <c r="L1618" s="15">
        <v>44773.601967592593</v>
      </c>
      <c r="M1618" s="14" t="s">
        <v>37</v>
      </c>
      <c r="N1618" s="14" t="s">
        <v>115</v>
      </c>
      <c r="O1618" s="1">
        <v>44777.601967592593</v>
      </c>
      <c r="P1618" s="14" t="s">
        <v>48</v>
      </c>
      <c r="Q1618" s="15">
        <v>44775.601967592593</v>
      </c>
      <c r="R1618" s="15">
        <v>44776.601967592593</v>
      </c>
      <c r="S1618" s="15">
        <v>44776.601967592593</v>
      </c>
      <c r="T1618" s="15">
        <v>44777.601967592593</v>
      </c>
      <c r="U1618">
        <v>1</v>
      </c>
      <c r="V1618" s="15">
        <v>44780.601967592593</v>
      </c>
      <c r="W1618" s="15">
        <v>44783.601967592593</v>
      </c>
      <c r="X1618" s="15">
        <v>44784.601967592593</v>
      </c>
      <c r="Z1618" s="14"/>
      <c r="AA1618" s="15">
        <v>44797.601967592593</v>
      </c>
      <c r="AB1618">
        <v>15</v>
      </c>
      <c r="AC1618">
        <v>18</v>
      </c>
      <c r="AD1618">
        <v>1</v>
      </c>
      <c r="AE1618">
        <v>3</v>
      </c>
      <c r="AF1618" s="21">
        <v>44836.601967592593</v>
      </c>
      <c r="AG1618" s="22">
        <f>IFERROR((Raw_Data__3[[#This Row],[End of Probation Date (after 2 months)]]-Raw_Data__3[[#This Row],[Reporting date ]]),"N/A")</f>
        <v>60</v>
      </c>
      <c r="AH1618">
        <v>6</v>
      </c>
      <c r="AI1618">
        <v>3</v>
      </c>
      <c r="AJ1618">
        <v>2</v>
      </c>
      <c r="AK1618">
        <v>21</v>
      </c>
      <c r="AL1618">
        <v>8</v>
      </c>
    </row>
    <row r="1619" spans="1:38" x14ac:dyDescent="0.35">
      <c r="A1619">
        <v>2177</v>
      </c>
      <c r="B1619" s="14" t="s">
        <v>113</v>
      </c>
      <c r="C1619" s="14" t="s">
        <v>79</v>
      </c>
      <c r="D1619" s="14" t="s">
        <v>83</v>
      </c>
      <c r="E1619" s="14" t="s">
        <v>40</v>
      </c>
      <c r="F1619" s="14" t="str">
        <f>TRIM(Raw_Data__3[[#This Row],[Level/Band]])</f>
        <v>Associate</v>
      </c>
      <c r="G1619" s="15">
        <v>44750.601967592593</v>
      </c>
      <c r="H1619" s="15">
        <v>44753.601967592593</v>
      </c>
      <c r="I1619" s="15">
        <v>44754.601967592593</v>
      </c>
      <c r="J1619" s="15">
        <v>44757.601967592593</v>
      </c>
      <c r="K1619" s="14" t="s">
        <v>37</v>
      </c>
      <c r="L1619" s="15">
        <v>44764.601967592593</v>
      </c>
      <c r="M1619" s="14" t="s">
        <v>43</v>
      </c>
      <c r="N1619" s="14" t="s">
        <v>46</v>
      </c>
      <c r="O1619" s="1" t="s">
        <v>115</v>
      </c>
      <c r="P1619" s="14"/>
      <c r="Q1619" s="15"/>
      <c r="R1619" s="15"/>
      <c r="S1619" s="15">
        <v>44766.601967592593</v>
      </c>
      <c r="T1619" s="15"/>
      <c r="U1619">
        <v>0</v>
      </c>
      <c r="V1619" s="15"/>
      <c r="W1619" s="15"/>
      <c r="X1619" s="15"/>
      <c r="Z1619" s="14" t="s">
        <v>39</v>
      </c>
      <c r="AA1619" s="15"/>
      <c r="AB1619">
        <v>11</v>
      </c>
      <c r="AC1619">
        <v>13</v>
      </c>
      <c r="AD1619">
        <v>1</v>
      </c>
      <c r="AE1619">
        <v>3</v>
      </c>
      <c r="AF1619" s="21">
        <v>44826.601967592593</v>
      </c>
      <c r="AG1619" s="22">
        <f>IFERROR((Raw_Data__3[[#This Row],[End of Probation Date (after 2 months)]]-Raw_Data__3[[#This Row],[Reporting date ]]),"N/A")</f>
        <v>60</v>
      </c>
      <c r="AI1619">
        <v>2</v>
      </c>
      <c r="AJ1619">
        <v>3</v>
      </c>
    </row>
    <row r="1620" spans="1:38" x14ac:dyDescent="0.35">
      <c r="A1620">
        <v>2159</v>
      </c>
      <c r="B1620" s="14" t="s">
        <v>113</v>
      </c>
      <c r="C1620" s="14" t="s">
        <v>79</v>
      </c>
      <c r="D1620" s="14" t="s">
        <v>83</v>
      </c>
      <c r="E1620" s="14" t="s">
        <v>40</v>
      </c>
      <c r="F1620" s="14" t="str">
        <f>TRIM(Raw_Data__3[[#This Row],[Level/Band]])</f>
        <v>Associate</v>
      </c>
      <c r="G1620" s="15">
        <v>45141.393807870372</v>
      </c>
      <c r="H1620" s="15">
        <v>45142.393807870372</v>
      </c>
      <c r="I1620" s="15">
        <v>45143.393807870372</v>
      </c>
      <c r="J1620" s="15">
        <v>45146.393807870372</v>
      </c>
      <c r="K1620" s="14" t="s">
        <v>37</v>
      </c>
      <c r="L1620" s="15">
        <v>45152.393807870372</v>
      </c>
      <c r="M1620" s="14" t="s">
        <v>43</v>
      </c>
      <c r="N1620" s="14" t="s">
        <v>55</v>
      </c>
      <c r="O1620" s="1" t="s">
        <v>115</v>
      </c>
      <c r="P1620" s="14"/>
      <c r="Q1620" s="15"/>
      <c r="R1620" s="15"/>
      <c r="S1620" s="15">
        <v>45156.393807870372</v>
      </c>
      <c r="T1620" s="15"/>
      <c r="U1620">
        <v>0</v>
      </c>
      <c r="V1620" s="15"/>
      <c r="W1620" s="15"/>
      <c r="X1620" s="15"/>
      <c r="Z1620" s="14" t="s">
        <v>47</v>
      </c>
      <c r="AA1620" s="15"/>
      <c r="AB1620">
        <v>10</v>
      </c>
      <c r="AC1620">
        <v>14</v>
      </c>
      <c r="AD1620">
        <v>1</v>
      </c>
      <c r="AE1620">
        <v>3</v>
      </c>
      <c r="AF1620" s="21">
        <v>45216.393807870372</v>
      </c>
      <c r="AG1620" s="22">
        <f>IFERROR((Raw_Data__3[[#This Row],[End of Probation Date (after 2 months)]]-Raw_Data__3[[#This Row],[Reporting date ]]),"N/A")</f>
        <v>60</v>
      </c>
      <c r="AI1620">
        <v>4</v>
      </c>
      <c r="AJ1620">
        <v>1</v>
      </c>
    </row>
    <row r="1621" spans="1:38" x14ac:dyDescent="0.35">
      <c r="A1621">
        <v>2157</v>
      </c>
      <c r="B1621" s="14" t="s">
        <v>113</v>
      </c>
      <c r="C1621" s="14" t="s">
        <v>79</v>
      </c>
      <c r="D1621" s="14" t="s">
        <v>83</v>
      </c>
      <c r="E1621" s="14" t="s">
        <v>40</v>
      </c>
      <c r="F1621" s="14" t="str">
        <f>TRIM(Raw_Data__3[[#This Row],[Level/Band]])</f>
        <v>Associate</v>
      </c>
      <c r="G1621" s="15">
        <v>45140.393807870372</v>
      </c>
      <c r="H1621" s="15">
        <v>45141.393807870372</v>
      </c>
      <c r="I1621" s="15">
        <v>45142.393807870372</v>
      </c>
      <c r="J1621" s="15">
        <v>45145.393807870372</v>
      </c>
      <c r="K1621" s="14" t="s">
        <v>37</v>
      </c>
      <c r="L1621" s="15">
        <v>45153.393807870372</v>
      </c>
      <c r="M1621" s="14" t="s">
        <v>43</v>
      </c>
      <c r="N1621" s="14" t="s">
        <v>38</v>
      </c>
      <c r="O1621" s="1" t="s">
        <v>115</v>
      </c>
      <c r="P1621" s="14" t="s">
        <v>41</v>
      </c>
      <c r="Q1621" s="15"/>
      <c r="R1621" s="15"/>
      <c r="S1621" s="15">
        <v>45156.393807870372</v>
      </c>
      <c r="T1621" s="15"/>
      <c r="U1621">
        <v>0</v>
      </c>
      <c r="V1621" s="15"/>
      <c r="W1621" s="15"/>
      <c r="X1621" s="15"/>
      <c r="Z1621" s="14"/>
      <c r="AA1621" s="15"/>
      <c r="AB1621">
        <v>12</v>
      </c>
      <c r="AC1621">
        <v>15</v>
      </c>
      <c r="AD1621">
        <v>1</v>
      </c>
      <c r="AE1621">
        <v>3</v>
      </c>
      <c r="AF1621" s="21">
        <v>45216.393807870372</v>
      </c>
      <c r="AG1621" s="22">
        <f>IFERROR((Raw_Data__3[[#This Row],[End of Probation Date (after 2 months)]]-Raw_Data__3[[#This Row],[Reporting date ]]),"N/A")</f>
        <v>60</v>
      </c>
      <c r="AI1621">
        <v>3</v>
      </c>
      <c r="AJ1621">
        <v>1</v>
      </c>
    </row>
    <row r="1622" spans="1:38" x14ac:dyDescent="0.35">
      <c r="A1622">
        <v>2085</v>
      </c>
      <c r="B1622" s="14" t="s">
        <v>113</v>
      </c>
      <c r="C1622" s="14" t="s">
        <v>79</v>
      </c>
      <c r="D1622" s="14" t="s">
        <v>83</v>
      </c>
      <c r="E1622" s="14" t="s">
        <v>40</v>
      </c>
      <c r="F1622" s="14" t="str">
        <f>TRIM(Raw_Data__3[[#This Row],[Level/Band]])</f>
        <v>Associate</v>
      </c>
      <c r="G1622" s="15">
        <v>44838.879004629627</v>
      </c>
      <c r="H1622" s="15">
        <v>44839.879004629627</v>
      </c>
      <c r="I1622" s="15">
        <v>44840.879004629627</v>
      </c>
      <c r="J1622" s="15">
        <v>44843.879004629627</v>
      </c>
      <c r="K1622" s="14" t="s">
        <v>37</v>
      </c>
      <c r="L1622" s="15">
        <v>44845.879004629627</v>
      </c>
      <c r="M1622" s="14" t="s">
        <v>37</v>
      </c>
      <c r="N1622" s="14" t="s">
        <v>115</v>
      </c>
      <c r="O1622" s="1">
        <v>44849.879004629627</v>
      </c>
      <c r="P1622" s="14" t="s">
        <v>48</v>
      </c>
      <c r="Q1622" s="15">
        <v>44846.879004629627</v>
      </c>
      <c r="R1622" s="15">
        <v>44848.879004629627</v>
      </c>
      <c r="S1622" s="15">
        <v>44846.879004629627</v>
      </c>
      <c r="T1622" s="15">
        <v>44848.879004629627</v>
      </c>
      <c r="U1622">
        <v>1</v>
      </c>
      <c r="V1622" s="15">
        <v>44852.879004629627</v>
      </c>
      <c r="W1622" s="15">
        <v>44854.879004629627</v>
      </c>
      <c r="X1622" s="15">
        <v>44855.879004629627</v>
      </c>
      <c r="Z1622" s="14"/>
      <c r="AA1622" s="15">
        <v>44872.879004629627</v>
      </c>
      <c r="AB1622">
        <v>6</v>
      </c>
      <c r="AC1622">
        <v>7</v>
      </c>
      <c r="AD1622">
        <v>1</v>
      </c>
      <c r="AE1622">
        <v>3</v>
      </c>
      <c r="AF1622" s="21">
        <v>44906.879004629627</v>
      </c>
      <c r="AG1622" s="22">
        <f>IFERROR((Raw_Data__3[[#This Row],[End of Probation Date (after 2 months)]]-Raw_Data__3[[#This Row],[Reporting date ]]),"N/A")</f>
        <v>60</v>
      </c>
      <c r="AH1622">
        <v>6</v>
      </c>
      <c r="AI1622">
        <v>1</v>
      </c>
      <c r="AJ1622">
        <v>1</v>
      </c>
      <c r="AK1622">
        <v>26</v>
      </c>
      <c r="AL1622">
        <v>9</v>
      </c>
    </row>
    <row r="1623" spans="1:38" x14ac:dyDescent="0.35">
      <c r="A1623">
        <v>2024</v>
      </c>
      <c r="B1623" s="14" t="s">
        <v>113</v>
      </c>
      <c r="C1623" s="14" t="s">
        <v>79</v>
      </c>
      <c r="D1623" s="14" t="s">
        <v>83</v>
      </c>
      <c r="E1623" s="14" t="s">
        <v>40</v>
      </c>
      <c r="F1623" s="14" t="str">
        <f>TRIM(Raw_Data__3[[#This Row],[Level/Band]])</f>
        <v>Associate</v>
      </c>
      <c r="G1623" s="15">
        <v>44782.679872685185</v>
      </c>
      <c r="H1623" s="15">
        <v>44785.679872685185</v>
      </c>
      <c r="I1623" s="15">
        <v>44786.679872685185</v>
      </c>
      <c r="J1623" s="15">
        <v>44789.679872685185</v>
      </c>
      <c r="K1623" s="14" t="s">
        <v>37</v>
      </c>
      <c r="L1623" s="15">
        <v>44802.679872685185</v>
      </c>
      <c r="M1623" s="14" t="s">
        <v>43</v>
      </c>
      <c r="N1623" s="14" t="s">
        <v>55</v>
      </c>
      <c r="O1623" s="1" t="s">
        <v>115</v>
      </c>
      <c r="P1623" s="14"/>
      <c r="Q1623" s="15"/>
      <c r="R1623" s="15"/>
      <c r="S1623" s="15"/>
      <c r="T1623" s="15"/>
      <c r="U1623">
        <v>0</v>
      </c>
      <c r="V1623" s="15"/>
      <c r="W1623" s="15"/>
      <c r="X1623" s="15"/>
      <c r="Z1623" s="14" t="s">
        <v>47</v>
      </c>
      <c r="AA1623" s="15"/>
      <c r="AB1623">
        <v>17</v>
      </c>
      <c r="AD1623">
        <v>1</v>
      </c>
      <c r="AE1623">
        <v>3</v>
      </c>
      <c r="AF1623" s="21" t="s">
        <v>115</v>
      </c>
      <c r="AG1623" s="22" t="str">
        <f>IFERROR((Raw_Data__3[[#This Row],[End of Probation Date (after 2 months)]]-Raw_Data__3[[#This Row],[Reporting date ]]),"N/A")</f>
        <v>N/A</v>
      </c>
      <c r="AJ1623">
        <v>3</v>
      </c>
    </row>
    <row r="1624" spans="1:38" x14ac:dyDescent="0.35">
      <c r="A1624">
        <v>1888</v>
      </c>
      <c r="B1624" s="14" t="s">
        <v>113</v>
      </c>
      <c r="C1624" s="14" t="s">
        <v>79</v>
      </c>
      <c r="D1624" s="14" t="s">
        <v>83</v>
      </c>
      <c r="E1624" s="14" t="s">
        <v>40</v>
      </c>
      <c r="F1624" s="14" t="str">
        <f>TRIM(Raw_Data__3[[#This Row],[Level/Band]])</f>
        <v>Associate</v>
      </c>
      <c r="G1624" s="15">
        <v>44840.425185185188</v>
      </c>
      <c r="H1624" s="15">
        <v>44844.425185185188</v>
      </c>
      <c r="I1624" s="15">
        <v>44845.425185185188</v>
      </c>
      <c r="J1624" s="15">
        <v>44848.425185185188</v>
      </c>
      <c r="K1624" s="14" t="s">
        <v>37</v>
      </c>
      <c r="L1624" s="15">
        <v>44852.425185185188</v>
      </c>
      <c r="M1624" s="14" t="s">
        <v>43</v>
      </c>
      <c r="N1624" s="14" t="s">
        <v>51</v>
      </c>
      <c r="O1624" s="1" t="s">
        <v>115</v>
      </c>
      <c r="P1624" s="14"/>
      <c r="Q1624" s="15"/>
      <c r="R1624" s="15"/>
      <c r="S1624" s="15">
        <v>44854.425185185188</v>
      </c>
      <c r="T1624" s="15"/>
      <c r="U1624">
        <v>0</v>
      </c>
      <c r="V1624" s="15"/>
      <c r="W1624" s="15"/>
      <c r="X1624" s="15"/>
      <c r="Z1624" s="14" t="s">
        <v>47</v>
      </c>
      <c r="AA1624" s="15"/>
      <c r="AB1624">
        <v>8</v>
      </c>
      <c r="AC1624">
        <v>10</v>
      </c>
      <c r="AD1624">
        <v>1</v>
      </c>
      <c r="AE1624">
        <v>3</v>
      </c>
      <c r="AF1624" s="21">
        <v>44914.425185185188</v>
      </c>
      <c r="AG1624" s="22">
        <f>IFERROR((Raw_Data__3[[#This Row],[End of Probation Date (after 2 months)]]-Raw_Data__3[[#This Row],[Reporting date ]]),"N/A")</f>
        <v>60</v>
      </c>
      <c r="AI1624">
        <v>2</v>
      </c>
      <c r="AJ1624">
        <v>4</v>
      </c>
    </row>
    <row r="1625" spans="1:38" x14ac:dyDescent="0.35">
      <c r="A1625">
        <v>1826</v>
      </c>
      <c r="B1625" s="14" t="s">
        <v>113</v>
      </c>
      <c r="C1625" s="14" t="s">
        <v>79</v>
      </c>
      <c r="D1625" s="14" t="s">
        <v>83</v>
      </c>
      <c r="E1625" s="14" t="s">
        <v>40</v>
      </c>
      <c r="F1625" s="14" t="str">
        <f>TRIM(Raw_Data__3[[#This Row],[Level/Band]])</f>
        <v>Associate</v>
      </c>
      <c r="G1625" s="15">
        <v>44664.459594907406</v>
      </c>
      <c r="H1625" s="15">
        <v>44665.459594907406</v>
      </c>
      <c r="I1625" s="15">
        <v>44666.459594907406</v>
      </c>
      <c r="J1625" s="15">
        <v>44669.459594907406</v>
      </c>
      <c r="K1625" s="14" t="s">
        <v>37</v>
      </c>
      <c r="L1625" s="15">
        <v>44672.459594907406</v>
      </c>
      <c r="M1625" s="14" t="s">
        <v>43</v>
      </c>
      <c r="N1625" s="14" t="s">
        <v>38</v>
      </c>
      <c r="O1625" s="1" t="s">
        <v>115</v>
      </c>
      <c r="P1625" s="14" t="s">
        <v>41</v>
      </c>
      <c r="Q1625" s="15"/>
      <c r="R1625" s="15"/>
      <c r="S1625" s="15">
        <v>44673.459594907406</v>
      </c>
      <c r="T1625" s="15"/>
      <c r="U1625">
        <v>0</v>
      </c>
      <c r="V1625" s="15"/>
      <c r="W1625" s="15"/>
      <c r="X1625" s="15"/>
      <c r="Z1625" s="14"/>
      <c r="AA1625" s="15"/>
      <c r="AB1625">
        <v>7</v>
      </c>
      <c r="AC1625">
        <v>8</v>
      </c>
      <c r="AD1625">
        <v>1</v>
      </c>
      <c r="AE1625">
        <v>3</v>
      </c>
      <c r="AF1625" s="21">
        <v>44733.459594907406</v>
      </c>
      <c r="AG1625" s="22">
        <f>IFERROR((Raw_Data__3[[#This Row],[End of Probation Date (after 2 months)]]-Raw_Data__3[[#This Row],[Reporting date ]]),"N/A")</f>
        <v>60</v>
      </c>
      <c r="AI1625">
        <v>1</v>
      </c>
      <c r="AJ1625">
        <v>1</v>
      </c>
    </row>
    <row r="1626" spans="1:38" x14ac:dyDescent="0.35">
      <c r="A1626">
        <v>1823</v>
      </c>
      <c r="B1626" s="14" t="s">
        <v>113</v>
      </c>
      <c r="C1626" s="14" t="s">
        <v>79</v>
      </c>
      <c r="D1626" s="14" t="s">
        <v>83</v>
      </c>
      <c r="E1626" s="14" t="s">
        <v>40</v>
      </c>
      <c r="F1626" s="14" t="str">
        <f>TRIM(Raw_Data__3[[#This Row],[Level/Band]])</f>
        <v>Associate</v>
      </c>
      <c r="G1626" s="15">
        <v>44666.459594907406</v>
      </c>
      <c r="H1626" s="15">
        <v>44667.459594907406</v>
      </c>
      <c r="I1626" s="15">
        <v>44668.459594907406</v>
      </c>
      <c r="J1626" s="15">
        <v>44671.459594907406</v>
      </c>
      <c r="K1626" s="14" t="s">
        <v>37</v>
      </c>
      <c r="L1626" s="15">
        <v>44678.459594907406</v>
      </c>
      <c r="M1626" s="14" t="s">
        <v>43</v>
      </c>
      <c r="N1626" s="14" t="s">
        <v>38</v>
      </c>
      <c r="O1626" s="1" t="s">
        <v>115</v>
      </c>
      <c r="P1626" s="14" t="s">
        <v>41</v>
      </c>
      <c r="Q1626" s="15"/>
      <c r="R1626" s="15"/>
      <c r="S1626" s="15">
        <v>44682.459594907406</v>
      </c>
      <c r="T1626" s="15"/>
      <c r="U1626">
        <v>0</v>
      </c>
      <c r="V1626" s="15"/>
      <c r="W1626" s="15"/>
      <c r="X1626" s="15"/>
      <c r="Z1626" s="14"/>
      <c r="AA1626" s="15"/>
      <c r="AB1626">
        <v>11</v>
      </c>
      <c r="AC1626">
        <v>15</v>
      </c>
      <c r="AD1626">
        <v>1</v>
      </c>
      <c r="AE1626">
        <v>3</v>
      </c>
      <c r="AF1626" s="21">
        <v>44742.459594907406</v>
      </c>
      <c r="AG1626" s="22">
        <f>IFERROR((Raw_Data__3[[#This Row],[End of Probation Date (after 2 months)]]-Raw_Data__3[[#This Row],[Reporting date ]]),"N/A")</f>
        <v>60</v>
      </c>
      <c r="AI1626">
        <v>4</v>
      </c>
      <c r="AJ1626">
        <v>1</v>
      </c>
    </row>
    <row r="1627" spans="1:38" x14ac:dyDescent="0.35">
      <c r="A1627">
        <v>1754</v>
      </c>
      <c r="B1627" s="14" t="s">
        <v>113</v>
      </c>
      <c r="C1627" s="14" t="s">
        <v>79</v>
      </c>
      <c r="D1627" s="14" t="s">
        <v>83</v>
      </c>
      <c r="E1627" s="14" t="s">
        <v>40</v>
      </c>
      <c r="F1627" s="14" t="str">
        <f>TRIM(Raw_Data__3[[#This Row],[Level/Band]])</f>
        <v>Associate</v>
      </c>
      <c r="G1627" s="15">
        <v>44715.645821759259</v>
      </c>
      <c r="H1627" s="15">
        <v>44716.645821759259</v>
      </c>
      <c r="I1627" s="15">
        <v>44717.645821759259</v>
      </c>
      <c r="J1627" s="15">
        <v>44720.645821759259</v>
      </c>
      <c r="K1627" s="14" t="s">
        <v>37</v>
      </c>
      <c r="L1627" s="15">
        <v>44730.645821759259</v>
      </c>
      <c r="M1627" s="14" t="s">
        <v>43</v>
      </c>
      <c r="N1627" s="14" t="s">
        <v>46</v>
      </c>
      <c r="O1627" s="1" t="s">
        <v>115</v>
      </c>
      <c r="P1627" s="14"/>
      <c r="Q1627" s="15"/>
      <c r="R1627" s="15"/>
      <c r="S1627" s="15">
        <v>44734.645821759259</v>
      </c>
      <c r="T1627" s="15"/>
      <c r="U1627">
        <v>0</v>
      </c>
      <c r="V1627" s="15"/>
      <c r="W1627" s="15"/>
      <c r="X1627" s="15"/>
      <c r="Z1627" s="14" t="s">
        <v>47</v>
      </c>
      <c r="AA1627" s="15"/>
      <c r="AB1627">
        <v>14</v>
      </c>
      <c r="AC1627">
        <v>18</v>
      </c>
      <c r="AD1627">
        <v>1</v>
      </c>
      <c r="AE1627">
        <v>3</v>
      </c>
      <c r="AF1627" s="21">
        <v>44794.645821759259</v>
      </c>
      <c r="AG1627" s="22">
        <f>IFERROR((Raw_Data__3[[#This Row],[End of Probation Date (after 2 months)]]-Raw_Data__3[[#This Row],[Reporting date ]]),"N/A")</f>
        <v>60</v>
      </c>
      <c r="AI1627">
        <v>4</v>
      </c>
      <c r="AJ1627">
        <v>1</v>
      </c>
    </row>
    <row r="1628" spans="1:38" x14ac:dyDescent="0.35">
      <c r="A1628">
        <v>1751</v>
      </c>
      <c r="B1628" s="14" t="s">
        <v>113</v>
      </c>
      <c r="C1628" s="14" t="s">
        <v>79</v>
      </c>
      <c r="D1628" s="14" t="s">
        <v>83</v>
      </c>
      <c r="E1628" s="14" t="s">
        <v>40</v>
      </c>
      <c r="F1628" s="14" t="str">
        <f>TRIM(Raw_Data__3[[#This Row],[Level/Band]])</f>
        <v>Associate</v>
      </c>
      <c r="G1628" s="15">
        <v>44713.645821759259</v>
      </c>
      <c r="H1628" s="15">
        <v>44716.645821759259</v>
      </c>
      <c r="I1628" s="15">
        <v>44717.645821759259</v>
      </c>
      <c r="J1628" s="15">
        <v>44720.645821759259</v>
      </c>
      <c r="K1628" s="14" t="s">
        <v>37</v>
      </c>
      <c r="L1628" s="15">
        <v>44733.645821759259</v>
      </c>
      <c r="M1628" s="14" t="s">
        <v>43</v>
      </c>
      <c r="N1628" s="14" t="s">
        <v>50</v>
      </c>
      <c r="O1628" s="1" t="s">
        <v>115</v>
      </c>
      <c r="P1628" s="14"/>
      <c r="Q1628" s="15"/>
      <c r="R1628" s="15"/>
      <c r="S1628" s="15"/>
      <c r="T1628" s="15"/>
      <c r="U1628">
        <v>0</v>
      </c>
      <c r="V1628" s="15"/>
      <c r="W1628" s="15"/>
      <c r="X1628" s="15"/>
      <c r="Z1628" s="14" t="s">
        <v>47</v>
      </c>
      <c r="AA1628" s="15"/>
      <c r="AB1628">
        <v>17</v>
      </c>
      <c r="AD1628">
        <v>1</v>
      </c>
      <c r="AE1628">
        <v>3</v>
      </c>
      <c r="AF1628" s="21" t="s">
        <v>115</v>
      </c>
      <c r="AG1628" s="22" t="str">
        <f>IFERROR((Raw_Data__3[[#This Row],[End of Probation Date (after 2 months)]]-Raw_Data__3[[#This Row],[Reporting date ]]),"N/A")</f>
        <v>N/A</v>
      </c>
      <c r="AJ1628">
        <v>3</v>
      </c>
    </row>
    <row r="1629" spans="1:38" x14ac:dyDescent="0.35">
      <c r="A1629">
        <v>1732</v>
      </c>
      <c r="B1629" s="14" t="s">
        <v>113</v>
      </c>
      <c r="C1629" s="14" t="s">
        <v>79</v>
      </c>
      <c r="D1629" s="14" t="s">
        <v>83</v>
      </c>
      <c r="E1629" s="14" t="s">
        <v>40</v>
      </c>
      <c r="F1629" s="14" t="str">
        <f>TRIM(Raw_Data__3[[#This Row],[Level/Band]])</f>
        <v>Associate</v>
      </c>
      <c r="G1629" s="15">
        <v>44561.634641203702</v>
      </c>
      <c r="H1629" s="15">
        <v>44563.634641203702</v>
      </c>
      <c r="I1629" s="15">
        <v>44564.634641203702</v>
      </c>
      <c r="J1629" s="15">
        <v>44567.634641203702</v>
      </c>
      <c r="K1629" s="14" t="s">
        <v>37</v>
      </c>
      <c r="L1629" s="15">
        <v>44581.634641203702</v>
      </c>
      <c r="M1629" s="14" t="s">
        <v>43</v>
      </c>
      <c r="N1629" s="14" t="s">
        <v>38</v>
      </c>
      <c r="O1629" s="1" t="s">
        <v>115</v>
      </c>
      <c r="P1629" s="14" t="s">
        <v>41</v>
      </c>
      <c r="Q1629" s="15"/>
      <c r="R1629" s="15"/>
      <c r="S1629" s="15">
        <v>44584.634641203702</v>
      </c>
      <c r="T1629" s="15"/>
      <c r="U1629">
        <v>0</v>
      </c>
      <c r="V1629" s="15"/>
      <c r="W1629" s="15"/>
      <c r="X1629" s="15"/>
      <c r="Z1629" s="14"/>
      <c r="AA1629" s="15"/>
      <c r="AB1629">
        <v>18</v>
      </c>
      <c r="AC1629">
        <v>21</v>
      </c>
      <c r="AD1629">
        <v>1</v>
      </c>
      <c r="AE1629">
        <v>3</v>
      </c>
      <c r="AF1629" s="21">
        <v>44644.634641203702</v>
      </c>
      <c r="AG1629" s="22">
        <f>IFERROR((Raw_Data__3[[#This Row],[End of Probation Date (after 2 months)]]-Raw_Data__3[[#This Row],[Reporting date ]]),"N/A")</f>
        <v>60</v>
      </c>
      <c r="AI1629">
        <v>3</v>
      </c>
      <c r="AJ1629">
        <v>2</v>
      </c>
    </row>
    <row r="1630" spans="1:38" x14ac:dyDescent="0.35">
      <c r="A1630">
        <v>1706</v>
      </c>
      <c r="B1630" s="14" t="s">
        <v>113</v>
      </c>
      <c r="C1630" s="14" t="s">
        <v>79</v>
      </c>
      <c r="D1630" s="14" t="s">
        <v>83</v>
      </c>
      <c r="E1630" s="14" t="s">
        <v>40</v>
      </c>
      <c r="F1630" s="14" t="str">
        <f>TRIM(Raw_Data__3[[#This Row],[Level/Band]])</f>
        <v>Associate</v>
      </c>
      <c r="G1630" s="15">
        <v>44986.751342592594</v>
      </c>
      <c r="H1630" s="15">
        <v>44990.751342592594</v>
      </c>
      <c r="I1630" s="15">
        <v>44991.751342592594</v>
      </c>
      <c r="J1630" s="15">
        <v>44994.751342592594</v>
      </c>
      <c r="K1630" s="14" t="s">
        <v>37</v>
      </c>
      <c r="L1630" s="15">
        <v>45010.751342592594</v>
      </c>
      <c r="M1630" s="14" t="s">
        <v>43</v>
      </c>
      <c r="N1630" s="14" t="s">
        <v>51</v>
      </c>
      <c r="O1630" s="1" t="s">
        <v>115</v>
      </c>
      <c r="P1630" s="14"/>
      <c r="Q1630" s="15"/>
      <c r="R1630" s="15"/>
      <c r="S1630" s="15">
        <v>45013.751342592594</v>
      </c>
      <c r="T1630" s="15"/>
      <c r="U1630">
        <v>0</v>
      </c>
      <c r="V1630" s="15"/>
      <c r="W1630" s="15"/>
      <c r="X1630" s="15"/>
      <c r="Z1630" s="14" t="s">
        <v>39</v>
      </c>
      <c r="AA1630" s="15"/>
      <c r="AB1630">
        <v>20</v>
      </c>
      <c r="AC1630">
        <v>23</v>
      </c>
      <c r="AD1630">
        <v>1</v>
      </c>
      <c r="AE1630">
        <v>3</v>
      </c>
      <c r="AF1630" s="21">
        <v>45073.751342592594</v>
      </c>
      <c r="AG1630" s="22">
        <f>IFERROR((Raw_Data__3[[#This Row],[End of Probation Date (after 2 months)]]-Raw_Data__3[[#This Row],[Reporting date ]]),"N/A")</f>
        <v>60</v>
      </c>
      <c r="AI1630">
        <v>3</v>
      </c>
      <c r="AJ1630">
        <v>4</v>
      </c>
    </row>
    <row r="1631" spans="1:38" x14ac:dyDescent="0.35">
      <c r="A1631">
        <v>1704</v>
      </c>
      <c r="B1631" s="14" t="s">
        <v>113</v>
      </c>
      <c r="C1631" s="14" t="s">
        <v>79</v>
      </c>
      <c r="D1631" s="14" t="s">
        <v>83</v>
      </c>
      <c r="E1631" s="14" t="s">
        <v>40</v>
      </c>
      <c r="F1631" s="14" t="str">
        <f>TRIM(Raw_Data__3[[#This Row],[Level/Band]])</f>
        <v>Associate</v>
      </c>
      <c r="G1631" s="15">
        <v>44987.751342592594</v>
      </c>
      <c r="H1631" s="15">
        <v>44988.751342592594</v>
      </c>
      <c r="I1631" s="15">
        <v>44989.751342592594</v>
      </c>
      <c r="J1631" s="15">
        <v>44992.751342592594</v>
      </c>
      <c r="K1631" s="14" t="s">
        <v>37</v>
      </c>
      <c r="L1631" s="15">
        <v>45006.751342592594</v>
      </c>
      <c r="M1631" s="14" t="s">
        <v>43</v>
      </c>
      <c r="N1631" s="14" t="s">
        <v>38</v>
      </c>
      <c r="O1631" s="1" t="s">
        <v>115</v>
      </c>
      <c r="P1631" s="14" t="s">
        <v>41</v>
      </c>
      <c r="Q1631" s="15"/>
      <c r="R1631" s="15"/>
      <c r="S1631" s="15">
        <v>45010.751342592594</v>
      </c>
      <c r="T1631" s="15"/>
      <c r="U1631">
        <v>0</v>
      </c>
      <c r="V1631" s="15"/>
      <c r="W1631" s="15"/>
      <c r="X1631" s="15"/>
      <c r="Z1631" s="14"/>
      <c r="AA1631" s="15"/>
      <c r="AB1631">
        <v>18</v>
      </c>
      <c r="AC1631">
        <v>22</v>
      </c>
      <c r="AD1631">
        <v>1</v>
      </c>
      <c r="AE1631">
        <v>3</v>
      </c>
      <c r="AF1631" s="21">
        <v>45070.751342592594</v>
      </c>
      <c r="AG1631" s="22">
        <f>IFERROR((Raw_Data__3[[#This Row],[End of Probation Date (after 2 months)]]-Raw_Data__3[[#This Row],[Reporting date ]]),"N/A")</f>
        <v>60</v>
      </c>
      <c r="AI1631">
        <v>4</v>
      </c>
      <c r="AJ1631">
        <v>1</v>
      </c>
    </row>
    <row r="1632" spans="1:38" x14ac:dyDescent="0.35">
      <c r="A1632">
        <v>1672</v>
      </c>
      <c r="B1632" s="14" t="s">
        <v>113</v>
      </c>
      <c r="C1632" s="14" t="s">
        <v>79</v>
      </c>
      <c r="D1632" s="14" t="s">
        <v>83</v>
      </c>
      <c r="E1632" s="14" t="s">
        <v>40</v>
      </c>
      <c r="F1632" s="14" t="str">
        <f>TRIM(Raw_Data__3[[#This Row],[Level/Band]])</f>
        <v>Associate</v>
      </c>
      <c r="G1632" s="15">
        <v>44870.144270833334</v>
      </c>
      <c r="H1632" s="15">
        <v>44874.144270833334</v>
      </c>
      <c r="I1632" s="15">
        <v>44875.144270833334</v>
      </c>
      <c r="J1632" s="15">
        <v>44878.144270833334</v>
      </c>
      <c r="K1632" s="14" t="s">
        <v>37</v>
      </c>
      <c r="L1632" s="15">
        <v>44892.144270833334</v>
      </c>
      <c r="M1632" s="14" t="s">
        <v>37</v>
      </c>
      <c r="N1632" s="14" t="s">
        <v>115</v>
      </c>
      <c r="O1632" s="1">
        <v>44895.144270833334</v>
      </c>
      <c r="P1632" s="14" t="s">
        <v>48</v>
      </c>
      <c r="Q1632" s="15">
        <v>44894.144270833334</v>
      </c>
      <c r="R1632" s="15">
        <v>44895.144270833334</v>
      </c>
      <c r="S1632" s="15">
        <v>44893.144270833334</v>
      </c>
      <c r="T1632" s="15">
        <v>44896.144270833334</v>
      </c>
      <c r="U1632">
        <v>1</v>
      </c>
      <c r="V1632" s="15">
        <v>44898.144270833334</v>
      </c>
      <c r="W1632" s="15">
        <v>44900.144270833334</v>
      </c>
      <c r="X1632" s="15">
        <v>44901.144270833334</v>
      </c>
      <c r="Z1632" s="14"/>
      <c r="AA1632" s="15">
        <v>44924.144270833334</v>
      </c>
      <c r="AB1632">
        <v>18</v>
      </c>
      <c r="AC1632">
        <v>19</v>
      </c>
      <c r="AD1632">
        <v>1</v>
      </c>
      <c r="AE1632">
        <v>3</v>
      </c>
      <c r="AF1632" s="21">
        <v>44953.144270833334</v>
      </c>
      <c r="AG1632" s="22">
        <f>IFERROR((Raw_Data__3[[#This Row],[End of Probation Date (after 2 months)]]-Raw_Data__3[[#This Row],[Reporting date ]]),"N/A")</f>
        <v>60</v>
      </c>
      <c r="AH1632">
        <v>4</v>
      </c>
      <c r="AI1632">
        <v>1</v>
      </c>
      <c r="AJ1632">
        <v>4</v>
      </c>
      <c r="AK1632">
        <v>31</v>
      </c>
      <c r="AL1632">
        <v>8</v>
      </c>
    </row>
    <row r="1633" spans="1:38" x14ac:dyDescent="0.35">
      <c r="A1633">
        <v>1671</v>
      </c>
      <c r="B1633" s="14" t="s">
        <v>113</v>
      </c>
      <c r="C1633" s="14" t="s">
        <v>79</v>
      </c>
      <c r="D1633" s="14" t="s">
        <v>83</v>
      </c>
      <c r="E1633" s="14" t="s">
        <v>40</v>
      </c>
      <c r="F1633" s="14" t="str">
        <f>TRIM(Raw_Data__3[[#This Row],[Level/Band]])</f>
        <v>Associate</v>
      </c>
      <c r="G1633" s="15">
        <v>44870.144270833334</v>
      </c>
      <c r="H1633" s="15">
        <v>44874.144270833334</v>
      </c>
      <c r="I1633" s="15">
        <v>44875.144270833334</v>
      </c>
      <c r="J1633" s="15">
        <v>44878.144270833334</v>
      </c>
      <c r="K1633" s="14" t="s">
        <v>37</v>
      </c>
      <c r="L1633" s="15">
        <v>44892.144270833334</v>
      </c>
      <c r="M1633" s="14" t="s">
        <v>43</v>
      </c>
      <c r="N1633" s="14" t="s">
        <v>51</v>
      </c>
      <c r="O1633" s="1" t="s">
        <v>115</v>
      </c>
      <c r="P1633" s="14"/>
      <c r="Q1633" s="15"/>
      <c r="R1633" s="15"/>
      <c r="S1633" s="15"/>
      <c r="T1633" s="15"/>
      <c r="U1633">
        <v>0</v>
      </c>
      <c r="V1633" s="15"/>
      <c r="W1633" s="15"/>
      <c r="X1633" s="15"/>
      <c r="Z1633" s="14" t="s">
        <v>39</v>
      </c>
      <c r="AA1633" s="15"/>
      <c r="AB1633">
        <v>18</v>
      </c>
      <c r="AD1633">
        <v>1</v>
      </c>
      <c r="AE1633">
        <v>3</v>
      </c>
      <c r="AF1633" s="21" t="s">
        <v>115</v>
      </c>
      <c r="AG1633" s="22" t="str">
        <f>IFERROR((Raw_Data__3[[#This Row],[End of Probation Date (after 2 months)]]-Raw_Data__3[[#This Row],[Reporting date ]]),"N/A")</f>
        <v>N/A</v>
      </c>
      <c r="AJ1633">
        <v>4</v>
      </c>
    </row>
    <row r="1634" spans="1:38" x14ac:dyDescent="0.35">
      <c r="A1634">
        <v>1590</v>
      </c>
      <c r="B1634" s="14" t="s">
        <v>113</v>
      </c>
      <c r="C1634" s="14" t="s">
        <v>79</v>
      </c>
      <c r="D1634" s="14" t="s">
        <v>83</v>
      </c>
      <c r="E1634" s="14" t="s">
        <v>40</v>
      </c>
      <c r="F1634" s="14" t="str">
        <f>TRIM(Raw_Data__3[[#This Row],[Level/Band]])</f>
        <v>Associate</v>
      </c>
      <c r="G1634" s="15">
        <v>45185.840821759259</v>
      </c>
      <c r="H1634" s="15">
        <v>45187.840821759259</v>
      </c>
      <c r="I1634" s="15">
        <v>45188.840821759259</v>
      </c>
      <c r="J1634" s="15">
        <v>45191.840821759259</v>
      </c>
      <c r="K1634" s="14" t="s">
        <v>37</v>
      </c>
      <c r="L1634" s="15">
        <v>45202.840821759259</v>
      </c>
      <c r="M1634" s="14" t="s">
        <v>43</v>
      </c>
      <c r="N1634" s="14" t="s">
        <v>38</v>
      </c>
      <c r="O1634" s="1" t="s">
        <v>115</v>
      </c>
      <c r="P1634" s="14" t="s">
        <v>41</v>
      </c>
      <c r="Q1634" s="15"/>
      <c r="R1634" s="15"/>
      <c r="S1634" s="15">
        <v>45205.840821759259</v>
      </c>
      <c r="T1634" s="15"/>
      <c r="U1634">
        <v>0</v>
      </c>
      <c r="V1634" s="15"/>
      <c r="W1634" s="15"/>
      <c r="X1634" s="15"/>
      <c r="Z1634" s="14"/>
      <c r="AA1634" s="15"/>
      <c r="AB1634">
        <v>15</v>
      </c>
      <c r="AC1634">
        <v>18</v>
      </c>
      <c r="AD1634">
        <v>1</v>
      </c>
      <c r="AE1634">
        <v>3</v>
      </c>
      <c r="AF1634" s="21">
        <v>45265.840821759259</v>
      </c>
      <c r="AG1634" s="22">
        <f>IFERROR((Raw_Data__3[[#This Row],[End of Probation Date (after 2 months)]]-Raw_Data__3[[#This Row],[Reporting date ]]),"N/A")</f>
        <v>60</v>
      </c>
      <c r="AI1634">
        <v>3</v>
      </c>
      <c r="AJ1634">
        <v>2</v>
      </c>
    </row>
    <row r="1635" spans="1:38" x14ac:dyDescent="0.35">
      <c r="A1635">
        <v>1588</v>
      </c>
      <c r="B1635" s="14" t="s">
        <v>113</v>
      </c>
      <c r="C1635" s="14" t="s">
        <v>79</v>
      </c>
      <c r="D1635" s="14" t="s">
        <v>83</v>
      </c>
      <c r="E1635" s="14" t="s">
        <v>40</v>
      </c>
      <c r="F1635" s="14" t="str">
        <f>TRIM(Raw_Data__3[[#This Row],[Level/Band]])</f>
        <v>Associate</v>
      </c>
      <c r="G1635" s="15">
        <v>45182.840821759259</v>
      </c>
      <c r="H1635" s="15">
        <v>45184.840821759259</v>
      </c>
      <c r="I1635" s="15">
        <v>45185.840821759259</v>
      </c>
      <c r="J1635" s="15">
        <v>45188.840821759259</v>
      </c>
      <c r="K1635" s="14" t="s">
        <v>37</v>
      </c>
      <c r="L1635" s="15">
        <v>45193.840821759259</v>
      </c>
      <c r="M1635" s="14" t="s">
        <v>43</v>
      </c>
      <c r="N1635" s="14" t="s">
        <v>51</v>
      </c>
      <c r="O1635" s="1" t="s">
        <v>115</v>
      </c>
      <c r="P1635" s="14"/>
      <c r="Q1635" s="15"/>
      <c r="R1635" s="15"/>
      <c r="S1635" s="15"/>
      <c r="T1635" s="15"/>
      <c r="U1635">
        <v>0</v>
      </c>
      <c r="V1635" s="15"/>
      <c r="W1635" s="15"/>
      <c r="X1635" s="15"/>
      <c r="Z1635" s="14" t="s">
        <v>39</v>
      </c>
      <c r="AA1635" s="15"/>
      <c r="AB1635">
        <v>9</v>
      </c>
      <c r="AD1635">
        <v>1</v>
      </c>
      <c r="AE1635">
        <v>3</v>
      </c>
      <c r="AF1635" s="21" t="s">
        <v>115</v>
      </c>
      <c r="AG1635" s="22" t="str">
        <f>IFERROR((Raw_Data__3[[#This Row],[End of Probation Date (after 2 months)]]-Raw_Data__3[[#This Row],[Reporting date ]]),"N/A")</f>
        <v>N/A</v>
      </c>
      <c r="AJ1635">
        <v>2</v>
      </c>
    </row>
    <row r="1636" spans="1:38" x14ac:dyDescent="0.35">
      <c r="A1636">
        <v>1584</v>
      </c>
      <c r="B1636" s="14" t="s">
        <v>113</v>
      </c>
      <c r="C1636" s="14" t="s">
        <v>79</v>
      </c>
      <c r="D1636" s="14" t="s">
        <v>83</v>
      </c>
      <c r="E1636" s="14" t="s">
        <v>40</v>
      </c>
      <c r="F1636" s="14" t="str">
        <f>TRIM(Raw_Data__3[[#This Row],[Level/Band]])</f>
        <v>Associate</v>
      </c>
      <c r="G1636" s="15">
        <v>45181.840821759259</v>
      </c>
      <c r="H1636" s="15">
        <v>45184.840821759259</v>
      </c>
      <c r="I1636" s="15">
        <v>45185.840821759259</v>
      </c>
      <c r="J1636" s="15">
        <v>45188.840821759259</v>
      </c>
      <c r="K1636" s="14" t="s">
        <v>37</v>
      </c>
      <c r="L1636" s="15">
        <v>45191.840821759259</v>
      </c>
      <c r="M1636" s="14" t="s">
        <v>58</v>
      </c>
      <c r="N1636" s="14"/>
      <c r="O1636" s="1">
        <v>45197.840821759259</v>
      </c>
      <c r="P1636" s="14" t="s">
        <v>58</v>
      </c>
      <c r="Q1636" s="15"/>
      <c r="R1636" s="15"/>
      <c r="S1636" s="15">
        <v>45193.840821759259</v>
      </c>
      <c r="T1636" s="15"/>
      <c r="U1636">
        <v>0</v>
      </c>
      <c r="V1636" s="15"/>
      <c r="W1636" s="15"/>
      <c r="X1636" s="15"/>
      <c r="Z1636" s="14"/>
      <c r="AA1636" s="15"/>
      <c r="AB1636">
        <v>7</v>
      </c>
      <c r="AC1636">
        <v>9</v>
      </c>
      <c r="AD1636">
        <v>1</v>
      </c>
      <c r="AE1636">
        <v>3</v>
      </c>
      <c r="AF1636" s="21">
        <v>45253.840821759259</v>
      </c>
      <c r="AG1636" s="22">
        <f>IFERROR((Raw_Data__3[[#This Row],[End of Probation Date (after 2 months)]]-Raw_Data__3[[#This Row],[Reporting date ]]),"N/A")</f>
        <v>60</v>
      </c>
      <c r="AI1636">
        <v>2</v>
      </c>
      <c r="AJ1636">
        <v>3</v>
      </c>
    </row>
    <row r="1637" spans="1:38" x14ac:dyDescent="0.35">
      <c r="A1637">
        <v>1583</v>
      </c>
      <c r="B1637" s="14" t="s">
        <v>113</v>
      </c>
      <c r="C1637" s="14" t="s">
        <v>79</v>
      </c>
      <c r="D1637" s="14" t="s">
        <v>83</v>
      </c>
      <c r="E1637" s="14" t="s">
        <v>40</v>
      </c>
      <c r="F1637" s="14" t="str">
        <f>TRIM(Raw_Data__3[[#This Row],[Level/Band]])</f>
        <v>Associate</v>
      </c>
      <c r="G1637" s="15">
        <v>45182.840821759259</v>
      </c>
      <c r="H1637" s="15">
        <v>45184.840821759259</v>
      </c>
      <c r="I1637" s="15">
        <v>45185.840821759259</v>
      </c>
      <c r="J1637" s="15">
        <v>45188.840821759259</v>
      </c>
      <c r="K1637" s="14" t="s">
        <v>37</v>
      </c>
      <c r="L1637" s="15">
        <v>45198.840821759259</v>
      </c>
      <c r="M1637" s="14" t="s">
        <v>43</v>
      </c>
      <c r="N1637" s="14" t="s">
        <v>55</v>
      </c>
      <c r="O1637" s="1" t="s">
        <v>115</v>
      </c>
      <c r="P1637" s="14"/>
      <c r="Q1637" s="15"/>
      <c r="R1637" s="15"/>
      <c r="S1637" s="15"/>
      <c r="T1637" s="15"/>
      <c r="U1637">
        <v>0</v>
      </c>
      <c r="V1637" s="15"/>
      <c r="W1637" s="15"/>
      <c r="X1637" s="15"/>
      <c r="Z1637" s="14" t="s">
        <v>39</v>
      </c>
      <c r="AA1637" s="15"/>
      <c r="AB1637">
        <v>14</v>
      </c>
      <c r="AD1637">
        <v>1</v>
      </c>
      <c r="AE1637">
        <v>3</v>
      </c>
      <c r="AF1637" s="21" t="s">
        <v>115</v>
      </c>
      <c r="AG1637" s="22" t="str">
        <f>IFERROR((Raw_Data__3[[#This Row],[End of Probation Date (after 2 months)]]-Raw_Data__3[[#This Row],[Reporting date ]]),"N/A")</f>
        <v>N/A</v>
      </c>
      <c r="AJ1637">
        <v>2</v>
      </c>
    </row>
    <row r="1638" spans="1:38" x14ac:dyDescent="0.35">
      <c r="A1638">
        <v>1550</v>
      </c>
      <c r="B1638" s="14" t="s">
        <v>113</v>
      </c>
      <c r="C1638" s="14" t="s">
        <v>79</v>
      </c>
      <c r="D1638" s="14" t="s">
        <v>83</v>
      </c>
      <c r="E1638" s="14" t="s">
        <v>40</v>
      </c>
      <c r="F1638" s="14" t="str">
        <f>TRIM(Raw_Data__3[[#This Row],[Level/Band]])</f>
        <v>Associate</v>
      </c>
      <c r="G1638" s="15">
        <v>45072.849814814814</v>
      </c>
      <c r="H1638" s="15">
        <v>45074.849814814814</v>
      </c>
      <c r="I1638" s="15">
        <v>45075.849814814814</v>
      </c>
      <c r="J1638" s="15">
        <v>45078.849814814814</v>
      </c>
      <c r="K1638" s="14" t="s">
        <v>37</v>
      </c>
      <c r="L1638" s="15">
        <v>45082.849814814814</v>
      </c>
      <c r="M1638" s="14" t="s">
        <v>37</v>
      </c>
      <c r="N1638" s="14" t="s">
        <v>115</v>
      </c>
      <c r="O1638" s="1">
        <v>45088.849814814814</v>
      </c>
      <c r="P1638" s="14" t="s">
        <v>48</v>
      </c>
      <c r="Q1638" s="15">
        <v>45084.849814814814</v>
      </c>
      <c r="R1638" s="15">
        <v>45086.849814814814</v>
      </c>
      <c r="S1638" s="15">
        <v>45084.849814814814</v>
      </c>
      <c r="T1638" s="15">
        <v>45086.849814814814</v>
      </c>
      <c r="U1638">
        <v>1</v>
      </c>
      <c r="V1638" s="15">
        <v>45087.849814814814</v>
      </c>
      <c r="W1638" s="15">
        <v>45089.849814814814</v>
      </c>
      <c r="X1638" s="15">
        <v>45092.849814814814</v>
      </c>
      <c r="Z1638" s="14"/>
      <c r="AA1638" s="15">
        <v>45106.849814814814</v>
      </c>
      <c r="AB1638">
        <v>8</v>
      </c>
      <c r="AC1638">
        <v>10</v>
      </c>
      <c r="AD1638">
        <v>1</v>
      </c>
      <c r="AE1638">
        <v>3</v>
      </c>
      <c r="AF1638" s="21">
        <v>45144.849814814814</v>
      </c>
      <c r="AG1638" s="22">
        <f>IFERROR((Raw_Data__3[[#This Row],[End of Probation Date (after 2 months)]]-Raw_Data__3[[#This Row],[Reporting date ]]),"N/A")</f>
        <v>60</v>
      </c>
      <c r="AH1638">
        <v>3</v>
      </c>
      <c r="AI1638">
        <v>2</v>
      </c>
      <c r="AJ1638">
        <v>2</v>
      </c>
      <c r="AK1638">
        <v>22</v>
      </c>
      <c r="AL1638">
        <v>8</v>
      </c>
    </row>
    <row r="1639" spans="1:38" x14ac:dyDescent="0.35">
      <c r="A1639">
        <v>1545</v>
      </c>
      <c r="B1639" s="14" t="s">
        <v>113</v>
      </c>
      <c r="C1639" s="14" t="s">
        <v>79</v>
      </c>
      <c r="D1639" s="14" t="s">
        <v>83</v>
      </c>
      <c r="E1639" s="14" t="s">
        <v>40</v>
      </c>
      <c r="F1639" s="14" t="str">
        <f>TRIM(Raw_Data__3[[#This Row],[Level/Band]])</f>
        <v>Associate</v>
      </c>
      <c r="G1639" s="15">
        <v>45073.849814814814</v>
      </c>
      <c r="H1639" s="15">
        <v>45075.849814814814</v>
      </c>
      <c r="I1639" s="15">
        <v>45076.849814814814</v>
      </c>
      <c r="J1639" s="15">
        <v>45079.849814814814</v>
      </c>
      <c r="K1639" s="14" t="s">
        <v>37</v>
      </c>
      <c r="L1639" s="15">
        <v>45092.849814814814</v>
      </c>
      <c r="M1639" s="14" t="s">
        <v>43</v>
      </c>
      <c r="N1639" s="14" t="s">
        <v>38</v>
      </c>
      <c r="O1639" s="1" t="s">
        <v>115</v>
      </c>
      <c r="P1639" s="14"/>
      <c r="Q1639" s="15"/>
      <c r="R1639" s="15"/>
      <c r="S1639" s="15">
        <v>45096.849814814814</v>
      </c>
      <c r="T1639" s="15"/>
      <c r="U1639">
        <v>0</v>
      </c>
      <c r="V1639" s="15"/>
      <c r="W1639" s="15"/>
      <c r="X1639" s="15"/>
      <c r="Z1639" s="14" t="s">
        <v>47</v>
      </c>
      <c r="AA1639" s="15"/>
      <c r="AB1639">
        <v>17</v>
      </c>
      <c r="AC1639">
        <v>21</v>
      </c>
      <c r="AD1639">
        <v>1</v>
      </c>
      <c r="AE1639">
        <v>3</v>
      </c>
      <c r="AF1639" s="21">
        <v>45156.849814814814</v>
      </c>
      <c r="AG1639" s="22">
        <f>IFERROR((Raw_Data__3[[#This Row],[End of Probation Date (after 2 months)]]-Raw_Data__3[[#This Row],[Reporting date ]]),"N/A")</f>
        <v>60</v>
      </c>
      <c r="AI1639">
        <v>4</v>
      </c>
      <c r="AJ1639">
        <v>2</v>
      </c>
    </row>
    <row r="1640" spans="1:38" x14ac:dyDescent="0.35">
      <c r="A1640">
        <v>1528</v>
      </c>
      <c r="B1640" s="14" t="s">
        <v>113</v>
      </c>
      <c r="C1640" s="14" t="s">
        <v>79</v>
      </c>
      <c r="D1640" s="14" t="s">
        <v>81</v>
      </c>
      <c r="E1640" s="14" t="s">
        <v>40</v>
      </c>
      <c r="F1640" s="14" t="str">
        <f>TRIM(Raw_Data__3[[#This Row],[Level/Band]])</f>
        <v>Associate</v>
      </c>
      <c r="G1640" s="15">
        <v>44928.025208333333</v>
      </c>
      <c r="H1640" s="15">
        <v>44929.025208333333</v>
      </c>
      <c r="I1640" s="15">
        <v>44930.025208333333</v>
      </c>
      <c r="J1640" s="15">
        <v>44933.025208333333</v>
      </c>
      <c r="K1640" s="14" t="s">
        <v>37</v>
      </c>
      <c r="L1640" s="15">
        <v>44943.025208333333</v>
      </c>
      <c r="M1640" s="14" t="s">
        <v>37</v>
      </c>
      <c r="N1640" s="14" t="s">
        <v>115</v>
      </c>
      <c r="O1640" s="1">
        <v>44948.025208333333</v>
      </c>
      <c r="P1640" s="14" t="s">
        <v>48</v>
      </c>
      <c r="Q1640" s="15">
        <v>44944.025208333333</v>
      </c>
      <c r="R1640" s="15">
        <v>44946.025208333333</v>
      </c>
      <c r="S1640" s="15">
        <v>44945.025208333333</v>
      </c>
      <c r="T1640" s="15">
        <v>44952.025208333333</v>
      </c>
      <c r="U1640">
        <v>1</v>
      </c>
      <c r="V1640" s="15">
        <v>44956.025208333333</v>
      </c>
      <c r="W1640" s="15">
        <v>44959.025208333333</v>
      </c>
      <c r="X1640" s="15">
        <v>44960.025208333333</v>
      </c>
      <c r="Z1640" s="14"/>
      <c r="AA1640" s="15">
        <v>44974.025208333333</v>
      </c>
      <c r="AB1640">
        <v>14</v>
      </c>
      <c r="AC1640">
        <v>16</v>
      </c>
      <c r="AD1640">
        <v>1</v>
      </c>
      <c r="AE1640">
        <v>3</v>
      </c>
      <c r="AF1640" s="21">
        <v>45005.025208333333</v>
      </c>
      <c r="AG1640" s="22">
        <f>IFERROR((Raw_Data__3[[#This Row],[End of Probation Date (after 2 months)]]-Raw_Data__3[[#This Row],[Reporting date ]]),"N/A")</f>
        <v>60</v>
      </c>
      <c r="AH1640">
        <v>7</v>
      </c>
      <c r="AI1640">
        <v>2</v>
      </c>
      <c r="AJ1640">
        <v>1</v>
      </c>
      <c r="AK1640">
        <v>29</v>
      </c>
      <c r="AL1640">
        <v>15</v>
      </c>
    </row>
    <row r="1641" spans="1:38" x14ac:dyDescent="0.35">
      <c r="A1641">
        <v>1525</v>
      </c>
      <c r="B1641" s="14" t="s">
        <v>113</v>
      </c>
      <c r="C1641" s="14" t="s">
        <v>79</v>
      </c>
      <c r="D1641" s="14" t="s">
        <v>81</v>
      </c>
      <c r="E1641" s="14" t="s">
        <v>40</v>
      </c>
      <c r="F1641" s="14" t="str">
        <f>TRIM(Raw_Data__3[[#This Row],[Level/Band]])</f>
        <v>Associate</v>
      </c>
      <c r="G1641" s="15">
        <v>44928.025208333333</v>
      </c>
      <c r="H1641" s="15">
        <v>44932.025208333333</v>
      </c>
      <c r="I1641" s="15">
        <v>44933.025208333333</v>
      </c>
      <c r="J1641" s="15">
        <v>44936.025208333333</v>
      </c>
      <c r="K1641" s="14" t="s">
        <v>37</v>
      </c>
      <c r="L1641" s="15">
        <v>44945.025208333333</v>
      </c>
      <c r="M1641" s="14" t="s">
        <v>43</v>
      </c>
      <c r="N1641" s="14" t="s">
        <v>50</v>
      </c>
      <c r="O1641" s="1" t="s">
        <v>115</v>
      </c>
      <c r="P1641" s="14"/>
      <c r="Q1641" s="15"/>
      <c r="R1641" s="15"/>
      <c r="S1641" s="15">
        <v>44946.025208333333</v>
      </c>
      <c r="T1641" s="15"/>
      <c r="U1641">
        <v>0</v>
      </c>
      <c r="V1641" s="15"/>
      <c r="W1641" s="15"/>
      <c r="X1641" s="15"/>
      <c r="Z1641" s="14" t="s">
        <v>39</v>
      </c>
      <c r="AA1641" s="15"/>
      <c r="AB1641">
        <v>13</v>
      </c>
      <c r="AC1641">
        <v>14</v>
      </c>
      <c r="AD1641">
        <v>1</v>
      </c>
      <c r="AE1641">
        <v>3</v>
      </c>
      <c r="AF1641" s="21">
        <v>45006.025208333333</v>
      </c>
      <c r="AG1641" s="22">
        <f>IFERROR((Raw_Data__3[[#This Row],[End of Probation Date (after 2 months)]]-Raw_Data__3[[#This Row],[Reporting date ]]),"N/A")</f>
        <v>60</v>
      </c>
      <c r="AI1641">
        <v>1</v>
      </c>
      <c r="AJ1641">
        <v>4</v>
      </c>
    </row>
    <row r="1642" spans="1:38" x14ac:dyDescent="0.35">
      <c r="A1642">
        <v>1523</v>
      </c>
      <c r="B1642" s="14" t="s">
        <v>113</v>
      </c>
      <c r="C1642" s="14" t="s">
        <v>79</v>
      </c>
      <c r="D1642" s="14" t="s">
        <v>81</v>
      </c>
      <c r="E1642" s="14" t="s">
        <v>40</v>
      </c>
      <c r="F1642" s="14" t="str">
        <f>TRIM(Raw_Data__3[[#This Row],[Level/Band]])</f>
        <v>Associate</v>
      </c>
      <c r="G1642" s="15">
        <v>44927.025208333333</v>
      </c>
      <c r="H1642" s="15">
        <v>44930.025208333333</v>
      </c>
      <c r="I1642" s="15">
        <v>44931.025208333333</v>
      </c>
      <c r="J1642" s="15">
        <v>44934.025208333333</v>
      </c>
      <c r="K1642" s="14" t="s">
        <v>37</v>
      </c>
      <c r="L1642" s="15">
        <v>44945.025208333333</v>
      </c>
      <c r="M1642" s="14" t="s">
        <v>43</v>
      </c>
      <c r="N1642" s="14" t="s">
        <v>38</v>
      </c>
      <c r="O1642" s="1" t="s">
        <v>115</v>
      </c>
      <c r="P1642" s="14" t="s">
        <v>41</v>
      </c>
      <c r="Q1642" s="15"/>
      <c r="R1642" s="15"/>
      <c r="S1642" s="15">
        <v>44948.025208333333</v>
      </c>
      <c r="T1642" s="15"/>
      <c r="U1642">
        <v>0</v>
      </c>
      <c r="V1642" s="15"/>
      <c r="W1642" s="15"/>
      <c r="X1642" s="15"/>
      <c r="Z1642" s="14"/>
      <c r="AA1642" s="15"/>
      <c r="AB1642">
        <v>15</v>
      </c>
      <c r="AC1642">
        <v>18</v>
      </c>
      <c r="AD1642">
        <v>1</v>
      </c>
      <c r="AE1642">
        <v>3</v>
      </c>
      <c r="AF1642" s="21">
        <v>45008.025208333333</v>
      </c>
      <c r="AG1642" s="22">
        <f>IFERROR((Raw_Data__3[[#This Row],[End of Probation Date (after 2 months)]]-Raw_Data__3[[#This Row],[Reporting date ]]),"N/A")</f>
        <v>60</v>
      </c>
      <c r="AI1642">
        <v>3</v>
      </c>
      <c r="AJ1642">
        <v>3</v>
      </c>
    </row>
    <row r="1643" spans="1:38" x14ac:dyDescent="0.35">
      <c r="A1643">
        <v>1515</v>
      </c>
      <c r="B1643" s="14" t="s">
        <v>113</v>
      </c>
      <c r="C1643" s="14" t="s">
        <v>79</v>
      </c>
      <c r="D1643" s="14" t="s">
        <v>81</v>
      </c>
      <c r="E1643" s="14" t="s">
        <v>40</v>
      </c>
      <c r="F1643" s="14" t="str">
        <f>TRIM(Raw_Data__3[[#This Row],[Level/Band]])</f>
        <v>Associate</v>
      </c>
      <c r="G1643" s="15">
        <v>44920.208773148152</v>
      </c>
      <c r="H1643" s="15">
        <v>44924.208773148152</v>
      </c>
      <c r="I1643" s="15">
        <v>44925.208773148152</v>
      </c>
      <c r="J1643" s="15">
        <v>44928.208773148152</v>
      </c>
      <c r="K1643" s="14" t="s">
        <v>37</v>
      </c>
      <c r="L1643" s="15">
        <v>44928.208773148152</v>
      </c>
      <c r="M1643" s="14" t="s">
        <v>43</v>
      </c>
      <c r="N1643" s="14" t="s">
        <v>38</v>
      </c>
      <c r="O1643" s="1" t="s">
        <v>115</v>
      </c>
      <c r="P1643" s="14" t="s">
        <v>41</v>
      </c>
      <c r="Q1643" s="15"/>
      <c r="R1643" s="15"/>
      <c r="S1643" s="15">
        <v>44929.208773148152</v>
      </c>
      <c r="T1643" s="15"/>
      <c r="U1643">
        <v>0</v>
      </c>
      <c r="V1643" s="15"/>
      <c r="W1643" s="15"/>
      <c r="X1643" s="15"/>
      <c r="Z1643" s="14"/>
      <c r="AA1643" s="15"/>
      <c r="AB1643">
        <v>4</v>
      </c>
      <c r="AC1643">
        <v>5</v>
      </c>
      <c r="AD1643">
        <v>1</v>
      </c>
      <c r="AE1643">
        <v>3</v>
      </c>
      <c r="AF1643" s="21">
        <v>44989.208773148152</v>
      </c>
      <c r="AG1643" s="22">
        <f>IFERROR((Raw_Data__3[[#This Row],[End of Probation Date (after 2 months)]]-Raw_Data__3[[#This Row],[Reporting date ]]),"N/A")</f>
        <v>60</v>
      </c>
      <c r="AI1643">
        <v>1</v>
      </c>
      <c r="AJ1643">
        <v>4</v>
      </c>
    </row>
    <row r="1644" spans="1:38" x14ac:dyDescent="0.35">
      <c r="A1644">
        <v>1513</v>
      </c>
      <c r="B1644" s="14" t="s">
        <v>113</v>
      </c>
      <c r="C1644" s="14" t="s">
        <v>79</v>
      </c>
      <c r="D1644" s="14" t="s">
        <v>81</v>
      </c>
      <c r="E1644" s="14" t="s">
        <v>40</v>
      </c>
      <c r="F1644" s="14" t="str">
        <f>TRIM(Raw_Data__3[[#This Row],[Level/Band]])</f>
        <v>Associate</v>
      </c>
      <c r="G1644" s="15">
        <v>44925.208773148152</v>
      </c>
      <c r="H1644" s="15">
        <v>44926.208773148152</v>
      </c>
      <c r="I1644" s="15">
        <v>44927.208773148152</v>
      </c>
      <c r="J1644" s="15">
        <v>44930.208773148152</v>
      </c>
      <c r="K1644" s="14" t="s">
        <v>37</v>
      </c>
      <c r="L1644" s="15">
        <v>44937.208773148152</v>
      </c>
      <c r="M1644" s="14" t="s">
        <v>43</v>
      </c>
      <c r="N1644" s="14" t="s">
        <v>55</v>
      </c>
      <c r="O1644" s="1" t="s">
        <v>115</v>
      </c>
      <c r="P1644" s="14"/>
      <c r="Q1644" s="15"/>
      <c r="R1644" s="15"/>
      <c r="S1644" s="15"/>
      <c r="T1644" s="15"/>
      <c r="U1644">
        <v>0</v>
      </c>
      <c r="V1644" s="15"/>
      <c r="W1644" s="15"/>
      <c r="X1644" s="15"/>
      <c r="Z1644" s="14" t="s">
        <v>39</v>
      </c>
      <c r="AA1644" s="15"/>
      <c r="AB1644">
        <v>11</v>
      </c>
      <c r="AD1644">
        <v>1</v>
      </c>
      <c r="AE1644">
        <v>3</v>
      </c>
      <c r="AF1644" s="21" t="s">
        <v>115</v>
      </c>
      <c r="AG1644" s="22" t="str">
        <f>IFERROR((Raw_Data__3[[#This Row],[End of Probation Date (after 2 months)]]-Raw_Data__3[[#This Row],[Reporting date ]]),"N/A")</f>
        <v>N/A</v>
      </c>
      <c r="AJ1644">
        <v>1</v>
      </c>
    </row>
    <row r="1645" spans="1:38" x14ac:dyDescent="0.35">
      <c r="A1645">
        <v>1433</v>
      </c>
      <c r="B1645" s="14" t="s">
        <v>113</v>
      </c>
      <c r="C1645" s="14" t="s">
        <v>79</v>
      </c>
      <c r="D1645" s="14" t="s">
        <v>81</v>
      </c>
      <c r="E1645" s="14" t="s">
        <v>40</v>
      </c>
      <c r="F1645" s="14" t="str">
        <f>TRIM(Raw_Data__3[[#This Row],[Level/Band]])</f>
        <v>Associate</v>
      </c>
      <c r="G1645" s="15">
        <v>45085.936932870369</v>
      </c>
      <c r="H1645" s="15">
        <v>45088.936932870369</v>
      </c>
      <c r="I1645" s="15">
        <v>45089.936932870369</v>
      </c>
      <c r="J1645" s="15">
        <v>45092.936932870369</v>
      </c>
      <c r="K1645" s="14" t="s">
        <v>37</v>
      </c>
      <c r="L1645" s="15">
        <v>45106.936932870369</v>
      </c>
      <c r="M1645" s="14" t="s">
        <v>37</v>
      </c>
      <c r="N1645" s="14" t="s">
        <v>115</v>
      </c>
      <c r="O1645" s="1">
        <v>45110.936932870369</v>
      </c>
      <c r="P1645" s="14" t="s">
        <v>48</v>
      </c>
      <c r="Q1645" s="15">
        <v>45108.936932870369</v>
      </c>
      <c r="R1645" s="15">
        <v>45110.936932870369</v>
      </c>
      <c r="S1645" s="15">
        <v>45108.936932870369</v>
      </c>
      <c r="T1645" s="15">
        <v>45116.936932870369</v>
      </c>
      <c r="U1645">
        <v>1</v>
      </c>
      <c r="V1645" s="15">
        <v>45118.936932870369</v>
      </c>
      <c r="W1645" s="15">
        <v>45121.936932870369</v>
      </c>
      <c r="X1645" s="15">
        <v>45122.936932870369</v>
      </c>
      <c r="Z1645" s="14"/>
      <c r="AA1645" s="15">
        <v>45142.936932870369</v>
      </c>
      <c r="AB1645">
        <v>18</v>
      </c>
      <c r="AC1645">
        <v>20</v>
      </c>
      <c r="AD1645">
        <v>1</v>
      </c>
      <c r="AE1645">
        <v>3</v>
      </c>
      <c r="AF1645" s="21">
        <v>45168.936932870369</v>
      </c>
      <c r="AG1645" s="22">
        <f>IFERROR((Raw_Data__3[[#This Row],[End of Probation Date (after 2 months)]]-Raw_Data__3[[#This Row],[Reporting date ]]),"N/A")</f>
        <v>60</v>
      </c>
      <c r="AH1645">
        <v>5</v>
      </c>
      <c r="AI1645">
        <v>2</v>
      </c>
      <c r="AJ1645">
        <v>3</v>
      </c>
      <c r="AK1645">
        <v>34</v>
      </c>
      <c r="AL1645">
        <v>14</v>
      </c>
    </row>
    <row r="1646" spans="1:38" x14ac:dyDescent="0.35">
      <c r="A1646">
        <v>1392</v>
      </c>
      <c r="B1646" s="14" t="s">
        <v>113</v>
      </c>
      <c r="C1646" s="14" t="s">
        <v>79</v>
      </c>
      <c r="D1646" s="14" t="s">
        <v>81</v>
      </c>
      <c r="E1646" s="14" t="s">
        <v>40</v>
      </c>
      <c r="F1646" s="14" t="str">
        <f>TRIM(Raw_Data__3[[#This Row],[Level/Band]])</f>
        <v>Associate</v>
      </c>
      <c r="G1646" s="15">
        <v>44792.359849537039</v>
      </c>
      <c r="H1646" s="15">
        <v>44795.359849537039</v>
      </c>
      <c r="I1646" s="15">
        <v>44796.359849537039</v>
      </c>
      <c r="J1646" s="15">
        <v>44799.359849537039</v>
      </c>
      <c r="K1646" s="14" t="s">
        <v>37</v>
      </c>
      <c r="L1646" s="15">
        <v>44802.359849537039</v>
      </c>
      <c r="M1646" s="14" t="s">
        <v>43</v>
      </c>
      <c r="N1646" s="14" t="s">
        <v>38</v>
      </c>
      <c r="O1646" s="1" t="s">
        <v>115</v>
      </c>
      <c r="P1646" s="14" t="s">
        <v>41</v>
      </c>
      <c r="Q1646" s="15"/>
      <c r="R1646" s="15"/>
      <c r="S1646" s="15">
        <v>44805.359849537039</v>
      </c>
      <c r="T1646" s="15"/>
      <c r="U1646">
        <v>0</v>
      </c>
      <c r="V1646" s="15"/>
      <c r="W1646" s="15"/>
      <c r="X1646" s="15"/>
      <c r="Z1646" s="14"/>
      <c r="AA1646" s="15"/>
      <c r="AB1646">
        <v>7</v>
      </c>
      <c r="AC1646">
        <v>10</v>
      </c>
      <c r="AD1646">
        <v>1</v>
      </c>
      <c r="AE1646">
        <v>3</v>
      </c>
      <c r="AF1646" s="21">
        <v>44865.359849537039</v>
      </c>
      <c r="AG1646" s="22">
        <f>IFERROR((Raw_Data__3[[#This Row],[End of Probation Date (after 2 months)]]-Raw_Data__3[[#This Row],[Reporting date ]]),"N/A")</f>
        <v>60</v>
      </c>
      <c r="AI1646">
        <v>3</v>
      </c>
      <c r="AJ1646">
        <v>3</v>
      </c>
    </row>
    <row r="1647" spans="1:38" x14ac:dyDescent="0.35">
      <c r="A1647">
        <v>1305</v>
      </c>
      <c r="B1647" s="14" t="s">
        <v>113</v>
      </c>
      <c r="C1647" s="14" t="s">
        <v>79</v>
      </c>
      <c r="D1647" s="14" t="s">
        <v>81</v>
      </c>
      <c r="E1647" s="14" t="s">
        <v>40</v>
      </c>
      <c r="F1647" s="14" t="str">
        <f>TRIM(Raw_Data__3[[#This Row],[Level/Band]])</f>
        <v>Associate</v>
      </c>
      <c r="G1647" s="15">
        <v>44914.189664351848</v>
      </c>
      <c r="H1647" s="15">
        <v>44916.189664351848</v>
      </c>
      <c r="I1647" s="15">
        <v>44917.189664351848</v>
      </c>
      <c r="J1647" s="15">
        <v>44920.189664351848</v>
      </c>
      <c r="K1647" s="14" t="s">
        <v>37</v>
      </c>
      <c r="L1647" s="15">
        <v>44927.189664351848</v>
      </c>
      <c r="M1647" s="14" t="s">
        <v>43</v>
      </c>
      <c r="N1647" s="14" t="s">
        <v>55</v>
      </c>
      <c r="O1647" s="1" t="s">
        <v>115</v>
      </c>
      <c r="P1647" s="14"/>
      <c r="Q1647" s="15"/>
      <c r="R1647" s="15"/>
      <c r="S1647" s="15">
        <v>44928.189664351848</v>
      </c>
      <c r="T1647" s="15"/>
      <c r="U1647">
        <v>0</v>
      </c>
      <c r="V1647" s="15"/>
      <c r="W1647" s="15"/>
      <c r="X1647" s="15"/>
      <c r="Z1647" s="14" t="s">
        <v>47</v>
      </c>
      <c r="AA1647" s="15"/>
      <c r="AB1647">
        <v>11</v>
      </c>
      <c r="AC1647">
        <v>12</v>
      </c>
      <c r="AD1647">
        <v>1</v>
      </c>
      <c r="AE1647">
        <v>3</v>
      </c>
      <c r="AF1647" s="21">
        <v>44988.189664351848</v>
      </c>
      <c r="AG1647" s="22">
        <f>IFERROR((Raw_Data__3[[#This Row],[End of Probation Date (after 2 months)]]-Raw_Data__3[[#This Row],[Reporting date ]]),"N/A")</f>
        <v>60</v>
      </c>
      <c r="AI1647">
        <v>1</v>
      </c>
      <c r="AJ1647">
        <v>2</v>
      </c>
    </row>
    <row r="1648" spans="1:38" x14ac:dyDescent="0.35">
      <c r="A1648">
        <v>1290</v>
      </c>
      <c r="B1648" s="14" t="s">
        <v>113</v>
      </c>
      <c r="C1648" s="14" t="s">
        <v>79</v>
      </c>
      <c r="D1648" s="14" t="s">
        <v>81</v>
      </c>
      <c r="E1648" s="14" t="s">
        <v>40</v>
      </c>
      <c r="F1648" s="14" t="str">
        <f>TRIM(Raw_Data__3[[#This Row],[Level/Band]])</f>
        <v>Associate</v>
      </c>
      <c r="G1648" s="15">
        <v>44644.736006944448</v>
      </c>
      <c r="H1648" s="15">
        <v>44645.736006944448</v>
      </c>
      <c r="I1648" s="15">
        <v>44646.736006944448</v>
      </c>
      <c r="J1648" s="15">
        <v>44649.736006944448</v>
      </c>
      <c r="K1648" s="14" t="s">
        <v>37</v>
      </c>
      <c r="L1648" s="15">
        <v>44652.736006944448</v>
      </c>
      <c r="M1648" s="14" t="s">
        <v>43</v>
      </c>
      <c r="N1648" s="14" t="s">
        <v>46</v>
      </c>
      <c r="O1648" s="1" t="s">
        <v>115</v>
      </c>
      <c r="P1648" s="14"/>
      <c r="Q1648" s="15"/>
      <c r="R1648" s="15"/>
      <c r="S1648" s="15"/>
      <c r="T1648" s="15"/>
      <c r="U1648">
        <v>0</v>
      </c>
      <c r="V1648" s="15"/>
      <c r="W1648" s="15"/>
      <c r="X1648" s="15"/>
      <c r="Z1648" s="14" t="s">
        <v>39</v>
      </c>
      <c r="AA1648" s="15"/>
      <c r="AB1648">
        <v>7</v>
      </c>
      <c r="AD1648">
        <v>1</v>
      </c>
      <c r="AE1648">
        <v>3</v>
      </c>
      <c r="AF1648" s="21" t="s">
        <v>115</v>
      </c>
      <c r="AG1648" s="22" t="str">
        <f>IFERROR((Raw_Data__3[[#This Row],[End of Probation Date (after 2 months)]]-Raw_Data__3[[#This Row],[Reporting date ]]),"N/A")</f>
        <v>N/A</v>
      </c>
      <c r="AJ1648">
        <v>1</v>
      </c>
    </row>
    <row r="1649" spans="1:38" x14ac:dyDescent="0.35">
      <c r="A1649">
        <v>1257</v>
      </c>
      <c r="B1649" s="14" t="s">
        <v>113</v>
      </c>
      <c r="C1649" s="14" t="s">
        <v>79</v>
      </c>
      <c r="D1649" s="14" t="s">
        <v>81</v>
      </c>
      <c r="E1649" s="14" t="s">
        <v>40</v>
      </c>
      <c r="F1649" s="14" t="str">
        <f>TRIM(Raw_Data__3[[#This Row],[Level/Band]])</f>
        <v>Associate</v>
      </c>
      <c r="G1649" s="15">
        <v>44739.170439814814</v>
      </c>
      <c r="H1649" s="15">
        <v>44740.170439814814</v>
      </c>
      <c r="I1649" s="15">
        <v>44741.170439814814</v>
      </c>
      <c r="J1649" s="15">
        <v>44744.170439814814</v>
      </c>
      <c r="K1649" s="14" t="s">
        <v>37</v>
      </c>
      <c r="L1649" s="15">
        <v>44749.170439814814</v>
      </c>
      <c r="M1649" s="14" t="s">
        <v>58</v>
      </c>
      <c r="N1649" s="14"/>
      <c r="O1649" s="1">
        <v>44754.170439814814</v>
      </c>
      <c r="P1649" s="14" t="s">
        <v>58</v>
      </c>
      <c r="Q1649" s="15"/>
      <c r="R1649" s="15"/>
      <c r="S1649" s="15">
        <v>44752.170439814814</v>
      </c>
      <c r="T1649" s="15"/>
      <c r="U1649">
        <v>0</v>
      </c>
      <c r="V1649" s="15"/>
      <c r="W1649" s="15"/>
      <c r="X1649" s="15"/>
      <c r="Z1649" s="14"/>
      <c r="AA1649" s="15"/>
      <c r="AB1649">
        <v>9</v>
      </c>
      <c r="AC1649">
        <v>12</v>
      </c>
      <c r="AD1649">
        <v>1</v>
      </c>
      <c r="AE1649">
        <v>3</v>
      </c>
      <c r="AF1649" s="21">
        <v>44812.170439814814</v>
      </c>
      <c r="AG1649" s="22">
        <f>IFERROR((Raw_Data__3[[#This Row],[End of Probation Date (after 2 months)]]-Raw_Data__3[[#This Row],[Reporting date ]]),"N/A")</f>
        <v>60</v>
      </c>
      <c r="AI1649">
        <v>3</v>
      </c>
      <c r="AJ1649">
        <v>1</v>
      </c>
    </row>
    <row r="1650" spans="1:38" x14ac:dyDescent="0.35">
      <c r="A1650">
        <v>1255</v>
      </c>
      <c r="B1650" s="14" t="s">
        <v>113</v>
      </c>
      <c r="C1650" s="14" t="s">
        <v>79</v>
      </c>
      <c r="D1650" s="14" t="s">
        <v>81</v>
      </c>
      <c r="E1650" s="14" t="s">
        <v>40</v>
      </c>
      <c r="F1650" s="14" t="str">
        <f>TRIM(Raw_Data__3[[#This Row],[Level/Band]])</f>
        <v>Associate</v>
      </c>
      <c r="G1650" s="15">
        <v>44738.170439814814</v>
      </c>
      <c r="H1650" s="15">
        <v>44740.170439814814</v>
      </c>
      <c r="I1650" s="15">
        <v>44741.170439814814</v>
      </c>
      <c r="J1650" s="15">
        <v>44744.170439814814</v>
      </c>
      <c r="K1650" s="14" t="s">
        <v>37</v>
      </c>
      <c r="L1650" s="15">
        <v>44744.170439814814</v>
      </c>
      <c r="M1650" s="14" t="s">
        <v>43</v>
      </c>
      <c r="N1650" s="14" t="s">
        <v>50</v>
      </c>
      <c r="O1650" s="1" t="s">
        <v>115</v>
      </c>
      <c r="P1650" s="14"/>
      <c r="Q1650" s="15"/>
      <c r="R1650" s="15"/>
      <c r="S1650" s="15">
        <v>44748.170439814814</v>
      </c>
      <c r="T1650" s="15"/>
      <c r="U1650">
        <v>0</v>
      </c>
      <c r="V1650" s="15"/>
      <c r="W1650" s="15"/>
      <c r="X1650" s="15"/>
      <c r="Z1650" s="14" t="s">
        <v>39</v>
      </c>
      <c r="AA1650" s="15"/>
      <c r="AB1650">
        <v>4</v>
      </c>
      <c r="AC1650">
        <v>8</v>
      </c>
      <c r="AD1650">
        <v>1</v>
      </c>
      <c r="AE1650">
        <v>3</v>
      </c>
      <c r="AF1650" s="21">
        <v>44808.170439814814</v>
      </c>
      <c r="AG1650" s="22">
        <f>IFERROR((Raw_Data__3[[#This Row],[End of Probation Date (after 2 months)]]-Raw_Data__3[[#This Row],[Reporting date ]]),"N/A")</f>
        <v>60</v>
      </c>
      <c r="AI1650">
        <v>4</v>
      </c>
      <c r="AJ1650">
        <v>2</v>
      </c>
    </row>
    <row r="1651" spans="1:38" x14ac:dyDescent="0.35">
      <c r="A1651">
        <v>1253</v>
      </c>
      <c r="B1651" s="14" t="s">
        <v>113</v>
      </c>
      <c r="C1651" s="14" t="s">
        <v>79</v>
      </c>
      <c r="D1651" s="14" t="s">
        <v>81</v>
      </c>
      <c r="E1651" s="14" t="s">
        <v>40</v>
      </c>
      <c r="F1651" s="14" t="str">
        <f>TRIM(Raw_Data__3[[#This Row],[Level/Band]])</f>
        <v>Associate</v>
      </c>
      <c r="G1651" s="15">
        <v>44736.170439814814</v>
      </c>
      <c r="H1651" s="15">
        <v>44739.170439814814</v>
      </c>
      <c r="I1651" s="15">
        <v>44740.170439814814</v>
      </c>
      <c r="J1651" s="15">
        <v>44743.170439814814</v>
      </c>
      <c r="K1651" s="14" t="s">
        <v>37</v>
      </c>
      <c r="L1651" s="15">
        <v>44761.170439814814</v>
      </c>
      <c r="M1651" s="14" t="s">
        <v>37</v>
      </c>
      <c r="N1651" s="14" t="s">
        <v>115</v>
      </c>
      <c r="O1651" s="1">
        <v>44768.170439814814</v>
      </c>
      <c r="P1651" s="14" t="s">
        <v>48</v>
      </c>
      <c r="Q1651" s="15">
        <v>44763.170439814814</v>
      </c>
      <c r="R1651" s="15">
        <v>44764.170439814814</v>
      </c>
      <c r="S1651" s="15">
        <v>44764.170439814814</v>
      </c>
      <c r="T1651" s="15">
        <v>44771.170439814814</v>
      </c>
      <c r="U1651">
        <v>1</v>
      </c>
      <c r="V1651" s="15">
        <v>44773.170439814814</v>
      </c>
      <c r="W1651" s="15">
        <v>44776.170439814814</v>
      </c>
      <c r="X1651" s="15">
        <v>44778.170439814814</v>
      </c>
      <c r="Z1651" s="14"/>
      <c r="AA1651" s="15">
        <v>44788.170439814814</v>
      </c>
      <c r="AB1651">
        <v>22</v>
      </c>
      <c r="AC1651">
        <v>25</v>
      </c>
      <c r="AD1651">
        <v>1</v>
      </c>
      <c r="AE1651">
        <v>3</v>
      </c>
      <c r="AF1651" s="21">
        <v>44824.170439814814</v>
      </c>
      <c r="AG1651" s="22">
        <f>IFERROR((Raw_Data__3[[#This Row],[End of Probation Date (after 2 months)]]-Raw_Data__3[[#This Row],[Reporting date ]]),"N/A")</f>
        <v>60</v>
      </c>
      <c r="AH1651">
        <v>5</v>
      </c>
      <c r="AI1651">
        <v>3</v>
      </c>
      <c r="AJ1651">
        <v>3</v>
      </c>
      <c r="AK1651">
        <v>24</v>
      </c>
      <c r="AL1651">
        <v>14</v>
      </c>
    </row>
    <row r="1652" spans="1:38" x14ac:dyDescent="0.35">
      <c r="A1652">
        <v>1148</v>
      </c>
      <c r="B1652" s="14" t="s">
        <v>113</v>
      </c>
      <c r="C1652" s="14" t="s">
        <v>79</v>
      </c>
      <c r="D1652" s="14" t="s">
        <v>81</v>
      </c>
      <c r="E1652" s="14" t="s">
        <v>40</v>
      </c>
      <c r="F1652" s="14" t="str">
        <f>TRIM(Raw_Data__3[[#This Row],[Level/Band]])</f>
        <v>Associate</v>
      </c>
      <c r="G1652" s="15">
        <v>45141.067280092589</v>
      </c>
      <c r="H1652" s="15">
        <v>45144.067280092589</v>
      </c>
      <c r="I1652" s="15">
        <v>45145.067280092589</v>
      </c>
      <c r="J1652" s="15">
        <v>45148.067280092589</v>
      </c>
      <c r="K1652" s="14" t="s">
        <v>37</v>
      </c>
      <c r="L1652" s="15">
        <v>45155.067280092589</v>
      </c>
      <c r="M1652" s="14" t="s">
        <v>43</v>
      </c>
      <c r="N1652" s="14" t="s">
        <v>55</v>
      </c>
      <c r="O1652" s="1" t="s">
        <v>115</v>
      </c>
      <c r="P1652" s="14"/>
      <c r="Q1652" s="15"/>
      <c r="R1652" s="15"/>
      <c r="S1652" s="15"/>
      <c r="T1652" s="15"/>
      <c r="U1652">
        <v>0</v>
      </c>
      <c r="V1652" s="15"/>
      <c r="W1652" s="15"/>
      <c r="X1652" s="15"/>
      <c r="Z1652" s="14" t="s">
        <v>39</v>
      </c>
      <c r="AA1652" s="15"/>
      <c r="AB1652">
        <v>11</v>
      </c>
      <c r="AD1652">
        <v>1</v>
      </c>
      <c r="AE1652">
        <v>3</v>
      </c>
      <c r="AF1652" s="21" t="s">
        <v>115</v>
      </c>
      <c r="AG1652" s="22" t="str">
        <f>IFERROR((Raw_Data__3[[#This Row],[End of Probation Date (after 2 months)]]-Raw_Data__3[[#This Row],[Reporting date ]]),"N/A")</f>
        <v>N/A</v>
      </c>
      <c r="AJ1652">
        <v>3</v>
      </c>
    </row>
    <row r="1653" spans="1:38" x14ac:dyDescent="0.35">
      <c r="A1653">
        <v>1145</v>
      </c>
      <c r="B1653" s="14" t="s">
        <v>113</v>
      </c>
      <c r="C1653" s="14" t="s">
        <v>79</v>
      </c>
      <c r="D1653" s="14" t="s">
        <v>81</v>
      </c>
      <c r="E1653" s="14" t="s">
        <v>40</v>
      </c>
      <c r="F1653" s="14" t="str">
        <f>TRIM(Raw_Data__3[[#This Row],[Level/Band]])</f>
        <v>Associate</v>
      </c>
      <c r="G1653" s="15">
        <v>45144.067280092589</v>
      </c>
      <c r="H1653" s="15">
        <v>45145.067280092589</v>
      </c>
      <c r="I1653" s="15">
        <v>45146.067280092589</v>
      </c>
      <c r="J1653" s="15">
        <v>45149.067280092589</v>
      </c>
      <c r="K1653" s="14" t="s">
        <v>37</v>
      </c>
      <c r="L1653" s="15">
        <v>45151.067280092589</v>
      </c>
      <c r="M1653" s="14" t="s">
        <v>43</v>
      </c>
      <c r="N1653" s="14" t="s">
        <v>50</v>
      </c>
      <c r="O1653" s="1" t="s">
        <v>115</v>
      </c>
      <c r="P1653" s="14"/>
      <c r="Q1653" s="15"/>
      <c r="R1653" s="15"/>
      <c r="S1653" s="15">
        <v>45155.067280092589</v>
      </c>
      <c r="T1653" s="15"/>
      <c r="U1653">
        <v>0</v>
      </c>
      <c r="V1653" s="15"/>
      <c r="W1653" s="15"/>
      <c r="X1653" s="15"/>
      <c r="Z1653" s="14" t="s">
        <v>47</v>
      </c>
      <c r="AA1653" s="15"/>
      <c r="AB1653">
        <v>6</v>
      </c>
      <c r="AC1653">
        <v>10</v>
      </c>
      <c r="AD1653">
        <v>1</v>
      </c>
      <c r="AE1653">
        <v>3</v>
      </c>
      <c r="AF1653" s="21">
        <v>45215.067280092589</v>
      </c>
      <c r="AG1653" s="22">
        <f>IFERROR((Raw_Data__3[[#This Row],[End of Probation Date (after 2 months)]]-Raw_Data__3[[#This Row],[Reporting date ]]),"N/A")</f>
        <v>60</v>
      </c>
      <c r="AI1653">
        <v>4</v>
      </c>
      <c r="AJ1653">
        <v>1</v>
      </c>
    </row>
    <row r="1654" spans="1:38" x14ac:dyDescent="0.35">
      <c r="A1654">
        <v>1064</v>
      </c>
      <c r="B1654" s="14" t="s">
        <v>113</v>
      </c>
      <c r="C1654" s="14" t="s">
        <v>79</v>
      </c>
      <c r="D1654" s="14" t="s">
        <v>81</v>
      </c>
      <c r="E1654" s="14" t="s">
        <v>40</v>
      </c>
      <c r="F1654" s="14" t="str">
        <f>TRIM(Raw_Data__3[[#This Row],[Level/Band]])</f>
        <v>Associate</v>
      </c>
      <c r="G1654" s="15">
        <v>44782.414236111108</v>
      </c>
      <c r="H1654" s="15">
        <v>44785.414236111108</v>
      </c>
      <c r="I1654" s="15">
        <v>44786.414236111108</v>
      </c>
      <c r="J1654" s="15">
        <v>44789.414236111108</v>
      </c>
      <c r="K1654" s="14" t="s">
        <v>37</v>
      </c>
      <c r="L1654" s="15">
        <v>44789.414236111108</v>
      </c>
      <c r="M1654" s="14" t="s">
        <v>43</v>
      </c>
      <c r="N1654" s="14" t="s">
        <v>55</v>
      </c>
      <c r="O1654" s="1" t="s">
        <v>115</v>
      </c>
      <c r="P1654" s="14"/>
      <c r="Q1654" s="15"/>
      <c r="R1654" s="15"/>
      <c r="S1654" s="15"/>
      <c r="T1654" s="15"/>
      <c r="U1654">
        <v>0</v>
      </c>
      <c r="V1654" s="15"/>
      <c r="W1654" s="15"/>
      <c r="X1654" s="15"/>
      <c r="Z1654" s="14" t="s">
        <v>39</v>
      </c>
      <c r="AA1654" s="15"/>
      <c r="AB1654">
        <v>4</v>
      </c>
      <c r="AD1654">
        <v>1</v>
      </c>
      <c r="AE1654">
        <v>3</v>
      </c>
      <c r="AF1654" s="21" t="s">
        <v>115</v>
      </c>
      <c r="AG1654" s="22" t="str">
        <f>IFERROR((Raw_Data__3[[#This Row],[End of Probation Date (after 2 months)]]-Raw_Data__3[[#This Row],[Reporting date ]]),"N/A")</f>
        <v>N/A</v>
      </c>
      <c r="AJ1654">
        <v>3</v>
      </c>
    </row>
    <row r="1655" spans="1:38" x14ac:dyDescent="0.35">
      <c r="A1655">
        <v>1062</v>
      </c>
      <c r="B1655" s="14" t="s">
        <v>113</v>
      </c>
      <c r="C1655" s="14" t="s">
        <v>79</v>
      </c>
      <c r="D1655" s="14" t="s">
        <v>81</v>
      </c>
      <c r="E1655" s="14" t="s">
        <v>40</v>
      </c>
      <c r="F1655" s="14" t="str">
        <f>TRIM(Raw_Data__3[[#This Row],[Level/Band]])</f>
        <v>Associate</v>
      </c>
      <c r="G1655" s="15">
        <v>44779.414236111108</v>
      </c>
      <c r="H1655" s="15">
        <v>44780.414236111108</v>
      </c>
      <c r="I1655" s="15">
        <v>44781.414236111108</v>
      </c>
      <c r="J1655" s="15">
        <v>44784.414236111108</v>
      </c>
      <c r="K1655" s="14" t="s">
        <v>37</v>
      </c>
      <c r="L1655" s="15">
        <v>44790.414236111108</v>
      </c>
      <c r="M1655" s="14" t="s">
        <v>43</v>
      </c>
      <c r="N1655" s="14" t="s">
        <v>51</v>
      </c>
      <c r="O1655" s="1" t="s">
        <v>115</v>
      </c>
      <c r="P1655" s="14"/>
      <c r="Q1655" s="15"/>
      <c r="R1655" s="15"/>
      <c r="S1655" s="15">
        <v>44793.414236111108</v>
      </c>
      <c r="T1655" s="15"/>
      <c r="U1655">
        <v>0</v>
      </c>
      <c r="V1655" s="15"/>
      <c r="W1655" s="15"/>
      <c r="X1655" s="15"/>
      <c r="Z1655" s="14" t="s">
        <v>47</v>
      </c>
      <c r="AA1655" s="15"/>
      <c r="AB1655">
        <v>10</v>
      </c>
      <c r="AC1655">
        <v>13</v>
      </c>
      <c r="AD1655">
        <v>1</v>
      </c>
      <c r="AE1655">
        <v>3</v>
      </c>
      <c r="AF1655" s="21">
        <v>44853.414236111108</v>
      </c>
      <c r="AG1655" s="22">
        <f>IFERROR((Raw_Data__3[[#This Row],[End of Probation Date (after 2 months)]]-Raw_Data__3[[#This Row],[Reporting date ]]),"N/A")</f>
        <v>60</v>
      </c>
      <c r="AI1655">
        <v>3</v>
      </c>
      <c r="AJ1655">
        <v>1</v>
      </c>
    </row>
    <row r="1656" spans="1:38" x14ac:dyDescent="0.35">
      <c r="A1656">
        <v>1036</v>
      </c>
      <c r="B1656" s="14" t="s">
        <v>113</v>
      </c>
      <c r="C1656" s="14" t="s">
        <v>79</v>
      </c>
      <c r="D1656" s="14" t="s">
        <v>81</v>
      </c>
      <c r="E1656" s="14" t="s">
        <v>40</v>
      </c>
      <c r="F1656" s="14" t="str">
        <f>TRIM(Raw_Data__3[[#This Row],[Level/Band]])</f>
        <v>Associate</v>
      </c>
      <c r="G1656" s="15">
        <v>44988.822372685187</v>
      </c>
      <c r="H1656" s="15">
        <v>44990.822372685187</v>
      </c>
      <c r="I1656" s="15">
        <v>44991.822372685187</v>
      </c>
      <c r="J1656" s="15">
        <v>44994.822372685187</v>
      </c>
      <c r="K1656" s="14" t="s">
        <v>37</v>
      </c>
      <c r="L1656" s="15">
        <v>45006.822372685187</v>
      </c>
      <c r="M1656" s="14" t="s">
        <v>43</v>
      </c>
      <c r="N1656" s="14" t="s">
        <v>38</v>
      </c>
      <c r="O1656" s="1" t="s">
        <v>115</v>
      </c>
      <c r="P1656" s="14"/>
      <c r="Q1656" s="15"/>
      <c r="R1656" s="15"/>
      <c r="S1656" s="15"/>
      <c r="T1656" s="15"/>
      <c r="U1656">
        <v>0</v>
      </c>
      <c r="V1656" s="15"/>
      <c r="W1656" s="15"/>
      <c r="X1656" s="15"/>
      <c r="Z1656" s="14" t="s">
        <v>47</v>
      </c>
      <c r="AA1656" s="15"/>
      <c r="AB1656">
        <v>16</v>
      </c>
      <c r="AD1656">
        <v>1</v>
      </c>
      <c r="AE1656">
        <v>3</v>
      </c>
      <c r="AF1656" s="21" t="s">
        <v>115</v>
      </c>
      <c r="AG1656" s="22" t="str">
        <f>IFERROR((Raw_Data__3[[#This Row],[End of Probation Date (after 2 months)]]-Raw_Data__3[[#This Row],[Reporting date ]]),"N/A")</f>
        <v>N/A</v>
      </c>
      <c r="AJ1656">
        <v>2</v>
      </c>
    </row>
    <row r="1657" spans="1:38" x14ac:dyDescent="0.35">
      <c r="A1657">
        <v>1031</v>
      </c>
      <c r="B1657" s="14" t="s">
        <v>113</v>
      </c>
      <c r="C1657" s="14" t="s">
        <v>79</v>
      </c>
      <c r="D1657" s="14" t="s">
        <v>81</v>
      </c>
      <c r="E1657" s="14" t="s">
        <v>40</v>
      </c>
      <c r="F1657" s="14" t="str">
        <f>TRIM(Raw_Data__3[[#This Row],[Level/Band]])</f>
        <v>Associate</v>
      </c>
      <c r="G1657" s="15">
        <v>44990.822372685187</v>
      </c>
      <c r="H1657" s="15">
        <v>44991.822372685187</v>
      </c>
      <c r="I1657" s="15">
        <v>44992.822372685187</v>
      </c>
      <c r="J1657" s="15">
        <v>44995.822372685187</v>
      </c>
      <c r="K1657" s="14" t="s">
        <v>37</v>
      </c>
      <c r="L1657" s="15">
        <v>44997.822372685187</v>
      </c>
      <c r="M1657" s="14" t="s">
        <v>43</v>
      </c>
      <c r="N1657" s="14" t="s">
        <v>38</v>
      </c>
      <c r="O1657" s="1" t="s">
        <v>115</v>
      </c>
      <c r="P1657" s="14" t="s">
        <v>41</v>
      </c>
      <c r="Q1657" s="15"/>
      <c r="R1657" s="15"/>
      <c r="S1657" s="15">
        <v>44998.822372685187</v>
      </c>
      <c r="T1657" s="15"/>
      <c r="U1657">
        <v>0</v>
      </c>
      <c r="V1657" s="15"/>
      <c r="W1657" s="15"/>
      <c r="X1657" s="15"/>
      <c r="Z1657" s="14"/>
      <c r="AA1657" s="15"/>
      <c r="AB1657">
        <v>6</v>
      </c>
      <c r="AC1657">
        <v>7</v>
      </c>
      <c r="AD1657">
        <v>1</v>
      </c>
      <c r="AE1657">
        <v>3</v>
      </c>
      <c r="AF1657" s="21">
        <v>45058.822372685187</v>
      </c>
      <c r="AG1657" s="22">
        <f>IFERROR((Raw_Data__3[[#This Row],[End of Probation Date (after 2 months)]]-Raw_Data__3[[#This Row],[Reporting date ]]),"N/A")</f>
        <v>60</v>
      </c>
      <c r="AI1657">
        <v>1</v>
      </c>
      <c r="AJ1657">
        <v>1</v>
      </c>
    </row>
    <row r="1658" spans="1:38" x14ac:dyDescent="0.35">
      <c r="A1658">
        <v>1018</v>
      </c>
      <c r="B1658" s="14" t="s">
        <v>113</v>
      </c>
      <c r="C1658" s="14" t="s">
        <v>79</v>
      </c>
      <c r="D1658" s="14" t="s">
        <v>81</v>
      </c>
      <c r="E1658" s="14" t="s">
        <v>40</v>
      </c>
      <c r="F1658" s="14" t="str">
        <f>TRIM(Raw_Data__3[[#This Row],[Level/Band]])</f>
        <v>Associate</v>
      </c>
      <c r="G1658" s="15">
        <v>44599.329571759263</v>
      </c>
      <c r="H1658" s="15">
        <v>44600.329571759263</v>
      </c>
      <c r="I1658" s="15">
        <v>44601.329571759263</v>
      </c>
      <c r="J1658" s="15">
        <v>44604.329571759263</v>
      </c>
      <c r="K1658" s="14" t="s">
        <v>37</v>
      </c>
      <c r="L1658" s="15">
        <v>44613.329571759263</v>
      </c>
      <c r="M1658" s="14" t="s">
        <v>37</v>
      </c>
      <c r="N1658" s="14" t="s">
        <v>115</v>
      </c>
      <c r="O1658" s="1">
        <v>44615.329571759263</v>
      </c>
      <c r="P1658" s="14" t="s">
        <v>48</v>
      </c>
      <c r="Q1658" s="15">
        <v>44615.329571759263</v>
      </c>
      <c r="R1658" s="15">
        <v>44616.329571759263</v>
      </c>
      <c r="S1658" s="15">
        <v>44614.329571759263</v>
      </c>
      <c r="T1658" s="15">
        <v>44624.329571759263</v>
      </c>
      <c r="U1658">
        <v>1</v>
      </c>
      <c r="V1658" s="15">
        <v>44625.329571759263</v>
      </c>
      <c r="W1658" s="15">
        <v>44627.329571759263</v>
      </c>
      <c r="X1658" s="15">
        <v>44630.329571759263</v>
      </c>
      <c r="Z1658" s="14"/>
      <c r="AA1658" s="15">
        <v>44639.329571759263</v>
      </c>
      <c r="AB1658">
        <v>13</v>
      </c>
      <c r="AC1658">
        <v>14</v>
      </c>
      <c r="AD1658">
        <v>1</v>
      </c>
      <c r="AE1658">
        <v>3</v>
      </c>
      <c r="AF1658" s="21">
        <v>44674.329571759263</v>
      </c>
      <c r="AG1658" s="22">
        <f>IFERROR((Raw_Data__3[[#This Row],[End of Probation Date (after 2 months)]]-Raw_Data__3[[#This Row],[Reporting date ]]),"N/A")</f>
        <v>60</v>
      </c>
      <c r="AH1658">
        <v>3</v>
      </c>
      <c r="AI1658">
        <v>1</v>
      </c>
      <c r="AJ1658">
        <v>1</v>
      </c>
      <c r="AK1658">
        <v>25</v>
      </c>
      <c r="AL1658">
        <v>16</v>
      </c>
    </row>
    <row r="1659" spans="1:38" x14ac:dyDescent="0.35">
      <c r="A1659">
        <v>1012</v>
      </c>
      <c r="B1659" s="14" t="s">
        <v>113</v>
      </c>
      <c r="C1659" s="14" t="s">
        <v>79</v>
      </c>
      <c r="D1659" s="14" t="s">
        <v>81</v>
      </c>
      <c r="E1659" s="14" t="s">
        <v>40</v>
      </c>
      <c r="F1659" s="14" t="str">
        <f>TRIM(Raw_Data__3[[#This Row],[Level/Band]])</f>
        <v>Associate</v>
      </c>
      <c r="G1659" s="15">
        <v>44594.329571759263</v>
      </c>
      <c r="H1659" s="15">
        <v>44596.329571759263</v>
      </c>
      <c r="I1659" s="15">
        <v>44597.329571759263</v>
      </c>
      <c r="J1659" s="15">
        <v>44600.329571759263</v>
      </c>
      <c r="K1659" s="14" t="s">
        <v>37</v>
      </c>
      <c r="L1659" s="15">
        <v>44616.329571759263</v>
      </c>
      <c r="M1659" s="14" t="s">
        <v>43</v>
      </c>
      <c r="N1659" s="14" t="s">
        <v>55</v>
      </c>
      <c r="O1659" s="1" t="s">
        <v>115</v>
      </c>
      <c r="P1659" s="14"/>
      <c r="Q1659" s="15"/>
      <c r="R1659" s="15"/>
      <c r="S1659" s="15">
        <v>44620.329571759263</v>
      </c>
      <c r="T1659" s="15"/>
      <c r="U1659">
        <v>0</v>
      </c>
      <c r="V1659" s="15"/>
      <c r="W1659" s="15"/>
      <c r="X1659" s="15"/>
      <c r="Z1659" s="14" t="s">
        <v>47</v>
      </c>
      <c r="AA1659" s="15"/>
      <c r="AB1659">
        <v>20</v>
      </c>
      <c r="AC1659">
        <v>24</v>
      </c>
      <c r="AD1659">
        <v>1</v>
      </c>
      <c r="AE1659">
        <v>3</v>
      </c>
      <c r="AF1659" s="21">
        <v>44680.329571759263</v>
      </c>
      <c r="AG1659" s="22">
        <f>IFERROR((Raw_Data__3[[#This Row],[End of Probation Date (after 2 months)]]-Raw_Data__3[[#This Row],[Reporting date ]]),"N/A")</f>
        <v>60</v>
      </c>
      <c r="AI1659">
        <v>4</v>
      </c>
      <c r="AJ1659">
        <v>2</v>
      </c>
    </row>
    <row r="1660" spans="1:38" x14ac:dyDescent="0.35">
      <c r="A1660">
        <v>977</v>
      </c>
      <c r="B1660" s="14" t="s">
        <v>113</v>
      </c>
      <c r="C1660" s="14" t="s">
        <v>79</v>
      </c>
      <c r="D1660" s="14" t="s">
        <v>81</v>
      </c>
      <c r="E1660" s="14" t="s">
        <v>40</v>
      </c>
      <c r="F1660" s="14" t="str">
        <f>TRIM(Raw_Data__3[[#This Row],[Level/Band]])</f>
        <v>Associate</v>
      </c>
      <c r="G1660" s="15">
        <v>44759.699247685188</v>
      </c>
      <c r="H1660" s="15">
        <v>44760.699247685188</v>
      </c>
      <c r="I1660" s="15">
        <v>44761.699247685188</v>
      </c>
      <c r="J1660" s="15">
        <v>44764.699247685188</v>
      </c>
      <c r="K1660" s="14" t="s">
        <v>37</v>
      </c>
      <c r="L1660" s="15">
        <v>44777.699247685188</v>
      </c>
      <c r="M1660" s="14" t="s">
        <v>43</v>
      </c>
      <c r="N1660" s="14" t="s">
        <v>51</v>
      </c>
      <c r="O1660" s="1" t="s">
        <v>115</v>
      </c>
      <c r="P1660" s="14"/>
      <c r="Q1660" s="15"/>
      <c r="R1660" s="15"/>
      <c r="S1660" s="15"/>
      <c r="T1660" s="15"/>
      <c r="U1660">
        <v>0</v>
      </c>
      <c r="V1660" s="15"/>
      <c r="W1660" s="15"/>
      <c r="X1660" s="15"/>
      <c r="Z1660" s="14" t="s">
        <v>39</v>
      </c>
      <c r="AA1660" s="15"/>
      <c r="AB1660">
        <v>17</v>
      </c>
      <c r="AD1660">
        <v>1</v>
      </c>
      <c r="AE1660">
        <v>3</v>
      </c>
      <c r="AF1660" s="21" t="s">
        <v>115</v>
      </c>
      <c r="AG1660" s="22" t="str">
        <f>IFERROR((Raw_Data__3[[#This Row],[End of Probation Date (after 2 months)]]-Raw_Data__3[[#This Row],[Reporting date ]]),"N/A")</f>
        <v>N/A</v>
      </c>
      <c r="AJ1660">
        <v>1</v>
      </c>
    </row>
    <row r="1661" spans="1:38" x14ac:dyDescent="0.35">
      <c r="A1661">
        <v>969</v>
      </c>
      <c r="B1661" s="14" t="s">
        <v>113</v>
      </c>
      <c r="C1661" s="14" t="s">
        <v>79</v>
      </c>
      <c r="D1661" s="14" t="s">
        <v>81</v>
      </c>
      <c r="E1661" s="14" t="s">
        <v>40</v>
      </c>
      <c r="F1661" s="14" t="str">
        <f>TRIM(Raw_Data__3[[#This Row],[Level/Band]])</f>
        <v>Associate</v>
      </c>
      <c r="G1661" s="15">
        <v>45119.340451388889</v>
      </c>
      <c r="H1661" s="15">
        <v>45122.340451388889</v>
      </c>
      <c r="I1661" s="15">
        <v>45123.340451388889</v>
      </c>
      <c r="J1661" s="15">
        <v>45126.340451388889</v>
      </c>
      <c r="K1661" s="14" t="s">
        <v>37</v>
      </c>
      <c r="L1661" s="15">
        <v>45140.340451388889</v>
      </c>
      <c r="M1661" s="14" t="s">
        <v>43</v>
      </c>
      <c r="N1661" s="14" t="s">
        <v>38</v>
      </c>
      <c r="O1661" s="1" t="s">
        <v>115</v>
      </c>
      <c r="P1661" s="14" t="s">
        <v>41</v>
      </c>
      <c r="Q1661" s="15"/>
      <c r="R1661" s="15"/>
      <c r="S1661" s="15">
        <v>45144.340451388889</v>
      </c>
      <c r="T1661" s="15"/>
      <c r="U1661">
        <v>0</v>
      </c>
      <c r="V1661" s="15"/>
      <c r="W1661" s="15"/>
      <c r="X1661" s="15"/>
      <c r="Z1661" s="14"/>
      <c r="AA1661" s="15"/>
      <c r="AB1661">
        <v>18</v>
      </c>
      <c r="AC1661">
        <v>22</v>
      </c>
      <c r="AD1661">
        <v>1</v>
      </c>
      <c r="AE1661">
        <v>3</v>
      </c>
      <c r="AF1661" s="21">
        <v>45204.340451388889</v>
      </c>
      <c r="AG1661" s="22">
        <f>IFERROR((Raw_Data__3[[#This Row],[End of Probation Date (after 2 months)]]-Raw_Data__3[[#This Row],[Reporting date ]]),"N/A")</f>
        <v>60</v>
      </c>
      <c r="AI1661">
        <v>4</v>
      </c>
      <c r="AJ1661">
        <v>3</v>
      </c>
    </row>
    <row r="1662" spans="1:38" x14ac:dyDescent="0.35">
      <c r="A1662">
        <v>963</v>
      </c>
      <c r="B1662" s="14" t="s">
        <v>113</v>
      </c>
      <c r="C1662" s="14" t="s">
        <v>79</v>
      </c>
      <c r="D1662" s="14" t="s">
        <v>81</v>
      </c>
      <c r="E1662" s="14" t="s">
        <v>40</v>
      </c>
      <c r="F1662" s="14" t="str">
        <f>TRIM(Raw_Data__3[[#This Row],[Level/Band]])</f>
        <v>Associate</v>
      </c>
      <c r="G1662" s="15">
        <v>45125.340451388889</v>
      </c>
      <c r="H1662" s="15">
        <v>45126.340451388889</v>
      </c>
      <c r="I1662" s="15">
        <v>45127.340451388889</v>
      </c>
      <c r="J1662" s="15">
        <v>45130.340451388889</v>
      </c>
      <c r="K1662" s="14" t="s">
        <v>37</v>
      </c>
      <c r="L1662" s="15">
        <v>45130.340451388889</v>
      </c>
      <c r="M1662" s="14" t="s">
        <v>43</v>
      </c>
      <c r="N1662" s="14" t="s">
        <v>55</v>
      </c>
      <c r="O1662" s="1" t="s">
        <v>115</v>
      </c>
      <c r="P1662" s="14"/>
      <c r="Q1662" s="15"/>
      <c r="R1662" s="15"/>
      <c r="S1662" s="15"/>
      <c r="T1662" s="15"/>
      <c r="U1662">
        <v>0</v>
      </c>
      <c r="V1662" s="15"/>
      <c r="W1662" s="15"/>
      <c r="X1662" s="15"/>
      <c r="Z1662" s="14" t="s">
        <v>47</v>
      </c>
      <c r="AA1662" s="15"/>
      <c r="AB1662">
        <v>4</v>
      </c>
      <c r="AD1662">
        <v>1</v>
      </c>
      <c r="AE1662">
        <v>3</v>
      </c>
      <c r="AF1662" s="21" t="s">
        <v>115</v>
      </c>
      <c r="AG1662" s="22" t="str">
        <f>IFERROR((Raw_Data__3[[#This Row],[End of Probation Date (after 2 months)]]-Raw_Data__3[[#This Row],[Reporting date ]]),"N/A")</f>
        <v>N/A</v>
      </c>
      <c r="AJ1662">
        <v>1</v>
      </c>
    </row>
    <row r="1663" spans="1:38" x14ac:dyDescent="0.35">
      <c r="A1663">
        <v>898</v>
      </c>
      <c r="B1663" s="14" t="s">
        <v>113</v>
      </c>
      <c r="C1663" s="14" t="s">
        <v>79</v>
      </c>
      <c r="D1663" s="14" t="s">
        <v>81</v>
      </c>
      <c r="E1663" s="14" t="s">
        <v>40</v>
      </c>
      <c r="F1663" s="14" t="str">
        <f>TRIM(Raw_Data__3[[#This Row],[Level/Band]])</f>
        <v>Associate</v>
      </c>
      <c r="G1663" s="15">
        <v>44844.939814814818</v>
      </c>
      <c r="H1663" s="15">
        <v>44845.939814814818</v>
      </c>
      <c r="I1663" s="15">
        <v>44846.939814814818</v>
      </c>
      <c r="J1663" s="15">
        <v>44849.939814814818</v>
      </c>
      <c r="K1663" s="14" t="s">
        <v>37</v>
      </c>
      <c r="L1663" s="15">
        <v>44853.939814814818</v>
      </c>
      <c r="M1663" s="14" t="s">
        <v>43</v>
      </c>
      <c r="N1663" s="14" t="s">
        <v>38</v>
      </c>
      <c r="O1663" s="1" t="s">
        <v>115</v>
      </c>
      <c r="P1663" s="14"/>
      <c r="Q1663" s="15"/>
      <c r="R1663" s="15"/>
      <c r="S1663" s="15">
        <v>44857.939814814818</v>
      </c>
      <c r="T1663" s="15"/>
      <c r="U1663">
        <v>0</v>
      </c>
      <c r="V1663" s="15"/>
      <c r="W1663" s="15"/>
      <c r="X1663" s="15"/>
      <c r="Z1663" s="14" t="s">
        <v>47</v>
      </c>
      <c r="AA1663" s="15"/>
      <c r="AB1663">
        <v>8</v>
      </c>
      <c r="AC1663">
        <v>12</v>
      </c>
      <c r="AD1663">
        <v>1</v>
      </c>
      <c r="AE1663">
        <v>3</v>
      </c>
      <c r="AF1663" s="21">
        <v>44917.939814814818</v>
      </c>
      <c r="AG1663" s="22">
        <f>IFERROR((Raw_Data__3[[#This Row],[End of Probation Date (after 2 months)]]-Raw_Data__3[[#This Row],[Reporting date ]]),"N/A")</f>
        <v>60</v>
      </c>
      <c r="AI1663">
        <v>4</v>
      </c>
      <c r="AJ1663">
        <v>1</v>
      </c>
    </row>
    <row r="1664" spans="1:38" x14ac:dyDescent="0.35">
      <c r="A1664">
        <v>897</v>
      </c>
      <c r="B1664" s="14" t="s">
        <v>113</v>
      </c>
      <c r="C1664" s="14" t="s">
        <v>79</v>
      </c>
      <c r="D1664" s="14" t="s">
        <v>81</v>
      </c>
      <c r="E1664" s="14" t="s">
        <v>40</v>
      </c>
      <c r="F1664" s="14" t="str">
        <f>TRIM(Raw_Data__3[[#This Row],[Level/Band]])</f>
        <v>Associate</v>
      </c>
      <c r="G1664" s="15">
        <v>44844.939814814818</v>
      </c>
      <c r="H1664" s="15">
        <v>44847.939814814818</v>
      </c>
      <c r="I1664" s="15">
        <v>44848.939814814818</v>
      </c>
      <c r="J1664" s="15">
        <v>44851.939814814818</v>
      </c>
      <c r="K1664" s="14" t="s">
        <v>37</v>
      </c>
      <c r="L1664" s="15">
        <v>44859.939814814818</v>
      </c>
      <c r="M1664" s="14" t="s">
        <v>43</v>
      </c>
      <c r="N1664" s="14" t="s">
        <v>50</v>
      </c>
      <c r="O1664" s="1" t="s">
        <v>115</v>
      </c>
      <c r="P1664" s="14"/>
      <c r="Q1664" s="15"/>
      <c r="R1664" s="15"/>
      <c r="S1664" s="15"/>
      <c r="T1664" s="15"/>
      <c r="U1664">
        <v>0</v>
      </c>
      <c r="V1664" s="15"/>
      <c r="W1664" s="15"/>
      <c r="X1664" s="15"/>
      <c r="Z1664" s="14" t="s">
        <v>47</v>
      </c>
      <c r="AA1664" s="15"/>
      <c r="AB1664">
        <v>12</v>
      </c>
      <c r="AD1664">
        <v>1</v>
      </c>
      <c r="AE1664">
        <v>3</v>
      </c>
      <c r="AF1664" s="21" t="s">
        <v>115</v>
      </c>
      <c r="AG1664" s="22" t="str">
        <f>IFERROR((Raw_Data__3[[#This Row],[End of Probation Date (after 2 months)]]-Raw_Data__3[[#This Row],[Reporting date ]]),"N/A")</f>
        <v>N/A</v>
      </c>
      <c r="AJ1664">
        <v>3</v>
      </c>
    </row>
    <row r="1665" spans="1:38" x14ac:dyDescent="0.35">
      <c r="A1665">
        <v>895</v>
      </c>
      <c r="B1665" s="14" t="s">
        <v>113</v>
      </c>
      <c r="C1665" s="14" t="s">
        <v>79</v>
      </c>
      <c r="D1665" s="14" t="s">
        <v>81</v>
      </c>
      <c r="E1665" s="14" t="s">
        <v>40</v>
      </c>
      <c r="F1665" s="14" t="str">
        <f>TRIM(Raw_Data__3[[#This Row],[Level/Band]])</f>
        <v>Associate</v>
      </c>
      <c r="G1665" s="15">
        <v>44846.939814814818</v>
      </c>
      <c r="H1665" s="15">
        <v>44848.939814814818</v>
      </c>
      <c r="I1665" s="15">
        <v>44849.939814814818</v>
      </c>
      <c r="J1665" s="15">
        <v>44852.939814814818</v>
      </c>
      <c r="K1665" s="14" t="s">
        <v>37</v>
      </c>
      <c r="L1665" s="15">
        <v>44861.939814814818</v>
      </c>
      <c r="M1665" s="14" t="s">
        <v>43</v>
      </c>
      <c r="N1665" s="14" t="s">
        <v>51</v>
      </c>
      <c r="O1665" s="1" t="s">
        <v>115</v>
      </c>
      <c r="P1665" s="14"/>
      <c r="Q1665" s="15"/>
      <c r="R1665" s="15"/>
      <c r="S1665" s="15"/>
      <c r="T1665" s="15"/>
      <c r="U1665">
        <v>0</v>
      </c>
      <c r="V1665" s="15"/>
      <c r="W1665" s="15"/>
      <c r="X1665" s="15"/>
      <c r="Z1665" s="14" t="s">
        <v>47</v>
      </c>
      <c r="AA1665" s="15"/>
      <c r="AB1665">
        <v>13</v>
      </c>
      <c r="AD1665">
        <v>1</v>
      </c>
      <c r="AE1665">
        <v>3</v>
      </c>
      <c r="AF1665" s="21" t="s">
        <v>115</v>
      </c>
      <c r="AG1665" s="22" t="str">
        <f>IFERROR((Raw_Data__3[[#This Row],[End of Probation Date (after 2 months)]]-Raw_Data__3[[#This Row],[Reporting date ]]),"N/A")</f>
        <v>N/A</v>
      </c>
      <c r="AJ1665">
        <v>2</v>
      </c>
    </row>
    <row r="1666" spans="1:38" x14ac:dyDescent="0.35">
      <c r="A1666">
        <v>884</v>
      </c>
      <c r="B1666" s="14" t="s">
        <v>113</v>
      </c>
      <c r="C1666" s="14" t="s">
        <v>79</v>
      </c>
      <c r="D1666" s="14" t="s">
        <v>81</v>
      </c>
      <c r="E1666" s="14" t="s">
        <v>40</v>
      </c>
      <c r="F1666" s="14" t="str">
        <f>TRIM(Raw_Data__3[[#This Row],[Level/Band]])</f>
        <v>Associate</v>
      </c>
      <c r="G1666" s="15">
        <v>44827.199942129628</v>
      </c>
      <c r="H1666" s="15">
        <v>44829.199942129628</v>
      </c>
      <c r="I1666" s="15">
        <v>44830.199942129628</v>
      </c>
      <c r="J1666" s="15">
        <v>44833.199942129628</v>
      </c>
      <c r="K1666" s="14" t="s">
        <v>37</v>
      </c>
      <c r="L1666" s="15">
        <v>44838.199942129628</v>
      </c>
      <c r="M1666" s="14" t="s">
        <v>43</v>
      </c>
      <c r="N1666" s="14" t="s">
        <v>38</v>
      </c>
      <c r="O1666" s="1" t="s">
        <v>115</v>
      </c>
      <c r="P1666" s="14"/>
      <c r="Q1666" s="15"/>
      <c r="R1666" s="15"/>
      <c r="S1666" s="15"/>
      <c r="T1666" s="15"/>
      <c r="U1666">
        <v>0</v>
      </c>
      <c r="V1666" s="15"/>
      <c r="W1666" s="15"/>
      <c r="X1666" s="15"/>
      <c r="Z1666" s="14" t="s">
        <v>47</v>
      </c>
      <c r="AA1666" s="15"/>
      <c r="AB1666">
        <v>9</v>
      </c>
      <c r="AD1666">
        <v>1</v>
      </c>
      <c r="AE1666">
        <v>3</v>
      </c>
      <c r="AF1666" s="21" t="s">
        <v>115</v>
      </c>
      <c r="AG1666" s="22" t="str">
        <f>IFERROR((Raw_Data__3[[#This Row],[End of Probation Date (after 2 months)]]-Raw_Data__3[[#This Row],[Reporting date ]]),"N/A")</f>
        <v>N/A</v>
      </c>
      <c r="AJ1666">
        <v>2</v>
      </c>
    </row>
    <row r="1667" spans="1:38" x14ac:dyDescent="0.35">
      <c r="A1667">
        <v>881</v>
      </c>
      <c r="B1667" s="14" t="s">
        <v>113</v>
      </c>
      <c r="C1667" s="14" t="s">
        <v>79</v>
      </c>
      <c r="D1667" s="14" t="s">
        <v>81</v>
      </c>
      <c r="E1667" s="14" t="s">
        <v>40</v>
      </c>
      <c r="F1667" s="14" t="str">
        <f>TRIM(Raw_Data__3[[#This Row],[Level/Band]])</f>
        <v>Associate</v>
      </c>
      <c r="G1667" s="15">
        <v>44824.199942129628</v>
      </c>
      <c r="H1667" s="15">
        <v>44828.199942129628</v>
      </c>
      <c r="I1667" s="15">
        <v>44829.199942129628</v>
      </c>
      <c r="J1667" s="15">
        <v>44832.199942129628</v>
      </c>
      <c r="K1667" s="14" t="s">
        <v>37</v>
      </c>
      <c r="L1667" s="15">
        <v>44832.199942129628</v>
      </c>
      <c r="M1667" s="14" t="s">
        <v>37</v>
      </c>
      <c r="N1667" s="14" t="s">
        <v>115</v>
      </c>
      <c r="O1667" s="1">
        <v>44835.199942129628</v>
      </c>
      <c r="P1667" s="14" t="s">
        <v>48</v>
      </c>
      <c r="Q1667" s="15">
        <v>44834.199942129628</v>
      </c>
      <c r="R1667" s="15">
        <v>44837.199942129628</v>
      </c>
      <c r="S1667" s="15">
        <v>44834.199942129628</v>
      </c>
      <c r="T1667" s="15">
        <v>44835.199942129628</v>
      </c>
      <c r="U1667">
        <v>1</v>
      </c>
      <c r="V1667" s="15">
        <v>44839.199942129628</v>
      </c>
      <c r="W1667" s="15">
        <v>44842.199942129628</v>
      </c>
      <c r="X1667" s="15">
        <v>44843.199942129628</v>
      </c>
      <c r="Z1667" s="14"/>
      <c r="AA1667" s="15">
        <v>44860.199942129628</v>
      </c>
      <c r="AB1667">
        <v>4</v>
      </c>
      <c r="AC1667">
        <v>6</v>
      </c>
      <c r="AD1667">
        <v>1</v>
      </c>
      <c r="AE1667">
        <v>3</v>
      </c>
      <c r="AF1667" s="21">
        <v>44894.199942129628</v>
      </c>
      <c r="AG1667" s="22">
        <f>IFERROR((Raw_Data__3[[#This Row],[End of Probation Date (after 2 months)]]-Raw_Data__3[[#This Row],[Reporting date ]]),"N/A")</f>
        <v>60</v>
      </c>
      <c r="AH1667">
        <v>7</v>
      </c>
      <c r="AI1667">
        <v>2</v>
      </c>
      <c r="AJ1667">
        <v>4</v>
      </c>
      <c r="AK1667">
        <v>26</v>
      </c>
      <c r="AL1667">
        <v>9</v>
      </c>
    </row>
    <row r="1668" spans="1:38" x14ac:dyDescent="0.35">
      <c r="A1668">
        <v>855</v>
      </c>
      <c r="B1668" s="14" t="s">
        <v>113</v>
      </c>
      <c r="C1668" s="14" t="s">
        <v>79</v>
      </c>
      <c r="D1668" s="14" t="s">
        <v>81</v>
      </c>
      <c r="E1668" s="14" t="s">
        <v>40</v>
      </c>
      <c r="F1668" s="14" t="str">
        <f>TRIM(Raw_Data__3[[#This Row],[Level/Band]])</f>
        <v>Associate</v>
      </c>
      <c r="G1668" s="15">
        <v>44959.002604166664</v>
      </c>
      <c r="H1668" s="15">
        <v>44960.002604166664</v>
      </c>
      <c r="I1668" s="15">
        <v>44961.002604166664</v>
      </c>
      <c r="J1668" s="15">
        <v>44964.002604166664</v>
      </c>
      <c r="K1668" s="14" t="s">
        <v>37</v>
      </c>
      <c r="L1668" s="15">
        <v>44966.002604166664</v>
      </c>
      <c r="M1668" s="14" t="s">
        <v>37</v>
      </c>
      <c r="N1668" s="14" t="s">
        <v>115</v>
      </c>
      <c r="O1668" s="1">
        <v>44971.002604166664</v>
      </c>
      <c r="P1668" s="14" t="s">
        <v>48</v>
      </c>
      <c r="Q1668" s="15">
        <v>44968.002604166664</v>
      </c>
      <c r="R1668" s="15">
        <v>44969.002604166664</v>
      </c>
      <c r="S1668" s="15">
        <v>44967.002604166664</v>
      </c>
      <c r="T1668" s="15">
        <v>44969.002604166664</v>
      </c>
      <c r="U1668">
        <v>1</v>
      </c>
      <c r="V1668" s="15">
        <v>44971.002604166664</v>
      </c>
      <c r="W1668" s="15">
        <v>44973.002604166664</v>
      </c>
      <c r="X1668" s="15">
        <v>44975.002604166664</v>
      </c>
      <c r="Z1668" s="14"/>
      <c r="AA1668" s="15">
        <v>44985.002604166664</v>
      </c>
      <c r="AB1668">
        <v>6</v>
      </c>
      <c r="AC1668">
        <v>7</v>
      </c>
      <c r="AD1668">
        <v>1</v>
      </c>
      <c r="AE1668">
        <v>3</v>
      </c>
      <c r="AF1668" s="21">
        <v>45027.002604166664</v>
      </c>
      <c r="AG1668" s="22">
        <f>IFERROR((Raw_Data__3[[#This Row],[End of Probation Date (after 2 months)]]-Raw_Data__3[[#This Row],[Reporting date ]]),"N/A")</f>
        <v>60</v>
      </c>
      <c r="AH1668">
        <v>4</v>
      </c>
      <c r="AI1668">
        <v>1</v>
      </c>
      <c r="AJ1668">
        <v>1</v>
      </c>
      <c r="AK1668">
        <v>18</v>
      </c>
      <c r="AL1668">
        <v>8</v>
      </c>
    </row>
    <row r="1669" spans="1:38" x14ac:dyDescent="0.35">
      <c r="A1669">
        <v>852</v>
      </c>
      <c r="B1669" s="14" t="s">
        <v>113</v>
      </c>
      <c r="C1669" s="14" t="s">
        <v>79</v>
      </c>
      <c r="D1669" s="14" t="s">
        <v>81</v>
      </c>
      <c r="E1669" s="14" t="s">
        <v>40</v>
      </c>
      <c r="F1669" s="14" t="str">
        <f>TRIM(Raw_Data__3[[#This Row],[Level/Band]])</f>
        <v>Associate</v>
      </c>
      <c r="G1669" s="15">
        <v>44960.002604166664</v>
      </c>
      <c r="H1669" s="15">
        <v>44961.002604166664</v>
      </c>
      <c r="I1669" s="15">
        <v>44962.002604166664</v>
      </c>
      <c r="J1669" s="15">
        <v>44965.002604166664</v>
      </c>
      <c r="K1669" s="14" t="s">
        <v>37</v>
      </c>
      <c r="L1669" s="15">
        <v>44981.002604166664</v>
      </c>
      <c r="M1669" s="14" t="s">
        <v>43</v>
      </c>
      <c r="N1669" s="14" t="s">
        <v>51</v>
      </c>
      <c r="O1669" s="1" t="s">
        <v>115</v>
      </c>
      <c r="P1669" s="14"/>
      <c r="Q1669" s="15"/>
      <c r="R1669" s="15"/>
      <c r="S1669" s="15"/>
      <c r="T1669" s="15"/>
      <c r="U1669">
        <v>0</v>
      </c>
      <c r="V1669" s="15"/>
      <c r="W1669" s="15"/>
      <c r="X1669" s="15"/>
      <c r="Z1669" s="14" t="s">
        <v>39</v>
      </c>
      <c r="AA1669" s="15"/>
      <c r="AB1669">
        <v>20</v>
      </c>
      <c r="AD1669">
        <v>1</v>
      </c>
      <c r="AE1669">
        <v>3</v>
      </c>
      <c r="AF1669" s="21" t="s">
        <v>115</v>
      </c>
      <c r="AG1669" s="22" t="str">
        <f>IFERROR((Raw_Data__3[[#This Row],[End of Probation Date (after 2 months)]]-Raw_Data__3[[#This Row],[Reporting date ]]),"N/A")</f>
        <v>N/A</v>
      </c>
      <c r="AJ1669">
        <v>1</v>
      </c>
    </row>
    <row r="1670" spans="1:38" x14ac:dyDescent="0.35">
      <c r="A1670">
        <v>749</v>
      </c>
      <c r="B1670" s="14" t="s">
        <v>113</v>
      </c>
      <c r="C1670" s="14" t="s">
        <v>79</v>
      </c>
      <c r="D1670" s="14" t="s">
        <v>81</v>
      </c>
      <c r="E1670" s="14" t="s">
        <v>40</v>
      </c>
      <c r="F1670" s="14" t="str">
        <f>TRIM(Raw_Data__3[[#This Row],[Level/Band]])</f>
        <v>Associate</v>
      </c>
      <c r="G1670" s="15">
        <v>44868.220567129632</v>
      </c>
      <c r="H1670" s="15">
        <v>44869.220567129632</v>
      </c>
      <c r="I1670" s="15">
        <v>44870.220567129632</v>
      </c>
      <c r="J1670" s="15">
        <v>44873.220567129632</v>
      </c>
      <c r="K1670" s="14" t="s">
        <v>37</v>
      </c>
      <c r="L1670" s="15">
        <v>44879.220567129632</v>
      </c>
      <c r="M1670" s="14" t="s">
        <v>43</v>
      </c>
      <c r="N1670" s="14" t="s">
        <v>38</v>
      </c>
      <c r="O1670" s="1" t="s">
        <v>115</v>
      </c>
      <c r="P1670" s="14" t="s">
        <v>41</v>
      </c>
      <c r="Q1670" s="15"/>
      <c r="R1670" s="15"/>
      <c r="S1670" s="15">
        <v>44881.220567129632</v>
      </c>
      <c r="T1670" s="15"/>
      <c r="U1670">
        <v>0</v>
      </c>
      <c r="V1670" s="15"/>
      <c r="W1670" s="15"/>
      <c r="X1670" s="15"/>
      <c r="Z1670" s="14"/>
      <c r="AA1670" s="15"/>
      <c r="AB1670">
        <v>10</v>
      </c>
      <c r="AC1670">
        <v>12</v>
      </c>
      <c r="AD1670">
        <v>1</v>
      </c>
      <c r="AE1670">
        <v>3</v>
      </c>
      <c r="AF1670" s="21">
        <v>44941.220567129632</v>
      </c>
      <c r="AG1670" s="22">
        <f>IFERROR((Raw_Data__3[[#This Row],[End of Probation Date (after 2 months)]]-Raw_Data__3[[#This Row],[Reporting date ]]),"N/A")</f>
        <v>60</v>
      </c>
      <c r="AI1670">
        <v>2</v>
      </c>
      <c r="AJ1670">
        <v>1</v>
      </c>
    </row>
    <row r="1671" spans="1:38" x14ac:dyDescent="0.35">
      <c r="A1671">
        <v>610</v>
      </c>
      <c r="B1671" s="14" t="s">
        <v>113</v>
      </c>
      <c r="C1671" s="14" t="s">
        <v>79</v>
      </c>
      <c r="D1671" s="14" t="s">
        <v>81</v>
      </c>
      <c r="E1671" s="14" t="s">
        <v>40</v>
      </c>
      <c r="F1671" s="14" t="str">
        <f>TRIM(Raw_Data__3[[#This Row],[Level/Band]])</f>
        <v>Associate</v>
      </c>
      <c r="G1671" s="15">
        <v>44568.309340277781</v>
      </c>
      <c r="H1671" s="15">
        <v>44571.309340277781</v>
      </c>
      <c r="I1671" s="15">
        <v>44572.309340277781</v>
      </c>
      <c r="J1671" s="15">
        <v>44575.309340277781</v>
      </c>
      <c r="K1671" s="14" t="s">
        <v>37</v>
      </c>
      <c r="L1671" s="15">
        <v>44587.309340277781</v>
      </c>
      <c r="M1671" s="14" t="s">
        <v>43</v>
      </c>
      <c r="N1671" s="14" t="s">
        <v>50</v>
      </c>
      <c r="O1671" s="1" t="s">
        <v>115</v>
      </c>
      <c r="P1671" s="14"/>
      <c r="Q1671" s="15"/>
      <c r="R1671" s="15"/>
      <c r="S1671" s="15">
        <v>44590.309340277781</v>
      </c>
      <c r="T1671" s="15"/>
      <c r="U1671">
        <v>0</v>
      </c>
      <c r="V1671" s="15"/>
      <c r="W1671" s="15"/>
      <c r="X1671" s="15"/>
      <c r="Z1671" s="14" t="s">
        <v>47</v>
      </c>
      <c r="AA1671" s="15"/>
      <c r="AB1671">
        <v>16</v>
      </c>
      <c r="AC1671">
        <v>19</v>
      </c>
      <c r="AD1671">
        <v>1</v>
      </c>
      <c r="AE1671">
        <v>3</v>
      </c>
      <c r="AF1671" s="21">
        <v>44650.309340277781</v>
      </c>
      <c r="AG1671" s="22">
        <f>IFERROR((Raw_Data__3[[#This Row],[End of Probation Date (after 2 months)]]-Raw_Data__3[[#This Row],[Reporting date ]]),"N/A")</f>
        <v>60</v>
      </c>
      <c r="AI1671">
        <v>3</v>
      </c>
      <c r="AJ1671">
        <v>3</v>
      </c>
    </row>
    <row r="1672" spans="1:38" x14ac:dyDescent="0.35">
      <c r="A1672">
        <v>399</v>
      </c>
      <c r="B1672" s="14" t="s">
        <v>113</v>
      </c>
      <c r="C1672" s="14" t="s">
        <v>79</v>
      </c>
      <c r="D1672" s="14" t="s">
        <v>81</v>
      </c>
      <c r="E1672" s="14" t="s">
        <v>40</v>
      </c>
      <c r="F1672" s="14" t="str">
        <f>TRIM(Raw_Data__3[[#This Row],[Level/Band]])</f>
        <v>Associate</v>
      </c>
      <c r="G1672" s="15">
        <v>44972.686574074076</v>
      </c>
      <c r="H1672" s="15">
        <v>44976.686574074076</v>
      </c>
      <c r="I1672" s="15">
        <v>44977.686574074076</v>
      </c>
      <c r="J1672" s="15">
        <v>44980.686574074076</v>
      </c>
      <c r="K1672" s="14" t="s">
        <v>37</v>
      </c>
      <c r="L1672" s="15">
        <v>44981.686574074076</v>
      </c>
      <c r="M1672" s="14" t="s">
        <v>43</v>
      </c>
      <c r="N1672" s="14" t="s">
        <v>38</v>
      </c>
      <c r="O1672" s="1" t="s">
        <v>115</v>
      </c>
      <c r="P1672" s="14"/>
      <c r="Q1672" s="15"/>
      <c r="R1672" s="15"/>
      <c r="S1672" s="15">
        <v>44983.686574074076</v>
      </c>
      <c r="T1672" s="15"/>
      <c r="U1672">
        <v>0</v>
      </c>
      <c r="V1672" s="15"/>
      <c r="W1672" s="15"/>
      <c r="X1672" s="15"/>
      <c r="Z1672" s="14" t="s">
        <v>47</v>
      </c>
      <c r="AA1672" s="15"/>
      <c r="AB1672">
        <v>5</v>
      </c>
      <c r="AC1672">
        <v>7</v>
      </c>
      <c r="AD1672">
        <v>1</v>
      </c>
      <c r="AE1672">
        <v>3</v>
      </c>
      <c r="AF1672" s="21">
        <v>45043.686574074076</v>
      </c>
      <c r="AG1672" s="22">
        <f>IFERROR((Raw_Data__3[[#This Row],[End of Probation Date (after 2 months)]]-Raw_Data__3[[#This Row],[Reporting date ]]),"N/A")</f>
        <v>60</v>
      </c>
      <c r="AI1672">
        <v>2</v>
      </c>
      <c r="AJ1672">
        <v>4</v>
      </c>
    </row>
    <row r="1673" spans="1:38" x14ac:dyDescent="0.35">
      <c r="A1673">
        <v>286</v>
      </c>
      <c r="B1673" s="14" t="s">
        <v>113</v>
      </c>
      <c r="C1673" s="14" t="s">
        <v>79</v>
      </c>
      <c r="D1673" s="14" t="s">
        <v>84</v>
      </c>
      <c r="E1673" s="14" t="s">
        <v>40</v>
      </c>
      <c r="F1673" s="14" t="str">
        <f>TRIM(Raw_Data__3[[#This Row],[Level/Band]])</f>
        <v>Associate</v>
      </c>
      <c r="G1673" s="15">
        <v>44703.67763888889</v>
      </c>
      <c r="H1673" s="15">
        <v>44705.67763888889</v>
      </c>
      <c r="I1673" s="15">
        <v>44706.67763888889</v>
      </c>
      <c r="J1673" s="15">
        <v>44709.67763888889</v>
      </c>
      <c r="K1673" s="14" t="s">
        <v>37</v>
      </c>
      <c r="L1673" s="15">
        <v>44721.67763888889</v>
      </c>
      <c r="M1673" s="14" t="s">
        <v>37</v>
      </c>
      <c r="N1673" s="14" t="s">
        <v>115</v>
      </c>
      <c r="O1673" s="1">
        <v>44726.67763888889</v>
      </c>
      <c r="P1673" s="14" t="s">
        <v>48</v>
      </c>
      <c r="Q1673" s="15">
        <v>44722.67763888889</v>
      </c>
      <c r="R1673" s="15">
        <v>44723.67763888889</v>
      </c>
      <c r="S1673" s="15">
        <v>44725.67763888889</v>
      </c>
      <c r="T1673" s="15">
        <v>44732.67763888889</v>
      </c>
      <c r="U1673">
        <v>1</v>
      </c>
      <c r="V1673" s="15">
        <v>44734.67763888889</v>
      </c>
      <c r="W1673" s="15">
        <v>44737.67763888889</v>
      </c>
      <c r="X1673" s="15">
        <v>44740.67763888889</v>
      </c>
      <c r="Z1673" s="14"/>
      <c r="AA1673" s="15">
        <v>44759.67763888889</v>
      </c>
      <c r="AB1673">
        <v>16</v>
      </c>
      <c r="AC1673">
        <v>20</v>
      </c>
      <c r="AD1673">
        <v>1</v>
      </c>
      <c r="AE1673">
        <v>3</v>
      </c>
      <c r="AF1673" s="21">
        <v>44785.67763888889</v>
      </c>
      <c r="AG1673" s="22">
        <f>IFERROR((Raw_Data__3[[#This Row],[End of Probation Date (after 2 months)]]-Raw_Data__3[[#This Row],[Reporting date ]]),"N/A")</f>
        <v>60</v>
      </c>
      <c r="AH1673">
        <v>5</v>
      </c>
      <c r="AI1673">
        <v>4</v>
      </c>
      <c r="AJ1673">
        <v>2</v>
      </c>
      <c r="AK1673">
        <v>34</v>
      </c>
      <c r="AL1673">
        <v>15</v>
      </c>
    </row>
    <row r="1674" spans="1:38" x14ac:dyDescent="0.35">
      <c r="A1674">
        <v>283</v>
      </c>
      <c r="B1674" s="14" t="s">
        <v>113</v>
      </c>
      <c r="C1674" s="14" t="s">
        <v>79</v>
      </c>
      <c r="D1674" s="14" t="s">
        <v>84</v>
      </c>
      <c r="E1674" s="14" t="s">
        <v>40</v>
      </c>
      <c r="F1674" s="14" t="str">
        <f>TRIM(Raw_Data__3[[#This Row],[Level/Band]])</f>
        <v>Associate</v>
      </c>
      <c r="G1674" s="15">
        <v>44704.67763888889</v>
      </c>
      <c r="H1674" s="15">
        <v>44705.67763888889</v>
      </c>
      <c r="I1674" s="15">
        <v>44706.67763888889</v>
      </c>
      <c r="J1674" s="15">
        <v>44709.67763888889</v>
      </c>
      <c r="K1674" s="14" t="s">
        <v>37</v>
      </c>
      <c r="L1674" s="15">
        <v>44721.67763888889</v>
      </c>
      <c r="M1674" s="14" t="s">
        <v>43</v>
      </c>
      <c r="N1674" s="14" t="s">
        <v>38</v>
      </c>
      <c r="O1674" s="1" t="s">
        <v>115</v>
      </c>
      <c r="P1674" s="14"/>
      <c r="Q1674" s="15"/>
      <c r="R1674" s="15"/>
      <c r="S1674" s="15">
        <v>44722.67763888889</v>
      </c>
      <c r="T1674" s="15"/>
      <c r="U1674">
        <v>0</v>
      </c>
      <c r="V1674" s="15"/>
      <c r="W1674" s="15"/>
      <c r="X1674" s="15"/>
      <c r="Z1674" s="14" t="s">
        <v>39</v>
      </c>
      <c r="AA1674" s="15"/>
      <c r="AB1674">
        <v>16</v>
      </c>
      <c r="AC1674">
        <v>17</v>
      </c>
      <c r="AD1674">
        <v>1</v>
      </c>
      <c r="AE1674">
        <v>3</v>
      </c>
      <c r="AF1674" s="21">
        <v>44782.67763888889</v>
      </c>
      <c r="AG1674" s="22">
        <f>IFERROR((Raw_Data__3[[#This Row],[End of Probation Date (after 2 months)]]-Raw_Data__3[[#This Row],[Reporting date ]]),"N/A")</f>
        <v>60</v>
      </c>
      <c r="AI1674">
        <v>1</v>
      </c>
      <c r="AJ1674">
        <v>1</v>
      </c>
    </row>
    <row r="1675" spans="1:38" x14ac:dyDescent="0.35">
      <c r="A1675">
        <v>204</v>
      </c>
      <c r="B1675" s="14" t="s">
        <v>113</v>
      </c>
      <c r="C1675" s="14" t="s">
        <v>79</v>
      </c>
      <c r="D1675" s="14" t="s">
        <v>84</v>
      </c>
      <c r="E1675" s="14" t="s">
        <v>40</v>
      </c>
      <c r="F1675" s="14" t="str">
        <f>TRIM(Raw_Data__3[[#This Row],[Level/Band]])</f>
        <v>Associate</v>
      </c>
      <c r="G1675" s="15">
        <v>44749.342893518522</v>
      </c>
      <c r="H1675" s="15">
        <v>44752.342893518522</v>
      </c>
      <c r="I1675" s="15">
        <v>44753.342893518522</v>
      </c>
      <c r="J1675" s="15">
        <v>44756.342893518522</v>
      </c>
      <c r="K1675" s="14" t="s">
        <v>37</v>
      </c>
      <c r="L1675" s="15">
        <v>44763.342893518522</v>
      </c>
      <c r="M1675" s="14" t="s">
        <v>43</v>
      </c>
      <c r="N1675" s="14" t="s">
        <v>46</v>
      </c>
      <c r="O1675" s="1" t="s">
        <v>115</v>
      </c>
      <c r="P1675" s="14"/>
      <c r="Q1675" s="15"/>
      <c r="R1675" s="15"/>
      <c r="S1675" s="15"/>
      <c r="T1675" s="15"/>
      <c r="U1675">
        <v>0</v>
      </c>
      <c r="V1675" s="15"/>
      <c r="W1675" s="15"/>
      <c r="X1675" s="15"/>
      <c r="Z1675" s="14" t="s">
        <v>47</v>
      </c>
      <c r="AA1675" s="15"/>
      <c r="AB1675">
        <v>11</v>
      </c>
      <c r="AD1675">
        <v>1</v>
      </c>
      <c r="AE1675">
        <v>3</v>
      </c>
      <c r="AF1675" s="21" t="s">
        <v>115</v>
      </c>
      <c r="AG1675" s="22" t="str">
        <f>IFERROR((Raw_Data__3[[#This Row],[End of Probation Date (after 2 months)]]-Raw_Data__3[[#This Row],[Reporting date ]]),"N/A")</f>
        <v>N/A</v>
      </c>
      <c r="AJ1675">
        <v>3</v>
      </c>
    </row>
    <row r="1676" spans="1:38" x14ac:dyDescent="0.35">
      <c r="A1676">
        <v>178</v>
      </c>
      <c r="B1676" s="14" t="s">
        <v>113</v>
      </c>
      <c r="C1676" s="14" t="s">
        <v>79</v>
      </c>
      <c r="D1676" s="14" t="s">
        <v>84</v>
      </c>
      <c r="E1676" s="14" t="s">
        <v>40</v>
      </c>
      <c r="F1676" s="14" t="str">
        <f>TRIM(Raw_Data__3[[#This Row],[Level/Band]])</f>
        <v>Associate</v>
      </c>
      <c r="G1676" s="15">
        <v>45093.370925925927</v>
      </c>
      <c r="H1676" s="15">
        <v>45094.370925925927</v>
      </c>
      <c r="I1676" s="15">
        <v>45095.370925925927</v>
      </c>
      <c r="J1676" s="15">
        <v>45098.370925925927</v>
      </c>
      <c r="K1676" s="14" t="s">
        <v>37</v>
      </c>
      <c r="L1676" s="15">
        <v>45110.370925925927</v>
      </c>
      <c r="M1676" s="14" t="s">
        <v>43</v>
      </c>
      <c r="N1676" s="14" t="s">
        <v>55</v>
      </c>
      <c r="O1676" s="1" t="s">
        <v>115</v>
      </c>
      <c r="P1676" s="14"/>
      <c r="Q1676" s="15"/>
      <c r="R1676" s="15"/>
      <c r="S1676" s="15"/>
      <c r="T1676" s="15"/>
      <c r="U1676">
        <v>0</v>
      </c>
      <c r="V1676" s="15"/>
      <c r="W1676" s="15"/>
      <c r="X1676" s="15"/>
      <c r="Z1676" s="14" t="s">
        <v>47</v>
      </c>
      <c r="AA1676" s="15"/>
      <c r="AB1676">
        <v>16</v>
      </c>
      <c r="AD1676">
        <v>1</v>
      </c>
      <c r="AE1676">
        <v>3</v>
      </c>
      <c r="AF1676" s="21" t="s">
        <v>115</v>
      </c>
      <c r="AG1676" s="22" t="str">
        <f>IFERROR((Raw_Data__3[[#This Row],[End of Probation Date (after 2 months)]]-Raw_Data__3[[#This Row],[Reporting date ]]),"N/A")</f>
        <v>N/A</v>
      </c>
      <c r="AJ1676">
        <v>1</v>
      </c>
    </row>
    <row r="1677" spans="1:38" x14ac:dyDescent="0.35">
      <c r="A1677">
        <v>106</v>
      </c>
      <c r="B1677" s="14" t="s">
        <v>113</v>
      </c>
      <c r="C1677" s="14" t="s">
        <v>79</v>
      </c>
      <c r="D1677" s="14" t="s">
        <v>84</v>
      </c>
      <c r="E1677" s="14" t="s">
        <v>40</v>
      </c>
      <c r="F1677" s="14" t="str">
        <f>TRIM(Raw_Data__3[[#This Row],[Level/Band]])</f>
        <v>Associate</v>
      </c>
      <c r="G1677" s="15">
        <v>45014.880046296297</v>
      </c>
      <c r="H1677" s="15">
        <v>45015.880046296297</v>
      </c>
      <c r="I1677" s="15">
        <v>45016.880046296297</v>
      </c>
      <c r="J1677" s="15">
        <v>45019.880046296297</v>
      </c>
      <c r="K1677" s="14" t="s">
        <v>37</v>
      </c>
      <c r="L1677" s="15">
        <v>45032.880046296297</v>
      </c>
      <c r="M1677" s="14" t="s">
        <v>43</v>
      </c>
      <c r="N1677" s="14" t="s">
        <v>46</v>
      </c>
      <c r="O1677" s="1" t="s">
        <v>115</v>
      </c>
      <c r="P1677" s="14"/>
      <c r="Q1677" s="15"/>
      <c r="R1677" s="15"/>
      <c r="S1677" s="15"/>
      <c r="T1677" s="15"/>
      <c r="U1677">
        <v>0</v>
      </c>
      <c r="V1677" s="15"/>
      <c r="W1677" s="15"/>
      <c r="X1677" s="15"/>
      <c r="Z1677" s="14" t="s">
        <v>39</v>
      </c>
      <c r="AA1677" s="15"/>
      <c r="AB1677">
        <v>17</v>
      </c>
      <c r="AD1677">
        <v>1</v>
      </c>
      <c r="AE1677">
        <v>3</v>
      </c>
      <c r="AF1677" s="21" t="s">
        <v>115</v>
      </c>
      <c r="AG1677" s="22" t="str">
        <f>IFERROR((Raw_Data__3[[#This Row],[End of Probation Date (after 2 months)]]-Raw_Data__3[[#This Row],[Reporting date ]]),"N/A")</f>
        <v>N/A</v>
      </c>
      <c r="AJ1677">
        <v>1</v>
      </c>
    </row>
    <row r="1678" spans="1:38" x14ac:dyDescent="0.35">
      <c r="A1678">
        <v>105</v>
      </c>
      <c r="B1678" s="14" t="s">
        <v>113</v>
      </c>
      <c r="C1678" s="14" t="s">
        <v>79</v>
      </c>
      <c r="D1678" s="14" t="s">
        <v>84</v>
      </c>
      <c r="E1678" s="14" t="s">
        <v>40</v>
      </c>
      <c r="F1678" s="14" t="str">
        <f>TRIM(Raw_Data__3[[#This Row],[Level/Band]])</f>
        <v>Associate</v>
      </c>
      <c r="G1678" s="15">
        <v>45010.880046296297</v>
      </c>
      <c r="H1678" s="15">
        <v>45014.880046296297</v>
      </c>
      <c r="I1678" s="15">
        <v>45015.880046296297</v>
      </c>
      <c r="J1678" s="15">
        <v>45018.880046296297</v>
      </c>
      <c r="K1678" s="14" t="s">
        <v>37</v>
      </c>
      <c r="L1678" s="15">
        <v>45027.880046296297</v>
      </c>
      <c r="M1678" s="14" t="s">
        <v>43</v>
      </c>
      <c r="N1678" s="14" t="s">
        <v>38</v>
      </c>
      <c r="O1678" s="1" t="s">
        <v>115</v>
      </c>
      <c r="P1678" s="14" t="s">
        <v>41</v>
      </c>
      <c r="Q1678" s="15"/>
      <c r="R1678" s="15"/>
      <c r="S1678" s="15">
        <v>45030.880046296297</v>
      </c>
      <c r="T1678" s="15"/>
      <c r="U1678">
        <v>0</v>
      </c>
      <c r="V1678" s="15"/>
      <c r="W1678" s="15"/>
      <c r="X1678" s="15"/>
      <c r="Z1678" s="14"/>
      <c r="AA1678" s="15"/>
      <c r="AB1678">
        <v>13</v>
      </c>
      <c r="AC1678">
        <v>16</v>
      </c>
      <c r="AD1678">
        <v>1</v>
      </c>
      <c r="AE1678">
        <v>3</v>
      </c>
      <c r="AF1678" s="21">
        <v>45090.880046296297</v>
      </c>
      <c r="AG1678" s="22">
        <f>IFERROR((Raw_Data__3[[#This Row],[End of Probation Date (after 2 months)]]-Raw_Data__3[[#This Row],[Reporting date ]]),"N/A")</f>
        <v>60</v>
      </c>
      <c r="AI1678">
        <v>3</v>
      </c>
      <c r="AJ1678">
        <v>4</v>
      </c>
    </row>
    <row r="1679" spans="1:38" x14ac:dyDescent="0.35">
      <c r="A1679">
        <v>101</v>
      </c>
      <c r="B1679" s="14" t="s">
        <v>113</v>
      </c>
      <c r="C1679" s="14" t="s">
        <v>79</v>
      </c>
      <c r="D1679" s="14" t="s">
        <v>84</v>
      </c>
      <c r="E1679" s="14" t="s">
        <v>40</v>
      </c>
      <c r="F1679" s="14" t="str">
        <f>TRIM(Raw_Data__3[[#This Row],[Level/Band]])</f>
        <v>Associate</v>
      </c>
      <c r="G1679" s="15">
        <v>45014.880046296297</v>
      </c>
      <c r="H1679" s="15">
        <v>45016.880046296297</v>
      </c>
      <c r="I1679" s="15">
        <v>45017.880046296297</v>
      </c>
      <c r="J1679" s="15">
        <v>45020.880046296297</v>
      </c>
      <c r="K1679" s="14" t="s">
        <v>37</v>
      </c>
      <c r="L1679" s="15">
        <v>45034.880046296297</v>
      </c>
      <c r="M1679" s="14" t="s">
        <v>43</v>
      </c>
      <c r="N1679" s="14" t="s">
        <v>46</v>
      </c>
      <c r="O1679" s="1" t="s">
        <v>115</v>
      </c>
      <c r="P1679" s="14"/>
      <c r="Q1679" s="15"/>
      <c r="R1679" s="15"/>
      <c r="S1679" s="15"/>
      <c r="T1679" s="15"/>
      <c r="U1679">
        <v>0</v>
      </c>
      <c r="V1679" s="15"/>
      <c r="W1679" s="15"/>
      <c r="X1679" s="15"/>
      <c r="Z1679" s="14" t="s">
        <v>47</v>
      </c>
      <c r="AA1679" s="15"/>
      <c r="AB1679">
        <v>18</v>
      </c>
      <c r="AD1679">
        <v>1</v>
      </c>
      <c r="AE1679">
        <v>3</v>
      </c>
      <c r="AF1679" s="21" t="s">
        <v>115</v>
      </c>
      <c r="AG1679" s="22" t="str">
        <f>IFERROR((Raw_Data__3[[#This Row],[End of Probation Date (after 2 months)]]-Raw_Data__3[[#This Row],[Reporting date ]]),"N/A")</f>
        <v>N/A</v>
      </c>
      <c r="AJ1679">
        <v>2</v>
      </c>
    </row>
    <row r="1680" spans="1:38" x14ac:dyDescent="0.35">
      <c r="A1680">
        <v>91</v>
      </c>
      <c r="B1680" s="14" t="s">
        <v>113</v>
      </c>
      <c r="C1680" s="14" t="s">
        <v>79</v>
      </c>
      <c r="D1680" s="14" t="s">
        <v>84</v>
      </c>
      <c r="E1680" s="14" t="s">
        <v>40</v>
      </c>
      <c r="F1680" s="14" t="str">
        <f>TRIM(Raw_Data__3[[#This Row],[Level/Band]])</f>
        <v>Associate</v>
      </c>
      <c r="G1680" s="15">
        <v>44842.587280092594</v>
      </c>
      <c r="H1680" s="15">
        <v>44844.587280092594</v>
      </c>
      <c r="I1680" s="15">
        <v>44845.587280092594</v>
      </c>
      <c r="J1680" s="15">
        <v>44848.587280092594</v>
      </c>
      <c r="K1680" s="14" t="s">
        <v>37</v>
      </c>
      <c r="L1680" s="15">
        <v>44859.587280092594</v>
      </c>
      <c r="M1680" s="14" t="s">
        <v>43</v>
      </c>
      <c r="N1680" s="14" t="s">
        <v>38</v>
      </c>
      <c r="O1680" s="1" t="s">
        <v>115</v>
      </c>
      <c r="P1680" s="14" t="s">
        <v>41</v>
      </c>
      <c r="Q1680" s="15"/>
      <c r="R1680" s="15"/>
      <c r="S1680" s="15">
        <v>44860.587280092594</v>
      </c>
      <c r="T1680" s="15"/>
      <c r="U1680">
        <v>0</v>
      </c>
      <c r="V1680" s="15"/>
      <c r="W1680" s="15"/>
      <c r="X1680" s="15"/>
      <c r="Z1680" s="14"/>
      <c r="AA1680" s="15"/>
      <c r="AB1680">
        <v>15</v>
      </c>
      <c r="AC1680">
        <v>16</v>
      </c>
      <c r="AD1680">
        <v>1</v>
      </c>
      <c r="AE1680">
        <v>3</v>
      </c>
      <c r="AF1680" s="21">
        <v>44920.587280092594</v>
      </c>
      <c r="AG1680" s="22">
        <f>IFERROR((Raw_Data__3[[#This Row],[End of Probation Date (after 2 months)]]-Raw_Data__3[[#This Row],[Reporting date ]]),"N/A")</f>
        <v>60</v>
      </c>
      <c r="AI1680">
        <v>1</v>
      </c>
      <c r="AJ1680">
        <v>2</v>
      </c>
    </row>
    <row r="1681" spans="1:38" x14ac:dyDescent="0.35">
      <c r="A1681">
        <v>21</v>
      </c>
      <c r="B1681" s="14" t="s">
        <v>113</v>
      </c>
      <c r="C1681" s="14" t="s">
        <v>79</v>
      </c>
      <c r="D1681" s="14" t="s">
        <v>84</v>
      </c>
      <c r="E1681" s="14" t="s">
        <v>40</v>
      </c>
      <c r="F1681" s="14" t="str">
        <f>TRIM(Raw_Data__3[[#This Row],[Level/Band]])</f>
        <v>Associate</v>
      </c>
      <c r="G1681" s="15">
        <v>44920.453449074077</v>
      </c>
      <c r="H1681" s="15">
        <v>44921.453449074077</v>
      </c>
      <c r="I1681" s="15">
        <v>44922.453449074077</v>
      </c>
      <c r="J1681" s="15">
        <v>44925.453449074077</v>
      </c>
      <c r="K1681" s="14" t="s">
        <v>37</v>
      </c>
      <c r="L1681" s="15">
        <v>44941.453449074077</v>
      </c>
      <c r="M1681" s="14" t="s">
        <v>37</v>
      </c>
      <c r="N1681" s="14" t="s">
        <v>115</v>
      </c>
      <c r="O1681" s="1">
        <v>44947.453449074077</v>
      </c>
      <c r="P1681" s="14" t="s">
        <v>48</v>
      </c>
      <c r="Q1681" s="15">
        <v>44943.453449074077</v>
      </c>
      <c r="R1681" s="15">
        <v>44944.453449074077</v>
      </c>
      <c r="S1681" s="15">
        <v>44944.453449074077</v>
      </c>
      <c r="T1681" s="15">
        <v>44949.453449074077</v>
      </c>
      <c r="U1681">
        <v>1</v>
      </c>
      <c r="V1681" s="15">
        <v>44950.453449074077</v>
      </c>
      <c r="W1681" s="15">
        <v>44953.453449074077</v>
      </c>
      <c r="X1681" s="15">
        <v>44956.453449074077</v>
      </c>
      <c r="Z1681" s="14"/>
      <c r="AA1681" s="15">
        <v>44976.453449074077</v>
      </c>
      <c r="AB1681">
        <v>20</v>
      </c>
      <c r="AC1681">
        <v>23</v>
      </c>
      <c r="AD1681">
        <v>1</v>
      </c>
      <c r="AE1681">
        <v>3</v>
      </c>
      <c r="AF1681" s="21">
        <v>45004.453449074077</v>
      </c>
      <c r="AG1681" s="22">
        <f>IFERROR((Raw_Data__3[[#This Row],[End of Probation Date (after 2 months)]]-Raw_Data__3[[#This Row],[Reporting date ]]),"N/A")</f>
        <v>60</v>
      </c>
      <c r="AH1681">
        <v>4</v>
      </c>
      <c r="AI1681">
        <v>3</v>
      </c>
      <c r="AJ1681">
        <v>1</v>
      </c>
      <c r="AK1681">
        <v>32</v>
      </c>
      <c r="AL1681">
        <v>12</v>
      </c>
    </row>
    <row r="1682" spans="1:38" x14ac:dyDescent="0.35">
      <c r="A1682">
        <v>20</v>
      </c>
      <c r="B1682" s="14" t="s">
        <v>113</v>
      </c>
      <c r="C1682" s="14" t="s">
        <v>79</v>
      </c>
      <c r="D1682" s="14" t="s">
        <v>84</v>
      </c>
      <c r="E1682" s="14" t="s">
        <v>40</v>
      </c>
      <c r="F1682" s="14" t="str">
        <f>TRIM(Raw_Data__3[[#This Row],[Level/Band]])</f>
        <v>Associate</v>
      </c>
      <c r="G1682" s="15">
        <v>44634.901284722226</v>
      </c>
      <c r="H1682" s="15">
        <v>44637.901284722226</v>
      </c>
      <c r="I1682" s="15">
        <v>44638.901284722226</v>
      </c>
      <c r="J1682" s="15">
        <v>44641.901284722226</v>
      </c>
      <c r="K1682" s="14" t="s">
        <v>37</v>
      </c>
      <c r="L1682" s="15">
        <v>44652.901284722226</v>
      </c>
      <c r="M1682" s="14" t="s">
        <v>43</v>
      </c>
      <c r="N1682" s="14" t="s">
        <v>38</v>
      </c>
      <c r="O1682" s="1" t="s">
        <v>115</v>
      </c>
      <c r="P1682" s="14" t="s">
        <v>41</v>
      </c>
      <c r="Q1682" s="15"/>
      <c r="R1682" s="15"/>
      <c r="S1682" s="15">
        <v>44656.901284722226</v>
      </c>
      <c r="T1682" s="15"/>
      <c r="U1682">
        <v>0</v>
      </c>
      <c r="V1682" s="15"/>
      <c r="W1682" s="15"/>
      <c r="X1682" s="15"/>
      <c r="Z1682" s="14"/>
      <c r="AA1682" s="15"/>
      <c r="AB1682">
        <v>15</v>
      </c>
      <c r="AC1682">
        <v>19</v>
      </c>
      <c r="AD1682">
        <v>1</v>
      </c>
      <c r="AE1682">
        <v>3</v>
      </c>
      <c r="AF1682" s="21">
        <v>44716.901284722226</v>
      </c>
      <c r="AG1682" s="22">
        <f>IFERROR((Raw_Data__3[[#This Row],[End of Probation Date (after 2 months)]]-Raw_Data__3[[#This Row],[Reporting date ]]),"N/A")</f>
        <v>60</v>
      </c>
      <c r="AI1682">
        <v>4</v>
      </c>
      <c r="AJ1682">
        <v>3</v>
      </c>
    </row>
    <row r="1683" spans="1:38" x14ac:dyDescent="0.35">
      <c r="A1683">
        <v>439</v>
      </c>
      <c r="B1683" s="14" t="s">
        <v>109</v>
      </c>
      <c r="C1683" s="14" t="s">
        <v>85</v>
      </c>
      <c r="D1683" s="14" t="s">
        <v>53</v>
      </c>
      <c r="E1683" s="14" t="s">
        <v>54</v>
      </c>
      <c r="F1683" s="14" t="str">
        <f>TRIM(Raw_Data__3[[#This Row],[Level/Band]])</f>
        <v>Senior Management</v>
      </c>
      <c r="G1683" s="15">
        <v>44736.315601851849</v>
      </c>
      <c r="H1683" s="15">
        <v>44738.315601851849</v>
      </c>
      <c r="I1683" s="15">
        <v>44739.315601851849</v>
      </c>
      <c r="J1683" s="15">
        <v>44742.315601851849</v>
      </c>
      <c r="K1683" s="14" t="s">
        <v>37</v>
      </c>
      <c r="L1683" s="15">
        <v>44754.315601851849</v>
      </c>
      <c r="M1683" s="14" t="s">
        <v>43</v>
      </c>
      <c r="N1683" s="14" t="s">
        <v>55</v>
      </c>
      <c r="O1683" s="1" t="s">
        <v>115</v>
      </c>
      <c r="P1683" s="14"/>
      <c r="Q1683" s="15"/>
      <c r="R1683" s="15"/>
      <c r="S1683" s="15">
        <v>44755.315601851849</v>
      </c>
      <c r="T1683" s="15"/>
      <c r="U1683">
        <v>0</v>
      </c>
      <c r="V1683" s="15"/>
      <c r="W1683" s="15"/>
      <c r="X1683" s="15"/>
      <c r="Z1683" s="14" t="s">
        <v>47</v>
      </c>
      <c r="AA1683" s="15"/>
      <c r="AB1683">
        <v>16</v>
      </c>
      <c r="AC1683">
        <v>17</v>
      </c>
      <c r="AD1683">
        <v>1</v>
      </c>
      <c r="AE1683">
        <v>3</v>
      </c>
      <c r="AF1683" s="21">
        <v>44815.315601851849</v>
      </c>
      <c r="AG1683" s="22">
        <f>IFERROR((Raw_Data__3[[#This Row],[End of Probation Date (after 2 months)]]-Raw_Data__3[[#This Row],[Reporting date ]]),"N/A")</f>
        <v>60</v>
      </c>
      <c r="AI1683">
        <v>1</v>
      </c>
      <c r="AJ1683">
        <v>2</v>
      </c>
    </row>
    <row r="1684" spans="1:38" x14ac:dyDescent="0.35">
      <c r="A1684">
        <v>432</v>
      </c>
      <c r="B1684" s="14" t="s">
        <v>109</v>
      </c>
      <c r="C1684" s="14" t="s">
        <v>85</v>
      </c>
      <c r="D1684" s="14" t="s">
        <v>53</v>
      </c>
      <c r="E1684" s="14" t="s">
        <v>54</v>
      </c>
      <c r="F1684" s="14" t="str">
        <f>TRIM(Raw_Data__3[[#This Row],[Level/Band]])</f>
        <v>Senior Management</v>
      </c>
      <c r="G1684" s="15">
        <v>44735.315601851849</v>
      </c>
      <c r="H1684" s="15">
        <v>44736.315601851849</v>
      </c>
      <c r="I1684" s="15">
        <v>44737.315601851849</v>
      </c>
      <c r="J1684" s="15">
        <v>44740.315601851849</v>
      </c>
      <c r="K1684" s="14" t="s">
        <v>37</v>
      </c>
      <c r="L1684" s="15">
        <v>44756.315601851849</v>
      </c>
      <c r="M1684" s="14" t="s">
        <v>43</v>
      </c>
      <c r="N1684" s="14" t="s">
        <v>46</v>
      </c>
      <c r="O1684" s="1" t="s">
        <v>115</v>
      </c>
      <c r="P1684" s="14"/>
      <c r="Q1684" s="15"/>
      <c r="R1684" s="15"/>
      <c r="S1684" s="15"/>
      <c r="T1684" s="15"/>
      <c r="U1684">
        <v>0</v>
      </c>
      <c r="V1684" s="15"/>
      <c r="W1684" s="15"/>
      <c r="X1684" s="15"/>
      <c r="Z1684" s="14" t="s">
        <v>39</v>
      </c>
      <c r="AA1684" s="15"/>
      <c r="AB1684">
        <v>20</v>
      </c>
      <c r="AD1684">
        <v>1</v>
      </c>
      <c r="AE1684">
        <v>3</v>
      </c>
      <c r="AF1684" s="21" t="s">
        <v>115</v>
      </c>
      <c r="AG1684" s="22" t="str">
        <f>IFERROR((Raw_Data__3[[#This Row],[End of Probation Date (after 2 months)]]-Raw_Data__3[[#This Row],[Reporting date ]]),"N/A")</f>
        <v>N/A</v>
      </c>
      <c r="AJ1684">
        <v>1</v>
      </c>
    </row>
    <row r="1685" spans="1:38" x14ac:dyDescent="0.35">
      <c r="A1685">
        <v>365</v>
      </c>
      <c r="B1685" s="14" t="s">
        <v>109</v>
      </c>
      <c r="C1685" s="14" t="s">
        <v>85</v>
      </c>
      <c r="D1685" s="14" t="s">
        <v>53</v>
      </c>
      <c r="E1685" s="14" t="s">
        <v>54</v>
      </c>
      <c r="F1685" s="14" t="str">
        <f>TRIM(Raw_Data__3[[#This Row],[Level/Band]])</f>
        <v>Senior Management</v>
      </c>
      <c r="G1685" s="15">
        <v>44679.751585648148</v>
      </c>
      <c r="H1685" s="15">
        <v>44683.751585648148</v>
      </c>
      <c r="I1685" s="15">
        <v>44684.751585648148</v>
      </c>
      <c r="J1685" s="15">
        <v>44687.751585648148</v>
      </c>
      <c r="K1685" s="14" t="s">
        <v>37</v>
      </c>
      <c r="L1685" s="15">
        <v>44696.751585648148</v>
      </c>
      <c r="M1685" s="14" t="s">
        <v>43</v>
      </c>
      <c r="N1685" s="14" t="s">
        <v>38</v>
      </c>
      <c r="O1685" s="1" t="s">
        <v>115</v>
      </c>
      <c r="P1685" s="14" t="s">
        <v>41</v>
      </c>
      <c r="Q1685" s="15"/>
      <c r="R1685" s="15"/>
      <c r="S1685" s="15">
        <v>44698.751585648148</v>
      </c>
      <c r="T1685" s="15"/>
      <c r="U1685">
        <v>0</v>
      </c>
      <c r="V1685" s="15"/>
      <c r="W1685" s="15"/>
      <c r="X1685" s="15"/>
      <c r="Z1685" s="14"/>
      <c r="AA1685" s="15"/>
      <c r="AB1685">
        <v>13</v>
      </c>
      <c r="AC1685">
        <v>15</v>
      </c>
      <c r="AD1685">
        <v>1</v>
      </c>
      <c r="AE1685">
        <v>3</v>
      </c>
      <c r="AF1685" s="21">
        <v>44758.751585648148</v>
      </c>
      <c r="AG1685" s="22">
        <f>IFERROR((Raw_Data__3[[#This Row],[End of Probation Date (after 2 months)]]-Raw_Data__3[[#This Row],[Reporting date ]]),"N/A")</f>
        <v>60</v>
      </c>
      <c r="AI1685">
        <v>2</v>
      </c>
      <c r="AJ1685">
        <v>4</v>
      </c>
    </row>
    <row r="1686" spans="1:38" x14ac:dyDescent="0.35">
      <c r="A1686">
        <v>364</v>
      </c>
      <c r="B1686" s="14" t="s">
        <v>109</v>
      </c>
      <c r="C1686" s="14" t="s">
        <v>85</v>
      </c>
      <c r="D1686" s="14" t="s">
        <v>53</v>
      </c>
      <c r="E1686" s="14" t="s">
        <v>54</v>
      </c>
      <c r="F1686" s="14" t="str">
        <f>TRIM(Raw_Data__3[[#This Row],[Level/Band]])</f>
        <v>Senior Management</v>
      </c>
      <c r="G1686" s="15">
        <v>44682.751585648148</v>
      </c>
      <c r="H1686" s="15">
        <v>44685.751585648148</v>
      </c>
      <c r="I1686" s="15">
        <v>44686.751585648148</v>
      </c>
      <c r="J1686" s="15">
        <v>44689.751585648148</v>
      </c>
      <c r="K1686" s="14" t="s">
        <v>37</v>
      </c>
      <c r="L1686" s="15">
        <v>44702.751585648148</v>
      </c>
      <c r="M1686" s="14" t="s">
        <v>37</v>
      </c>
      <c r="N1686" s="14" t="s">
        <v>115</v>
      </c>
      <c r="O1686" s="1">
        <v>44706.751585648148</v>
      </c>
      <c r="P1686" s="14" t="s">
        <v>48</v>
      </c>
      <c r="Q1686" s="15">
        <v>44704.751585648148</v>
      </c>
      <c r="R1686" s="15">
        <v>44708.751585648148</v>
      </c>
      <c r="S1686" s="15">
        <v>44703.751585648148</v>
      </c>
      <c r="T1686" s="15">
        <v>44705.751585648148</v>
      </c>
      <c r="U1686">
        <v>1</v>
      </c>
      <c r="V1686" s="15">
        <v>44708.751585648148</v>
      </c>
      <c r="W1686" s="15">
        <v>44711.751585648148</v>
      </c>
      <c r="X1686" s="15">
        <v>44712.751585648148</v>
      </c>
      <c r="Z1686" s="14"/>
      <c r="AA1686" s="15">
        <v>44732.751585648148</v>
      </c>
      <c r="AB1686">
        <v>17</v>
      </c>
      <c r="AC1686">
        <v>18</v>
      </c>
      <c r="AD1686">
        <v>1</v>
      </c>
      <c r="AE1686">
        <v>3</v>
      </c>
      <c r="AF1686" s="21">
        <v>44763.751585648148</v>
      </c>
      <c r="AG1686" s="22">
        <f>IFERROR((Raw_Data__3[[#This Row],[End of Probation Date (after 2 months)]]-Raw_Data__3[[#This Row],[Reporting date ]]),"N/A")</f>
        <v>60</v>
      </c>
      <c r="AH1686">
        <v>6</v>
      </c>
      <c r="AI1686">
        <v>1</v>
      </c>
      <c r="AJ1686">
        <v>3</v>
      </c>
      <c r="AK1686">
        <v>29</v>
      </c>
      <c r="AL1686">
        <v>9</v>
      </c>
    </row>
    <row r="1687" spans="1:38" x14ac:dyDescent="0.35">
      <c r="A1687">
        <v>360</v>
      </c>
      <c r="B1687" s="14" t="s">
        <v>109</v>
      </c>
      <c r="C1687" s="14" t="s">
        <v>85</v>
      </c>
      <c r="D1687" s="14" t="s">
        <v>53</v>
      </c>
      <c r="E1687" s="14" t="s">
        <v>54</v>
      </c>
      <c r="F1687" s="14" t="str">
        <f>TRIM(Raw_Data__3[[#This Row],[Level/Band]])</f>
        <v>Senior Management</v>
      </c>
      <c r="G1687" s="15">
        <v>44842.176585648151</v>
      </c>
      <c r="H1687" s="15">
        <v>44843.176585648151</v>
      </c>
      <c r="I1687" s="15">
        <v>44844.176585648151</v>
      </c>
      <c r="J1687" s="15">
        <v>44847.176585648151</v>
      </c>
      <c r="K1687" s="14" t="s">
        <v>37</v>
      </c>
      <c r="L1687" s="15">
        <v>44852.176585648151</v>
      </c>
      <c r="M1687" s="14" t="s">
        <v>43</v>
      </c>
      <c r="N1687" s="14" t="s">
        <v>46</v>
      </c>
      <c r="O1687" s="1" t="s">
        <v>115</v>
      </c>
      <c r="P1687" s="14"/>
      <c r="Q1687" s="15"/>
      <c r="R1687" s="15"/>
      <c r="S1687" s="15">
        <v>44854.176585648151</v>
      </c>
      <c r="T1687" s="15"/>
      <c r="U1687">
        <v>0</v>
      </c>
      <c r="V1687" s="15"/>
      <c r="W1687" s="15"/>
      <c r="X1687" s="15"/>
      <c r="Z1687" s="14" t="s">
        <v>47</v>
      </c>
      <c r="AA1687" s="15"/>
      <c r="AB1687">
        <v>9</v>
      </c>
      <c r="AC1687">
        <v>11</v>
      </c>
      <c r="AD1687">
        <v>1</v>
      </c>
      <c r="AE1687">
        <v>3</v>
      </c>
      <c r="AF1687" s="21">
        <v>44914.176585648151</v>
      </c>
      <c r="AG1687" s="22">
        <f>IFERROR((Raw_Data__3[[#This Row],[End of Probation Date (after 2 months)]]-Raw_Data__3[[#This Row],[Reporting date ]]),"N/A")</f>
        <v>60</v>
      </c>
      <c r="AI1687">
        <v>2</v>
      </c>
      <c r="AJ1687">
        <v>1</v>
      </c>
    </row>
    <row r="1688" spans="1:38" x14ac:dyDescent="0.35">
      <c r="A1688">
        <v>358</v>
      </c>
      <c r="B1688" s="14" t="s">
        <v>109</v>
      </c>
      <c r="C1688" s="14" t="s">
        <v>85</v>
      </c>
      <c r="D1688" s="14" t="s">
        <v>53</v>
      </c>
      <c r="E1688" s="14" t="s">
        <v>54</v>
      </c>
      <c r="F1688" s="14" t="str">
        <f>TRIM(Raw_Data__3[[#This Row],[Level/Band]])</f>
        <v>Senior Management</v>
      </c>
      <c r="G1688" s="15">
        <v>44837.176585648151</v>
      </c>
      <c r="H1688" s="15">
        <v>44841.176585648151</v>
      </c>
      <c r="I1688" s="15">
        <v>44842.176585648151</v>
      </c>
      <c r="J1688" s="15">
        <v>44845.176585648151</v>
      </c>
      <c r="K1688" s="14" t="s">
        <v>37</v>
      </c>
      <c r="L1688" s="15">
        <v>44850.176585648151</v>
      </c>
      <c r="M1688" s="14" t="s">
        <v>43</v>
      </c>
      <c r="N1688" s="14" t="s">
        <v>46</v>
      </c>
      <c r="O1688" s="1" t="s">
        <v>115</v>
      </c>
      <c r="P1688" s="14"/>
      <c r="Q1688" s="15"/>
      <c r="R1688" s="15"/>
      <c r="S1688" s="15">
        <v>44854.176585648151</v>
      </c>
      <c r="T1688" s="15"/>
      <c r="U1688">
        <v>0</v>
      </c>
      <c r="V1688" s="15"/>
      <c r="W1688" s="15"/>
      <c r="X1688" s="15"/>
      <c r="Z1688" s="14" t="s">
        <v>47</v>
      </c>
      <c r="AA1688" s="15"/>
      <c r="AB1688">
        <v>9</v>
      </c>
      <c r="AC1688">
        <v>13</v>
      </c>
      <c r="AD1688">
        <v>1</v>
      </c>
      <c r="AE1688">
        <v>3</v>
      </c>
      <c r="AF1688" s="21">
        <v>44914.176585648151</v>
      </c>
      <c r="AG1688" s="22">
        <f>IFERROR((Raw_Data__3[[#This Row],[End of Probation Date (after 2 months)]]-Raw_Data__3[[#This Row],[Reporting date ]]),"N/A")</f>
        <v>60</v>
      </c>
      <c r="AI1688">
        <v>4</v>
      </c>
      <c r="AJ1688">
        <v>4</v>
      </c>
    </row>
    <row r="1689" spans="1:38" x14ac:dyDescent="0.35">
      <c r="A1689">
        <v>354</v>
      </c>
      <c r="B1689" s="14" t="s">
        <v>109</v>
      </c>
      <c r="C1689" s="14" t="s">
        <v>85</v>
      </c>
      <c r="D1689" s="14" t="s">
        <v>53</v>
      </c>
      <c r="E1689" s="14" t="s">
        <v>54</v>
      </c>
      <c r="F1689" s="14" t="str">
        <f>TRIM(Raw_Data__3[[#This Row],[Level/Band]])</f>
        <v>Senior Management</v>
      </c>
      <c r="G1689" s="15">
        <v>44835.176585648151</v>
      </c>
      <c r="H1689" s="15">
        <v>44838.176585648151</v>
      </c>
      <c r="I1689" s="15">
        <v>44839.176585648151</v>
      </c>
      <c r="J1689" s="15">
        <v>44842.176585648151</v>
      </c>
      <c r="K1689" s="14" t="s">
        <v>37</v>
      </c>
      <c r="L1689" s="15">
        <v>44851.176585648151</v>
      </c>
      <c r="M1689" s="14" t="s">
        <v>43</v>
      </c>
      <c r="N1689" s="14" t="s">
        <v>38</v>
      </c>
      <c r="O1689" s="1" t="s">
        <v>115</v>
      </c>
      <c r="P1689" s="14" t="s">
        <v>41</v>
      </c>
      <c r="Q1689" s="15"/>
      <c r="R1689" s="15"/>
      <c r="S1689" s="15">
        <v>44852.176585648151</v>
      </c>
      <c r="T1689" s="15"/>
      <c r="U1689">
        <v>0</v>
      </c>
      <c r="V1689" s="15"/>
      <c r="W1689" s="15"/>
      <c r="X1689" s="15"/>
      <c r="Z1689" s="14"/>
      <c r="AA1689" s="15"/>
      <c r="AB1689">
        <v>13</v>
      </c>
      <c r="AC1689">
        <v>14</v>
      </c>
      <c r="AD1689">
        <v>1</v>
      </c>
      <c r="AE1689">
        <v>3</v>
      </c>
      <c r="AF1689" s="21">
        <v>44912.176585648151</v>
      </c>
      <c r="AG1689" s="22">
        <f>IFERROR((Raw_Data__3[[#This Row],[End of Probation Date (after 2 months)]]-Raw_Data__3[[#This Row],[Reporting date ]]),"N/A")</f>
        <v>60</v>
      </c>
      <c r="AI1689">
        <v>1</v>
      </c>
      <c r="AJ1689">
        <v>3</v>
      </c>
    </row>
    <row r="1690" spans="1:38" x14ac:dyDescent="0.35">
      <c r="A1690">
        <v>326</v>
      </c>
      <c r="B1690" s="14" t="s">
        <v>109</v>
      </c>
      <c r="C1690" s="14" t="s">
        <v>85</v>
      </c>
      <c r="D1690" s="14" t="s">
        <v>53</v>
      </c>
      <c r="E1690" s="14" t="s">
        <v>54</v>
      </c>
      <c r="F1690" s="14" t="str">
        <f>TRIM(Raw_Data__3[[#This Row],[Level/Band]])</f>
        <v>Senior Management</v>
      </c>
      <c r="G1690" s="15">
        <v>44577.917696759258</v>
      </c>
      <c r="H1690" s="15">
        <v>44578.917696759258</v>
      </c>
      <c r="I1690" s="15">
        <v>44579.917696759258</v>
      </c>
      <c r="J1690" s="15">
        <v>44582.917696759258</v>
      </c>
      <c r="K1690" s="14" t="s">
        <v>37</v>
      </c>
      <c r="L1690" s="15">
        <v>44584.917696759258</v>
      </c>
      <c r="M1690" s="14" t="s">
        <v>43</v>
      </c>
      <c r="N1690" s="14" t="s">
        <v>38</v>
      </c>
      <c r="O1690" s="1" t="s">
        <v>115</v>
      </c>
      <c r="P1690" s="14" t="s">
        <v>41</v>
      </c>
      <c r="Q1690" s="15"/>
      <c r="R1690" s="15"/>
      <c r="S1690" s="15">
        <v>44585.917696759258</v>
      </c>
      <c r="T1690" s="15"/>
      <c r="U1690">
        <v>0</v>
      </c>
      <c r="V1690" s="15"/>
      <c r="W1690" s="15"/>
      <c r="X1690" s="15"/>
      <c r="Z1690" s="14"/>
      <c r="AA1690" s="15"/>
      <c r="AB1690">
        <v>6</v>
      </c>
      <c r="AC1690">
        <v>7</v>
      </c>
      <c r="AD1690">
        <v>1</v>
      </c>
      <c r="AE1690">
        <v>3</v>
      </c>
      <c r="AF1690" s="21">
        <v>44645.917696759258</v>
      </c>
      <c r="AG1690" s="22">
        <f>IFERROR((Raw_Data__3[[#This Row],[End of Probation Date (after 2 months)]]-Raw_Data__3[[#This Row],[Reporting date ]]),"N/A")</f>
        <v>60</v>
      </c>
      <c r="AI1690">
        <v>1</v>
      </c>
      <c r="AJ1690">
        <v>1</v>
      </c>
    </row>
    <row r="1691" spans="1:38" x14ac:dyDescent="0.35">
      <c r="A1691">
        <v>324</v>
      </c>
      <c r="B1691" s="14" t="s">
        <v>109</v>
      </c>
      <c r="C1691" s="14" t="s">
        <v>85</v>
      </c>
      <c r="D1691" s="14" t="s">
        <v>53</v>
      </c>
      <c r="E1691" s="14" t="s">
        <v>54</v>
      </c>
      <c r="F1691" s="14" t="str">
        <f>TRIM(Raw_Data__3[[#This Row],[Level/Band]])</f>
        <v>Senior Management</v>
      </c>
      <c r="G1691" s="15">
        <v>44580.917696759258</v>
      </c>
      <c r="H1691" s="15">
        <v>44581.917696759258</v>
      </c>
      <c r="I1691" s="15">
        <v>44582.917696759258</v>
      </c>
      <c r="J1691" s="15">
        <v>44585.917696759258</v>
      </c>
      <c r="K1691" s="14" t="s">
        <v>37</v>
      </c>
      <c r="L1691" s="15">
        <v>44585.917696759258</v>
      </c>
      <c r="M1691" s="14" t="s">
        <v>37</v>
      </c>
      <c r="N1691" s="14" t="s">
        <v>115</v>
      </c>
      <c r="O1691" s="1">
        <v>44591.917696759258</v>
      </c>
      <c r="P1691" s="14" t="s">
        <v>48</v>
      </c>
      <c r="Q1691" s="15">
        <v>44586.917696759258</v>
      </c>
      <c r="R1691" s="15">
        <v>44590.917696759258</v>
      </c>
      <c r="S1691" s="15">
        <v>44587.917696759258</v>
      </c>
      <c r="T1691" s="15">
        <v>44592.917696759258</v>
      </c>
      <c r="U1691">
        <v>1</v>
      </c>
      <c r="V1691" s="15">
        <v>44593.917696759258</v>
      </c>
      <c r="W1691" s="15">
        <v>44594.917696759258</v>
      </c>
      <c r="X1691" s="15">
        <v>44595.917696759258</v>
      </c>
      <c r="Z1691" s="14"/>
      <c r="AA1691" s="15">
        <v>44618.917696759258</v>
      </c>
      <c r="AB1691">
        <v>4</v>
      </c>
      <c r="AC1691">
        <v>6</v>
      </c>
      <c r="AD1691">
        <v>1</v>
      </c>
      <c r="AE1691">
        <v>3</v>
      </c>
      <c r="AF1691" s="21">
        <v>44647.917696759258</v>
      </c>
      <c r="AG1691" s="22">
        <f>IFERROR((Raw_Data__3[[#This Row],[End of Probation Date (after 2 months)]]-Raw_Data__3[[#This Row],[Reporting date ]]),"N/A")</f>
        <v>60</v>
      </c>
      <c r="AH1691">
        <v>2</v>
      </c>
      <c r="AI1691">
        <v>2</v>
      </c>
      <c r="AJ1691">
        <v>1</v>
      </c>
      <c r="AK1691">
        <v>31</v>
      </c>
      <c r="AL1691">
        <v>8</v>
      </c>
    </row>
    <row r="1692" spans="1:38" x14ac:dyDescent="0.35">
      <c r="A1692">
        <v>323</v>
      </c>
      <c r="B1692" s="14" t="s">
        <v>109</v>
      </c>
      <c r="C1692" s="14" t="s">
        <v>85</v>
      </c>
      <c r="D1692" s="14" t="s">
        <v>53</v>
      </c>
      <c r="E1692" s="14" t="s">
        <v>54</v>
      </c>
      <c r="F1692" s="14" t="str">
        <f>TRIM(Raw_Data__3[[#This Row],[Level/Band]])</f>
        <v>Senior Management</v>
      </c>
      <c r="G1692" s="15">
        <v>44576.917696759258</v>
      </c>
      <c r="H1692" s="15">
        <v>44578.917696759258</v>
      </c>
      <c r="I1692" s="15">
        <v>44579.917696759258</v>
      </c>
      <c r="J1692" s="15">
        <v>44582.917696759258</v>
      </c>
      <c r="K1692" s="14" t="s">
        <v>37</v>
      </c>
      <c r="L1692" s="15">
        <v>44594.917696759258</v>
      </c>
      <c r="M1692" s="14" t="s">
        <v>58</v>
      </c>
      <c r="N1692" s="14"/>
      <c r="O1692" s="1">
        <v>44597.917696759258</v>
      </c>
      <c r="P1692" s="14" t="s">
        <v>58</v>
      </c>
      <c r="Q1692" s="15"/>
      <c r="R1692" s="15"/>
      <c r="S1692" s="15">
        <v>44595.917696759258</v>
      </c>
      <c r="T1692" s="15"/>
      <c r="U1692">
        <v>0</v>
      </c>
      <c r="V1692" s="15"/>
      <c r="W1692" s="15"/>
      <c r="X1692" s="15"/>
      <c r="Z1692" s="14"/>
      <c r="AA1692" s="15"/>
      <c r="AB1692">
        <v>16</v>
      </c>
      <c r="AC1692">
        <v>17</v>
      </c>
      <c r="AD1692">
        <v>1</v>
      </c>
      <c r="AE1692">
        <v>3</v>
      </c>
      <c r="AF1692" s="21">
        <v>44655.917696759258</v>
      </c>
      <c r="AG1692" s="22">
        <f>IFERROR((Raw_Data__3[[#This Row],[End of Probation Date (after 2 months)]]-Raw_Data__3[[#This Row],[Reporting date ]]),"N/A")</f>
        <v>60</v>
      </c>
      <c r="AI1692">
        <v>1</v>
      </c>
      <c r="AJ1692">
        <v>2</v>
      </c>
    </row>
    <row r="1693" spans="1:38" x14ac:dyDescent="0.35">
      <c r="A1693">
        <v>297</v>
      </c>
      <c r="B1693" s="14" t="s">
        <v>109</v>
      </c>
      <c r="C1693" s="14" t="s">
        <v>85</v>
      </c>
      <c r="D1693" s="14" t="s">
        <v>53</v>
      </c>
      <c r="E1693" s="14" t="s">
        <v>54</v>
      </c>
      <c r="F1693" s="14" t="str">
        <f>TRIM(Raw_Data__3[[#This Row],[Level/Band]])</f>
        <v>Senior Management</v>
      </c>
      <c r="G1693" s="15">
        <v>45134.740011574075</v>
      </c>
      <c r="H1693" s="15">
        <v>45137.740011574075</v>
      </c>
      <c r="I1693" s="15">
        <v>45138.740011574075</v>
      </c>
      <c r="J1693" s="15">
        <v>45141.740011574075</v>
      </c>
      <c r="K1693" s="14" t="s">
        <v>37</v>
      </c>
      <c r="L1693" s="15">
        <v>45149.740011574075</v>
      </c>
      <c r="M1693" s="14" t="s">
        <v>43</v>
      </c>
      <c r="N1693" s="14" t="s">
        <v>38</v>
      </c>
      <c r="O1693" s="1" t="s">
        <v>115</v>
      </c>
      <c r="P1693" s="14" t="s">
        <v>41</v>
      </c>
      <c r="Q1693" s="15"/>
      <c r="R1693" s="15"/>
      <c r="S1693" s="15">
        <v>45152.740011574075</v>
      </c>
      <c r="T1693" s="15"/>
      <c r="U1693">
        <v>0</v>
      </c>
      <c r="V1693" s="15"/>
      <c r="W1693" s="15"/>
      <c r="X1693" s="15"/>
      <c r="Z1693" s="14"/>
      <c r="AA1693" s="15"/>
      <c r="AB1693">
        <v>12</v>
      </c>
      <c r="AC1693">
        <v>15</v>
      </c>
      <c r="AD1693">
        <v>1</v>
      </c>
      <c r="AE1693">
        <v>3</v>
      </c>
      <c r="AF1693" s="21">
        <v>45212.740011574075</v>
      </c>
      <c r="AG1693" s="22">
        <f>IFERROR((Raw_Data__3[[#This Row],[End of Probation Date (after 2 months)]]-Raw_Data__3[[#This Row],[Reporting date ]]),"N/A")</f>
        <v>60</v>
      </c>
      <c r="AI1693">
        <v>3</v>
      </c>
      <c r="AJ1693">
        <v>3</v>
      </c>
    </row>
    <row r="1694" spans="1:38" x14ac:dyDescent="0.35">
      <c r="A1694">
        <v>279</v>
      </c>
      <c r="B1694" s="14" t="s">
        <v>109</v>
      </c>
      <c r="C1694" s="14" t="s">
        <v>85</v>
      </c>
      <c r="D1694" s="14" t="s">
        <v>53</v>
      </c>
      <c r="E1694" s="14" t="s">
        <v>54</v>
      </c>
      <c r="F1694" s="14" t="str">
        <f>TRIM(Raw_Data__3[[#This Row],[Level/Band]])</f>
        <v>Senior Management</v>
      </c>
      <c r="G1694" s="15">
        <v>44844.592418981483</v>
      </c>
      <c r="H1694" s="15">
        <v>44848.592418981483</v>
      </c>
      <c r="I1694" s="15">
        <v>44849.592418981483</v>
      </c>
      <c r="J1694" s="15">
        <v>44852.592418981483</v>
      </c>
      <c r="K1694" s="14" t="s">
        <v>37</v>
      </c>
      <c r="L1694" s="15">
        <v>44860.592418981483</v>
      </c>
      <c r="M1694" s="14" t="s">
        <v>43</v>
      </c>
      <c r="N1694" s="14" t="s">
        <v>55</v>
      </c>
      <c r="O1694" s="1" t="s">
        <v>115</v>
      </c>
      <c r="P1694" s="14"/>
      <c r="Q1694" s="15"/>
      <c r="R1694" s="15"/>
      <c r="S1694" s="15"/>
      <c r="T1694" s="15"/>
      <c r="U1694">
        <v>0</v>
      </c>
      <c r="V1694" s="15"/>
      <c r="W1694" s="15"/>
      <c r="X1694" s="15"/>
      <c r="Z1694" s="14" t="s">
        <v>47</v>
      </c>
      <c r="AA1694" s="15"/>
      <c r="AB1694">
        <v>12</v>
      </c>
      <c r="AD1694">
        <v>1</v>
      </c>
      <c r="AE1694">
        <v>3</v>
      </c>
      <c r="AF1694" s="21" t="s">
        <v>115</v>
      </c>
      <c r="AG1694" s="22" t="str">
        <f>IFERROR((Raw_Data__3[[#This Row],[End of Probation Date (after 2 months)]]-Raw_Data__3[[#This Row],[Reporting date ]]),"N/A")</f>
        <v>N/A</v>
      </c>
      <c r="AJ1694">
        <v>4</v>
      </c>
    </row>
    <row r="1695" spans="1:38" x14ac:dyDescent="0.35">
      <c r="A1695">
        <v>278</v>
      </c>
      <c r="B1695" s="14" t="s">
        <v>109</v>
      </c>
      <c r="C1695" s="14" t="s">
        <v>85</v>
      </c>
      <c r="D1695" s="14" t="s">
        <v>53</v>
      </c>
      <c r="E1695" s="14" t="s">
        <v>54</v>
      </c>
      <c r="F1695" s="14" t="str">
        <f>TRIM(Raw_Data__3[[#This Row],[Level/Band]])</f>
        <v>Senior Management</v>
      </c>
      <c r="G1695" s="15">
        <v>44845.592418981483</v>
      </c>
      <c r="H1695" s="15">
        <v>44846.592418981483</v>
      </c>
      <c r="I1695" s="15">
        <v>44847.592418981483</v>
      </c>
      <c r="J1695" s="15">
        <v>44850.592418981483</v>
      </c>
      <c r="K1695" s="14" t="s">
        <v>37</v>
      </c>
      <c r="L1695" s="15">
        <v>44867.592418981483</v>
      </c>
      <c r="M1695" s="14" t="s">
        <v>43</v>
      </c>
      <c r="N1695" s="14" t="s">
        <v>50</v>
      </c>
      <c r="O1695" s="1" t="s">
        <v>115</v>
      </c>
      <c r="P1695" s="14"/>
      <c r="Q1695" s="15"/>
      <c r="R1695" s="15"/>
      <c r="S1695" s="15">
        <v>44868.592418981483</v>
      </c>
      <c r="T1695" s="15"/>
      <c r="U1695">
        <v>0</v>
      </c>
      <c r="V1695" s="15"/>
      <c r="W1695" s="15"/>
      <c r="X1695" s="15"/>
      <c r="Z1695" s="14" t="s">
        <v>47</v>
      </c>
      <c r="AA1695" s="15"/>
      <c r="AB1695">
        <v>21</v>
      </c>
      <c r="AC1695">
        <v>22</v>
      </c>
      <c r="AD1695">
        <v>1</v>
      </c>
      <c r="AE1695">
        <v>3</v>
      </c>
      <c r="AF1695" s="21">
        <v>44928.592418981483</v>
      </c>
      <c r="AG1695" s="22">
        <f>IFERROR((Raw_Data__3[[#This Row],[End of Probation Date (after 2 months)]]-Raw_Data__3[[#This Row],[Reporting date ]]),"N/A")</f>
        <v>60</v>
      </c>
      <c r="AI1695">
        <v>1</v>
      </c>
      <c r="AJ1695">
        <v>1</v>
      </c>
    </row>
    <row r="1696" spans="1:38" x14ac:dyDescent="0.35">
      <c r="A1696">
        <v>271</v>
      </c>
      <c r="B1696" s="14" t="s">
        <v>109</v>
      </c>
      <c r="C1696" s="14" t="s">
        <v>85</v>
      </c>
      <c r="D1696" s="14" t="s">
        <v>53</v>
      </c>
      <c r="E1696" s="14" t="s">
        <v>54</v>
      </c>
      <c r="F1696" s="14" t="str">
        <f>TRIM(Raw_Data__3[[#This Row],[Level/Band]])</f>
        <v>Senior Management</v>
      </c>
      <c r="G1696" s="15">
        <v>44846.592418981483</v>
      </c>
      <c r="H1696" s="15">
        <v>44849.592418981483</v>
      </c>
      <c r="I1696" s="15">
        <v>44850.592418981483</v>
      </c>
      <c r="J1696" s="15">
        <v>44853.592418981483</v>
      </c>
      <c r="K1696" s="14" t="s">
        <v>37</v>
      </c>
      <c r="L1696" s="15">
        <v>44861.592418981483</v>
      </c>
      <c r="M1696" s="14" t="s">
        <v>37</v>
      </c>
      <c r="N1696" s="14" t="s">
        <v>115</v>
      </c>
      <c r="O1696" s="1">
        <v>44865.592418981483</v>
      </c>
      <c r="P1696" s="14" t="s">
        <v>48</v>
      </c>
      <c r="Q1696" s="15">
        <v>44863.592418981483</v>
      </c>
      <c r="R1696" s="15">
        <v>44866.592418981483</v>
      </c>
      <c r="S1696" s="15">
        <v>44862.592418981483</v>
      </c>
      <c r="T1696" s="15">
        <v>44867.592418981483</v>
      </c>
      <c r="U1696">
        <v>1</v>
      </c>
      <c r="V1696" s="15">
        <v>44870.592418981483</v>
      </c>
      <c r="W1696" s="15">
        <v>44871.592418981483</v>
      </c>
      <c r="X1696" s="15">
        <v>44872.592418981483</v>
      </c>
      <c r="Z1696" s="14"/>
      <c r="AA1696" s="15">
        <v>44889.592418981483</v>
      </c>
      <c r="AB1696">
        <v>12</v>
      </c>
      <c r="AC1696">
        <v>13</v>
      </c>
      <c r="AD1696">
        <v>1</v>
      </c>
      <c r="AE1696">
        <v>3</v>
      </c>
      <c r="AF1696" s="21">
        <v>44922.592418981483</v>
      </c>
      <c r="AG1696" s="22">
        <f>IFERROR((Raw_Data__3[[#This Row],[End of Probation Date (after 2 months)]]-Raw_Data__3[[#This Row],[Reporting date ]]),"N/A")</f>
        <v>60</v>
      </c>
      <c r="AH1696">
        <v>4</v>
      </c>
      <c r="AI1696">
        <v>1</v>
      </c>
      <c r="AJ1696">
        <v>3</v>
      </c>
      <c r="AK1696">
        <v>27</v>
      </c>
      <c r="AL1696">
        <v>10</v>
      </c>
    </row>
    <row r="1697" spans="1:38" x14ac:dyDescent="0.35">
      <c r="A1697">
        <v>249</v>
      </c>
      <c r="B1697" s="14" t="s">
        <v>109</v>
      </c>
      <c r="C1697" s="14" t="s">
        <v>85</v>
      </c>
      <c r="D1697" s="14" t="s">
        <v>53</v>
      </c>
      <c r="E1697" s="14" t="s">
        <v>54</v>
      </c>
      <c r="F1697" s="14" t="str">
        <f>TRIM(Raw_Data__3[[#This Row],[Level/Band]])</f>
        <v>Senior Management</v>
      </c>
      <c r="G1697" s="15">
        <v>44673.34851851852</v>
      </c>
      <c r="H1697" s="15">
        <v>44676.34851851852</v>
      </c>
      <c r="I1697" s="15">
        <v>44677.34851851852</v>
      </c>
      <c r="J1697" s="15">
        <v>44680.34851851852</v>
      </c>
      <c r="K1697" s="14" t="s">
        <v>37</v>
      </c>
      <c r="L1697" s="15">
        <v>44688.34851851852</v>
      </c>
      <c r="M1697" s="14" t="s">
        <v>43</v>
      </c>
      <c r="N1697" s="14" t="s">
        <v>38</v>
      </c>
      <c r="O1697" s="1" t="s">
        <v>115</v>
      </c>
      <c r="P1697" s="14" t="s">
        <v>41</v>
      </c>
      <c r="Q1697" s="15"/>
      <c r="R1697" s="15"/>
      <c r="S1697" s="15">
        <v>44689.34851851852</v>
      </c>
      <c r="T1697" s="15"/>
      <c r="U1697">
        <v>0</v>
      </c>
      <c r="V1697" s="15"/>
      <c r="W1697" s="15"/>
      <c r="X1697" s="15"/>
      <c r="Z1697" s="14"/>
      <c r="AA1697" s="15"/>
      <c r="AB1697">
        <v>12</v>
      </c>
      <c r="AC1697">
        <v>13</v>
      </c>
      <c r="AD1697">
        <v>1</v>
      </c>
      <c r="AE1697">
        <v>3</v>
      </c>
      <c r="AF1697" s="21">
        <v>44749.34851851852</v>
      </c>
      <c r="AG1697" s="22">
        <f>IFERROR((Raw_Data__3[[#This Row],[End of Probation Date (after 2 months)]]-Raw_Data__3[[#This Row],[Reporting date ]]),"N/A")</f>
        <v>60</v>
      </c>
      <c r="AI1697">
        <v>1</v>
      </c>
      <c r="AJ1697">
        <v>3</v>
      </c>
    </row>
    <row r="1698" spans="1:38" x14ac:dyDescent="0.35">
      <c r="A1698">
        <v>247</v>
      </c>
      <c r="B1698" s="14" t="s">
        <v>109</v>
      </c>
      <c r="C1698" s="14" t="s">
        <v>85</v>
      </c>
      <c r="D1698" s="14" t="s">
        <v>53</v>
      </c>
      <c r="E1698" s="14" t="s">
        <v>54</v>
      </c>
      <c r="F1698" s="14" t="str">
        <f>TRIM(Raw_Data__3[[#This Row],[Level/Band]])</f>
        <v>Senior Management</v>
      </c>
      <c r="G1698" s="15">
        <v>44673.34851851852</v>
      </c>
      <c r="H1698" s="15">
        <v>44676.34851851852</v>
      </c>
      <c r="I1698" s="15">
        <v>44677.34851851852</v>
      </c>
      <c r="J1698" s="15">
        <v>44680.34851851852</v>
      </c>
      <c r="K1698" s="14" t="s">
        <v>37</v>
      </c>
      <c r="L1698" s="15">
        <v>44695.34851851852</v>
      </c>
      <c r="M1698" s="14" t="s">
        <v>37</v>
      </c>
      <c r="N1698" s="14" t="s">
        <v>115</v>
      </c>
      <c r="O1698" s="1">
        <v>44699.34851851852</v>
      </c>
      <c r="P1698" s="14" t="s">
        <v>48</v>
      </c>
      <c r="Q1698" s="15">
        <v>44697.34851851852</v>
      </c>
      <c r="R1698" s="15">
        <v>44700.34851851852</v>
      </c>
      <c r="S1698" s="15">
        <v>44698.34851851852</v>
      </c>
      <c r="T1698" s="15">
        <v>44706.34851851852</v>
      </c>
      <c r="U1698">
        <v>1</v>
      </c>
      <c r="V1698" s="15">
        <v>44707.34851851852</v>
      </c>
      <c r="W1698" s="15">
        <v>44709.34851851852</v>
      </c>
      <c r="X1698" s="15">
        <v>44711.34851851852</v>
      </c>
      <c r="Z1698" s="14"/>
      <c r="AA1698" s="15">
        <v>44733.34851851852</v>
      </c>
      <c r="AB1698">
        <v>19</v>
      </c>
      <c r="AC1698">
        <v>22</v>
      </c>
      <c r="AD1698">
        <v>1</v>
      </c>
      <c r="AE1698">
        <v>3</v>
      </c>
      <c r="AF1698" s="21">
        <v>44758.34851851852</v>
      </c>
      <c r="AG1698" s="22">
        <f>IFERROR((Raw_Data__3[[#This Row],[End of Probation Date (after 2 months)]]-Raw_Data__3[[#This Row],[Reporting date ]]),"N/A")</f>
        <v>60</v>
      </c>
      <c r="AH1698">
        <v>3</v>
      </c>
      <c r="AI1698">
        <v>3</v>
      </c>
      <c r="AJ1698">
        <v>3</v>
      </c>
      <c r="AK1698">
        <v>35</v>
      </c>
      <c r="AL1698">
        <v>13</v>
      </c>
    </row>
    <row r="1699" spans="1:38" x14ac:dyDescent="0.35">
      <c r="A1699">
        <v>242</v>
      </c>
      <c r="B1699" s="14" t="s">
        <v>109</v>
      </c>
      <c r="C1699" s="14" t="s">
        <v>85</v>
      </c>
      <c r="D1699" s="14" t="s">
        <v>53</v>
      </c>
      <c r="E1699" s="14" t="s">
        <v>54</v>
      </c>
      <c r="F1699" s="14" t="str">
        <f>TRIM(Raw_Data__3[[#This Row],[Level/Band]])</f>
        <v>Senior Management</v>
      </c>
      <c r="G1699" s="15">
        <v>44677.34851851852</v>
      </c>
      <c r="H1699" s="15">
        <v>44680.34851851852</v>
      </c>
      <c r="I1699" s="15">
        <v>44681.34851851852</v>
      </c>
      <c r="J1699" s="15">
        <v>44684.34851851852</v>
      </c>
      <c r="K1699" s="14" t="s">
        <v>37</v>
      </c>
      <c r="L1699" s="15">
        <v>44696.34851851852</v>
      </c>
      <c r="M1699" s="14" t="s">
        <v>43</v>
      </c>
      <c r="N1699" s="14" t="s">
        <v>50</v>
      </c>
      <c r="O1699" s="1" t="s">
        <v>115</v>
      </c>
      <c r="P1699" s="14"/>
      <c r="Q1699" s="15"/>
      <c r="R1699" s="15"/>
      <c r="S1699" s="15"/>
      <c r="T1699" s="15"/>
      <c r="U1699">
        <v>0</v>
      </c>
      <c r="V1699" s="15"/>
      <c r="W1699" s="15"/>
      <c r="X1699" s="15"/>
      <c r="Z1699" s="14" t="s">
        <v>47</v>
      </c>
      <c r="AA1699" s="15"/>
      <c r="AB1699">
        <v>16</v>
      </c>
      <c r="AD1699">
        <v>1</v>
      </c>
      <c r="AE1699">
        <v>3</v>
      </c>
      <c r="AF1699" s="21" t="s">
        <v>115</v>
      </c>
      <c r="AG1699" s="22" t="str">
        <f>IFERROR((Raw_Data__3[[#This Row],[End of Probation Date (after 2 months)]]-Raw_Data__3[[#This Row],[Reporting date ]]),"N/A")</f>
        <v>N/A</v>
      </c>
      <c r="AJ1699">
        <v>3</v>
      </c>
    </row>
    <row r="1700" spans="1:38" x14ac:dyDescent="0.35">
      <c r="A1700">
        <v>126</v>
      </c>
      <c r="B1700" s="14" t="s">
        <v>109</v>
      </c>
      <c r="C1700" s="14" t="s">
        <v>85</v>
      </c>
      <c r="D1700" s="14" t="s">
        <v>53</v>
      </c>
      <c r="E1700" s="14" t="s">
        <v>54</v>
      </c>
      <c r="F1700" s="14" t="str">
        <f>TRIM(Raw_Data__3[[#This Row],[Level/Band]])</f>
        <v>Senior Management</v>
      </c>
      <c r="G1700" s="15">
        <v>44825.472696759258</v>
      </c>
      <c r="H1700" s="15">
        <v>44827.472696759258</v>
      </c>
      <c r="I1700" s="15">
        <v>44828.472696759258</v>
      </c>
      <c r="J1700" s="15">
        <v>44831.472696759258</v>
      </c>
      <c r="K1700" s="14" t="s">
        <v>37</v>
      </c>
      <c r="L1700" s="15">
        <v>44848.472696759258</v>
      </c>
      <c r="M1700" s="14" t="s">
        <v>37</v>
      </c>
      <c r="N1700" s="14" t="s">
        <v>115</v>
      </c>
      <c r="O1700" s="1">
        <v>44850.472696759258</v>
      </c>
      <c r="P1700" s="14" t="s">
        <v>48</v>
      </c>
      <c r="Q1700" s="15">
        <v>44849.472696759258</v>
      </c>
      <c r="R1700" s="15">
        <v>44852.472696759258</v>
      </c>
      <c r="S1700" s="15">
        <v>44849.472696759258</v>
      </c>
      <c r="T1700" s="15">
        <v>44856.472696759258</v>
      </c>
      <c r="U1700">
        <v>1</v>
      </c>
      <c r="V1700" s="15">
        <v>44860.472696759258</v>
      </c>
      <c r="W1700" s="15">
        <v>44863.472696759258</v>
      </c>
      <c r="X1700" s="15">
        <v>44864.472696759258</v>
      </c>
      <c r="Z1700" s="14"/>
      <c r="AA1700" s="15">
        <v>44879.472696759258</v>
      </c>
      <c r="AB1700">
        <v>21</v>
      </c>
      <c r="AC1700">
        <v>22</v>
      </c>
      <c r="AD1700">
        <v>1</v>
      </c>
      <c r="AE1700">
        <v>3</v>
      </c>
      <c r="AF1700" s="21">
        <v>44909.472696759258</v>
      </c>
      <c r="AG1700" s="22">
        <f>IFERROR((Raw_Data__3[[#This Row],[End of Probation Date (after 2 months)]]-Raw_Data__3[[#This Row],[Reporting date ]]),"N/A")</f>
        <v>60</v>
      </c>
      <c r="AH1700">
        <v>7</v>
      </c>
      <c r="AI1700">
        <v>1</v>
      </c>
      <c r="AJ1700">
        <v>2</v>
      </c>
      <c r="AK1700">
        <v>30</v>
      </c>
      <c r="AL1700">
        <v>15</v>
      </c>
    </row>
    <row r="1701" spans="1:38" x14ac:dyDescent="0.35">
      <c r="A1701">
        <v>86</v>
      </c>
      <c r="B1701" s="14" t="s">
        <v>109</v>
      </c>
      <c r="C1701" s="14" t="s">
        <v>85</v>
      </c>
      <c r="D1701" s="14" t="s">
        <v>53</v>
      </c>
      <c r="E1701" s="14" t="s">
        <v>54</v>
      </c>
      <c r="F1701" s="14" t="str">
        <f>TRIM(Raw_Data__3[[#This Row],[Level/Band]])</f>
        <v>Senior Management</v>
      </c>
      <c r="G1701" s="15">
        <v>44724.092650462961</v>
      </c>
      <c r="H1701" s="15">
        <v>44726.092650462961</v>
      </c>
      <c r="I1701" s="15">
        <v>44727.092650462961</v>
      </c>
      <c r="J1701" s="15">
        <v>44730.092650462961</v>
      </c>
      <c r="K1701" s="14" t="s">
        <v>37</v>
      </c>
      <c r="L1701" s="15">
        <v>44737.092650462961</v>
      </c>
      <c r="M1701" s="14" t="s">
        <v>37</v>
      </c>
      <c r="N1701" s="14" t="s">
        <v>115</v>
      </c>
      <c r="O1701" s="1">
        <v>44742.092650462961</v>
      </c>
      <c r="P1701" s="14" t="s">
        <v>48</v>
      </c>
      <c r="Q1701" s="15">
        <v>44739.092650462961</v>
      </c>
      <c r="R1701" s="15">
        <v>44741.092650462961</v>
      </c>
      <c r="S1701" s="15">
        <v>44741.092650462961</v>
      </c>
      <c r="T1701" s="15">
        <v>44751.092650462961</v>
      </c>
      <c r="U1701">
        <v>1</v>
      </c>
      <c r="V1701" s="15">
        <v>44752.092650462961</v>
      </c>
      <c r="W1701" s="15">
        <v>44753.092650462961</v>
      </c>
      <c r="X1701" s="15">
        <v>44755.092650462961</v>
      </c>
      <c r="Z1701" s="14"/>
      <c r="AA1701" s="15">
        <v>44776.092650462961</v>
      </c>
      <c r="AB1701">
        <v>11</v>
      </c>
      <c r="AC1701">
        <v>15</v>
      </c>
      <c r="AD1701">
        <v>1</v>
      </c>
      <c r="AE1701">
        <v>3</v>
      </c>
      <c r="AF1701" s="21">
        <v>44801.092650462961</v>
      </c>
      <c r="AG1701" s="22">
        <f>IFERROR((Raw_Data__3[[#This Row],[End of Probation Date (after 2 months)]]-Raw_Data__3[[#This Row],[Reporting date ]]),"N/A")</f>
        <v>60</v>
      </c>
      <c r="AH1701">
        <v>2</v>
      </c>
      <c r="AI1701">
        <v>4</v>
      </c>
      <c r="AJ1701">
        <v>2</v>
      </c>
      <c r="AK1701">
        <v>35</v>
      </c>
      <c r="AL1701">
        <v>14</v>
      </c>
    </row>
    <row r="1702" spans="1:38" x14ac:dyDescent="0.35">
      <c r="A1702">
        <v>41</v>
      </c>
      <c r="B1702" s="14" t="s">
        <v>109</v>
      </c>
      <c r="C1702" s="14" t="s">
        <v>85</v>
      </c>
      <c r="D1702" s="14" t="s">
        <v>53</v>
      </c>
      <c r="E1702" s="14" t="s">
        <v>54</v>
      </c>
      <c r="F1702" s="14" t="str">
        <f>TRIM(Raw_Data__3[[#This Row],[Level/Band]])</f>
        <v>Senior Management</v>
      </c>
      <c r="G1702" s="15">
        <v>44624.885358796295</v>
      </c>
      <c r="H1702" s="15">
        <v>44625.885358796295</v>
      </c>
      <c r="I1702" s="15">
        <v>44626.885358796295</v>
      </c>
      <c r="J1702" s="15">
        <v>44629.885358796295</v>
      </c>
      <c r="K1702" s="14" t="s">
        <v>37</v>
      </c>
      <c r="L1702" s="15">
        <v>44641.885358796295</v>
      </c>
      <c r="M1702" s="14" t="s">
        <v>43</v>
      </c>
      <c r="N1702" s="14" t="s">
        <v>55</v>
      </c>
      <c r="O1702" s="1" t="s">
        <v>115</v>
      </c>
      <c r="P1702" s="14"/>
      <c r="Q1702" s="15"/>
      <c r="R1702" s="15"/>
      <c r="S1702" s="15"/>
      <c r="T1702" s="15"/>
      <c r="U1702">
        <v>0</v>
      </c>
      <c r="V1702" s="15"/>
      <c r="W1702" s="15"/>
      <c r="X1702" s="15"/>
      <c r="Z1702" s="14" t="s">
        <v>47</v>
      </c>
      <c r="AA1702" s="15"/>
      <c r="AB1702">
        <v>16</v>
      </c>
      <c r="AD1702">
        <v>1</v>
      </c>
      <c r="AE1702">
        <v>3</v>
      </c>
      <c r="AF1702" s="21" t="s">
        <v>115</v>
      </c>
      <c r="AG1702" s="22" t="str">
        <f>IFERROR((Raw_Data__3[[#This Row],[End of Probation Date (after 2 months)]]-Raw_Data__3[[#This Row],[Reporting date ]]),"N/A")</f>
        <v>N/A</v>
      </c>
      <c r="AJ1702">
        <v>1</v>
      </c>
    </row>
    <row r="1703" spans="1:38" x14ac:dyDescent="0.35">
      <c r="A1703">
        <v>2648</v>
      </c>
      <c r="B1703" s="14" t="s">
        <v>109</v>
      </c>
      <c r="C1703" s="14" t="s">
        <v>85</v>
      </c>
      <c r="D1703" s="14" t="s">
        <v>62</v>
      </c>
      <c r="E1703" s="14" t="s">
        <v>57</v>
      </c>
      <c r="F1703" s="14" t="str">
        <f>TRIM(Raw_Data__3[[#This Row],[Level/Band]])</f>
        <v>Senior</v>
      </c>
      <c r="G1703" s="15">
        <v>44589.587569444448</v>
      </c>
      <c r="H1703" s="15">
        <v>44590.587569444448</v>
      </c>
      <c r="I1703" s="15">
        <v>44591.587569444448</v>
      </c>
      <c r="J1703" s="15">
        <v>44594.587569444448</v>
      </c>
      <c r="K1703" s="14" t="s">
        <v>37</v>
      </c>
      <c r="L1703" s="15">
        <v>44605.587569444448</v>
      </c>
      <c r="M1703" s="14" t="s">
        <v>37</v>
      </c>
      <c r="N1703" s="14" t="s">
        <v>115</v>
      </c>
      <c r="O1703" s="1">
        <v>44610.587569444448</v>
      </c>
      <c r="P1703" s="14" t="s">
        <v>48</v>
      </c>
      <c r="Q1703" s="15">
        <v>44607.587569444448</v>
      </c>
      <c r="R1703" s="15">
        <v>44609.587569444448</v>
      </c>
      <c r="S1703" s="15">
        <v>44606.587569444448</v>
      </c>
      <c r="T1703" s="15">
        <v>44616.587569444448</v>
      </c>
      <c r="U1703">
        <v>1</v>
      </c>
      <c r="V1703" s="15">
        <v>44619.587569444448</v>
      </c>
      <c r="W1703" s="15">
        <v>44620.587569444448</v>
      </c>
      <c r="X1703" s="15">
        <v>44622.587569444448</v>
      </c>
      <c r="Z1703" s="14"/>
      <c r="AA1703" s="15">
        <v>44640.587569444448</v>
      </c>
      <c r="AB1703">
        <v>15</v>
      </c>
      <c r="AC1703">
        <v>16</v>
      </c>
      <c r="AD1703">
        <v>1</v>
      </c>
      <c r="AE1703">
        <v>3</v>
      </c>
      <c r="AF1703" s="21">
        <v>44666.587569444448</v>
      </c>
      <c r="AG1703" s="22">
        <f>IFERROR((Raw_Data__3[[#This Row],[End of Probation Date (after 2 months)]]-Raw_Data__3[[#This Row],[Reporting date ]]),"N/A")</f>
        <v>60</v>
      </c>
      <c r="AH1703">
        <v>4</v>
      </c>
      <c r="AI1703">
        <v>1</v>
      </c>
      <c r="AJ1703">
        <v>1</v>
      </c>
      <c r="AK1703">
        <v>34</v>
      </c>
      <c r="AL1703">
        <v>16</v>
      </c>
    </row>
    <row r="1704" spans="1:38" x14ac:dyDescent="0.35">
      <c r="A1704">
        <v>2141</v>
      </c>
      <c r="B1704" s="14" t="s">
        <v>109</v>
      </c>
      <c r="C1704" s="14" t="s">
        <v>85</v>
      </c>
      <c r="D1704" s="14" t="s">
        <v>62</v>
      </c>
      <c r="E1704" s="14" t="s">
        <v>57</v>
      </c>
      <c r="F1704" s="14" t="str">
        <f>TRIM(Raw_Data__3[[#This Row],[Level/Band]])</f>
        <v>Senior</v>
      </c>
      <c r="G1704" s="15">
        <v>44749.830833333333</v>
      </c>
      <c r="H1704" s="15">
        <v>44752.830833333333</v>
      </c>
      <c r="I1704" s="15">
        <v>44753.830833333333</v>
      </c>
      <c r="J1704" s="15">
        <v>44756.830833333333</v>
      </c>
      <c r="K1704" s="14" t="s">
        <v>37</v>
      </c>
      <c r="L1704" s="15">
        <v>44760.830833333333</v>
      </c>
      <c r="M1704" s="14" t="s">
        <v>37</v>
      </c>
      <c r="N1704" s="14" t="s">
        <v>115</v>
      </c>
      <c r="O1704" s="1">
        <v>44765.830833333333</v>
      </c>
      <c r="P1704" s="14" t="s">
        <v>48</v>
      </c>
      <c r="Q1704" s="15">
        <v>44762.830833333333</v>
      </c>
      <c r="R1704" s="15">
        <v>44764.830833333333</v>
      </c>
      <c r="S1704" s="15">
        <v>44761.830833333333</v>
      </c>
      <c r="T1704" s="15">
        <v>44765.830833333333</v>
      </c>
      <c r="U1704">
        <v>1</v>
      </c>
      <c r="V1704" s="15">
        <v>44767.830833333333</v>
      </c>
      <c r="W1704" s="15">
        <v>44769.830833333333</v>
      </c>
      <c r="X1704" s="15">
        <v>44771.830833333333</v>
      </c>
      <c r="Z1704" s="14"/>
      <c r="AA1704" s="15">
        <v>44787.830833333333</v>
      </c>
      <c r="AB1704">
        <v>8</v>
      </c>
      <c r="AC1704">
        <v>9</v>
      </c>
      <c r="AD1704">
        <v>1</v>
      </c>
      <c r="AE1704">
        <v>3</v>
      </c>
      <c r="AF1704" s="21">
        <v>44821.830833333333</v>
      </c>
      <c r="AG1704" s="22">
        <f>IFERROR((Raw_Data__3[[#This Row],[End of Probation Date (after 2 months)]]-Raw_Data__3[[#This Row],[Reporting date ]]),"N/A")</f>
        <v>60</v>
      </c>
      <c r="AH1704">
        <v>4</v>
      </c>
      <c r="AI1704">
        <v>1</v>
      </c>
      <c r="AJ1704">
        <v>3</v>
      </c>
      <c r="AK1704">
        <v>26</v>
      </c>
      <c r="AL1704">
        <v>10</v>
      </c>
    </row>
    <row r="1705" spans="1:38" x14ac:dyDescent="0.35">
      <c r="A1705">
        <v>2057</v>
      </c>
      <c r="B1705" s="14" t="s">
        <v>109</v>
      </c>
      <c r="C1705" s="14" t="s">
        <v>85</v>
      </c>
      <c r="D1705" s="14" t="s">
        <v>62</v>
      </c>
      <c r="E1705" s="14" t="s">
        <v>57</v>
      </c>
      <c r="F1705" s="14" t="str">
        <f>TRIM(Raw_Data__3[[#This Row],[Level/Band]])</f>
        <v>Senior</v>
      </c>
      <c r="G1705" s="15">
        <v>44576.831099537034</v>
      </c>
      <c r="H1705" s="15">
        <v>44578.831099537034</v>
      </c>
      <c r="I1705" s="15">
        <v>44579.831099537034</v>
      </c>
      <c r="J1705" s="15">
        <v>44582.831099537034</v>
      </c>
      <c r="K1705" s="14" t="s">
        <v>37</v>
      </c>
      <c r="L1705" s="15">
        <v>44587.831099537034</v>
      </c>
      <c r="M1705" s="14" t="s">
        <v>37</v>
      </c>
      <c r="N1705" s="14" t="s">
        <v>115</v>
      </c>
      <c r="O1705" s="1">
        <v>44591.831099537034</v>
      </c>
      <c r="P1705" s="14" t="s">
        <v>48</v>
      </c>
      <c r="Q1705" s="15">
        <v>44589.831099537034</v>
      </c>
      <c r="R1705" s="15">
        <v>44592.831099537034</v>
      </c>
      <c r="S1705" s="15">
        <v>44589.831099537034</v>
      </c>
      <c r="T1705" s="15">
        <v>44594.831099537034</v>
      </c>
      <c r="U1705">
        <v>1</v>
      </c>
      <c r="V1705" s="15">
        <v>44596.831099537034</v>
      </c>
      <c r="W1705" s="15">
        <v>44598.831099537034</v>
      </c>
      <c r="X1705" s="15">
        <v>44601.831099537034</v>
      </c>
      <c r="Z1705" s="14"/>
      <c r="AA1705" s="15">
        <v>44613.831099537034</v>
      </c>
      <c r="AB1705">
        <v>9</v>
      </c>
      <c r="AC1705">
        <v>11</v>
      </c>
      <c r="AD1705">
        <v>1</v>
      </c>
      <c r="AE1705">
        <v>3</v>
      </c>
      <c r="AF1705" s="21">
        <v>44649.831099537034</v>
      </c>
      <c r="AG1705" s="22">
        <f>IFERROR((Raw_Data__3[[#This Row],[End of Probation Date (after 2 months)]]-Raw_Data__3[[#This Row],[Reporting date ]]),"N/A")</f>
        <v>60</v>
      </c>
      <c r="AH1705">
        <v>4</v>
      </c>
      <c r="AI1705">
        <v>2</v>
      </c>
      <c r="AJ1705">
        <v>2</v>
      </c>
      <c r="AK1705">
        <v>24</v>
      </c>
      <c r="AL1705">
        <v>12</v>
      </c>
    </row>
    <row r="1706" spans="1:38" x14ac:dyDescent="0.35">
      <c r="A1706">
        <v>1750</v>
      </c>
      <c r="B1706" s="14" t="s">
        <v>109</v>
      </c>
      <c r="C1706" s="14" t="s">
        <v>85</v>
      </c>
      <c r="D1706" s="14" t="s">
        <v>62</v>
      </c>
      <c r="E1706" s="14" t="s">
        <v>57</v>
      </c>
      <c r="F1706" s="14" t="str">
        <f>TRIM(Raw_Data__3[[#This Row],[Level/Band]])</f>
        <v>Senior</v>
      </c>
      <c r="G1706" s="15">
        <v>44947.798078703701</v>
      </c>
      <c r="H1706" s="15">
        <v>44949.798078703701</v>
      </c>
      <c r="I1706" s="15">
        <v>44950.798078703701</v>
      </c>
      <c r="J1706" s="15">
        <v>44953.798078703701</v>
      </c>
      <c r="K1706" s="14" t="s">
        <v>37</v>
      </c>
      <c r="L1706" s="15">
        <v>44964.798078703701</v>
      </c>
      <c r="M1706" s="14" t="s">
        <v>37</v>
      </c>
      <c r="N1706" s="14" t="s">
        <v>115</v>
      </c>
      <c r="O1706" s="1">
        <v>44967.798078703701</v>
      </c>
      <c r="P1706" s="14" t="s">
        <v>48</v>
      </c>
      <c r="Q1706" s="15">
        <v>44965.798078703701</v>
      </c>
      <c r="R1706" s="15">
        <v>44969.798078703701</v>
      </c>
      <c r="S1706" s="15">
        <v>44966.798078703701</v>
      </c>
      <c r="T1706" s="15">
        <v>44976.798078703701</v>
      </c>
      <c r="U1706">
        <v>1</v>
      </c>
      <c r="V1706" s="15">
        <v>44978.798078703701</v>
      </c>
      <c r="W1706" s="15">
        <v>44980.798078703701</v>
      </c>
      <c r="X1706" s="15">
        <v>44981.798078703701</v>
      </c>
      <c r="Z1706" s="14"/>
      <c r="AA1706" s="15">
        <v>45001.798078703701</v>
      </c>
      <c r="AB1706">
        <v>15</v>
      </c>
      <c r="AC1706">
        <v>17</v>
      </c>
      <c r="AD1706">
        <v>1</v>
      </c>
      <c r="AE1706">
        <v>3</v>
      </c>
      <c r="AF1706" s="21">
        <v>45026.798078703701</v>
      </c>
      <c r="AG1706" s="22">
        <f>IFERROR((Raw_Data__3[[#This Row],[End of Probation Date (after 2 months)]]-Raw_Data__3[[#This Row],[Reporting date ]]),"N/A")</f>
        <v>60</v>
      </c>
      <c r="AH1706">
        <v>4</v>
      </c>
      <c r="AI1706">
        <v>2</v>
      </c>
      <c r="AJ1706">
        <v>2</v>
      </c>
      <c r="AK1706">
        <v>35</v>
      </c>
      <c r="AL1706">
        <v>15</v>
      </c>
    </row>
    <row r="1707" spans="1:38" x14ac:dyDescent="0.35">
      <c r="A1707">
        <v>1650</v>
      </c>
      <c r="B1707" s="14" t="s">
        <v>109</v>
      </c>
      <c r="C1707" s="14" t="s">
        <v>85</v>
      </c>
      <c r="D1707" s="14" t="s">
        <v>62</v>
      </c>
      <c r="E1707" s="14" t="s">
        <v>57</v>
      </c>
      <c r="F1707" s="14" t="str">
        <f>TRIM(Raw_Data__3[[#This Row],[Level/Band]])</f>
        <v>Senior</v>
      </c>
      <c r="G1707" s="15">
        <v>44915.661261574074</v>
      </c>
      <c r="H1707" s="15">
        <v>44918.661261574074</v>
      </c>
      <c r="I1707" s="15">
        <v>44919.661261574074</v>
      </c>
      <c r="J1707" s="15">
        <v>44922.661261574074</v>
      </c>
      <c r="K1707" s="14" t="s">
        <v>37</v>
      </c>
      <c r="L1707" s="15">
        <v>44930.661261574074</v>
      </c>
      <c r="M1707" s="14" t="s">
        <v>37</v>
      </c>
      <c r="N1707" s="14" t="s">
        <v>115</v>
      </c>
      <c r="O1707" s="1">
        <v>44935.661261574074</v>
      </c>
      <c r="P1707" s="14" t="s">
        <v>48</v>
      </c>
      <c r="Q1707" s="15">
        <v>44932.661261574074</v>
      </c>
      <c r="R1707" s="15">
        <v>44935.661261574074</v>
      </c>
      <c r="S1707" s="15">
        <v>44932.661261574074</v>
      </c>
      <c r="T1707" s="15">
        <v>44940.661261574074</v>
      </c>
      <c r="U1707">
        <v>1</v>
      </c>
      <c r="V1707" s="15">
        <v>44943.661261574074</v>
      </c>
      <c r="W1707" s="15">
        <v>44945.661261574074</v>
      </c>
      <c r="X1707" s="15">
        <v>44946.661261574074</v>
      </c>
      <c r="Z1707" s="14"/>
      <c r="AA1707" s="15">
        <v>44962.661261574074</v>
      </c>
      <c r="AB1707">
        <v>12</v>
      </c>
      <c r="AC1707">
        <v>14</v>
      </c>
      <c r="AD1707">
        <v>1</v>
      </c>
      <c r="AE1707">
        <v>3</v>
      </c>
      <c r="AF1707" s="21">
        <v>44992.661261574074</v>
      </c>
      <c r="AG1707" s="22">
        <f>IFERROR((Raw_Data__3[[#This Row],[End of Probation Date (after 2 months)]]-Raw_Data__3[[#This Row],[Reporting date ]]),"N/A")</f>
        <v>60</v>
      </c>
      <c r="AH1707">
        <v>5</v>
      </c>
      <c r="AI1707">
        <v>2</v>
      </c>
      <c r="AJ1707">
        <v>3</v>
      </c>
      <c r="AK1707">
        <v>30</v>
      </c>
      <c r="AL1707">
        <v>14</v>
      </c>
    </row>
    <row r="1708" spans="1:38" x14ac:dyDescent="0.35">
      <c r="A1708">
        <v>1533</v>
      </c>
      <c r="B1708" s="14" t="s">
        <v>109</v>
      </c>
      <c r="C1708" s="14" t="s">
        <v>85</v>
      </c>
      <c r="D1708" s="14" t="s">
        <v>62</v>
      </c>
      <c r="E1708" s="14" t="s">
        <v>57</v>
      </c>
      <c r="F1708" s="14" t="str">
        <f>TRIM(Raw_Data__3[[#This Row],[Level/Band]])</f>
        <v>Senior</v>
      </c>
      <c r="G1708" s="15">
        <v>45055.546423611115</v>
      </c>
      <c r="H1708" s="15">
        <v>45059.546423611115</v>
      </c>
      <c r="I1708" s="15">
        <v>45060.546423611115</v>
      </c>
      <c r="J1708" s="15">
        <v>45063.546423611115</v>
      </c>
      <c r="K1708" s="14" t="s">
        <v>37</v>
      </c>
      <c r="L1708" s="15">
        <v>45076.546423611115</v>
      </c>
      <c r="M1708" s="14" t="s">
        <v>37</v>
      </c>
      <c r="N1708" s="14" t="s">
        <v>115</v>
      </c>
      <c r="O1708" s="1">
        <v>45083.546423611115</v>
      </c>
      <c r="P1708" s="14" t="s">
        <v>48</v>
      </c>
      <c r="Q1708" s="15">
        <v>45077.546423611115</v>
      </c>
      <c r="R1708" s="15">
        <v>45079.546423611115</v>
      </c>
      <c r="S1708" s="15">
        <v>45079.546423611115</v>
      </c>
      <c r="T1708" s="15">
        <v>45089.546423611115</v>
      </c>
      <c r="U1708">
        <v>1</v>
      </c>
      <c r="V1708" s="15">
        <v>45092.546423611115</v>
      </c>
      <c r="W1708" s="15">
        <v>45095.546423611115</v>
      </c>
      <c r="X1708" s="15">
        <v>45098.546423611115</v>
      </c>
      <c r="Z1708" s="14"/>
      <c r="AA1708" s="15">
        <v>45114.546423611115</v>
      </c>
      <c r="AB1708">
        <v>17</v>
      </c>
      <c r="AC1708">
        <v>20</v>
      </c>
      <c r="AD1708">
        <v>1</v>
      </c>
      <c r="AE1708">
        <v>3</v>
      </c>
      <c r="AF1708" s="21">
        <v>45139.546423611115</v>
      </c>
      <c r="AG1708" s="22">
        <f>IFERROR((Raw_Data__3[[#This Row],[End of Probation Date (after 2 months)]]-Raw_Data__3[[#This Row],[Reporting date ]]),"N/A")</f>
        <v>60</v>
      </c>
      <c r="AH1708">
        <v>6</v>
      </c>
      <c r="AI1708">
        <v>3</v>
      </c>
      <c r="AJ1708">
        <v>4</v>
      </c>
      <c r="AK1708">
        <v>35</v>
      </c>
      <c r="AL1708">
        <v>19</v>
      </c>
    </row>
    <row r="1709" spans="1:38" x14ac:dyDescent="0.35">
      <c r="A1709">
        <v>1497</v>
      </c>
      <c r="B1709" s="14" t="s">
        <v>109</v>
      </c>
      <c r="C1709" s="14" t="s">
        <v>85</v>
      </c>
      <c r="D1709" s="14" t="s">
        <v>62</v>
      </c>
      <c r="E1709" s="14" t="s">
        <v>57</v>
      </c>
      <c r="F1709" s="14" t="str">
        <f>TRIM(Raw_Data__3[[#This Row],[Level/Band]])</f>
        <v>Senior</v>
      </c>
      <c r="G1709" s="15">
        <v>44696.569456018522</v>
      </c>
      <c r="H1709" s="15">
        <v>44699.569456018522</v>
      </c>
      <c r="I1709" s="15">
        <v>44700.569456018522</v>
      </c>
      <c r="J1709" s="15">
        <v>44703.569456018522</v>
      </c>
      <c r="K1709" s="14" t="s">
        <v>37</v>
      </c>
      <c r="L1709" s="15">
        <v>44703.569456018522</v>
      </c>
      <c r="M1709" s="14" t="s">
        <v>37</v>
      </c>
      <c r="N1709" s="14" t="s">
        <v>115</v>
      </c>
      <c r="O1709" s="1">
        <v>44708.569456018522</v>
      </c>
      <c r="P1709" s="14" t="s">
        <v>48</v>
      </c>
      <c r="Q1709" s="15">
        <v>44705.569456018522</v>
      </c>
      <c r="R1709" s="15">
        <v>44709.569456018522</v>
      </c>
      <c r="S1709" s="15">
        <v>44707.569456018522</v>
      </c>
      <c r="T1709" s="15">
        <v>44711.569456018522</v>
      </c>
      <c r="U1709">
        <v>1</v>
      </c>
      <c r="V1709" s="15">
        <v>44713.569456018522</v>
      </c>
      <c r="W1709" s="15">
        <v>44714.569456018522</v>
      </c>
      <c r="X1709" s="15">
        <v>44715.569456018522</v>
      </c>
      <c r="Z1709" s="14"/>
      <c r="AA1709" s="15">
        <v>44737.569456018522</v>
      </c>
      <c r="AB1709">
        <v>4</v>
      </c>
      <c r="AC1709">
        <v>8</v>
      </c>
      <c r="AD1709">
        <v>1</v>
      </c>
      <c r="AE1709">
        <v>3</v>
      </c>
      <c r="AF1709" s="21">
        <v>44767.569456018522</v>
      </c>
      <c r="AG1709" s="22">
        <f>IFERROR((Raw_Data__3[[#This Row],[End of Probation Date (after 2 months)]]-Raw_Data__3[[#This Row],[Reporting date ]]),"N/A")</f>
        <v>60</v>
      </c>
      <c r="AH1709">
        <v>3</v>
      </c>
      <c r="AI1709">
        <v>4</v>
      </c>
      <c r="AJ1709">
        <v>3</v>
      </c>
      <c r="AK1709">
        <v>30</v>
      </c>
      <c r="AL1709">
        <v>8</v>
      </c>
    </row>
    <row r="1710" spans="1:38" x14ac:dyDescent="0.35">
      <c r="A1710">
        <v>1030</v>
      </c>
      <c r="B1710" s="14" t="s">
        <v>109</v>
      </c>
      <c r="C1710" s="14" t="s">
        <v>85</v>
      </c>
      <c r="D1710" s="14" t="s">
        <v>62</v>
      </c>
      <c r="E1710" s="14" t="s">
        <v>57</v>
      </c>
      <c r="F1710" s="14" t="str">
        <f>TRIM(Raw_Data__3[[#This Row],[Level/Band]])</f>
        <v>Senior</v>
      </c>
      <c r="G1710" s="15">
        <v>44951.791134259256</v>
      </c>
      <c r="H1710" s="15">
        <v>44952.791134259256</v>
      </c>
      <c r="I1710" s="15">
        <v>44953.791134259256</v>
      </c>
      <c r="J1710" s="15">
        <v>44956.791134259256</v>
      </c>
      <c r="K1710" s="14" t="s">
        <v>37</v>
      </c>
      <c r="L1710" s="15">
        <v>44960.791134259256</v>
      </c>
      <c r="M1710" s="14" t="s">
        <v>37</v>
      </c>
      <c r="N1710" s="14" t="s">
        <v>115</v>
      </c>
      <c r="O1710" s="1">
        <v>44967.791134259256</v>
      </c>
      <c r="P1710" s="14" t="s">
        <v>48</v>
      </c>
      <c r="Q1710" s="15">
        <v>44961.791134259256</v>
      </c>
      <c r="R1710" s="15">
        <v>44962.791134259256</v>
      </c>
      <c r="S1710" s="15">
        <v>44964.791134259256</v>
      </c>
      <c r="T1710" s="15">
        <v>44968.791134259256</v>
      </c>
      <c r="U1710">
        <v>1</v>
      </c>
      <c r="V1710" s="15">
        <v>44971.791134259256</v>
      </c>
      <c r="W1710" s="15">
        <v>44972.791134259256</v>
      </c>
      <c r="X1710" s="15">
        <v>44974.791134259256</v>
      </c>
      <c r="Z1710" s="14"/>
      <c r="AA1710" s="15">
        <v>44993.791134259256</v>
      </c>
      <c r="AB1710">
        <v>8</v>
      </c>
      <c r="AC1710">
        <v>12</v>
      </c>
      <c r="AD1710">
        <v>1</v>
      </c>
      <c r="AE1710">
        <v>3</v>
      </c>
      <c r="AF1710" s="21">
        <v>45024.791134259256</v>
      </c>
      <c r="AG1710" s="22">
        <f>IFERROR((Raw_Data__3[[#This Row],[End of Probation Date (after 2 months)]]-Raw_Data__3[[#This Row],[Reporting date ]]),"N/A")</f>
        <v>60</v>
      </c>
      <c r="AH1710">
        <v>4</v>
      </c>
      <c r="AI1710">
        <v>4</v>
      </c>
      <c r="AJ1710">
        <v>1</v>
      </c>
      <c r="AK1710">
        <v>29</v>
      </c>
      <c r="AL1710">
        <v>10</v>
      </c>
    </row>
    <row r="1711" spans="1:38" x14ac:dyDescent="0.35">
      <c r="A1711">
        <v>938</v>
      </c>
      <c r="B1711" s="14" t="s">
        <v>109</v>
      </c>
      <c r="C1711" s="14" t="s">
        <v>85</v>
      </c>
      <c r="D1711" s="14" t="s">
        <v>62</v>
      </c>
      <c r="E1711" s="14" t="s">
        <v>57</v>
      </c>
      <c r="F1711" s="14" t="str">
        <f>TRIM(Raw_Data__3[[#This Row],[Level/Band]])</f>
        <v>Senior</v>
      </c>
      <c r="G1711" s="15">
        <v>45001.704907407409</v>
      </c>
      <c r="H1711" s="15">
        <v>45003.704907407409</v>
      </c>
      <c r="I1711" s="15">
        <v>45004.704907407409</v>
      </c>
      <c r="J1711" s="15">
        <v>45007.704907407409</v>
      </c>
      <c r="K1711" s="14" t="s">
        <v>37</v>
      </c>
      <c r="L1711" s="15">
        <v>45007.704907407409</v>
      </c>
      <c r="M1711" s="14" t="s">
        <v>43</v>
      </c>
      <c r="N1711" s="14" t="s">
        <v>51</v>
      </c>
      <c r="O1711" s="1" t="s">
        <v>115</v>
      </c>
      <c r="P1711" s="14"/>
      <c r="Q1711" s="15"/>
      <c r="R1711" s="15"/>
      <c r="S1711" s="15">
        <v>45010.704907407409</v>
      </c>
      <c r="T1711" s="15"/>
      <c r="U1711">
        <v>0</v>
      </c>
      <c r="V1711" s="15"/>
      <c r="W1711" s="15"/>
      <c r="X1711" s="15"/>
      <c r="Z1711" s="14" t="s">
        <v>39</v>
      </c>
      <c r="AA1711" s="15"/>
      <c r="AB1711">
        <v>4</v>
      </c>
      <c r="AC1711">
        <v>7</v>
      </c>
      <c r="AD1711">
        <v>1</v>
      </c>
      <c r="AE1711">
        <v>3</v>
      </c>
      <c r="AF1711" s="21">
        <v>45070.704907407409</v>
      </c>
      <c r="AG1711" s="22">
        <f>IFERROR((Raw_Data__3[[#This Row],[End of Probation Date (after 2 months)]]-Raw_Data__3[[#This Row],[Reporting date ]]),"N/A")</f>
        <v>60</v>
      </c>
      <c r="AI1711">
        <v>3</v>
      </c>
      <c r="AJ1711">
        <v>2</v>
      </c>
    </row>
    <row r="1712" spans="1:38" x14ac:dyDescent="0.35">
      <c r="A1712">
        <v>931</v>
      </c>
      <c r="B1712" s="14" t="s">
        <v>109</v>
      </c>
      <c r="C1712" s="14" t="s">
        <v>85</v>
      </c>
      <c r="D1712" s="14" t="s">
        <v>62</v>
      </c>
      <c r="E1712" s="14" t="s">
        <v>57</v>
      </c>
      <c r="F1712" s="14" t="str">
        <f>TRIM(Raw_Data__3[[#This Row],[Level/Band]])</f>
        <v>Senior</v>
      </c>
      <c r="G1712" s="15">
        <v>44997.704907407409</v>
      </c>
      <c r="H1712" s="15">
        <v>45000.704907407409</v>
      </c>
      <c r="I1712" s="15">
        <v>45001.704907407409</v>
      </c>
      <c r="J1712" s="15">
        <v>45004.704907407409</v>
      </c>
      <c r="K1712" s="14" t="s">
        <v>37</v>
      </c>
      <c r="L1712" s="15">
        <v>45014.704907407409</v>
      </c>
      <c r="M1712" s="14" t="s">
        <v>43</v>
      </c>
      <c r="N1712" s="14" t="s">
        <v>38</v>
      </c>
      <c r="O1712" s="1" t="s">
        <v>115</v>
      </c>
      <c r="P1712" s="14" t="s">
        <v>41</v>
      </c>
      <c r="Q1712" s="15"/>
      <c r="R1712" s="15"/>
      <c r="S1712" s="15">
        <v>45016.704907407409</v>
      </c>
      <c r="T1712" s="15"/>
      <c r="U1712">
        <v>0</v>
      </c>
      <c r="V1712" s="15"/>
      <c r="W1712" s="15"/>
      <c r="X1712" s="15"/>
      <c r="Z1712" s="14"/>
      <c r="AA1712" s="15"/>
      <c r="AB1712">
        <v>14</v>
      </c>
      <c r="AC1712">
        <v>16</v>
      </c>
      <c r="AD1712">
        <v>1</v>
      </c>
      <c r="AE1712">
        <v>3</v>
      </c>
      <c r="AF1712" s="21">
        <v>45076.704907407409</v>
      </c>
      <c r="AG1712" s="22">
        <f>IFERROR((Raw_Data__3[[#This Row],[End of Probation Date (after 2 months)]]-Raw_Data__3[[#This Row],[Reporting date ]]),"N/A")</f>
        <v>60</v>
      </c>
      <c r="AI1712">
        <v>2</v>
      </c>
      <c r="AJ1712">
        <v>3</v>
      </c>
    </row>
    <row r="1713" spans="1:38" x14ac:dyDescent="0.35">
      <c r="A1713">
        <v>849</v>
      </c>
      <c r="B1713" s="14" t="s">
        <v>109</v>
      </c>
      <c r="C1713" s="14" t="s">
        <v>85</v>
      </c>
      <c r="D1713" s="14" t="s">
        <v>62</v>
      </c>
      <c r="E1713" s="14" t="s">
        <v>57</v>
      </c>
      <c r="F1713" s="14" t="str">
        <f>TRIM(Raw_Data__3[[#This Row],[Level/Band]])</f>
        <v>Senior</v>
      </c>
      <c r="G1713" s="15">
        <v>44779.836053240739</v>
      </c>
      <c r="H1713" s="15">
        <v>44780.836053240739</v>
      </c>
      <c r="I1713" s="15">
        <v>44781.836053240739</v>
      </c>
      <c r="J1713" s="15">
        <v>44784.836053240739</v>
      </c>
      <c r="K1713" s="14" t="s">
        <v>37</v>
      </c>
      <c r="L1713" s="15">
        <v>44794.836053240739</v>
      </c>
      <c r="M1713" s="14" t="s">
        <v>43</v>
      </c>
      <c r="N1713" s="14" t="s">
        <v>38</v>
      </c>
      <c r="O1713" s="1" t="s">
        <v>115</v>
      </c>
      <c r="P1713" s="14"/>
      <c r="Q1713" s="15"/>
      <c r="R1713" s="15"/>
      <c r="S1713" s="15"/>
      <c r="T1713" s="15"/>
      <c r="U1713">
        <v>0</v>
      </c>
      <c r="V1713" s="15"/>
      <c r="W1713" s="15"/>
      <c r="X1713" s="15"/>
      <c r="Z1713" s="14" t="s">
        <v>47</v>
      </c>
      <c r="AA1713" s="15"/>
      <c r="AB1713">
        <v>14</v>
      </c>
      <c r="AD1713">
        <v>1</v>
      </c>
      <c r="AE1713">
        <v>3</v>
      </c>
      <c r="AF1713" s="21" t="s">
        <v>115</v>
      </c>
      <c r="AG1713" s="22" t="str">
        <f>IFERROR((Raw_Data__3[[#This Row],[End of Probation Date (after 2 months)]]-Raw_Data__3[[#This Row],[Reporting date ]]),"N/A")</f>
        <v>N/A</v>
      </c>
      <c r="AJ1713">
        <v>1</v>
      </c>
    </row>
    <row r="1714" spans="1:38" x14ac:dyDescent="0.35">
      <c r="A1714">
        <v>843</v>
      </c>
      <c r="B1714" s="14" t="s">
        <v>109</v>
      </c>
      <c r="C1714" s="14" t="s">
        <v>85</v>
      </c>
      <c r="D1714" s="14" t="s">
        <v>62</v>
      </c>
      <c r="E1714" s="14" t="s">
        <v>57</v>
      </c>
      <c r="F1714" s="14" t="str">
        <f>TRIM(Raw_Data__3[[#This Row],[Level/Band]])</f>
        <v>Senior</v>
      </c>
      <c r="G1714" s="15">
        <v>44776.836053240739</v>
      </c>
      <c r="H1714" s="15">
        <v>44777.836053240739</v>
      </c>
      <c r="I1714" s="15">
        <v>44778.836053240739</v>
      </c>
      <c r="J1714" s="15">
        <v>44781.836053240739</v>
      </c>
      <c r="K1714" s="14" t="s">
        <v>37</v>
      </c>
      <c r="L1714" s="15">
        <v>44785.836053240739</v>
      </c>
      <c r="M1714" s="14" t="s">
        <v>43</v>
      </c>
      <c r="N1714" s="14" t="s">
        <v>38</v>
      </c>
      <c r="O1714" s="1" t="s">
        <v>115</v>
      </c>
      <c r="P1714" s="14"/>
      <c r="Q1714" s="15"/>
      <c r="R1714" s="15"/>
      <c r="S1714" s="15">
        <v>44788.836053240739</v>
      </c>
      <c r="T1714" s="15"/>
      <c r="U1714">
        <v>0</v>
      </c>
      <c r="V1714" s="15"/>
      <c r="W1714" s="15"/>
      <c r="X1714" s="15"/>
      <c r="Z1714" s="14" t="s">
        <v>39</v>
      </c>
      <c r="AA1714" s="15"/>
      <c r="AB1714">
        <v>8</v>
      </c>
      <c r="AC1714">
        <v>11</v>
      </c>
      <c r="AD1714">
        <v>1</v>
      </c>
      <c r="AE1714">
        <v>3</v>
      </c>
      <c r="AF1714" s="21">
        <v>44848.836053240739</v>
      </c>
      <c r="AG1714" s="22">
        <f>IFERROR((Raw_Data__3[[#This Row],[End of Probation Date (after 2 months)]]-Raw_Data__3[[#This Row],[Reporting date ]]),"N/A")</f>
        <v>60</v>
      </c>
      <c r="AI1714">
        <v>3</v>
      </c>
      <c r="AJ1714">
        <v>1</v>
      </c>
    </row>
    <row r="1715" spans="1:38" x14ac:dyDescent="0.35">
      <c r="A1715">
        <v>820</v>
      </c>
      <c r="B1715" s="14" t="s">
        <v>109</v>
      </c>
      <c r="C1715" s="14" t="s">
        <v>85</v>
      </c>
      <c r="D1715" s="14" t="s">
        <v>62</v>
      </c>
      <c r="E1715" s="14" t="s">
        <v>57</v>
      </c>
      <c r="F1715" s="14" t="str">
        <f>TRIM(Raw_Data__3[[#This Row],[Level/Band]])</f>
        <v>Senior</v>
      </c>
      <c r="G1715" s="15">
        <v>44672.895150462966</v>
      </c>
      <c r="H1715" s="15">
        <v>44675.895150462966</v>
      </c>
      <c r="I1715" s="15">
        <v>44676.895150462966</v>
      </c>
      <c r="J1715" s="15">
        <v>44679.895150462966</v>
      </c>
      <c r="K1715" s="14" t="s">
        <v>37</v>
      </c>
      <c r="L1715" s="15">
        <v>44689.895150462966</v>
      </c>
      <c r="M1715" s="14" t="s">
        <v>43</v>
      </c>
      <c r="N1715" s="14" t="s">
        <v>46</v>
      </c>
      <c r="O1715" s="1" t="s">
        <v>115</v>
      </c>
      <c r="P1715" s="14"/>
      <c r="Q1715" s="15"/>
      <c r="R1715" s="15"/>
      <c r="S1715" s="15"/>
      <c r="T1715" s="15"/>
      <c r="U1715">
        <v>0</v>
      </c>
      <c r="V1715" s="15"/>
      <c r="W1715" s="15"/>
      <c r="X1715" s="15"/>
      <c r="Z1715" s="14" t="s">
        <v>39</v>
      </c>
      <c r="AA1715" s="15"/>
      <c r="AB1715">
        <v>14</v>
      </c>
      <c r="AD1715">
        <v>1</v>
      </c>
      <c r="AE1715">
        <v>3</v>
      </c>
      <c r="AF1715" s="21" t="s">
        <v>115</v>
      </c>
      <c r="AG1715" s="22" t="str">
        <f>IFERROR((Raw_Data__3[[#This Row],[End of Probation Date (after 2 months)]]-Raw_Data__3[[#This Row],[Reporting date ]]),"N/A")</f>
        <v>N/A</v>
      </c>
      <c r="AJ1715">
        <v>3</v>
      </c>
    </row>
    <row r="1716" spans="1:38" x14ac:dyDescent="0.35">
      <c r="A1716">
        <v>816</v>
      </c>
      <c r="B1716" s="14" t="s">
        <v>109</v>
      </c>
      <c r="C1716" s="14" t="s">
        <v>85</v>
      </c>
      <c r="D1716" s="14" t="s">
        <v>62</v>
      </c>
      <c r="E1716" s="14" t="s">
        <v>57</v>
      </c>
      <c r="F1716" s="14" t="str">
        <f>TRIM(Raw_Data__3[[#This Row],[Level/Band]])</f>
        <v>Senior</v>
      </c>
      <c r="G1716" s="15">
        <v>44666.895150462966</v>
      </c>
      <c r="H1716" s="15">
        <v>44670.895150462966</v>
      </c>
      <c r="I1716" s="15">
        <v>44671.895150462966</v>
      </c>
      <c r="J1716" s="15">
        <v>44674.895150462966</v>
      </c>
      <c r="K1716" s="14" t="s">
        <v>37</v>
      </c>
      <c r="L1716" s="15">
        <v>44684.895150462966</v>
      </c>
      <c r="M1716" s="14" t="s">
        <v>43</v>
      </c>
      <c r="N1716" s="14" t="s">
        <v>51</v>
      </c>
      <c r="O1716" s="1" t="s">
        <v>115</v>
      </c>
      <c r="P1716" s="14"/>
      <c r="Q1716" s="15"/>
      <c r="R1716" s="15"/>
      <c r="S1716" s="15">
        <v>44685.895150462966</v>
      </c>
      <c r="T1716" s="15"/>
      <c r="U1716">
        <v>0</v>
      </c>
      <c r="V1716" s="15"/>
      <c r="W1716" s="15"/>
      <c r="X1716" s="15"/>
      <c r="Z1716" s="14" t="s">
        <v>47</v>
      </c>
      <c r="AA1716" s="15"/>
      <c r="AB1716">
        <v>14</v>
      </c>
      <c r="AC1716">
        <v>15</v>
      </c>
      <c r="AD1716">
        <v>1</v>
      </c>
      <c r="AE1716">
        <v>3</v>
      </c>
      <c r="AF1716" s="21">
        <v>44745.895150462966</v>
      </c>
      <c r="AG1716" s="22">
        <f>IFERROR((Raw_Data__3[[#This Row],[End of Probation Date (after 2 months)]]-Raw_Data__3[[#This Row],[Reporting date ]]),"N/A")</f>
        <v>60</v>
      </c>
      <c r="AI1716">
        <v>1</v>
      </c>
      <c r="AJ1716">
        <v>4</v>
      </c>
    </row>
    <row r="1717" spans="1:38" x14ac:dyDescent="0.35">
      <c r="A1717">
        <v>787</v>
      </c>
      <c r="B1717" s="14" t="s">
        <v>109</v>
      </c>
      <c r="C1717" s="14" t="s">
        <v>85</v>
      </c>
      <c r="D1717" s="14" t="s">
        <v>62</v>
      </c>
      <c r="E1717" s="14" t="s">
        <v>57</v>
      </c>
      <c r="F1717" s="14" t="str">
        <f>TRIM(Raw_Data__3[[#This Row],[Level/Band]])</f>
        <v>Senior</v>
      </c>
      <c r="G1717" s="15">
        <v>44931.996932870374</v>
      </c>
      <c r="H1717" s="15">
        <v>44935.996932870374</v>
      </c>
      <c r="I1717" s="15">
        <v>44936.996932870374</v>
      </c>
      <c r="J1717" s="15">
        <v>44939.996932870374</v>
      </c>
      <c r="K1717" s="14" t="s">
        <v>37</v>
      </c>
      <c r="L1717" s="15">
        <v>44956.996932870374</v>
      </c>
      <c r="M1717" s="14" t="s">
        <v>43</v>
      </c>
      <c r="N1717" s="14" t="s">
        <v>50</v>
      </c>
      <c r="O1717" s="1" t="s">
        <v>115</v>
      </c>
      <c r="P1717" s="14"/>
      <c r="Q1717" s="15"/>
      <c r="R1717" s="15"/>
      <c r="S1717" s="15">
        <v>44957.996932870374</v>
      </c>
      <c r="T1717" s="15"/>
      <c r="U1717">
        <v>0</v>
      </c>
      <c r="V1717" s="15"/>
      <c r="W1717" s="15"/>
      <c r="X1717" s="15"/>
      <c r="Z1717" s="14" t="s">
        <v>47</v>
      </c>
      <c r="AA1717" s="15"/>
      <c r="AB1717">
        <v>21</v>
      </c>
      <c r="AC1717">
        <v>22</v>
      </c>
      <c r="AD1717">
        <v>1</v>
      </c>
      <c r="AE1717">
        <v>3</v>
      </c>
      <c r="AF1717" s="21">
        <v>45017.996932870374</v>
      </c>
      <c r="AG1717" s="22">
        <f>IFERROR((Raw_Data__3[[#This Row],[End of Probation Date (after 2 months)]]-Raw_Data__3[[#This Row],[Reporting date ]]),"N/A")</f>
        <v>60</v>
      </c>
      <c r="AI1717">
        <v>1</v>
      </c>
      <c r="AJ1717">
        <v>4</v>
      </c>
    </row>
    <row r="1718" spans="1:38" x14ac:dyDescent="0.35">
      <c r="A1718">
        <v>739</v>
      </c>
      <c r="B1718" s="14" t="s">
        <v>109</v>
      </c>
      <c r="C1718" s="14" t="s">
        <v>85</v>
      </c>
      <c r="D1718" s="14" t="s">
        <v>62</v>
      </c>
      <c r="E1718" s="14" t="s">
        <v>57</v>
      </c>
      <c r="F1718" s="14" t="str">
        <f>TRIM(Raw_Data__3[[#This Row],[Level/Band]])</f>
        <v>Senior</v>
      </c>
      <c r="G1718" s="15">
        <v>45043.644548611112</v>
      </c>
      <c r="H1718" s="15">
        <v>45044.644548611112</v>
      </c>
      <c r="I1718" s="15">
        <v>45045.644548611112</v>
      </c>
      <c r="J1718" s="15">
        <v>45048.644548611112</v>
      </c>
      <c r="K1718" s="14" t="s">
        <v>37</v>
      </c>
      <c r="L1718" s="15">
        <v>45057.644548611112</v>
      </c>
      <c r="M1718" s="14" t="s">
        <v>43</v>
      </c>
      <c r="N1718" s="14" t="s">
        <v>38</v>
      </c>
      <c r="O1718" s="1" t="s">
        <v>115</v>
      </c>
      <c r="P1718" s="14"/>
      <c r="Q1718" s="15"/>
      <c r="R1718" s="15"/>
      <c r="S1718" s="15">
        <v>45060.644548611112</v>
      </c>
      <c r="T1718" s="15"/>
      <c r="U1718">
        <v>0</v>
      </c>
      <c r="V1718" s="15"/>
      <c r="W1718" s="15"/>
      <c r="X1718" s="15"/>
      <c r="Z1718" s="14" t="s">
        <v>47</v>
      </c>
      <c r="AA1718" s="15"/>
      <c r="AB1718">
        <v>13</v>
      </c>
      <c r="AC1718">
        <v>16</v>
      </c>
      <c r="AD1718">
        <v>1</v>
      </c>
      <c r="AE1718">
        <v>3</v>
      </c>
      <c r="AF1718" s="21">
        <v>45120.644548611112</v>
      </c>
      <c r="AG1718" s="22">
        <f>IFERROR((Raw_Data__3[[#This Row],[End of Probation Date (after 2 months)]]-Raw_Data__3[[#This Row],[Reporting date ]]),"N/A")</f>
        <v>60</v>
      </c>
      <c r="AI1718">
        <v>3</v>
      </c>
      <c r="AJ1718">
        <v>1</v>
      </c>
    </row>
    <row r="1719" spans="1:38" x14ac:dyDescent="0.35">
      <c r="A1719">
        <v>734</v>
      </c>
      <c r="B1719" s="14" t="s">
        <v>109</v>
      </c>
      <c r="C1719" s="14" t="s">
        <v>85</v>
      </c>
      <c r="D1719" s="14" t="s">
        <v>62</v>
      </c>
      <c r="E1719" s="14" t="s">
        <v>57</v>
      </c>
      <c r="F1719" s="14" t="str">
        <f>TRIM(Raw_Data__3[[#This Row],[Level/Band]])</f>
        <v>Senior</v>
      </c>
      <c r="G1719" s="15">
        <v>45041.644548611112</v>
      </c>
      <c r="H1719" s="15">
        <v>45043.644548611112</v>
      </c>
      <c r="I1719" s="15">
        <v>45044.644548611112</v>
      </c>
      <c r="J1719" s="15">
        <v>45047.644548611112</v>
      </c>
      <c r="K1719" s="14" t="s">
        <v>37</v>
      </c>
      <c r="L1719" s="15">
        <v>45050.644548611112</v>
      </c>
      <c r="M1719" s="14" t="s">
        <v>43</v>
      </c>
      <c r="N1719" s="14" t="s">
        <v>38</v>
      </c>
      <c r="O1719" s="1" t="s">
        <v>115</v>
      </c>
      <c r="P1719" s="14" t="s">
        <v>41</v>
      </c>
      <c r="Q1719" s="15"/>
      <c r="R1719" s="15"/>
      <c r="S1719" s="15">
        <v>45053.644548611112</v>
      </c>
      <c r="T1719" s="15"/>
      <c r="U1719">
        <v>0</v>
      </c>
      <c r="V1719" s="15"/>
      <c r="W1719" s="15"/>
      <c r="X1719" s="15"/>
      <c r="Z1719" s="14"/>
      <c r="AA1719" s="15"/>
      <c r="AB1719">
        <v>7</v>
      </c>
      <c r="AC1719">
        <v>10</v>
      </c>
      <c r="AD1719">
        <v>1</v>
      </c>
      <c r="AE1719">
        <v>3</v>
      </c>
      <c r="AF1719" s="21">
        <v>45113.644548611112</v>
      </c>
      <c r="AG1719" s="22">
        <f>IFERROR((Raw_Data__3[[#This Row],[End of Probation Date (after 2 months)]]-Raw_Data__3[[#This Row],[Reporting date ]]),"N/A")</f>
        <v>60</v>
      </c>
      <c r="AI1719">
        <v>3</v>
      </c>
      <c r="AJ1719">
        <v>2</v>
      </c>
    </row>
    <row r="1720" spans="1:38" x14ac:dyDescent="0.35">
      <c r="A1720">
        <v>688</v>
      </c>
      <c r="B1720" s="14" t="s">
        <v>109</v>
      </c>
      <c r="C1720" s="14" t="s">
        <v>85</v>
      </c>
      <c r="D1720" s="14" t="s">
        <v>62</v>
      </c>
      <c r="E1720" s="14" t="s">
        <v>57</v>
      </c>
      <c r="F1720" s="14" t="str">
        <f>TRIM(Raw_Data__3[[#This Row],[Level/Band]])</f>
        <v>Senior</v>
      </c>
      <c r="G1720" s="15">
        <v>45102.115520833337</v>
      </c>
      <c r="H1720" s="15">
        <v>45104.115520833337</v>
      </c>
      <c r="I1720" s="15">
        <v>45105.115520833337</v>
      </c>
      <c r="J1720" s="15">
        <v>45108.115520833337</v>
      </c>
      <c r="K1720" s="14" t="s">
        <v>37</v>
      </c>
      <c r="L1720" s="15">
        <v>45119.115520833337</v>
      </c>
      <c r="M1720" s="14" t="s">
        <v>43</v>
      </c>
      <c r="N1720" s="14" t="s">
        <v>38</v>
      </c>
      <c r="O1720" s="1" t="s">
        <v>115</v>
      </c>
      <c r="P1720" s="14" t="s">
        <v>41</v>
      </c>
      <c r="Q1720" s="15"/>
      <c r="R1720" s="15"/>
      <c r="S1720" s="15">
        <v>45120.115520833337</v>
      </c>
      <c r="T1720" s="15"/>
      <c r="U1720">
        <v>0</v>
      </c>
      <c r="V1720" s="15"/>
      <c r="W1720" s="15"/>
      <c r="X1720" s="15"/>
      <c r="Z1720" s="14"/>
      <c r="AA1720" s="15"/>
      <c r="AB1720">
        <v>15</v>
      </c>
      <c r="AC1720">
        <v>16</v>
      </c>
      <c r="AD1720">
        <v>1</v>
      </c>
      <c r="AE1720">
        <v>3</v>
      </c>
      <c r="AF1720" s="21">
        <v>45180.115520833337</v>
      </c>
      <c r="AG1720" s="22">
        <f>IFERROR((Raw_Data__3[[#This Row],[End of Probation Date (after 2 months)]]-Raw_Data__3[[#This Row],[Reporting date ]]),"N/A")</f>
        <v>60</v>
      </c>
      <c r="AI1720">
        <v>1</v>
      </c>
      <c r="AJ1720">
        <v>2</v>
      </c>
    </row>
    <row r="1721" spans="1:38" x14ac:dyDescent="0.35">
      <c r="A1721">
        <v>682</v>
      </c>
      <c r="B1721" s="14" t="s">
        <v>109</v>
      </c>
      <c r="C1721" s="14" t="s">
        <v>85</v>
      </c>
      <c r="D1721" s="14" t="s">
        <v>62</v>
      </c>
      <c r="E1721" s="14" t="s">
        <v>57</v>
      </c>
      <c r="F1721" s="14" t="str">
        <f>TRIM(Raw_Data__3[[#This Row],[Level/Band]])</f>
        <v>Senior</v>
      </c>
      <c r="G1721" s="15">
        <v>45103.115520833337</v>
      </c>
      <c r="H1721" s="15">
        <v>45105.115520833337</v>
      </c>
      <c r="I1721" s="15">
        <v>45106.115520833337</v>
      </c>
      <c r="J1721" s="15">
        <v>45109.115520833337</v>
      </c>
      <c r="K1721" s="14" t="s">
        <v>37</v>
      </c>
      <c r="L1721" s="15">
        <v>45108.115520833337</v>
      </c>
      <c r="M1721" s="14" t="s">
        <v>43</v>
      </c>
      <c r="N1721" s="14" t="s">
        <v>46</v>
      </c>
      <c r="O1721" s="1" t="s">
        <v>115</v>
      </c>
      <c r="P1721" s="14"/>
      <c r="Q1721" s="15"/>
      <c r="R1721" s="15"/>
      <c r="S1721" s="15"/>
      <c r="T1721" s="15"/>
      <c r="U1721">
        <v>0</v>
      </c>
      <c r="V1721" s="15"/>
      <c r="W1721" s="15"/>
      <c r="X1721" s="15"/>
      <c r="Z1721" s="14" t="s">
        <v>47</v>
      </c>
      <c r="AA1721" s="15"/>
      <c r="AB1721">
        <v>3</v>
      </c>
      <c r="AD1721">
        <v>1</v>
      </c>
      <c r="AE1721">
        <v>3</v>
      </c>
      <c r="AF1721" s="21" t="s">
        <v>115</v>
      </c>
      <c r="AG1721" s="22" t="str">
        <f>IFERROR((Raw_Data__3[[#This Row],[End of Probation Date (after 2 months)]]-Raw_Data__3[[#This Row],[Reporting date ]]),"N/A")</f>
        <v>N/A</v>
      </c>
      <c r="AJ1721">
        <v>2</v>
      </c>
    </row>
    <row r="1722" spans="1:38" x14ac:dyDescent="0.35">
      <c r="A1722">
        <v>567</v>
      </c>
      <c r="B1722" s="14" t="s">
        <v>109</v>
      </c>
      <c r="C1722" s="14" t="s">
        <v>85</v>
      </c>
      <c r="D1722" s="14" t="s">
        <v>62</v>
      </c>
      <c r="E1722" s="14" t="s">
        <v>57</v>
      </c>
      <c r="F1722" s="14" t="str">
        <f>TRIM(Raw_Data__3[[#This Row],[Level/Band]])</f>
        <v>Senior</v>
      </c>
      <c r="G1722" s="15">
        <v>44870.965416666666</v>
      </c>
      <c r="H1722" s="15">
        <v>44872.965416666666</v>
      </c>
      <c r="I1722" s="15">
        <v>44873.965416666666</v>
      </c>
      <c r="J1722" s="15">
        <v>44876.965416666666</v>
      </c>
      <c r="K1722" s="14" t="s">
        <v>37</v>
      </c>
      <c r="L1722" s="15">
        <v>44876.965416666666</v>
      </c>
      <c r="M1722" s="14" t="s">
        <v>43</v>
      </c>
      <c r="N1722" s="14" t="s">
        <v>55</v>
      </c>
      <c r="O1722" s="1" t="s">
        <v>115</v>
      </c>
      <c r="P1722" s="14"/>
      <c r="Q1722" s="15"/>
      <c r="R1722" s="15"/>
      <c r="S1722" s="15"/>
      <c r="T1722" s="15"/>
      <c r="U1722">
        <v>0</v>
      </c>
      <c r="V1722" s="15"/>
      <c r="W1722" s="15"/>
      <c r="X1722" s="15"/>
      <c r="Z1722" s="14" t="s">
        <v>39</v>
      </c>
      <c r="AA1722" s="15"/>
      <c r="AB1722">
        <v>4</v>
      </c>
      <c r="AD1722">
        <v>1</v>
      </c>
      <c r="AE1722">
        <v>3</v>
      </c>
      <c r="AF1722" s="21" t="s">
        <v>115</v>
      </c>
      <c r="AG1722" s="22" t="str">
        <f>IFERROR((Raw_Data__3[[#This Row],[End of Probation Date (after 2 months)]]-Raw_Data__3[[#This Row],[Reporting date ]]),"N/A")</f>
        <v>N/A</v>
      </c>
      <c r="AJ1722">
        <v>2</v>
      </c>
    </row>
    <row r="1723" spans="1:38" x14ac:dyDescent="0.35">
      <c r="A1723">
        <v>369</v>
      </c>
      <c r="B1723" s="14" t="s">
        <v>109</v>
      </c>
      <c r="C1723" s="14" t="s">
        <v>85</v>
      </c>
      <c r="D1723" s="14" t="s">
        <v>62</v>
      </c>
      <c r="E1723" s="14" t="s">
        <v>57</v>
      </c>
      <c r="F1723" s="14" t="str">
        <f>TRIM(Raw_Data__3[[#This Row],[Level/Band]])</f>
        <v>Senior</v>
      </c>
      <c r="G1723" s="15">
        <v>44685.751585648148</v>
      </c>
      <c r="H1723" s="15">
        <v>44687.751585648148</v>
      </c>
      <c r="I1723" s="15">
        <v>44688.751585648148</v>
      </c>
      <c r="J1723" s="15">
        <v>44691.751585648148</v>
      </c>
      <c r="K1723" s="14" t="s">
        <v>37</v>
      </c>
      <c r="L1723" s="15">
        <v>44706.751585648148</v>
      </c>
      <c r="M1723" s="14" t="s">
        <v>43</v>
      </c>
      <c r="N1723" s="14" t="s">
        <v>38</v>
      </c>
      <c r="O1723" s="1" t="s">
        <v>115</v>
      </c>
      <c r="P1723" s="14"/>
      <c r="Q1723" s="15"/>
      <c r="R1723" s="15"/>
      <c r="S1723" s="15"/>
      <c r="T1723" s="15"/>
      <c r="U1723">
        <v>0</v>
      </c>
      <c r="V1723" s="15"/>
      <c r="W1723" s="15"/>
      <c r="X1723" s="15"/>
      <c r="Z1723" s="14" t="s">
        <v>47</v>
      </c>
      <c r="AA1723" s="15"/>
      <c r="AB1723">
        <v>19</v>
      </c>
      <c r="AD1723">
        <v>1</v>
      </c>
      <c r="AE1723">
        <v>3</v>
      </c>
      <c r="AF1723" s="21" t="s">
        <v>115</v>
      </c>
      <c r="AG1723" s="22" t="str">
        <f>IFERROR((Raw_Data__3[[#This Row],[End of Probation Date (after 2 months)]]-Raw_Data__3[[#This Row],[Reporting date ]]),"N/A")</f>
        <v>N/A</v>
      </c>
      <c r="AJ1723">
        <v>2</v>
      </c>
    </row>
    <row r="1724" spans="1:38" x14ac:dyDescent="0.35">
      <c r="A1724">
        <v>366</v>
      </c>
      <c r="B1724" s="14" t="s">
        <v>109</v>
      </c>
      <c r="C1724" s="14" t="s">
        <v>85</v>
      </c>
      <c r="D1724" s="14" t="s">
        <v>62</v>
      </c>
      <c r="E1724" s="14" t="s">
        <v>57</v>
      </c>
      <c r="F1724" s="14" t="str">
        <f>TRIM(Raw_Data__3[[#This Row],[Level/Band]])</f>
        <v>Senior</v>
      </c>
      <c r="G1724" s="15">
        <v>44685.751585648148</v>
      </c>
      <c r="H1724" s="15">
        <v>44688.751585648148</v>
      </c>
      <c r="I1724" s="15">
        <v>44689.751585648148</v>
      </c>
      <c r="J1724" s="15">
        <v>44692.751585648148</v>
      </c>
      <c r="K1724" s="14" t="s">
        <v>37</v>
      </c>
      <c r="L1724" s="15">
        <v>44696.751585648148</v>
      </c>
      <c r="M1724" s="14" t="s">
        <v>43</v>
      </c>
      <c r="N1724" s="14" t="s">
        <v>38</v>
      </c>
      <c r="O1724" s="1" t="s">
        <v>115</v>
      </c>
      <c r="P1724" s="14" t="s">
        <v>41</v>
      </c>
      <c r="Q1724" s="15"/>
      <c r="R1724" s="15"/>
      <c r="S1724" s="15">
        <v>44699.751585648148</v>
      </c>
      <c r="T1724" s="15"/>
      <c r="U1724">
        <v>0</v>
      </c>
      <c r="V1724" s="15"/>
      <c r="W1724" s="15"/>
      <c r="X1724" s="15"/>
      <c r="Z1724" s="14"/>
      <c r="AA1724" s="15"/>
      <c r="AB1724">
        <v>8</v>
      </c>
      <c r="AC1724">
        <v>11</v>
      </c>
      <c r="AD1724">
        <v>1</v>
      </c>
      <c r="AE1724">
        <v>3</v>
      </c>
      <c r="AF1724" s="21">
        <v>44759.751585648148</v>
      </c>
      <c r="AG1724" s="22">
        <f>IFERROR((Raw_Data__3[[#This Row],[End of Probation Date (after 2 months)]]-Raw_Data__3[[#This Row],[Reporting date ]]),"N/A")</f>
        <v>60</v>
      </c>
      <c r="AI1724">
        <v>3</v>
      </c>
      <c r="AJ1724">
        <v>3</v>
      </c>
    </row>
    <row r="1725" spans="1:38" x14ac:dyDescent="0.35">
      <c r="A1725">
        <v>363</v>
      </c>
      <c r="B1725" s="14" t="s">
        <v>109</v>
      </c>
      <c r="C1725" s="14" t="s">
        <v>85</v>
      </c>
      <c r="D1725" s="14" t="s">
        <v>62</v>
      </c>
      <c r="E1725" s="14" t="s">
        <v>57</v>
      </c>
      <c r="F1725" s="14" t="str">
        <f>TRIM(Raw_Data__3[[#This Row],[Level/Band]])</f>
        <v>Senior</v>
      </c>
      <c r="G1725" s="15">
        <v>44682.751585648148</v>
      </c>
      <c r="H1725" s="15">
        <v>44684.751585648148</v>
      </c>
      <c r="I1725" s="15">
        <v>44685.751585648148</v>
      </c>
      <c r="J1725" s="15">
        <v>44688.751585648148</v>
      </c>
      <c r="K1725" s="14" t="s">
        <v>37</v>
      </c>
      <c r="L1725" s="15">
        <v>44694.751585648148</v>
      </c>
      <c r="M1725" s="14" t="s">
        <v>43</v>
      </c>
      <c r="N1725" s="14" t="s">
        <v>38</v>
      </c>
      <c r="O1725" s="1" t="s">
        <v>115</v>
      </c>
      <c r="P1725" s="14" t="s">
        <v>41</v>
      </c>
      <c r="Q1725" s="15"/>
      <c r="R1725" s="15"/>
      <c r="S1725" s="15">
        <v>44696.751585648148</v>
      </c>
      <c r="T1725" s="15"/>
      <c r="U1725">
        <v>0</v>
      </c>
      <c r="V1725" s="15"/>
      <c r="W1725" s="15"/>
      <c r="X1725" s="15"/>
      <c r="Z1725" s="14"/>
      <c r="AA1725" s="15"/>
      <c r="AB1725">
        <v>10</v>
      </c>
      <c r="AC1725">
        <v>12</v>
      </c>
      <c r="AD1725">
        <v>1</v>
      </c>
      <c r="AE1725">
        <v>3</v>
      </c>
      <c r="AF1725" s="21">
        <v>44756.751585648148</v>
      </c>
      <c r="AG1725" s="22">
        <f>IFERROR((Raw_Data__3[[#This Row],[End of Probation Date (after 2 months)]]-Raw_Data__3[[#This Row],[Reporting date ]]),"N/A")</f>
        <v>60</v>
      </c>
      <c r="AI1725">
        <v>2</v>
      </c>
      <c r="AJ1725">
        <v>2</v>
      </c>
    </row>
    <row r="1726" spans="1:38" x14ac:dyDescent="0.35">
      <c r="A1726">
        <v>357</v>
      </c>
      <c r="B1726" s="14" t="s">
        <v>109</v>
      </c>
      <c r="C1726" s="14" t="s">
        <v>85</v>
      </c>
      <c r="D1726" s="14" t="s">
        <v>62</v>
      </c>
      <c r="E1726" s="14" t="s">
        <v>57</v>
      </c>
      <c r="F1726" s="14" t="str">
        <f>TRIM(Raw_Data__3[[#This Row],[Level/Band]])</f>
        <v>Senior</v>
      </c>
      <c r="G1726" s="15">
        <v>44839.176585648151</v>
      </c>
      <c r="H1726" s="15">
        <v>44842.176585648151</v>
      </c>
      <c r="I1726" s="15">
        <v>44843.176585648151</v>
      </c>
      <c r="J1726" s="15">
        <v>44846.176585648151</v>
      </c>
      <c r="K1726" s="14" t="s">
        <v>37</v>
      </c>
      <c r="L1726" s="15">
        <v>44854.176585648151</v>
      </c>
      <c r="M1726" s="14" t="s">
        <v>37</v>
      </c>
      <c r="N1726" s="14" t="s">
        <v>115</v>
      </c>
      <c r="O1726" s="1">
        <v>44858.176585648151</v>
      </c>
      <c r="P1726" s="14" t="s">
        <v>48</v>
      </c>
      <c r="Q1726" s="15">
        <v>44855.176585648151</v>
      </c>
      <c r="R1726" s="15">
        <v>44858.176585648151</v>
      </c>
      <c r="S1726" s="15">
        <v>44856.176585648151</v>
      </c>
      <c r="T1726" s="15">
        <v>44861.176585648151</v>
      </c>
      <c r="U1726">
        <v>1</v>
      </c>
      <c r="V1726" s="15">
        <v>44864.176585648151</v>
      </c>
      <c r="W1726" s="15">
        <v>44865.176585648151</v>
      </c>
      <c r="X1726" s="15">
        <v>44867.176585648151</v>
      </c>
      <c r="Z1726" s="14"/>
      <c r="AA1726" s="15">
        <v>44878.176585648151</v>
      </c>
      <c r="AB1726">
        <v>12</v>
      </c>
      <c r="AC1726">
        <v>14</v>
      </c>
      <c r="AD1726">
        <v>1</v>
      </c>
      <c r="AE1726">
        <v>3</v>
      </c>
      <c r="AF1726" s="21">
        <v>44916.176585648151</v>
      </c>
      <c r="AG1726" s="22">
        <f>IFERROR((Raw_Data__3[[#This Row],[End of Probation Date (after 2 months)]]-Raw_Data__3[[#This Row],[Reporting date ]]),"N/A")</f>
        <v>60</v>
      </c>
      <c r="AH1726">
        <v>4</v>
      </c>
      <c r="AI1726">
        <v>2</v>
      </c>
      <c r="AJ1726">
        <v>3</v>
      </c>
      <c r="AK1726">
        <v>22</v>
      </c>
      <c r="AL1726">
        <v>11</v>
      </c>
    </row>
    <row r="1727" spans="1:38" x14ac:dyDescent="0.35">
      <c r="A1727">
        <v>329</v>
      </c>
      <c r="B1727" s="14" t="s">
        <v>109</v>
      </c>
      <c r="C1727" s="14" t="s">
        <v>85</v>
      </c>
      <c r="D1727" s="14" t="s">
        <v>72</v>
      </c>
      <c r="E1727" s="14" t="s">
        <v>57</v>
      </c>
      <c r="F1727" s="14" t="str">
        <f>TRIM(Raw_Data__3[[#This Row],[Level/Band]])</f>
        <v>Senior</v>
      </c>
      <c r="G1727" s="15">
        <v>44577.917696759258</v>
      </c>
      <c r="H1727" s="15">
        <v>44579.917696759258</v>
      </c>
      <c r="I1727" s="15">
        <v>44580.917696759258</v>
      </c>
      <c r="J1727" s="15">
        <v>44583.917696759258</v>
      </c>
      <c r="K1727" s="14" t="s">
        <v>37</v>
      </c>
      <c r="L1727" s="15">
        <v>44598.917696759258</v>
      </c>
      <c r="M1727" s="14" t="s">
        <v>37</v>
      </c>
      <c r="N1727" s="14" t="s">
        <v>115</v>
      </c>
      <c r="O1727" s="1">
        <v>44600.917696759258</v>
      </c>
      <c r="P1727" s="14" t="s">
        <v>48</v>
      </c>
      <c r="Q1727" s="15">
        <v>44600.917696759258</v>
      </c>
      <c r="R1727" s="15">
        <v>44604.917696759258</v>
      </c>
      <c r="S1727" s="15">
        <v>44599.917696759258</v>
      </c>
      <c r="T1727" s="15">
        <v>44606.917696759258</v>
      </c>
      <c r="U1727">
        <v>1</v>
      </c>
      <c r="V1727" s="15">
        <v>44609.917696759258</v>
      </c>
      <c r="W1727" s="15">
        <v>44612.917696759258</v>
      </c>
      <c r="X1727" s="15">
        <v>44615.917696759258</v>
      </c>
      <c r="Z1727" s="14"/>
      <c r="AA1727" s="15">
        <v>44625.917696759258</v>
      </c>
      <c r="AB1727">
        <v>19</v>
      </c>
      <c r="AC1727">
        <v>20</v>
      </c>
      <c r="AD1727">
        <v>1</v>
      </c>
      <c r="AE1727">
        <v>3</v>
      </c>
      <c r="AF1727" s="21">
        <v>44659.917696759258</v>
      </c>
      <c r="AG1727" s="22">
        <f>IFERROR((Raw_Data__3[[#This Row],[End of Probation Date (after 2 months)]]-Raw_Data__3[[#This Row],[Reporting date ]]),"N/A")</f>
        <v>60</v>
      </c>
      <c r="AH1727">
        <v>6</v>
      </c>
      <c r="AI1727">
        <v>1</v>
      </c>
      <c r="AJ1727">
        <v>2</v>
      </c>
      <c r="AK1727">
        <v>26</v>
      </c>
      <c r="AL1727">
        <v>16</v>
      </c>
    </row>
    <row r="1728" spans="1:38" x14ac:dyDescent="0.35">
      <c r="A1728">
        <v>293</v>
      </c>
      <c r="B1728" s="14" t="s">
        <v>109</v>
      </c>
      <c r="C1728" s="14" t="s">
        <v>85</v>
      </c>
      <c r="D1728" s="14" t="s">
        <v>72</v>
      </c>
      <c r="E1728" s="14" t="s">
        <v>57</v>
      </c>
      <c r="F1728" s="14" t="str">
        <f>TRIM(Raw_Data__3[[#This Row],[Level/Band]])</f>
        <v>Senior</v>
      </c>
      <c r="G1728" s="15">
        <v>45134.740011574075</v>
      </c>
      <c r="H1728" s="15">
        <v>45137.740011574075</v>
      </c>
      <c r="I1728" s="15">
        <v>45138.740011574075</v>
      </c>
      <c r="J1728" s="15">
        <v>45141.740011574075</v>
      </c>
      <c r="K1728" s="14" t="s">
        <v>37</v>
      </c>
      <c r="L1728" s="15">
        <v>45143.740011574075</v>
      </c>
      <c r="M1728" s="14" t="s">
        <v>43</v>
      </c>
      <c r="N1728" s="14" t="s">
        <v>51</v>
      </c>
      <c r="O1728" s="1" t="s">
        <v>115</v>
      </c>
      <c r="P1728" s="14"/>
      <c r="Q1728" s="15"/>
      <c r="R1728" s="15"/>
      <c r="S1728" s="15"/>
      <c r="T1728" s="15"/>
      <c r="U1728">
        <v>0</v>
      </c>
      <c r="V1728" s="15"/>
      <c r="W1728" s="15"/>
      <c r="X1728" s="15"/>
      <c r="Z1728" s="14" t="s">
        <v>47</v>
      </c>
      <c r="AA1728" s="15"/>
      <c r="AB1728">
        <v>6</v>
      </c>
      <c r="AD1728">
        <v>1</v>
      </c>
      <c r="AE1728">
        <v>3</v>
      </c>
      <c r="AF1728" s="21" t="s">
        <v>115</v>
      </c>
      <c r="AG1728" s="22" t="str">
        <f>IFERROR((Raw_Data__3[[#This Row],[End of Probation Date (after 2 months)]]-Raw_Data__3[[#This Row],[Reporting date ]]),"N/A")</f>
        <v>N/A</v>
      </c>
      <c r="AJ1728">
        <v>3</v>
      </c>
    </row>
    <row r="1729" spans="1:38" x14ac:dyDescent="0.35">
      <c r="A1729">
        <v>274</v>
      </c>
      <c r="B1729" s="14" t="s">
        <v>109</v>
      </c>
      <c r="C1729" s="14" t="s">
        <v>85</v>
      </c>
      <c r="D1729" s="14" t="s">
        <v>72</v>
      </c>
      <c r="E1729" s="14" t="s">
        <v>57</v>
      </c>
      <c r="F1729" s="14" t="str">
        <f>TRIM(Raw_Data__3[[#This Row],[Level/Band]])</f>
        <v>Senior</v>
      </c>
      <c r="G1729" s="15">
        <v>44846.592418981483</v>
      </c>
      <c r="H1729" s="15">
        <v>44850.592418981483</v>
      </c>
      <c r="I1729" s="15">
        <v>44851.592418981483</v>
      </c>
      <c r="J1729" s="15">
        <v>44854.592418981483</v>
      </c>
      <c r="K1729" s="14" t="s">
        <v>37</v>
      </c>
      <c r="L1729" s="15">
        <v>44858.592418981483</v>
      </c>
      <c r="M1729" s="14" t="s">
        <v>43</v>
      </c>
      <c r="N1729" s="14" t="s">
        <v>50</v>
      </c>
      <c r="O1729" s="1" t="s">
        <v>115</v>
      </c>
      <c r="P1729" s="14"/>
      <c r="Q1729" s="15"/>
      <c r="R1729" s="15"/>
      <c r="S1729" s="15">
        <v>44860.592418981483</v>
      </c>
      <c r="T1729" s="15"/>
      <c r="U1729">
        <v>0</v>
      </c>
      <c r="V1729" s="15"/>
      <c r="W1729" s="15"/>
      <c r="X1729" s="15"/>
      <c r="Z1729" s="14" t="s">
        <v>39</v>
      </c>
      <c r="AA1729" s="15"/>
      <c r="AB1729">
        <v>8</v>
      </c>
      <c r="AC1729">
        <v>10</v>
      </c>
      <c r="AD1729">
        <v>1</v>
      </c>
      <c r="AE1729">
        <v>3</v>
      </c>
      <c r="AF1729" s="21">
        <v>44920.592418981483</v>
      </c>
      <c r="AG1729" s="22">
        <f>IFERROR((Raw_Data__3[[#This Row],[End of Probation Date (after 2 months)]]-Raw_Data__3[[#This Row],[Reporting date ]]),"N/A")</f>
        <v>60</v>
      </c>
      <c r="AI1729">
        <v>2</v>
      </c>
      <c r="AJ1729">
        <v>4</v>
      </c>
    </row>
    <row r="1730" spans="1:38" x14ac:dyDescent="0.35">
      <c r="A1730">
        <v>199</v>
      </c>
      <c r="B1730" s="14" t="s">
        <v>109</v>
      </c>
      <c r="C1730" s="14" t="s">
        <v>85</v>
      </c>
      <c r="D1730" s="14" t="s">
        <v>72</v>
      </c>
      <c r="E1730" s="14" t="s">
        <v>57</v>
      </c>
      <c r="F1730" s="14" t="str">
        <f>TRIM(Raw_Data__3[[#This Row],[Level/Band]])</f>
        <v>Senior</v>
      </c>
      <c r="G1730" s="15">
        <v>44723.769965277781</v>
      </c>
      <c r="H1730" s="15">
        <v>44725.769965277781</v>
      </c>
      <c r="I1730" s="15">
        <v>44726.769965277781</v>
      </c>
      <c r="J1730" s="15">
        <v>44729.769965277781</v>
      </c>
      <c r="K1730" s="14" t="s">
        <v>37</v>
      </c>
      <c r="L1730" s="15">
        <v>44737.769965277781</v>
      </c>
      <c r="M1730" s="14" t="s">
        <v>37</v>
      </c>
      <c r="N1730" s="14" t="s">
        <v>115</v>
      </c>
      <c r="O1730" s="1">
        <v>44742.769965277781</v>
      </c>
      <c r="P1730" s="14" t="s">
        <v>48</v>
      </c>
      <c r="Q1730" s="15">
        <v>44738.769965277781</v>
      </c>
      <c r="R1730" s="15">
        <v>44742.769965277781</v>
      </c>
      <c r="S1730" s="15">
        <v>44739.769965277781</v>
      </c>
      <c r="T1730" s="15">
        <v>44743.769965277781</v>
      </c>
      <c r="U1730">
        <v>1</v>
      </c>
      <c r="V1730" s="15">
        <v>44746.769965277781</v>
      </c>
      <c r="W1730" s="15">
        <v>44749.769965277781</v>
      </c>
      <c r="X1730" s="15">
        <v>44751.769965277781</v>
      </c>
      <c r="Z1730" s="14"/>
      <c r="AA1730" s="15">
        <v>44773.769965277781</v>
      </c>
      <c r="AB1730">
        <v>12</v>
      </c>
      <c r="AC1730">
        <v>14</v>
      </c>
      <c r="AD1730">
        <v>1</v>
      </c>
      <c r="AE1730">
        <v>3</v>
      </c>
      <c r="AF1730" s="21">
        <v>44799.769965277781</v>
      </c>
      <c r="AG1730" s="22">
        <f>IFERROR((Raw_Data__3[[#This Row],[End of Probation Date (after 2 months)]]-Raw_Data__3[[#This Row],[Reporting date ]]),"N/A")</f>
        <v>60</v>
      </c>
      <c r="AH1730">
        <v>6</v>
      </c>
      <c r="AI1730">
        <v>2</v>
      </c>
      <c r="AJ1730">
        <v>2</v>
      </c>
      <c r="AK1730">
        <v>34</v>
      </c>
      <c r="AL1730">
        <v>12</v>
      </c>
    </row>
    <row r="1731" spans="1:38" x14ac:dyDescent="0.35">
      <c r="A1731">
        <v>194</v>
      </c>
      <c r="B1731" s="14" t="s">
        <v>109</v>
      </c>
      <c r="C1731" s="14" t="s">
        <v>85</v>
      </c>
      <c r="D1731" s="14" t="s">
        <v>72</v>
      </c>
      <c r="E1731" s="14" t="s">
        <v>57</v>
      </c>
      <c r="F1731" s="14" t="str">
        <f>TRIM(Raw_Data__3[[#This Row],[Level/Band]])</f>
        <v>Senior</v>
      </c>
      <c r="G1731" s="15">
        <v>44722.769965277781</v>
      </c>
      <c r="H1731" s="15">
        <v>44725.769965277781</v>
      </c>
      <c r="I1731" s="15">
        <v>44726.769965277781</v>
      </c>
      <c r="J1731" s="15">
        <v>44729.769965277781</v>
      </c>
      <c r="K1731" s="14" t="s">
        <v>37</v>
      </c>
      <c r="L1731" s="15">
        <v>44733.769965277781</v>
      </c>
      <c r="M1731" s="14" t="s">
        <v>43</v>
      </c>
      <c r="N1731" s="14" t="s">
        <v>38</v>
      </c>
      <c r="O1731" s="1" t="s">
        <v>115</v>
      </c>
      <c r="P1731" s="14" t="s">
        <v>41</v>
      </c>
      <c r="Q1731" s="15"/>
      <c r="R1731" s="15"/>
      <c r="S1731" s="15">
        <v>44737.769965277781</v>
      </c>
      <c r="T1731" s="15"/>
      <c r="U1731">
        <v>0</v>
      </c>
      <c r="V1731" s="15"/>
      <c r="W1731" s="15"/>
      <c r="X1731" s="15"/>
      <c r="Z1731" s="14"/>
      <c r="AA1731" s="15"/>
      <c r="AB1731">
        <v>8</v>
      </c>
      <c r="AC1731">
        <v>12</v>
      </c>
      <c r="AD1731">
        <v>1</v>
      </c>
      <c r="AE1731">
        <v>3</v>
      </c>
      <c r="AF1731" s="21">
        <v>44797.769965277781</v>
      </c>
      <c r="AG1731" s="22">
        <f>IFERROR((Raw_Data__3[[#This Row],[End of Probation Date (after 2 months)]]-Raw_Data__3[[#This Row],[Reporting date ]]),"N/A")</f>
        <v>60</v>
      </c>
      <c r="AI1731">
        <v>4</v>
      </c>
      <c r="AJ1731">
        <v>3</v>
      </c>
    </row>
    <row r="1732" spans="1:38" x14ac:dyDescent="0.35">
      <c r="A1732">
        <v>169</v>
      </c>
      <c r="B1732" s="14" t="s">
        <v>109</v>
      </c>
      <c r="C1732" s="14" t="s">
        <v>85</v>
      </c>
      <c r="D1732" s="14" t="s">
        <v>72</v>
      </c>
      <c r="E1732" s="14" t="s">
        <v>57</v>
      </c>
      <c r="F1732" s="14" t="str">
        <f>TRIM(Raw_Data__3[[#This Row],[Level/Band]])</f>
        <v>Senior</v>
      </c>
      <c r="G1732" s="15">
        <v>44906.64775462963</v>
      </c>
      <c r="H1732" s="15">
        <v>44907.64775462963</v>
      </c>
      <c r="I1732" s="15">
        <v>44908.64775462963</v>
      </c>
      <c r="J1732" s="15">
        <v>44911.64775462963</v>
      </c>
      <c r="K1732" s="14" t="s">
        <v>37</v>
      </c>
      <c r="L1732" s="15">
        <v>44918.64775462963</v>
      </c>
      <c r="M1732" s="14" t="s">
        <v>43</v>
      </c>
      <c r="N1732" s="14" t="s">
        <v>50</v>
      </c>
      <c r="O1732" s="1" t="s">
        <v>115</v>
      </c>
      <c r="P1732" s="14"/>
      <c r="Q1732" s="15"/>
      <c r="R1732" s="15"/>
      <c r="S1732" s="15"/>
      <c r="T1732" s="15"/>
      <c r="U1732">
        <v>0</v>
      </c>
      <c r="V1732" s="15"/>
      <c r="W1732" s="15"/>
      <c r="X1732" s="15"/>
      <c r="Z1732" s="14" t="s">
        <v>47</v>
      </c>
      <c r="AA1732" s="15"/>
      <c r="AB1732">
        <v>11</v>
      </c>
      <c r="AD1732">
        <v>1</v>
      </c>
      <c r="AE1732">
        <v>3</v>
      </c>
      <c r="AF1732" s="21" t="s">
        <v>115</v>
      </c>
      <c r="AG1732" s="22" t="str">
        <f>IFERROR((Raw_Data__3[[#This Row],[End of Probation Date (after 2 months)]]-Raw_Data__3[[#This Row],[Reporting date ]]),"N/A")</f>
        <v>N/A</v>
      </c>
      <c r="AJ1732">
        <v>1</v>
      </c>
    </row>
    <row r="1733" spans="1:38" x14ac:dyDescent="0.35">
      <c r="A1733">
        <v>167</v>
      </c>
      <c r="B1733" s="14" t="s">
        <v>109</v>
      </c>
      <c r="C1733" s="14" t="s">
        <v>85</v>
      </c>
      <c r="D1733" s="14" t="s">
        <v>72</v>
      </c>
      <c r="E1733" s="14" t="s">
        <v>57</v>
      </c>
      <c r="F1733" s="14" t="str">
        <f>TRIM(Raw_Data__3[[#This Row],[Level/Band]])</f>
        <v>Senior</v>
      </c>
      <c r="G1733" s="15">
        <v>44906.64775462963</v>
      </c>
      <c r="H1733" s="15">
        <v>44907.64775462963</v>
      </c>
      <c r="I1733" s="15">
        <v>44908.64775462963</v>
      </c>
      <c r="J1733" s="15">
        <v>44911.64775462963</v>
      </c>
      <c r="K1733" s="14" t="s">
        <v>37</v>
      </c>
      <c r="L1733" s="15">
        <v>44922.64775462963</v>
      </c>
      <c r="M1733" s="14" t="s">
        <v>37</v>
      </c>
      <c r="N1733" s="14" t="s">
        <v>115</v>
      </c>
      <c r="O1733" s="1">
        <v>44928.64775462963</v>
      </c>
      <c r="P1733" s="14" t="s">
        <v>48</v>
      </c>
      <c r="Q1733" s="15">
        <v>44923.64775462963</v>
      </c>
      <c r="R1733" s="15">
        <v>44927.64775462963</v>
      </c>
      <c r="S1733" s="15">
        <v>44924.64775462963</v>
      </c>
      <c r="T1733" s="15">
        <v>44929.64775462963</v>
      </c>
      <c r="U1733">
        <v>1</v>
      </c>
      <c r="V1733" s="15">
        <v>44932.64775462963</v>
      </c>
      <c r="W1733" s="15">
        <v>44934.64775462963</v>
      </c>
      <c r="X1733" s="15">
        <v>44935.64775462963</v>
      </c>
      <c r="Z1733" s="14"/>
      <c r="AA1733" s="15">
        <v>44946.64775462963</v>
      </c>
      <c r="AB1733">
        <v>15</v>
      </c>
      <c r="AC1733">
        <v>17</v>
      </c>
      <c r="AD1733">
        <v>1</v>
      </c>
      <c r="AE1733">
        <v>3</v>
      </c>
      <c r="AF1733" s="21">
        <v>44984.64775462963</v>
      </c>
      <c r="AG1733" s="22">
        <f>IFERROR((Raw_Data__3[[#This Row],[End of Probation Date (after 2 months)]]-Raw_Data__3[[#This Row],[Reporting date ]]),"N/A")</f>
        <v>60</v>
      </c>
      <c r="AH1733">
        <v>5</v>
      </c>
      <c r="AI1733">
        <v>2</v>
      </c>
      <c r="AJ1733">
        <v>1</v>
      </c>
      <c r="AK1733">
        <v>22</v>
      </c>
      <c r="AL1733">
        <v>11</v>
      </c>
    </row>
    <row r="1734" spans="1:38" x14ac:dyDescent="0.35">
      <c r="A1734">
        <v>166</v>
      </c>
      <c r="B1734" s="14" t="s">
        <v>109</v>
      </c>
      <c r="C1734" s="14" t="s">
        <v>85</v>
      </c>
      <c r="D1734" s="14" t="s">
        <v>72</v>
      </c>
      <c r="E1734" s="14" t="s">
        <v>57</v>
      </c>
      <c r="F1734" s="14" t="str">
        <f>TRIM(Raw_Data__3[[#This Row],[Level/Band]])</f>
        <v>Senior</v>
      </c>
      <c r="G1734" s="15">
        <v>44906.64775462963</v>
      </c>
      <c r="H1734" s="15">
        <v>44909.64775462963</v>
      </c>
      <c r="I1734" s="15">
        <v>44910.64775462963</v>
      </c>
      <c r="J1734" s="15">
        <v>44913.64775462963</v>
      </c>
      <c r="K1734" s="14" t="s">
        <v>37</v>
      </c>
      <c r="L1734" s="15">
        <v>44914.64775462963</v>
      </c>
      <c r="M1734" s="14" t="s">
        <v>43</v>
      </c>
      <c r="N1734" s="14" t="s">
        <v>38</v>
      </c>
      <c r="O1734" s="1" t="s">
        <v>115</v>
      </c>
      <c r="P1734" s="14" t="s">
        <v>41</v>
      </c>
      <c r="Q1734" s="15"/>
      <c r="R1734" s="15"/>
      <c r="S1734" s="15">
        <v>44918.64775462963</v>
      </c>
      <c r="T1734" s="15"/>
      <c r="U1734">
        <v>0</v>
      </c>
      <c r="V1734" s="15"/>
      <c r="W1734" s="15"/>
      <c r="X1734" s="15"/>
      <c r="Z1734" s="14"/>
      <c r="AA1734" s="15"/>
      <c r="AB1734">
        <v>5</v>
      </c>
      <c r="AC1734">
        <v>9</v>
      </c>
      <c r="AD1734">
        <v>1</v>
      </c>
      <c r="AE1734">
        <v>3</v>
      </c>
      <c r="AF1734" s="21">
        <v>44978.64775462963</v>
      </c>
      <c r="AG1734" s="22">
        <f>IFERROR((Raw_Data__3[[#This Row],[End of Probation Date (after 2 months)]]-Raw_Data__3[[#This Row],[Reporting date ]]),"N/A")</f>
        <v>60</v>
      </c>
      <c r="AI1734">
        <v>4</v>
      </c>
      <c r="AJ1734">
        <v>3</v>
      </c>
    </row>
    <row r="1735" spans="1:38" x14ac:dyDescent="0.35">
      <c r="A1735">
        <v>85</v>
      </c>
      <c r="B1735" s="14" t="s">
        <v>109</v>
      </c>
      <c r="C1735" s="14" t="s">
        <v>85</v>
      </c>
      <c r="D1735" s="14" t="s">
        <v>72</v>
      </c>
      <c r="E1735" s="14" t="s">
        <v>57</v>
      </c>
      <c r="F1735" s="14" t="str">
        <f>TRIM(Raw_Data__3[[#This Row],[Level/Band]])</f>
        <v>Senior</v>
      </c>
      <c r="G1735" s="15">
        <v>44724.092650462961</v>
      </c>
      <c r="H1735" s="15">
        <v>44728.092650462961</v>
      </c>
      <c r="I1735" s="15">
        <v>44729.092650462961</v>
      </c>
      <c r="J1735" s="15">
        <v>44732.092650462961</v>
      </c>
      <c r="K1735" s="14" t="s">
        <v>37</v>
      </c>
      <c r="L1735" s="15">
        <v>44742.092650462961</v>
      </c>
      <c r="M1735" s="14" t="s">
        <v>43</v>
      </c>
      <c r="N1735" s="14" t="s">
        <v>38</v>
      </c>
      <c r="O1735" s="1" t="s">
        <v>115</v>
      </c>
      <c r="P1735" s="14" t="s">
        <v>41</v>
      </c>
      <c r="Q1735" s="15"/>
      <c r="R1735" s="15"/>
      <c r="S1735" s="15">
        <v>44745.092650462961</v>
      </c>
      <c r="T1735" s="15"/>
      <c r="U1735">
        <v>0</v>
      </c>
      <c r="V1735" s="15"/>
      <c r="W1735" s="15"/>
      <c r="X1735" s="15"/>
      <c r="Z1735" s="14"/>
      <c r="AA1735" s="15"/>
      <c r="AB1735">
        <v>14</v>
      </c>
      <c r="AC1735">
        <v>17</v>
      </c>
      <c r="AD1735">
        <v>1</v>
      </c>
      <c r="AE1735">
        <v>3</v>
      </c>
      <c r="AF1735" s="21">
        <v>44805.092650462961</v>
      </c>
      <c r="AG1735" s="22">
        <f>IFERROR((Raw_Data__3[[#This Row],[End of Probation Date (after 2 months)]]-Raw_Data__3[[#This Row],[Reporting date ]]),"N/A")</f>
        <v>60</v>
      </c>
      <c r="AI1735">
        <v>3</v>
      </c>
      <c r="AJ1735">
        <v>4</v>
      </c>
    </row>
    <row r="1736" spans="1:38" x14ac:dyDescent="0.35">
      <c r="A1736">
        <v>49</v>
      </c>
      <c r="B1736" s="14" t="s">
        <v>109</v>
      </c>
      <c r="C1736" s="14" t="s">
        <v>85</v>
      </c>
      <c r="D1736" s="14" t="s">
        <v>72</v>
      </c>
      <c r="E1736" s="14" t="s">
        <v>57</v>
      </c>
      <c r="F1736" s="14" t="str">
        <f>TRIM(Raw_Data__3[[#This Row],[Level/Band]])</f>
        <v>Senior</v>
      </c>
      <c r="G1736" s="15">
        <v>44624.885358796295</v>
      </c>
      <c r="H1736" s="15">
        <v>44627.885358796295</v>
      </c>
      <c r="I1736" s="15">
        <v>44628.885358796295</v>
      </c>
      <c r="J1736" s="15">
        <v>44631.885358796295</v>
      </c>
      <c r="K1736" s="14" t="s">
        <v>37</v>
      </c>
      <c r="L1736" s="15">
        <v>44646.885358796295</v>
      </c>
      <c r="M1736" s="14" t="s">
        <v>43</v>
      </c>
      <c r="N1736" s="14" t="s">
        <v>38</v>
      </c>
      <c r="O1736" s="1" t="s">
        <v>115</v>
      </c>
      <c r="P1736" s="14"/>
      <c r="Q1736" s="15"/>
      <c r="R1736" s="15"/>
      <c r="S1736" s="15"/>
      <c r="T1736" s="15"/>
      <c r="U1736">
        <v>0</v>
      </c>
      <c r="V1736" s="15"/>
      <c r="W1736" s="15"/>
      <c r="X1736" s="15"/>
      <c r="Z1736" s="14" t="s">
        <v>47</v>
      </c>
      <c r="AA1736" s="15"/>
      <c r="AB1736">
        <v>19</v>
      </c>
      <c r="AD1736">
        <v>1</v>
      </c>
      <c r="AE1736">
        <v>3</v>
      </c>
      <c r="AF1736" s="21" t="s">
        <v>115</v>
      </c>
      <c r="AG1736" s="22" t="str">
        <f>IFERROR((Raw_Data__3[[#This Row],[End of Probation Date (after 2 months)]]-Raw_Data__3[[#This Row],[Reporting date ]]),"N/A")</f>
        <v>N/A</v>
      </c>
      <c r="AJ1736">
        <v>3</v>
      </c>
    </row>
    <row r="1737" spans="1:38" x14ac:dyDescent="0.35">
      <c r="A1737">
        <v>48</v>
      </c>
      <c r="B1737" s="14" t="s">
        <v>109</v>
      </c>
      <c r="C1737" s="14" t="s">
        <v>85</v>
      </c>
      <c r="D1737" s="14" t="s">
        <v>72</v>
      </c>
      <c r="E1737" s="14" t="s">
        <v>57</v>
      </c>
      <c r="F1737" s="14" t="str">
        <f>TRIM(Raw_Data__3[[#This Row],[Level/Band]])</f>
        <v>Senior</v>
      </c>
      <c r="G1737" s="15">
        <v>44620.885358796295</v>
      </c>
      <c r="H1737" s="15">
        <v>44624.885358796295</v>
      </c>
      <c r="I1737" s="15">
        <v>44625.885358796295</v>
      </c>
      <c r="J1737" s="15">
        <v>44628.885358796295</v>
      </c>
      <c r="K1737" s="14" t="s">
        <v>37</v>
      </c>
      <c r="L1737" s="15">
        <v>44633.885358796295</v>
      </c>
      <c r="M1737" s="14" t="s">
        <v>43</v>
      </c>
      <c r="N1737" s="14" t="s">
        <v>38</v>
      </c>
      <c r="O1737" s="1" t="s">
        <v>115</v>
      </c>
      <c r="P1737" s="14"/>
      <c r="Q1737" s="15"/>
      <c r="R1737" s="15"/>
      <c r="S1737" s="15">
        <v>44635.885358796295</v>
      </c>
      <c r="T1737" s="15"/>
      <c r="U1737">
        <v>0</v>
      </c>
      <c r="V1737" s="15"/>
      <c r="W1737" s="15"/>
      <c r="X1737" s="15"/>
      <c r="Z1737" s="14" t="s">
        <v>39</v>
      </c>
      <c r="AA1737" s="15"/>
      <c r="AB1737">
        <v>9</v>
      </c>
      <c r="AC1737">
        <v>11</v>
      </c>
      <c r="AD1737">
        <v>1</v>
      </c>
      <c r="AE1737">
        <v>3</v>
      </c>
      <c r="AF1737" s="21">
        <v>44695.885358796295</v>
      </c>
      <c r="AG1737" s="22">
        <f>IFERROR((Raw_Data__3[[#This Row],[End of Probation Date (after 2 months)]]-Raw_Data__3[[#This Row],[Reporting date ]]),"N/A")</f>
        <v>60</v>
      </c>
      <c r="AI1737">
        <v>2</v>
      </c>
      <c r="AJ1737">
        <v>4</v>
      </c>
    </row>
    <row r="1738" spans="1:38" x14ac:dyDescent="0.35">
      <c r="A1738">
        <v>42</v>
      </c>
      <c r="B1738" s="14" t="s">
        <v>109</v>
      </c>
      <c r="C1738" s="14" t="s">
        <v>85</v>
      </c>
      <c r="D1738" s="14" t="s">
        <v>72</v>
      </c>
      <c r="E1738" s="14" t="s">
        <v>57</v>
      </c>
      <c r="F1738" s="14" t="str">
        <f>TRIM(Raw_Data__3[[#This Row],[Level/Band]])</f>
        <v>Senior</v>
      </c>
      <c r="G1738" s="15">
        <v>44623.885358796295</v>
      </c>
      <c r="H1738" s="15">
        <v>44624.885358796295</v>
      </c>
      <c r="I1738" s="15">
        <v>44625.885358796295</v>
      </c>
      <c r="J1738" s="15">
        <v>44628.885358796295</v>
      </c>
      <c r="K1738" s="14" t="s">
        <v>37</v>
      </c>
      <c r="L1738" s="15">
        <v>44633.885358796295</v>
      </c>
      <c r="M1738" s="14" t="s">
        <v>43</v>
      </c>
      <c r="N1738" s="14" t="s">
        <v>51</v>
      </c>
      <c r="O1738" s="1" t="s">
        <v>115</v>
      </c>
      <c r="P1738" s="14"/>
      <c r="Q1738" s="15"/>
      <c r="R1738" s="15"/>
      <c r="S1738" s="15">
        <v>44635.885358796295</v>
      </c>
      <c r="T1738" s="15"/>
      <c r="U1738">
        <v>0</v>
      </c>
      <c r="V1738" s="15"/>
      <c r="W1738" s="15"/>
      <c r="X1738" s="15"/>
      <c r="Z1738" s="14" t="s">
        <v>39</v>
      </c>
      <c r="AA1738" s="15"/>
      <c r="AB1738">
        <v>9</v>
      </c>
      <c r="AC1738">
        <v>11</v>
      </c>
      <c r="AD1738">
        <v>1</v>
      </c>
      <c r="AE1738">
        <v>3</v>
      </c>
      <c r="AF1738" s="21">
        <v>44695.885358796295</v>
      </c>
      <c r="AG1738" s="22">
        <f>IFERROR((Raw_Data__3[[#This Row],[End of Probation Date (after 2 months)]]-Raw_Data__3[[#This Row],[Reporting date ]]),"N/A")</f>
        <v>60</v>
      </c>
      <c r="AI1738">
        <v>2</v>
      </c>
      <c r="AJ1738">
        <v>1</v>
      </c>
    </row>
    <row r="1739" spans="1:38" x14ac:dyDescent="0.35">
      <c r="A1739">
        <v>2054</v>
      </c>
      <c r="B1739" s="14" t="s">
        <v>109</v>
      </c>
      <c r="C1739" s="14" t="s">
        <v>85</v>
      </c>
      <c r="D1739" s="14" t="s">
        <v>59</v>
      </c>
      <c r="E1739" s="14" t="s">
        <v>60</v>
      </c>
      <c r="F1739" s="14" t="str">
        <f>TRIM(Raw_Data__3[[#This Row],[Level/Band]])</f>
        <v>Manager Level</v>
      </c>
      <c r="G1739" s="15">
        <v>44576.831099537034</v>
      </c>
      <c r="H1739" s="15">
        <v>44577.831099537034</v>
      </c>
      <c r="I1739" s="15">
        <v>44578.831099537034</v>
      </c>
      <c r="J1739" s="15">
        <v>44581.831099537034</v>
      </c>
      <c r="K1739" s="14" t="s">
        <v>37</v>
      </c>
      <c r="L1739" s="15">
        <v>44596.831099537034</v>
      </c>
      <c r="M1739" s="14" t="s">
        <v>37</v>
      </c>
      <c r="N1739" s="14" t="s">
        <v>115</v>
      </c>
      <c r="O1739" s="1">
        <v>44601.831099537034</v>
      </c>
      <c r="P1739" s="14" t="s">
        <v>48</v>
      </c>
      <c r="Q1739" s="15">
        <v>44597.831099537034</v>
      </c>
      <c r="R1739" s="15">
        <v>44600.831099537034</v>
      </c>
      <c r="S1739" s="15">
        <v>44600.831099537034</v>
      </c>
      <c r="T1739" s="15">
        <v>44602.831099537034</v>
      </c>
      <c r="U1739">
        <v>1</v>
      </c>
      <c r="V1739" s="15">
        <v>44606.831099537034</v>
      </c>
      <c r="W1739" s="15">
        <v>44607.831099537034</v>
      </c>
      <c r="X1739" s="15">
        <v>44610.831099537034</v>
      </c>
      <c r="Z1739" s="14"/>
      <c r="AA1739" s="15">
        <v>44618.831099537034</v>
      </c>
      <c r="AB1739">
        <v>19</v>
      </c>
      <c r="AC1739">
        <v>23</v>
      </c>
      <c r="AD1739">
        <v>1</v>
      </c>
      <c r="AE1739">
        <v>3</v>
      </c>
      <c r="AF1739" s="21">
        <v>44660.831099537034</v>
      </c>
      <c r="AG1739" s="22">
        <f>IFERROR((Raw_Data__3[[#This Row],[End of Probation Date (after 2 months)]]-Raw_Data__3[[#This Row],[Reporting date ]]),"N/A")</f>
        <v>60</v>
      </c>
      <c r="AH1739">
        <v>5</v>
      </c>
      <c r="AI1739">
        <v>4</v>
      </c>
      <c r="AJ1739">
        <v>1</v>
      </c>
      <c r="AK1739">
        <v>18</v>
      </c>
      <c r="AL1739">
        <v>10</v>
      </c>
    </row>
    <row r="1740" spans="1:38" x14ac:dyDescent="0.35">
      <c r="A1740">
        <v>1579</v>
      </c>
      <c r="B1740" s="14" t="s">
        <v>109</v>
      </c>
      <c r="C1740" s="14" t="s">
        <v>85</v>
      </c>
      <c r="D1740" s="14" t="s">
        <v>59</v>
      </c>
      <c r="E1740" s="14" t="s">
        <v>60</v>
      </c>
      <c r="F1740" s="14" t="str">
        <f>TRIM(Raw_Data__3[[#This Row],[Level/Band]])</f>
        <v>Manager Level</v>
      </c>
      <c r="G1740" s="15">
        <v>44809.733078703706</v>
      </c>
      <c r="H1740" s="15">
        <v>44812.733078703706</v>
      </c>
      <c r="I1740" s="15">
        <v>44813.733078703706</v>
      </c>
      <c r="J1740" s="15">
        <v>44816.733078703706</v>
      </c>
      <c r="K1740" s="14" t="s">
        <v>37</v>
      </c>
      <c r="L1740" s="15">
        <v>44820.733078703706</v>
      </c>
      <c r="M1740" s="14" t="s">
        <v>37</v>
      </c>
      <c r="N1740" s="14" t="s">
        <v>115</v>
      </c>
      <c r="O1740" s="1">
        <v>44823.733078703706</v>
      </c>
      <c r="P1740" s="14" t="s">
        <v>48</v>
      </c>
      <c r="Q1740" s="15">
        <v>44822.733078703706</v>
      </c>
      <c r="R1740" s="15">
        <v>44826.733078703706</v>
      </c>
      <c r="S1740" s="15">
        <v>44822.733078703706</v>
      </c>
      <c r="T1740" s="15">
        <v>44830.733078703706</v>
      </c>
      <c r="U1740">
        <v>1</v>
      </c>
      <c r="V1740" s="15">
        <v>44833.733078703706</v>
      </c>
      <c r="W1740" s="15">
        <v>44836.733078703706</v>
      </c>
      <c r="X1740" s="15">
        <v>44838.733078703706</v>
      </c>
      <c r="Z1740" s="14"/>
      <c r="AA1740" s="15">
        <v>44854.733078703706</v>
      </c>
      <c r="AB1740">
        <v>8</v>
      </c>
      <c r="AC1740">
        <v>10</v>
      </c>
      <c r="AD1740">
        <v>1</v>
      </c>
      <c r="AE1740">
        <v>3</v>
      </c>
      <c r="AF1740" s="21">
        <v>44882.733078703706</v>
      </c>
      <c r="AG1740" s="22">
        <f>IFERROR((Raw_Data__3[[#This Row],[End of Probation Date (after 2 months)]]-Raw_Data__3[[#This Row],[Reporting date ]]),"N/A")</f>
        <v>60</v>
      </c>
      <c r="AH1740">
        <v>6</v>
      </c>
      <c r="AI1740">
        <v>2</v>
      </c>
      <c r="AJ1740">
        <v>3</v>
      </c>
      <c r="AK1740">
        <v>32</v>
      </c>
      <c r="AL1740">
        <v>16</v>
      </c>
    </row>
    <row r="1741" spans="1:38" x14ac:dyDescent="0.35">
      <c r="A1741">
        <v>1576</v>
      </c>
      <c r="B1741" s="14" t="s">
        <v>109</v>
      </c>
      <c r="C1741" s="14" t="s">
        <v>85</v>
      </c>
      <c r="D1741" s="14" t="s">
        <v>59</v>
      </c>
      <c r="E1741" s="14" t="s">
        <v>60</v>
      </c>
      <c r="F1741" s="14" t="str">
        <f>TRIM(Raw_Data__3[[#This Row],[Level/Band]])</f>
        <v>Manager Level</v>
      </c>
      <c r="G1741" s="15">
        <v>44805.733078703706</v>
      </c>
      <c r="H1741" s="15">
        <v>44807.733078703706</v>
      </c>
      <c r="I1741" s="15">
        <v>44808.733078703706</v>
      </c>
      <c r="J1741" s="15">
        <v>44811.733078703706</v>
      </c>
      <c r="K1741" s="14" t="s">
        <v>37</v>
      </c>
      <c r="L1741" s="15">
        <v>44828.733078703706</v>
      </c>
      <c r="M1741" s="14" t="s">
        <v>37</v>
      </c>
      <c r="N1741" s="14" t="s">
        <v>115</v>
      </c>
      <c r="O1741" s="1">
        <v>44833.733078703706</v>
      </c>
      <c r="P1741" s="14" t="s">
        <v>48</v>
      </c>
      <c r="Q1741" s="15">
        <v>44830.733078703706</v>
      </c>
      <c r="R1741" s="15">
        <v>44832.733078703706</v>
      </c>
      <c r="S1741" s="15">
        <v>44831.733078703706</v>
      </c>
      <c r="T1741" s="15">
        <v>44834.733078703706</v>
      </c>
      <c r="U1741">
        <v>1</v>
      </c>
      <c r="V1741" s="15">
        <v>44836.733078703706</v>
      </c>
      <c r="W1741" s="15">
        <v>44837.733078703706</v>
      </c>
      <c r="X1741" s="15">
        <v>44840.733078703706</v>
      </c>
      <c r="Z1741" s="14"/>
      <c r="AA1741" s="15">
        <v>44858.733078703706</v>
      </c>
      <c r="AB1741">
        <v>21</v>
      </c>
      <c r="AC1741">
        <v>24</v>
      </c>
      <c r="AD1741">
        <v>1</v>
      </c>
      <c r="AE1741">
        <v>3</v>
      </c>
      <c r="AF1741" s="21">
        <v>44891.733078703706</v>
      </c>
      <c r="AG1741" s="22">
        <f>IFERROR((Raw_Data__3[[#This Row],[End of Probation Date (after 2 months)]]-Raw_Data__3[[#This Row],[Reporting date ]]),"N/A")</f>
        <v>60</v>
      </c>
      <c r="AH1741">
        <v>3</v>
      </c>
      <c r="AI1741">
        <v>3</v>
      </c>
      <c r="AJ1741">
        <v>2</v>
      </c>
      <c r="AK1741">
        <v>27</v>
      </c>
      <c r="AL1741">
        <v>9</v>
      </c>
    </row>
    <row r="1742" spans="1:38" x14ac:dyDescent="0.35">
      <c r="A1742">
        <v>1504</v>
      </c>
      <c r="B1742" s="14" t="s">
        <v>109</v>
      </c>
      <c r="C1742" s="14" t="s">
        <v>85</v>
      </c>
      <c r="D1742" s="14" t="s">
        <v>59</v>
      </c>
      <c r="E1742" s="14" t="s">
        <v>60</v>
      </c>
      <c r="F1742" s="14" t="str">
        <f>TRIM(Raw_Data__3[[#This Row],[Level/Band]])</f>
        <v>Manager Level</v>
      </c>
      <c r="G1742" s="15">
        <v>44752.346215277779</v>
      </c>
      <c r="H1742" s="15">
        <v>44756.346215277779</v>
      </c>
      <c r="I1742" s="15">
        <v>44757.346215277779</v>
      </c>
      <c r="J1742" s="15">
        <v>44760.346215277779</v>
      </c>
      <c r="K1742" s="14" t="s">
        <v>37</v>
      </c>
      <c r="L1742" s="15">
        <v>44766.346215277779</v>
      </c>
      <c r="M1742" s="14" t="s">
        <v>37</v>
      </c>
      <c r="N1742" s="14" t="s">
        <v>115</v>
      </c>
      <c r="O1742" s="1">
        <v>44773.346215277779</v>
      </c>
      <c r="P1742" s="14" t="s">
        <v>48</v>
      </c>
      <c r="Q1742" s="15">
        <v>44768.346215277779</v>
      </c>
      <c r="R1742" s="15">
        <v>44770.346215277779</v>
      </c>
      <c r="S1742" s="15">
        <v>44770.346215277779</v>
      </c>
      <c r="T1742" s="15">
        <v>44772.346215277779</v>
      </c>
      <c r="U1742">
        <v>1</v>
      </c>
      <c r="V1742" s="15">
        <v>44776.346215277779</v>
      </c>
      <c r="W1742" s="15">
        <v>44778.346215277779</v>
      </c>
      <c r="X1742" s="15">
        <v>44780.346215277779</v>
      </c>
      <c r="Z1742" s="14"/>
      <c r="AA1742" s="15">
        <v>44797.346215277779</v>
      </c>
      <c r="AB1742">
        <v>10</v>
      </c>
      <c r="AC1742">
        <v>14</v>
      </c>
      <c r="AD1742">
        <v>1</v>
      </c>
      <c r="AE1742">
        <v>3</v>
      </c>
      <c r="AF1742" s="21">
        <v>44830.346215277779</v>
      </c>
      <c r="AG1742" s="22">
        <f>IFERROR((Raw_Data__3[[#This Row],[End of Probation Date (after 2 months)]]-Raw_Data__3[[#This Row],[Reporting date ]]),"N/A")</f>
        <v>60</v>
      </c>
      <c r="AH1742">
        <v>6</v>
      </c>
      <c r="AI1742">
        <v>4</v>
      </c>
      <c r="AJ1742">
        <v>4</v>
      </c>
      <c r="AK1742">
        <v>27</v>
      </c>
      <c r="AL1742">
        <v>10</v>
      </c>
    </row>
    <row r="1743" spans="1:38" x14ac:dyDescent="0.35">
      <c r="A1743">
        <v>1494</v>
      </c>
      <c r="B1743" s="14" t="s">
        <v>109</v>
      </c>
      <c r="C1743" s="14" t="s">
        <v>85</v>
      </c>
      <c r="D1743" s="14" t="s">
        <v>59</v>
      </c>
      <c r="E1743" s="14" t="s">
        <v>60</v>
      </c>
      <c r="F1743" s="14" t="str">
        <f>TRIM(Raw_Data__3[[#This Row],[Level/Band]])</f>
        <v>Manager Level</v>
      </c>
      <c r="G1743" s="15">
        <v>44693.569456018522</v>
      </c>
      <c r="H1743" s="15">
        <v>44696.569456018522</v>
      </c>
      <c r="I1743" s="15">
        <v>44697.569456018522</v>
      </c>
      <c r="J1743" s="15">
        <v>44700.569456018522</v>
      </c>
      <c r="K1743" s="14" t="s">
        <v>37</v>
      </c>
      <c r="L1743" s="15">
        <v>44710.569456018522</v>
      </c>
      <c r="M1743" s="14" t="s">
        <v>37</v>
      </c>
      <c r="N1743" s="14" t="s">
        <v>115</v>
      </c>
      <c r="O1743" s="1">
        <v>44716.569456018522</v>
      </c>
      <c r="P1743" s="14" t="s">
        <v>48</v>
      </c>
      <c r="Q1743" s="15">
        <v>44712.569456018522</v>
      </c>
      <c r="R1743" s="15">
        <v>44715.569456018522</v>
      </c>
      <c r="S1743" s="15">
        <v>44713.569456018522</v>
      </c>
      <c r="T1743" s="15">
        <v>44716.569456018522</v>
      </c>
      <c r="U1743">
        <v>1</v>
      </c>
      <c r="V1743" s="15">
        <v>44717.569456018522</v>
      </c>
      <c r="W1743" s="15">
        <v>44719.569456018522</v>
      </c>
      <c r="X1743" s="15">
        <v>44720.569456018522</v>
      </c>
      <c r="Z1743" s="14"/>
      <c r="AA1743" s="15">
        <v>44732.569456018522</v>
      </c>
      <c r="AB1743">
        <v>14</v>
      </c>
      <c r="AC1743">
        <v>17</v>
      </c>
      <c r="AD1743">
        <v>1</v>
      </c>
      <c r="AE1743">
        <v>3</v>
      </c>
      <c r="AF1743" s="21">
        <v>44773.569456018522</v>
      </c>
      <c r="AG1743" s="22">
        <f>IFERROR((Raw_Data__3[[#This Row],[End of Probation Date (after 2 months)]]-Raw_Data__3[[#This Row],[Reporting date ]]),"N/A")</f>
        <v>60</v>
      </c>
      <c r="AH1743">
        <v>3</v>
      </c>
      <c r="AI1743">
        <v>3</v>
      </c>
      <c r="AJ1743">
        <v>3</v>
      </c>
      <c r="AK1743">
        <v>19</v>
      </c>
      <c r="AL1743">
        <v>7</v>
      </c>
    </row>
    <row r="1744" spans="1:38" x14ac:dyDescent="0.35">
      <c r="A1744">
        <v>841</v>
      </c>
      <c r="B1744" s="14" t="s">
        <v>109</v>
      </c>
      <c r="C1744" s="14" t="s">
        <v>85</v>
      </c>
      <c r="D1744" s="14" t="s">
        <v>59</v>
      </c>
      <c r="E1744" s="14" t="s">
        <v>60</v>
      </c>
      <c r="F1744" s="14" t="str">
        <f>TRIM(Raw_Data__3[[#This Row],[Level/Band]])</f>
        <v>Manager Level</v>
      </c>
      <c r="G1744" s="15">
        <v>44777.836053240739</v>
      </c>
      <c r="H1744" s="15">
        <v>44780.836053240739</v>
      </c>
      <c r="I1744" s="15">
        <v>44781.836053240739</v>
      </c>
      <c r="J1744" s="15">
        <v>44784.836053240739</v>
      </c>
      <c r="K1744" s="14" t="s">
        <v>37</v>
      </c>
      <c r="L1744" s="15">
        <v>44799.836053240739</v>
      </c>
      <c r="M1744" s="14" t="s">
        <v>43</v>
      </c>
      <c r="N1744" s="14" t="s">
        <v>38</v>
      </c>
      <c r="O1744" s="1" t="s">
        <v>115</v>
      </c>
      <c r="P1744" s="14" t="s">
        <v>41</v>
      </c>
      <c r="Q1744" s="15"/>
      <c r="R1744" s="15"/>
      <c r="S1744" s="15">
        <v>44802.836053240739</v>
      </c>
      <c r="T1744" s="15"/>
      <c r="U1744">
        <v>0</v>
      </c>
      <c r="V1744" s="15"/>
      <c r="W1744" s="15"/>
      <c r="X1744" s="15"/>
      <c r="Z1744" s="14"/>
      <c r="AA1744" s="15"/>
      <c r="AB1744">
        <v>19</v>
      </c>
      <c r="AC1744">
        <v>22</v>
      </c>
      <c r="AD1744">
        <v>1</v>
      </c>
      <c r="AE1744">
        <v>3</v>
      </c>
      <c r="AF1744" s="21">
        <v>44862.836053240739</v>
      </c>
      <c r="AG1744" s="22">
        <f>IFERROR((Raw_Data__3[[#This Row],[End of Probation Date (after 2 months)]]-Raw_Data__3[[#This Row],[Reporting date ]]),"N/A")</f>
        <v>60</v>
      </c>
      <c r="AI1744">
        <v>3</v>
      </c>
      <c r="AJ1744">
        <v>3</v>
      </c>
    </row>
    <row r="1745" spans="1:38" x14ac:dyDescent="0.35">
      <c r="A1745">
        <v>789</v>
      </c>
      <c r="B1745" s="14" t="s">
        <v>109</v>
      </c>
      <c r="C1745" s="14" t="s">
        <v>85</v>
      </c>
      <c r="D1745" s="14" t="s">
        <v>59</v>
      </c>
      <c r="E1745" s="14" t="s">
        <v>60</v>
      </c>
      <c r="F1745" s="14" t="str">
        <f>TRIM(Raw_Data__3[[#This Row],[Level/Band]])</f>
        <v>Manager Level</v>
      </c>
      <c r="G1745" s="15">
        <v>44932.996932870374</v>
      </c>
      <c r="H1745" s="15">
        <v>44935.996932870374</v>
      </c>
      <c r="I1745" s="15">
        <v>44936.996932870374</v>
      </c>
      <c r="J1745" s="15">
        <v>44939.996932870374</v>
      </c>
      <c r="K1745" s="14" t="s">
        <v>37</v>
      </c>
      <c r="L1745" s="15">
        <v>44951.996932870374</v>
      </c>
      <c r="M1745" s="14" t="s">
        <v>43</v>
      </c>
      <c r="N1745" s="14" t="s">
        <v>38</v>
      </c>
      <c r="O1745" s="1" t="s">
        <v>115</v>
      </c>
      <c r="P1745" s="14" t="s">
        <v>41</v>
      </c>
      <c r="Q1745" s="15"/>
      <c r="R1745" s="15"/>
      <c r="S1745" s="15">
        <v>44952.996932870374</v>
      </c>
      <c r="T1745" s="15"/>
      <c r="U1745">
        <v>0</v>
      </c>
      <c r="V1745" s="15"/>
      <c r="W1745" s="15"/>
      <c r="X1745" s="15"/>
      <c r="Z1745" s="14"/>
      <c r="AA1745" s="15"/>
      <c r="AB1745">
        <v>16</v>
      </c>
      <c r="AC1745">
        <v>17</v>
      </c>
      <c r="AD1745">
        <v>1</v>
      </c>
      <c r="AE1745">
        <v>3</v>
      </c>
      <c r="AF1745" s="21">
        <v>45012.996932870374</v>
      </c>
      <c r="AG1745" s="22">
        <f>IFERROR((Raw_Data__3[[#This Row],[End of Probation Date (after 2 months)]]-Raw_Data__3[[#This Row],[Reporting date ]]),"N/A")</f>
        <v>60</v>
      </c>
      <c r="AI1745">
        <v>1</v>
      </c>
      <c r="AJ1745">
        <v>3</v>
      </c>
    </row>
    <row r="1746" spans="1:38" x14ac:dyDescent="0.35">
      <c r="A1746">
        <v>738</v>
      </c>
      <c r="B1746" s="14" t="s">
        <v>109</v>
      </c>
      <c r="C1746" s="14" t="s">
        <v>85</v>
      </c>
      <c r="D1746" s="14" t="s">
        <v>59</v>
      </c>
      <c r="E1746" s="14" t="s">
        <v>60</v>
      </c>
      <c r="F1746" s="14" t="str">
        <f>TRIM(Raw_Data__3[[#This Row],[Level/Band]])</f>
        <v>Manager Level</v>
      </c>
      <c r="G1746" s="15">
        <v>45039.644548611112</v>
      </c>
      <c r="H1746" s="15">
        <v>45043.644548611112</v>
      </c>
      <c r="I1746" s="15">
        <v>45044.644548611112</v>
      </c>
      <c r="J1746" s="15">
        <v>45047.644548611112</v>
      </c>
      <c r="K1746" s="14" t="s">
        <v>37</v>
      </c>
      <c r="L1746" s="15">
        <v>45053.644548611112</v>
      </c>
      <c r="M1746" s="14" t="s">
        <v>43</v>
      </c>
      <c r="N1746" s="14" t="s">
        <v>55</v>
      </c>
      <c r="O1746" s="1" t="s">
        <v>115</v>
      </c>
      <c r="P1746" s="14"/>
      <c r="Q1746" s="15"/>
      <c r="R1746" s="15"/>
      <c r="S1746" s="15">
        <v>45056.644548611112</v>
      </c>
      <c r="T1746" s="15"/>
      <c r="U1746">
        <v>0</v>
      </c>
      <c r="V1746" s="15"/>
      <c r="W1746" s="15"/>
      <c r="X1746" s="15"/>
      <c r="Z1746" s="14" t="s">
        <v>47</v>
      </c>
      <c r="AA1746" s="15"/>
      <c r="AB1746">
        <v>10</v>
      </c>
      <c r="AC1746">
        <v>13</v>
      </c>
      <c r="AD1746">
        <v>1</v>
      </c>
      <c r="AE1746">
        <v>3</v>
      </c>
      <c r="AF1746" s="21">
        <v>45116.644548611112</v>
      </c>
      <c r="AG1746" s="22">
        <f>IFERROR((Raw_Data__3[[#This Row],[End of Probation Date (after 2 months)]]-Raw_Data__3[[#This Row],[Reporting date ]]),"N/A")</f>
        <v>60</v>
      </c>
      <c r="AI1746">
        <v>3</v>
      </c>
      <c r="AJ1746">
        <v>4</v>
      </c>
    </row>
    <row r="1747" spans="1:38" x14ac:dyDescent="0.35">
      <c r="A1747">
        <v>737</v>
      </c>
      <c r="B1747" s="14" t="s">
        <v>109</v>
      </c>
      <c r="C1747" s="14" t="s">
        <v>85</v>
      </c>
      <c r="D1747" s="14" t="s">
        <v>59</v>
      </c>
      <c r="E1747" s="14" t="s">
        <v>60</v>
      </c>
      <c r="F1747" s="14" t="str">
        <f>TRIM(Raw_Data__3[[#This Row],[Level/Band]])</f>
        <v>Manager Level</v>
      </c>
      <c r="G1747" s="15">
        <v>45037.644548611112</v>
      </c>
      <c r="H1747" s="15">
        <v>45041.644548611112</v>
      </c>
      <c r="I1747" s="15">
        <v>45042.644548611112</v>
      </c>
      <c r="J1747" s="15">
        <v>45045.644548611112</v>
      </c>
      <c r="K1747" s="14" t="s">
        <v>37</v>
      </c>
      <c r="L1747" s="15">
        <v>45051.644548611112</v>
      </c>
      <c r="M1747" s="14" t="s">
        <v>58</v>
      </c>
      <c r="N1747" s="14"/>
      <c r="O1747" s="1">
        <v>45059.644548611112</v>
      </c>
      <c r="P1747" s="14" t="s">
        <v>58</v>
      </c>
      <c r="Q1747" s="15"/>
      <c r="R1747" s="15"/>
      <c r="S1747" s="15">
        <v>45055.644548611112</v>
      </c>
      <c r="T1747" s="15"/>
      <c r="U1747">
        <v>0</v>
      </c>
      <c r="V1747" s="15"/>
      <c r="W1747" s="15"/>
      <c r="X1747" s="15"/>
      <c r="Z1747" s="14"/>
      <c r="AA1747" s="15"/>
      <c r="AB1747">
        <v>10</v>
      </c>
      <c r="AC1747">
        <v>14</v>
      </c>
      <c r="AD1747">
        <v>1</v>
      </c>
      <c r="AE1747">
        <v>3</v>
      </c>
      <c r="AF1747" s="21">
        <v>45115.644548611112</v>
      </c>
      <c r="AG1747" s="22">
        <f>IFERROR((Raw_Data__3[[#This Row],[End of Probation Date (after 2 months)]]-Raw_Data__3[[#This Row],[Reporting date ]]),"N/A")</f>
        <v>60</v>
      </c>
      <c r="AI1747">
        <v>4</v>
      </c>
      <c r="AJ1747">
        <v>4</v>
      </c>
    </row>
    <row r="1748" spans="1:38" x14ac:dyDescent="0.35">
      <c r="A1748">
        <v>735</v>
      </c>
      <c r="B1748" s="14" t="s">
        <v>109</v>
      </c>
      <c r="C1748" s="14" t="s">
        <v>85</v>
      </c>
      <c r="D1748" s="14" t="s">
        <v>59</v>
      </c>
      <c r="E1748" s="14" t="s">
        <v>60</v>
      </c>
      <c r="F1748" s="14" t="str">
        <f>TRIM(Raw_Data__3[[#This Row],[Level/Band]])</f>
        <v>Manager Level</v>
      </c>
      <c r="G1748" s="15">
        <v>45043.644548611112</v>
      </c>
      <c r="H1748" s="15">
        <v>45046.644548611112</v>
      </c>
      <c r="I1748" s="15">
        <v>45047.644548611112</v>
      </c>
      <c r="J1748" s="15">
        <v>45050.644548611112</v>
      </c>
      <c r="K1748" s="14" t="s">
        <v>37</v>
      </c>
      <c r="L1748" s="15">
        <v>45059.644548611112</v>
      </c>
      <c r="M1748" s="14" t="s">
        <v>37</v>
      </c>
      <c r="N1748" s="14" t="s">
        <v>115</v>
      </c>
      <c r="O1748" s="1">
        <v>45066.644548611112</v>
      </c>
      <c r="P1748" s="14" t="s">
        <v>48</v>
      </c>
      <c r="Q1748" s="15">
        <v>45060.644548611112</v>
      </c>
      <c r="R1748" s="15">
        <v>45061.644548611112</v>
      </c>
      <c r="S1748" s="15">
        <v>45063.644548611112</v>
      </c>
      <c r="T1748" s="15">
        <v>45070.644548611112</v>
      </c>
      <c r="U1748">
        <v>1</v>
      </c>
      <c r="V1748" s="15">
        <v>45072.644548611112</v>
      </c>
      <c r="W1748" s="15">
        <v>45074.644548611112</v>
      </c>
      <c r="X1748" s="15">
        <v>45075.644548611112</v>
      </c>
      <c r="Z1748" s="14"/>
      <c r="AA1748" s="15">
        <v>45084.644548611112</v>
      </c>
      <c r="AB1748">
        <v>13</v>
      </c>
      <c r="AC1748">
        <v>17</v>
      </c>
      <c r="AD1748">
        <v>1</v>
      </c>
      <c r="AE1748">
        <v>3</v>
      </c>
      <c r="AF1748" s="21">
        <v>45123.644548611112</v>
      </c>
      <c r="AG1748" s="22">
        <f>IFERROR((Raw_Data__3[[#This Row],[End of Probation Date (after 2 months)]]-Raw_Data__3[[#This Row],[Reporting date ]]),"N/A")</f>
        <v>60</v>
      </c>
      <c r="AH1748">
        <v>4</v>
      </c>
      <c r="AI1748">
        <v>4</v>
      </c>
      <c r="AJ1748">
        <v>3</v>
      </c>
      <c r="AK1748">
        <v>21</v>
      </c>
      <c r="AL1748">
        <v>12</v>
      </c>
    </row>
    <row r="1749" spans="1:38" x14ac:dyDescent="0.35">
      <c r="A1749">
        <v>689</v>
      </c>
      <c r="B1749" s="14" t="s">
        <v>109</v>
      </c>
      <c r="C1749" s="14" t="s">
        <v>85</v>
      </c>
      <c r="D1749" s="14" t="s">
        <v>59</v>
      </c>
      <c r="E1749" s="14" t="s">
        <v>60</v>
      </c>
      <c r="F1749" s="14" t="str">
        <f>TRIM(Raw_Data__3[[#This Row],[Level/Band]])</f>
        <v>Manager Level</v>
      </c>
      <c r="G1749" s="15">
        <v>45103.115520833337</v>
      </c>
      <c r="H1749" s="15">
        <v>45105.115520833337</v>
      </c>
      <c r="I1749" s="15">
        <v>45106.115520833337</v>
      </c>
      <c r="J1749" s="15">
        <v>45109.115520833337</v>
      </c>
      <c r="K1749" s="14" t="s">
        <v>37</v>
      </c>
      <c r="L1749" s="15">
        <v>45113.115520833337</v>
      </c>
      <c r="M1749" s="14" t="s">
        <v>43</v>
      </c>
      <c r="N1749" s="14" t="s">
        <v>51</v>
      </c>
      <c r="O1749" s="1" t="s">
        <v>115</v>
      </c>
      <c r="P1749" s="14"/>
      <c r="Q1749" s="15"/>
      <c r="R1749" s="15"/>
      <c r="S1749" s="15"/>
      <c r="T1749" s="15"/>
      <c r="U1749">
        <v>0</v>
      </c>
      <c r="V1749" s="15"/>
      <c r="W1749" s="15"/>
      <c r="X1749" s="15"/>
      <c r="Z1749" s="14" t="s">
        <v>47</v>
      </c>
      <c r="AA1749" s="15"/>
      <c r="AB1749">
        <v>8</v>
      </c>
      <c r="AD1749">
        <v>1</v>
      </c>
      <c r="AE1749">
        <v>3</v>
      </c>
      <c r="AF1749" s="21" t="s">
        <v>115</v>
      </c>
      <c r="AG1749" s="22" t="str">
        <f>IFERROR((Raw_Data__3[[#This Row],[End of Probation Date (after 2 months)]]-Raw_Data__3[[#This Row],[Reporting date ]]),"N/A")</f>
        <v>N/A</v>
      </c>
      <c r="AJ1749">
        <v>2</v>
      </c>
    </row>
    <row r="1750" spans="1:38" x14ac:dyDescent="0.35">
      <c r="A1750">
        <v>687</v>
      </c>
      <c r="B1750" s="14" t="s">
        <v>109</v>
      </c>
      <c r="C1750" s="14" t="s">
        <v>85</v>
      </c>
      <c r="D1750" s="14" t="s">
        <v>59</v>
      </c>
      <c r="E1750" s="14" t="s">
        <v>60</v>
      </c>
      <c r="F1750" s="14" t="str">
        <f>TRIM(Raw_Data__3[[#This Row],[Level/Band]])</f>
        <v>Manager Level</v>
      </c>
      <c r="G1750" s="15">
        <v>45099.115520833337</v>
      </c>
      <c r="H1750" s="15">
        <v>45100.115520833337</v>
      </c>
      <c r="I1750" s="15">
        <v>45101.115520833337</v>
      </c>
      <c r="J1750" s="15">
        <v>45104.115520833337</v>
      </c>
      <c r="K1750" s="14" t="s">
        <v>37</v>
      </c>
      <c r="L1750" s="15">
        <v>45122.115520833337</v>
      </c>
      <c r="M1750" s="14" t="s">
        <v>37</v>
      </c>
      <c r="N1750" s="14" t="s">
        <v>115</v>
      </c>
      <c r="O1750" s="1">
        <v>45128.115520833337</v>
      </c>
      <c r="P1750" s="14" t="s">
        <v>48</v>
      </c>
      <c r="Q1750" s="15">
        <v>45123.115520833337</v>
      </c>
      <c r="R1750" s="15">
        <v>45127.115520833337</v>
      </c>
      <c r="S1750" s="15">
        <v>45126.115520833337</v>
      </c>
      <c r="T1750" s="15">
        <v>45133.115520833337</v>
      </c>
      <c r="U1750">
        <v>1</v>
      </c>
      <c r="V1750" s="15">
        <v>45136.115520833337</v>
      </c>
      <c r="W1750" s="15">
        <v>45138.115520833337</v>
      </c>
      <c r="X1750" s="15">
        <v>45141.115520833337</v>
      </c>
      <c r="Z1750" s="14"/>
      <c r="AA1750" s="15">
        <v>45155.115520833337</v>
      </c>
      <c r="AB1750">
        <v>22</v>
      </c>
      <c r="AC1750">
        <v>26</v>
      </c>
      <c r="AD1750">
        <v>1</v>
      </c>
      <c r="AE1750">
        <v>3</v>
      </c>
      <c r="AF1750" s="21">
        <v>45186.115520833337</v>
      </c>
      <c r="AG1750" s="22">
        <f>IFERROR((Raw_Data__3[[#This Row],[End of Probation Date (after 2 months)]]-Raw_Data__3[[#This Row],[Reporting date ]]),"N/A")</f>
        <v>60</v>
      </c>
      <c r="AH1750">
        <v>5</v>
      </c>
      <c r="AI1750">
        <v>4</v>
      </c>
      <c r="AJ1750">
        <v>1</v>
      </c>
      <c r="AK1750">
        <v>29</v>
      </c>
      <c r="AL1750">
        <v>15</v>
      </c>
    </row>
    <row r="1751" spans="1:38" x14ac:dyDescent="0.35">
      <c r="A1751">
        <v>685</v>
      </c>
      <c r="B1751" s="14" t="s">
        <v>109</v>
      </c>
      <c r="C1751" s="14" t="s">
        <v>85</v>
      </c>
      <c r="D1751" s="14" t="s">
        <v>59</v>
      </c>
      <c r="E1751" s="14" t="s">
        <v>60</v>
      </c>
      <c r="F1751" s="14" t="str">
        <f>TRIM(Raw_Data__3[[#This Row],[Level/Band]])</f>
        <v>Manager Level</v>
      </c>
      <c r="G1751" s="15">
        <v>45101.115520833337</v>
      </c>
      <c r="H1751" s="15">
        <v>45103.115520833337</v>
      </c>
      <c r="I1751" s="15">
        <v>45104.115520833337</v>
      </c>
      <c r="J1751" s="15">
        <v>45107.115520833337</v>
      </c>
      <c r="K1751" s="14" t="s">
        <v>37</v>
      </c>
      <c r="L1751" s="15">
        <v>45122.115520833337</v>
      </c>
      <c r="M1751" s="14" t="s">
        <v>43</v>
      </c>
      <c r="N1751" s="14" t="s">
        <v>46</v>
      </c>
      <c r="O1751" s="1" t="s">
        <v>115</v>
      </c>
      <c r="P1751" s="14"/>
      <c r="Q1751" s="15"/>
      <c r="R1751" s="15"/>
      <c r="S1751" s="15">
        <v>45125.115520833337</v>
      </c>
      <c r="T1751" s="15"/>
      <c r="U1751">
        <v>0</v>
      </c>
      <c r="V1751" s="15"/>
      <c r="W1751" s="15"/>
      <c r="X1751" s="15"/>
      <c r="Z1751" s="14" t="s">
        <v>47</v>
      </c>
      <c r="AA1751" s="15"/>
      <c r="AB1751">
        <v>19</v>
      </c>
      <c r="AC1751">
        <v>22</v>
      </c>
      <c r="AD1751">
        <v>1</v>
      </c>
      <c r="AE1751">
        <v>3</v>
      </c>
      <c r="AF1751" s="21">
        <v>45185.115520833337</v>
      </c>
      <c r="AG1751" s="22">
        <f>IFERROR((Raw_Data__3[[#This Row],[End of Probation Date (after 2 months)]]-Raw_Data__3[[#This Row],[Reporting date ]]),"N/A")</f>
        <v>60</v>
      </c>
      <c r="AI1751">
        <v>3</v>
      </c>
      <c r="AJ1751">
        <v>2</v>
      </c>
    </row>
    <row r="1752" spans="1:38" x14ac:dyDescent="0.35">
      <c r="A1752">
        <v>570</v>
      </c>
      <c r="B1752" s="14" t="s">
        <v>109</v>
      </c>
      <c r="C1752" s="14" t="s">
        <v>85</v>
      </c>
      <c r="D1752" s="14" t="s">
        <v>59</v>
      </c>
      <c r="E1752" s="14" t="s">
        <v>60</v>
      </c>
      <c r="F1752" s="14" t="str">
        <f>TRIM(Raw_Data__3[[#This Row],[Level/Band]])</f>
        <v>Manager Level</v>
      </c>
      <c r="G1752" s="15">
        <v>44868.965416666666</v>
      </c>
      <c r="H1752" s="15">
        <v>44870.965416666666</v>
      </c>
      <c r="I1752" s="15">
        <v>44871.965416666666</v>
      </c>
      <c r="J1752" s="15">
        <v>44874.965416666666</v>
      </c>
      <c r="K1752" s="14" t="s">
        <v>37</v>
      </c>
      <c r="L1752" s="15">
        <v>44888.965416666666</v>
      </c>
      <c r="M1752" s="14" t="s">
        <v>43</v>
      </c>
      <c r="N1752" s="14" t="s">
        <v>50</v>
      </c>
      <c r="O1752" s="1" t="s">
        <v>115</v>
      </c>
      <c r="P1752" s="14"/>
      <c r="Q1752" s="15"/>
      <c r="R1752" s="15"/>
      <c r="S1752" s="15">
        <v>44892.965416666666</v>
      </c>
      <c r="T1752" s="15"/>
      <c r="U1752">
        <v>0</v>
      </c>
      <c r="V1752" s="15"/>
      <c r="W1752" s="15"/>
      <c r="X1752" s="15"/>
      <c r="Z1752" s="14" t="s">
        <v>39</v>
      </c>
      <c r="AA1752" s="15"/>
      <c r="AB1752">
        <v>18</v>
      </c>
      <c r="AC1752">
        <v>22</v>
      </c>
      <c r="AD1752">
        <v>1</v>
      </c>
      <c r="AE1752">
        <v>3</v>
      </c>
      <c r="AF1752" s="21">
        <v>44952.965416666666</v>
      </c>
      <c r="AG1752" s="22">
        <f>IFERROR((Raw_Data__3[[#This Row],[End of Probation Date (after 2 months)]]-Raw_Data__3[[#This Row],[Reporting date ]]),"N/A")</f>
        <v>60</v>
      </c>
      <c r="AI1752">
        <v>4</v>
      </c>
      <c r="AJ1752">
        <v>2</v>
      </c>
    </row>
    <row r="1753" spans="1:38" x14ac:dyDescent="0.35">
      <c r="A1753">
        <v>566</v>
      </c>
      <c r="B1753" s="14" t="s">
        <v>109</v>
      </c>
      <c r="C1753" s="14" t="s">
        <v>85</v>
      </c>
      <c r="D1753" s="14" t="s">
        <v>59</v>
      </c>
      <c r="E1753" s="14" t="s">
        <v>60</v>
      </c>
      <c r="F1753" s="14" t="str">
        <f>TRIM(Raw_Data__3[[#This Row],[Level/Band]])</f>
        <v>Manager Level</v>
      </c>
      <c r="G1753" s="15">
        <v>44867.965416666666</v>
      </c>
      <c r="H1753" s="15">
        <v>44868.965416666666</v>
      </c>
      <c r="I1753" s="15">
        <v>44869.965416666666</v>
      </c>
      <c r="J1753" s="15">
        <v>44872.965416666666</v>
      </c>
      <c r="K1753" s="14" t="s">
        <v>37</v>
      </c>
      <c r="L1753" s="15">
        <v>44889.965416666666</v>
      </c>
      <c r="M1753" s="14" t="s">
        <v>43</v>
      </c>
      <c r="N1753" s="14" t="s">
        <v>38</v>
      </c>
      <c r="O1753" s="1" t="s">
        <v>115</v>
      </c>
      <c r="P1753" s="14" t="s">
        <v>41</v>
      </c>
      <c r="Q1753" s="15"/>
      <c r="R1753" s="15"/>
      <c r="S1753" s="15">
        <v>44890.965416666666</v>
      </c>
      <c r="T1753" s="15"/>
      <c r="U1753">
        <v>0</v>
      </c>
      <c r="V1753" s="15"/>
      <c r="W1753" s="15"/>
      <c r="X1753" s="15"/>
      <c r="Z1753" s="14"/>
      <c r="AA1753" s="15"/>
      <c r="AB1753">
        <v>21</v>
      </c>
      <c r="AC1753">
        <v>22</v>
      </c>
      <c r="AD1753">
        <v>1</v>
      </c>
      <c r="AE1753">
        <v>3</v>
      </c>
      <c r="AF1753" s="21">
        <v>44950.965416666666</v>
      </c>
      <c r="AG1753" s="22">
        <f>IFERROR((Raw_Data__3[[#This Row],[End of Probation Date (after 2 months)]]-Raw_Data__3[[#This Row],[Reporting date ]]),"N/A")</f>
        <v>60</v>
      </c>
      <c r="AI1753">
        <v>1</v>
      </c>
      <c r="AJ1753">
        <v>1</v>
      </c>
    </row>
    <row r="1754" spans="1:38" x14ac:dyDescent="0.35">
      <c r="A1754">
        <v>563</v>
      </c>
      <c r="B1754" s="14" t="s">
        <v>109</v>
      </c>
      <c r="C1754" s="14" t="s">
        <v>85</v>
      </c>
      <c r="D1754" s="14" t="s">
        <v>59</v>
      </c>
      <c r="E1754" s="14" t="s">
        <v>60</v>
      </c>
      <c r="F1754" s="14" t="str">
        <f>TRIM(Raw_Data__3[[#This Row],[Level/Band]])</f>
        <v>Manager Level</v>
      </c>
      <c r="G1754" s="15">
        <v>44867.965416666666</v>
      </c>
      <c r="H1754" s="15">
        <v>44868.965416666666</v>
      </c>
      <c r="I1754" s="15">
        <v>44869.965416666666</v>
      </c>
      <c r="J1754" s="15">
        <v>44872.965416666666</v>
      </c>
      <c r="K1754" s="14" t="s">
        <v>37</v>
      </c>
      <c r="L1754" s="15">
        <v>44881.965416666666</v>
      </c>
      <c r="M1754" s="14" t="s">
        <v>43</v>
      </c>
      <c r="N1754" s="14" t="s">
        <v>51</v>
      </c>
      <c r="O1754" s="1" t="s">
        <v>115</v>
      </c>
      <c r="P1754" s="14"/>
      <c r="Q1754" s="15"/>
      <c r="R1754" s="15"/>
      <c r="S1754" s="15"/>
      <c r="T1754" s="15"/>
      <c r="U1754">
        <v>0</v>
      </c>
      <c r="V1754" s="15"/>
      <c r="W1754" s="15"/>
      <c r="X1754" s="15"/>
      <c r="Z1754" s="14" t="s">
        <v>39</v>
      </c>
      <c r="AA1754" s="15"/>
      <c r="AB1754">
        <v>13</v>
      </c>
      <c r="AD1754">
        <v>1</v>
      </c>
      <c r="AE1754">
        <v>3</v>
      </c>
      <c r="AF1754" s="21" t="s">
        <v>115</v>
      </c>
      <c r="AG1754" s="22" t="str">
        <f>IFERROR((Raw_Data__3[[#This Row],[End of Probation Date (after 2 months)]]-Raw_Data__3[[#This Row],[Reporting date ]]),"N/A")</f>
        <v>N/A</v>
      </c>
      <c r="AJ1754">
        <v>1</v>
      </c>
    </row>
    <row r="1755" spans="1:38" x14ac:dyDescent="0.35">
      <c r="A1755">
        <v>437</v>
      </c>
      <c r="B1755" s="14" t="s">
        <v>109</v>
      </c>
      <c r="C1755" s="14" t="s">
        <v>85</v>
      </c>
      <c r="D1755" s="14" t="s">
        <v>59</v>
      </c>
      <c r="E1755" s="14" t="s">
        <v>60</v>
      </c>
      <c r="F1755" s="14" t="str">
        <f>TRIM(Raw_Data__3[[#This Row],[Level/Band]])</f>
        <v>Manager Level</v>
      </c>
      <c r="G1755" s="15">
        <v>44734.315601851849</v>
      </c>
      <c r="H1755" s="15">
        <v>44736.315601851849</v>
      </c>
      <c r="I1755" s="15">
        <v>44737.315601851849</v>
      </c>
      <c r="J1755" s="15">
        <v>44740.315601851849</v>
      </c>
      <c r="K1755" s="14" t="s">
        <v>37</v>
      </c>
      <c r="L1755" s="15">
        <v>44744.315601851849</v>
      </c>
      <c r="M1755" s="14" t="s">
        <v>58</v>
      </c>
      <c r="N1755" s="14"/>
      <c r="O1755" s="1">
        <v>44750.315601851849</v>
      </c>
      <c r="P1755" s="14" t="s">
        <v>58</v>
      </c>
      <c r="Q1755" s="15"/>
      <c r="R1755" s="15"/>
      <c r="S1755" s="15">
        <v>44748.315601851849</v>
      </c>
      <c r="T1755" s="15"/>
      <c r="U1755">
        <v>0</v>
      </c>
      <c r="V1755" s="15"/>
      <c r="W1755" s="15"/>
      <c r="X1755" s="15"/>
      <c r="Z1755" s="14"/>
      <c r="AA1755" s="15"/>
      <c r="AB1755">
        <v>8</v>
      </c>
      <c r="AC1755">
        <v>12</v>
      </c>
      <c r="AD1755">
        <v>1</v>
      </c>
      <c r="AE1755">
        <v>3</v>
      </c>
      <c r="AF1755" s="21">
        <v>44808.315601851849</v>
      </c>
      <c r="AG1755" s="22">
        <f>IFERROR((Raw_Data__3[[#This Row],[End of Probation Date (after 2 months)]]-Raw_Data__3[[#This Row],[Reporting date ]]),"N/A")</f>
        <v>60</v>
      </c>
      <c r="AI1755">
        <v>4</v>
      </c>
      <c r="AJ1755">
        <v>2</v>
      </c>
    </row>
    <row r="1756" spans="1:38" x14ac:dyDescent="0.35">
      <c r="A1756">
        <v>434</v>
      </c>
      <c r="B1756" s="14" t="s">
        <v>109</v>
      </c>
      <c r="C1756" s="14" t="s">
        <v>85</v>
      </c>
      <c r="D1756" s="14" t="s">
        <v>59</v>
      </c>
      <c r="E1756" s="14" t="s">
        <v>60</v>
      </c>
      <c r="F1756" s="14" t="str">
        <f>TRIM(Raw_Data__3[[#This Row],[Level/Band]])</f>
        <v>Manager Level</v>
      </c>
      <c r="G1756" s="15">
        <v>44735.315601851849</v>
      </c>
      <c r="H1756" s="15">
        <v>44738.315601851849</v>
      </c>
      <c r="I1756" s="15">
        <v>44739.315601851849</v>
      </c>
      <c r="J1756" s="15">
        <v>44742.315601851849</v>
      </c>
      <c r="K1756" s="14" t="s">
        <v>37</v>
      </c>
      <c r="L1756" s="15">
        <v>44752.315601851849</v>
      </c>
      <c r="M1756" s="14" t="s">
        <v>43</v>
      </c>
      <c r="N1756" s="14" t="s">
        <v>46</v>
      </c>
      <c r="O1756" s="1" t="s">
        <v>115</v>
      </c>
      <c r="P1756" s="14"/>
      <c r="Q1756" s="15"/>
      <c r="R1756" s="15"/>
      <c r="S1756" s="15">
        <v>44756.315601851849</v>
      </c>
      <c r="T1756" s="15"/>
      <c r="U1756">
        <v>0</v>
      </c>
      <c r="V1756" s="15"/>
      <c r="W1756" s="15"/>
      <c r="X1756" s="15"/>
      <c r="Z1756" s="14" t="s">
        <v>39</v>
      </c>
      <c r="AA1756" s="15"/>
      <c r="AB1756">
        <v>14</v>
      </c>
      <c r="AC1756">
        <v>18</v>
      </c>
      <c r="AD1756">
        <v>1</v>
      </c>
      <c r="AE1756">
        <v>3</v>
      </c>
      <c r="AF1756" s="21">
        <v>44816.315601851849</v>
      </c>
      <c r="AG1756" s="22">
        <f>IFERROR((Raw_Data__3[[#This Row],[End of Probation Date (after 2 months)]]-Raw_Data__3[[#This Row],[Reporting date ]]),"N/A")</f>
        <v>60</v>
      </c>
      <c r="AI1756">
        <v>4</v>
      </c>
      <c r="AJ1756">
        <v>3</v>
      </c>
    </row>
    <row r="1757" spans="1:38" x14ac:dyDescent="0.35">
      <c r="A1757">
        <v>353</v>
      </c>
      <c r="B1757" s="14" t="s">
        <v>109</v>
      </c>
      <c r="C1757" s="14" t="s">
        <v>85</v>
      </c>
      <c r="D1757" s="14" t="s">
        <v>59</v>
      </c>
      <c r="E1757" s="14" t="s">
        <v>60</v>
      </c>
      <c r="F1757" s="14" t="str">
        <f>TRIM(Raw_Data__3[[#This Row],[Level/Band]])</f>
        <v>Manager Level</v>
      </c>
      <c r="G1757" s="15">
        <v>44836.176585648151</v>
      </c>
      <c r="H1757" s="15">
        <v>44839.176585648151</v>
      </c>
      <c r="I1757" s="15">
        <v>44840.176585648151</v>
      </c>
      <c r="J1757" s="15">
        <v>44843.176585648151</v>
      </c>
      <c r="K1757" s="14" t="s">
        <v>37</v>
      </c>
      <c r="L1757" s="15">
        <v>44858.176585648151</v>
      </c>
      <c r="M1757" s="14" t="s">
        <v>43</v>
      </c>
      <c r="N1757" s="14" t="s">
        <v>38</v>
      </c>
      <c r="O1757" s="1" t="s">
        <v>115</v>
      </c>
      <c r="P1757" s="14"/>
      <c r="Q1757" s="15"/>
      <c r="R1757" s="15"/>
      <c r="S1757" s="15"/>
      <c r="T1757" s="15"/>
      <c r="U1757">
        <v>0</v>
      </c>
      <c r="V1757" s="15"/>
      <c r="W1757" s="15"/>
      <c r="X1757" s="15"/>
      <c r="Z1757" s="14" t="s">
        <v>47</v>
      </c>
      <c r="AA1757" s="15"/>
      <c r="AB1757">
        <v>19</v>
      </c>
      <c r="AD1757">
        <v>1</v>
      </c>
      <c r="AE1757">
        <v>3</v>
      </c>
      <c r="AF1757" s="21" t="s">
        <v>115</v>
      </c>
      <c r="AG1757" s="22" t="str">
        <f>IFERROR((Raw_Data__3[[#This Row],[End of Probation Date (after 2 months)]]-Raw_Data__3[[#This Row],[Reporting date ]]),"N/A")</f>
        <v>N/A</v>
      </c>
      <c r="AJ1757">
        <v>3</v>
      </c>
    </row>
    <row r="1758" spans="1:38" x14ac:dyDescent="0.35">
      <c r="A1758">
        <v>352</v>
      </c>
      <c r="B1758" s="14" t="s">
        <v>109</v>
      </c>
      <c r="C1758" s="14" t="s">
        <v>85</v>
      </c>
      <c r="D1758" s="14" t="s">
        <v>59</v>
      </c>
      <c r="E1758" s="14" t="s">
        <v>60</v>
      </c>
      <c r="F1758" s="14" t="str">
        <f>TRIM(Raw_Data__3[[#This Row],[Level/Band]])</f>
        <v>Manager Level</v>
      </c>
      <c r="G1758" s="15">
        <v>44842.176585648151</v>
      </c>
      <c r="H1758" s="15">
        <v>44843.176585648151</v>
      </c>
      <c r="I1758" s="15">
        <v>44844.176585648151</v>
      </c>
      <c r="J1758" s="15">
        <v>44847.176585648151</v>
      </c>
      <c r="K1758" s="14" t="s">
        <v>37</v>
      </c>
      <c r="L1758" s="15">
        <v>44849.176585648151</v>
      </c>
      <c r="M1758" s="14" t="s">
        <v>43</v>
      </c>
      <c r="N1758" s="14" t="s">
        <v>38</v>
      </c>
      <c r="O1758" s="1" t="s">
        <v>115</v>
      </c>
      <c r="P1758" s="14" t="s">
        <v>41</v>
      </c>
      <c r="Q1758" s="15"/>
      <c r="R1758" s="15"/>
      <c r="S1758" s="15">
        <v>44852.176585648151</v>
      </c>
      <c r="T1758" s="15"/>
      <c r="U1758">
        <v>0</v>
      </c>
      <c r="V1758" s="15"/>
      <c r="W1758" s="15"/>
      <c r="X1758" s="15"/>
      <c r="Z1758" s="14"/>
      <c r="AA1758" s="15"/>
      <c r="AB1758">
        <v>6</v>
      </c>
      <c r="AC1758">
        <v>9</v>
      </c>
      <c r="AD1758">
        <v>1</v>
      </c>
      <c r="AE1758">
        <v>3</v>
      </c>
      <c r="AF1758" s="21">
        <v>44912.176585648151</v>
      </c>
      <c r="AG1758" s="22">
        <f>IFERROR((Raw_Data__3[[#This Row],[End of Probation Date (after 2 months)]]-Raw_Data__3[[#This Row],[Reporting date ]]),"N/A")</f>
        <v>60</v>
      </c>
      <c r="AI1758">
        <v>3</v>
      </c>
      <c r="AJ1758">
        <v>1</v>
      </c>
    </row>
    <row r="1759" spans="1:38" x14ac:dyDescent="0.35">
      <c r="A1759">
        <v>327</v>
      </c>
      <c r="B1759" s="14" t="s">
        <v>109</v>
      </c>
      <c r="C1759" s="14" t="s">
        <v>85</v>
      </c>
      <c r="D1759" s="14" t="s">
        <v>59</v>
      </c>
      <c r="E1759" s="14" t="s">
        <v>60</v>
      </c>
      <c r="F1759" s="14" t="str">
        <f>TRIM(Raw_Data__3[[#This Row],[Level/Band]])</f>
        <v>Manager Level</v>
      </c>
      <c r="G1759" s="15">
        <v>44578.917696759258</v>
      </c>
      <c r="H1759" s="15">
        <v>44580.917696759258</v>
      </c>
      <c r="I1759" s="15">
        <v>44581.917696759258</v>
      </c>
      <c r="J1759" s="15">
        <v>44584.917696759258</v>
      </c>
      <c r="K1759" s="14" t="s">
        <v>37</v>
      </c>
      <c r="L1759" s="15">
        <v>44587.917696759258</v>
      </c>
      <c r="M1759" s="14" t="s">
        <v>43</v>
      </c>
      <c r="N1759" s="14" t="s">
        <v>38</v>
      </c>
      <c r="O1759" s="1" t="s">
        <v>115</v>
      </c>
      <c r="P1759" s="14" t="s">
        <v>41</v>
      </c>
      <c r="Q1759" s="15"/>
      <c r="R1759" s="15"/>
      <c r="S1759" s="15">
        <v>44588.917696759258</v>
      </c>
      <c r="T1759" s="15"/>
      <c r="U1759">
        <v>0</v>
      </c>
      <c r="V1759" s="15"/>
      <c r="W1759" s="15"/>
      <c r="X1759" s="15"/>
      <c r="Z1759" s="14"/>
      <c r="AA1759" s="15"/>
      <c r="AB1759">
        <v>7</v>
      </c>
      <c r="AC1759">
        <v>8</v>
      </c>
      <c r="AD1759">
        <v>1</v>
      </c>
      <c r="AE1759">
        <v>3</v>
      </c>
      <c r="AF1759" s="21">
        <v>44648.917696759258</v>
      </c>
      <c r="AG1759" s="22">
        <f>IFERROR((Raw_Data__3[[#This Row],[End of Probation Date (after 2 months)]]-Raw_Data__3[[#This Row],[Reporting date ]]),"N/A")</f>
        <v>60</v>
      </c>
      <c r="AI1759">
        <v>1</v>
      </c>
      <c r="AJ1759">
        <v>2</v>
      </c>
    </row>
    <row r="1760" spans="1:38" x14ac:dyDescent="0.35">
      <c r="A1760">
        <v>298</v>
      </c>
      <c r="B1760" s="14" t="s">
        <v>109</v>
      </c>
      <c r="C1760" s="14" t="s">
        <v>85</v>
      </c>
      <c r="D1760" s="14" t="s">
        <v>59</v>
      </c>
      <c r="E1760" s="14" t="s">
        <v>60</v>
      </c>
      <c r="F1760" s="14" t="str">
        <f>TRIM(Raw_Data__3[[#This Row],[Level/Band]])</f>
        <v>Manager Level</v>
      </c>
      <c r="G1760" s="15">
        <v>45132.740011574075</v>
      </c>
      <c r="H1760" s="15">
        <v>45133.740011574075</v>
      </c>
      <c r="I1760" s="15">
        <v>45134.740011574075</v>
      </c>
      <c r="J1760" s="15">
        <v>45137.740011574075</v>
      </c>
      <c r="K1760" s="14" t="s">
        <v>37</v>
      </c>
      <c r="L1760" s="15">
        <v>45152.740011574075</v>
      </c>
      <c r="M1760" s="14" t="s">
        <v>37</v>
      </c>
      <c r="N1760" s="14" t="s">
        <v>115</v>
      </c>
      <c r="O1760" s="1">
        <v>45157.740011574075</v>
      </c>
      <c r="P1760" s="14" t="s">
        <v>48</v>
      </c>
      <c r="Q1760" s="15">
        <v>45154.740011574075</v>
      </c>
      <c r="R1760" s="15">
        <v>45158.740011574075</v>
      </c>
      <c r="S1760" s="15">
        <v>45156.740011574075</v>
      </c>
      <c r="T1760" s="15">
        <v>45159.740011574075</v>
      </c>
      <c r="U1760">
        <v>1</v>
      </c>
      <c r="V1760" s="15">
        <v>45161.740011574075</v>
      </c>
      <c r="W1760" s="15">
        <v>45163.740011574075</v>
      </c>
      <c r="X1760" s="15">
        <v>45164.740011574075</v>
      </c>
      <c r="Z1760" s="14"/>
      <c r="AA1760" s="15">
        <v>45183.740011574075</v>
      </c>
      <c r="AB1760">
        <v>19</v>
      </c>
      <c r="AC1760">
        <v>23</v>
      </c>
      <c r="AD1760">
        <v>1</v>
      </c>
      <c r="AE1760">
        <v>3</v>
      </c>
      <c r="AF1760" s="21">
        <v>45216.740011574075</v>
      </c>
      <c r="AG1760" s="22">
        <f>IFERROR((Raw_Data__3[[#This Row],[End of Probation Date (after 2 months)]]-Raw_Data__3[[#This Row],[Reporting date ]]),"N/A")</f>
        <v>60</v>
      </c>
      <c r="AH1760">
        <v>4</v>
      </c>
      <c r="AI1760">
        <v>4</v>
      </c>
      <c r="AJ1760">
        <v>1</v>
      </c>
      <c r="AK1760">
        <v>27</v>
      </c>
      <c r="AL1760">
        <v>8</v>
      </c>
    </row>
    <row r="1761" spans="1:38" x14ac:dyDescent="0.35">
      <c r="A1761">
        <v>280</v>
      </c>
      <c r="B1761" s="14" t="s">
        <v>109</v>
      </c>
      <c r="C1761" s="14" t="s">
        <v>85</v>
      </c>
      <c r="D1761" s="14" t="s">
        <v>59</v>
      </c>
      <c r="E1761" s="14" t="s">
        <v>60</v>
      </c>
      <c r="F1761" s="14" t="str">
        <f>TRIM(Raw_Data__3[[#This Row],[Level/Band]])</f>
        <v>Manager Level</v>
      </c>
      <c r="G1761" s="15">
        <v>44846.592418981483</v>
      </c>
      <c r="H1761" s="15">
        <v>44850.592418981483</v>
      </c>
      <c r="I1761" s="15">
        <v>44851.592418981483</v>
      </c>
      <c r="J1761" s="15">
        <v>44854.592418981483</v>
      </c>
      <c r="K1761" s="14" t="s">
        <v>37</v>
      </c>
      <c r="L1761" s="15">
        <v>44856.592418981483</v>
      </c>
      <c r="M1761" s="14" t="s">
        <v>37</v>
      </c>
      <c r="N1761" s="14" t="s">
        <v>115</v>
      </c>
      <c r="O1761" s="1">
        <v>44858.592418981483</v>
      </c>
      <c r="P1761" s="14" t="s">
        <v>48</v>
      </c>
      <c r="Q1761" s="15">
        <v>44857.592418981483</v>
      </c>
      <c r="R1761" s="15">
        <v>44861.592418981483</v>
      </c>
      <c r="S1761" s="15">
        <v>44857.592418981483</v>
      </c>
      <c r="T1761" s="15">
        <v>44866.592418981483</v>
      </c>
      <c r="U1761">
        <v>1</v>
      </c>
      <c r="V1761" s="15">
        <v>44869.592418981483</v>
      </c>
      <c r="W1761" s="15">
        <v>44872.592418981483</v>
      </c>
      <c r="X1761" s="15">
        <v>44873.592418981483</v>
      </c>
      <c r="Z1761" s="14"/>
      <c r="AA1761" s="15">
        <v>44884.592418981483</v>
      </c>
      <c r="AB1761">
        <v>6</v>
      </c>
      <c r="AC1761">
        <v>7</v>
      </c>
      <c r="AD1761">
        <v>1</v>
      </c>
      <c r="AE1761">
        <v>3</v>
      </c>
      <c r="AF1761" s="21">
        <v>44917.592418981483</v>
      </c>
      <c r="AG1761" s="22">
        <f>IFERROR((Raw_Data__3[[#This Row],[End of Probation Date (after 2 months)]]-Raw_Data__3[[#This Row],[Reporting date ]]),"N/A")</f>
        <v>60</v>
      </c>
      <c r="AH1761">
        <v>6</v>
      </c>
      <c r="AI1761">
        <v>1</v>
      </c>
      <c r="AJ1761">
        <v>4</v>
      </c>
      <c r="AK1761">
        <v>27</v>
      </c>
      <c r="AL1761">
        <v>16</v>
      </c>
    </row>
    <row r="1762" spans="1:38" x14ac:dyDescent="0.35">
      <c r="A1762">
        <v>272</v>
      </c>
      <c r="B1762" s="14" t="s">
        <v>109</v>
      </c>
      <c r="C1762" s="14" t="s">
        <v>85</v>
      </c>
      <c r="D1762" s="14" t="s">
        <v>59</v>
      </c>
      <c r="E1762" s="14" t="s">
        <v>60</v>
      </c>
      <c r="F1762" s="14" t="str">
        <f>TRIM(Raw_Data__3[[#This Row],[Level/Band]])</f>
        <v>Manager Level</v>
      </c>
      <c r="G1762" s="15">
        <v>44848.592418981483</v>
      </c>
      <c r="H1762" s="15">
        <v>44849.592418981483</v>
      </c>
      <c r="I1762" s="15">
        <v>44850.592418981483</v>
      </c>
      <c r="J1762" s="15">
        <v>44853.592418981483</v>
      </c>
      <c r="K1762" s="14" t="s">
        <v>37</v>
      </c>
      <c r="L1762" s="15">
        <v>44862.592418981483</v>
      </c>
      <c r="M1762" s="14" t="s">
        <v>43</v>
      </c>
      <c r="N1762" s="14" t="s">
        <v>38</v>
      </c>
      <c r="O1762" s="1" t="s">
        <v>115</v>
      </c>
      <c r="P1762" s="14" t="s">
        <v>41</v>
      </c>
      <c r="Q1762" s="15"/>
      <c r="R1762" s="15"/>
      <c r="S1762" s="15">
        <v>44865.592418981483</v>
      </c>
      <c r="T1762" s="15"/>
      <c r="U1762">
        <v>0</v>
      </c>
      <c r="V1762" s="15"/>
      <c r="W1762" s="15"/>
      <c r="X1762" s="15"/>
      <c r="Z1762" s="14"/>
      <c r="AA1762" s="15"/>
      <c r="AB1762">
        <v>13</v>
      </c>
      <c r="AC1762">
        <v>16</v>
      </c>
      <c r="AD1762">
        <v>1</v>
      </c>
      <c r="AE1762">
        <v>3</v>
      </c>
      <c r="AF1762" s="21">
        <v>44925.592418981483</v>
      </c>
      <c r="AG1762" s="22">
        <f>IFERROR((Raw_Data__3[[#This Row],[End of Probation Date (after 2 months)]]-Raw_Data__3[[#This Row],[Reporting date ]]),"N/A")</f>
        <v>60</v>
      </c>
      <c r="AI1762">
        <v>3</v>
      </c>
      <c r="AJ1762">
        <v>1</v>
      </c>
    </row>
    <row r="1763" spans="1:38" x14ac:dyDescent="0.35">
      <c r="A1763">
        <v>244</v>
      </c>
      <c r="B1763" s="14" t="s">
        <v>109</v>
      </c>
      <c r="C1763" s="14" t="s">
        <v>85</v>
      </c>
      <c r="D1763" s="14" t="s">
        <v>59</v>
      </c>
      <c r="E1763" s="14" t="s">
        <v>60</v>
      </c>
      <c r="F1763" s="14" t="str">
        <f>TRIM(Raw_Data__3[[#This Row],[Level/Band]])</f>
        <v>Manager Level</v>
      </c>
      <c r="G1763" s="15">
        <v>44676.34851851852</v>
      </c>
      <c r="H1763" s="15">
        <v>44677.34851851852</v>
      </c>
      <c r="I1763" s="15">
        <v>44678.34851851852</v>
      </c>
      <c r="J1763" s="15">
        <v>44681.34851851852</v>
      </c>
      <c r="K1763" s="14" t="s">
        <v>37</v>
      </c>
      <c r="L1763" s="15">
        <v>44693.34851851852</v>
      </c>
      <c r="M1763" s="14" t="s">
        <v>43</v>
      </c>
      <c r="N1763" s="14" t="s">
        <v>46</v>
      </c>
      <c r="O1763" s="1" t="s">
        <v>115</v>
      </c>
      <c r="P1763" s="14"/>
      <c r="Q1763" s="15"/>
      <c r="R1763" s="15"/>
      <c r="S1763" s="15"/>
      <c r="T1763" s="15"/>
      <c r="U1763">
        <v>0</v>
      </c>
      <c r="V1763" s="15"/>
      <c r="W1763" s="15"/>
      <c r="X1763" s="15"/>
      <c r="Z1763" s="14" t="s">
        <v>39</v>
      </c>
      <c r="AA1763" s="15"/>
      <c r="AB1763">
        <v>16</v>
      </c>
      <c r="AD1763">
        <v>1</v>
      </c>
      <c r="AE1763">
        <v>3</v>
      </c>
      <c r="AF1763" s="21" t="s">
        <v>115</v>
      </c>
      <c r="AG1763" s="22" t="str">
        <f>IFERROR((Raw_Data__3[[#This Row],[End of Probation Date (after 2 months)]]-Raw_Data__3[[#This Row],[Reporting date ]]),"N/A")</f>
        <v>N/A</v>
      </c>
      <c r="AJ1763">
        <v>1</v>
      </c>
    </row>
    <row r="1764" spans="1:38" x14ac:dyDescent="0.35">
      <c r="A1764">
        <v>241</v>
      </c>
      <c r="B1764" s="14" t="s">
        <v>109</v>
      </c>
      <c r="C1764" s="14" t="s">
        <v>85</v>
      </c>
      <c r="D1764" s="14" t="s">
        <v>59</v>
      </c>
      <c r="E1764" s="14" t="s">
        <v>60</v>
      </c>
      <c r="F1764" s="14" t="str">
        <f>TRIM(Raw_Data__3[[#This Row],[Level/Band]])</f>
        <v>Manager Level</v>
      </c>
      <c r="G1764" s="15">
        <v>44676.34851851852</v>
      </c>
      <c r="H1764" s="15">
        <v>44678.34851851852</v>
      </c>
      <c r="I1764" s="15">
        <v>44679.34851851852</v>
      </c>
      <c r="J1764" s="15">
        <v>44682.34851851852</v>
      </c>
      <c r="K1764" s="14" t="s">
        <v>37</v>
      </c>
      <c r="L1764" s="15">
        <v>44684.34851851852</v>
      </c>
      <c r="M1764" s="14" t="s">
        <v>43</v>
      </c>
      <c r="N1764" s="14" t="s">
        <v>50</v>
      </c>
      <c r="O1764" s="1" t="s">
        <v>115</v>
      </c>
      <c r="P1764" s="14"/>
      <c r="Q1764" s="15"/>
      <c r="R1764" s="15"/>
      <c r="S1764" s="15"/>
      <c r="T1764" s="15"/>
      <c r="U1764">
        <v>0</v>
      </c>
      <c r="V1764" s="15"/>
      <c r="W1764" s="15"/>
      <c r="X1764" s="15"/>
      <c r="Z1764" s="14" t="s">
        <v>39</v>
      </c>
      <c r="AA1764" s="15"/>
      <c r="AB1764">
        <v>6</v>
      </c>
      <c r="AD1764">
        <v>1</v>
      </c>
      <c r="AE1764">
        <v>3</v>
      </c>
      <c r="AF1764" s="21" t="s">
        <v>115</v>
      </c>
      <c r="AG1764" s="22" t="str">
        <f>IFERROR((Raw_Data__3[[#This Row],[End of Probation Date (after 2 months)]]-Raw_Data__3[[#This Row],[Reporting date ]]),"N/A")</f>
        <v>N/A</v>
      </c>
      <c r="AJ1764">
        <v>2</v>
      </c>
    </row>
    <row r="1765" spans="1:38" x14ac:dyDescent="0.35">
      <c r="A1765">
        <v>197</v>
      </c>
      <c r="B1765" s="14" t="s">
        <v>109</v>
      </c>
      <c r="C1765" s="14" t="s">
        <v>85</v>
      </c>
      <c r="D1765" s="14" t="s">
        <v>59</v>
      </c>
      <c r="E1765" s="14" t="s">
        <v>60</v>
      </c>
      <c r="F1765" s="14" t="str">
        <f>TRIM(Raw_Data__3[[#This Row],[Level/Band]])</f>
        <v>Manager Level</v>
      </c>
      <c r="G1765" s="15">
        <v>44727.769965277781</v>
      </c>
      <c r="H1765" s="15">
        <v>44730.769965277781</v>
      </c>
      <c r="I1765" s="15">
        <v>44731.769965277781</v>
      </c>
      <c r="J1765" s="15">
        <v>44734.769965277781</v>
      </c>
      <c r="K1765" s="14" t="s">
        <v>37</v>
      </c>
      <c r="L1765" s="15">
        <v>44733.769965277781</v>
      </c>
      <c r="M1765" s="14" t="s">
        <v>37</v>
      </c>
      <c r="N1765" s="14" t="s">
        <v>115</v>
      </c>
      <c r="O1765" s="1">
        <v>44739.769965277781</v>
      </c>
      <c r="P1765" s="14" t="s">
        <v>48</v>
      </c>
      <c r="Q1765" s="15">
        <v>44735.769965277781</v>
      </c>
      <c r="R1765" s="15">
        <v>44739.769965277781</v>
      </c>
      <c r="S1765" s="15">
        <v>44737.769965277781</v>
      </c>
      <c r="T1765" s="15">
        <v>44738.769965277781</v>
      </c>
      <c r="U1765">
        <v>1</v>
      </c>
      <c r="V1765" s="15">
        <v>44739.769965277781</v>
      </c>
      <c r="W1765" s="15">
        <v>44740.769965277781</v>
      </c>
      <c r="X1765" s="15">
        <v>44742.769965277781</v>
      </c>
      <c r="Z1765" s="14"/>
      <c r="AA1765" s="15">
        <v>44755.769965277781</v>
      </c>
      <c r="AB1765">
        <v>3</v>
      </c>
      <c r="AC1765">
        <v>7</v>
      </c>
      <c r="AD1765">
        <v>1</v>
      </c>
      <c r="AE1765">
        <v>3</v>
      </c>
      <c r="AF1765" s="21">
        <v>44797.769965277781</v>
      </c>
      <c r="AG1765" s="22">
        <f>IFERROR((Raw_Data__3[[#This Row],[End of Probation Date (after 2 months)]]-Raw_Data__3[[#This Row],[Reporting date ]]),"N/A")</f>
        <v>60</v>
      </c>
      <c r="AH1765">
        <v>2</v>
      </c>
      <c r="AI1765">
        <v>4</v>
      </c>
      <c r="AJ1765">
        <v>3</v>
      </c>
      <c r="AK1765">
        <v>18</v>
      </c>
      <c r="AL1765">
        <v>5</v>
      </c>
    </row>
    <row r="1766" spans="1:38" x14ac:dyDescent="0.35">
      <c r="A1766">
        <v>192</v>
      </c>
      <c r="B1766" s="14" t="s">
        <v>109</v>
      </c>
      <c r="C1766" s="14" t="s">
        <v>85</v>
      </c>
      <c r="D1766" s="14" t="s">
        <v>59</v>
      </c>
      <c r="E1766" s="14" t="s">
        <v>60</v>
      </c>
      <c r="F1766" s="14" t="str">
        <f>TRIM(Raw_Data__3[[#This Row],[Level/Band]])</f>
        <v>Manager Level</v>
      </c>
      <c r="G1766" s="15">
        <v>44727.769965277781</v>
      </c>
      <c r="H1766" s="15">
        <v>44730.769965277781</v>
      </c>
      <c r="I1766" s="15">
        <v>44731.769965277781</v>
      </c>
      <c r="J1766" s="15">
        <v>44734.769965277781</v>
      </c>
      <c r="K1766" s="14" t="s">
        <v>37</v>
      </c>
      <c r="L1766" s="15">
        <v>44739.769965277781</v>
      </c>
      <c r="M1766" s="14" t="s">
        <v>37</v>
      </c>
      <c r="N1766" s="14" t="s">
        <v>115</v>
      </c>
      <c r="O1766" s="1">
        <v>44744.769965277781</v>
      </c>
      <c r="P1766" s="14" t="s">
        <v>48</v>
      </c>
      <c r="Q1766" s="15">
        <v>44740.769965277781</v>
      </c>
      <c r="R1766" s="15">
        <v>44743.769965277781</v>
      </c>
      <c r="S1766" s="15">
        <v>44742.769965277781</v>
      </c>
      <c r="T1766" s="15">
        <v>44751.769965277781</v>
      </c>
      <c r="U1766">
        <v>1</v>
      </c>
      <c r="V1766" s="15">
        <v>44753.769965277781</v>
      </c>
      <c r="W1766" s="15">
        <v>44755.769965277781</v>
      </c>
      <c r="X1766" s="15">
        <v>44758.769965277781</v>
      </c>
      <c r="Z1766" s="14"/>
      <c r="AA1766" s="15">
        <v>44773.769965277781</v>
      </c>
      <c r="AB1766">
        <v>9</v>
      </c>
      <c r="AC1766">
        <v>12</v>
      </c>
      <c r="AD1766">
        <v>1</v>
      </c>
      <c r="AE1766">
        <v>3</v>
      </c>
      <c r="AF1766" s="21">
        <v>44802.769965277781</v>
      </c>
      <c r="AG1766" s="22">
        <f>IFERROR((Raw_Data__3[[#This Row],[End of Probation Date (after 2 months)]]-Raw_Data__3[[#This Row],[Reporting date ]]),"N/A")</f>
        <v>60</v>
      </c>
      <c r="AH1766">
        <v>4</v>
      </c>
      <c r="AI1766">
        <v>3</v>
      </c>
      <c r="AJ1766">
        <v>3</v>
      </c>
      <c r="AK1766">
        <v>31</v>
      </c>
      <c r="AL1766">
        <v>16</v>
      </c>
    </row>
    <row r="1767" spans="1:38" x14ac:dyDescent="0.35">
      <c r="A1767">
        <v>168</v>
      </c>
      <c r="B1767" s="14" t="s">
        <v>109</v>
      </c>
      <c r="C1767" s="14" t="s">
        <v>85</v>
      </c>
      <c r="D1767" s="14" t="s">
        <v>59</v>
      </c>
      <c r="E1767" s="14" t="s">
        <v>60</v>
      </c>
      <c r="F1767" s="14" t="str">
        <f>TRIM(Raw_Data__3[[#This Row],[Level/Band]])</f>
        <v>Manager Level</v>
      </c>
      <c r="G1767" s="15">
        <v>44907.64775462963</v>
      </c>
      <c r="H1767" s="15">
        <v>44909.64775462963</v>
      </c>
      <c r="I1767" s="15">
        <v>44910.64775462963</v>
      </c>
      <c r="J1767" s="15">
        <v>44913.64775462963</v>
      </c>
      <c r="K1767" s="14" t="s">
        <v>37</v>
      </c>
      <c r="L1767" s="15">
        <v>44921.64775462963</v>
      </c>
      <c r="M1767" s="14" t="s">
        <v>43</v>
      </c>
      <c r="N1767" s="14" t="s">
        <v>51</v>
      </c>
      <c r="O1767" s="1" t="s">
        <v>115</v>
      </c>
      <c r="P1767" s="14"/>
      <c r="Q1767" s="15"/>
      <c r="R1767" s="15"/>
      <c r="S1767" s="15">
        <v>44922.64775462963</v>
      </c>
      <c r="T1767" s="15"/>
      <c r="U1767">
        <v>0</v>
      </c>
      <c r="V1767" s="15"/>
      <c r="W1767" s="15"/>
      <c r="X1767" s="15"/>
      <c r="Z1767" s="14" t="s">
        <v>47</v>
      </c>
      <c r="AA1767" s="15"/>
      <c r="AB1767">
        <v>12</v>
      </c>
      <c r="AC1767">
        <v>13</v>
      </c>
      <c r="AD1767">
        <v>1</v>
      </c>
      <c r="AE1767">
        <v>3</v>
      </c>
      <c r="AF1767" s="21">
        <v>44982.64775462963</v>
      </c>
      <c r="AG1767" s="22">
        <f>IFERROR((Raw_Data__3[[#This Row],[End of Probation Date (after 2 months)]]-Raw_Data__3[[#This Row],[Reporting date ]]),"N/A")</f>
        <v>60</v>
      </c>
      <c r="AI1767">
        <v>1</v>
      </c>
      <c r="AJ1767">
        <v>2</v>
      </c>
    </row>
    <row r="1768" spans="1:38" x14ac:dyDescent="0.35">
      <c r="A1768">
        <v>124</v>
      </c>
      <c r="B1768" s="14" t="s">
        <v>109</v>
      </c>
      <c r="C1768" s="14" t="s">
        <v>85</v>
      </c>
      <c r="D1768" s="14" t="s">
        <v>59</v>
      </c>
      <c r="E1768" s="14" t="s">
        <v>60</v>
      </c>
      <c r="F1768" s="14" t="str">
        <f>TRIM(Raw_Data__3[[#This Row],[Level/Band]])</f>
        <v>Manager Level</v>
      </c>
      <c r="G1768" s="15">
        <v>44829.472696759258</v>
      </c>
      <c r="H1768" s="15">
        <v>44831.472696759258</v>
      </c>
      <c r="I1768" s="15">
        <v>44832.472696759258</v>
      </c>
      <c r="J1768" s="15">
        <v>44835.472696759258</v>
      </c>
      <c r="K1768" s="14" t="s">
        <v>37</v>
      </c>
      <c r="L1768" s="15">
        <v>44838.472696759258</v>
      </c>
      <c r="M1768" s="14" t="s">
        <v>37</v>
      </c>
      <c r="N1768" s="14" t="s">
        <v>115</v>
      </c>
      <c r="O1768" s="1">
        <v>44844.472696759258</v>
      </c>
      <c r="P1768" s="14" t="s">
        <v>48</v>
      </c>
      <c r="Q1768" s="15">
        <v>44840.472696759258</v>
      </c>
      <c r="R1768" s="15">
        <v>44843.472696759258</v>
      </c>
      <c r="S1768" s="15">
        <v>44841.472696759258</v>
      </c>
      <c r="T1768" s="15">
        <v>44846.472696759258</v>
      </c>
      <c r="U1768">
        <v>1</v>
      </c>
      <c r="V1768" s="15">
        <v>44849.472696759258</v>
      </c>
      <c r="W1768" s="15">
        <v>44851.472696759258</v>
      </c>
      <c r="X1768" s="15">
        <v>44853.472696759258</v>
      </c>
      <c r="Z1768" s="14"/>
      <c r="AA1768" s="15">
        <v>44874.472696759258</v>
      </c>
      <c r="AB1768">
        <v>7</v>
      </c>
      <c r="AC1768">
        <v>10</v>
      </c>
      <c r="AD1768">
        <v>1</v>
      </c>
      <c r="AE1768">
        <v>3</v>
      </c>
      <c r="AF1768" s="21">
        <v>44901.472696759258</v>
      </c>
      <c r="AG1768" s="22">
        <f>IFERROR((Raw_Data__3[[#This Row],[End of Probation Date (after 2 months)]]-Raw_Data__3[[#This Row],[Reporting date ]]),"N/A")</f>
        <v>60</v>
      </c>
      <c r="AH1768">
        <v>5</v>
      </c>
      <c r="AI1768">
        <v>3</v>
      </c>
      <c r="AJ1768">
        <v>2</v>
      </c>
      <c r="AK1768">
        <v>33</v>
      </c>
      <c r="AL1768">
        <v>12</v>
      </c>
    </row>
    <row r="1769" spans="1:38" x14ac:dyDescent="0.35">
      <c r="A1769">
        <v>44</v>
      </c>
      <c r="B1769" s="14" t="s">
        <v>109</v>
      </c>
      <c r="C1769" s="14" t="s">
        <v>85</v>
      </c>
      <c r="D1769" s="14" t="s">
        <v>59</v>
      </c>
      <c r="E1769" s="14" t="s">
        <v>60</v>
      </c>
      <c r="F1769" s="14" t="str">
        <f>TRIM(Raw_Data__3[[#This Row],[Level/Band]])</f>
        <v>Manager Level</v>
      </c>
      <c r="G1769" s="15">
        <v>44624.885358796295</v>
      </c>
      <c r="H1769" s="15">
        <v>44625.885358796295</v>
      </c>
      <c r="I1769" s="15">
        <v>44626.885358796295</v>
      </c>
      <c r="J1769" s="15">
        <v>44629.885358796295</v>
      </c>
      <c r="K1769" s="14" t="s">
        <v>37</v>
      </c>
      <c r="L1769" s="15">
        <v>44637.885358796295</v>
      </c>
      <c r="M1769" s="14" t="s">
        <v>43</v>
      </c>
      <c r="N1769" s="14" t="s">
        <v>55</v>
      </c>
      <c r="O1769" s="1" t="s">
        <v>115</v>
      </c>
      <c r="P1769" s="14"/>
      <c r="Q1769" s="15"/>
      <c r="R1769" s="15"/>
      <c r="S1769" s="15"/>
      <c r="T1769" s="15"/>
      <c r="U1769">
        <v>0</v>
      </c>
      <c r="V1769" s="15"/>
      <c r="W1769" s="15"/>
      <c r="X1769" s="15"/>
      <c r="Z1769" s="14" t="s">
        <v>47</v>
      </c>
      <c r="AA1769" s="15"/>
      <c r="AB1769">
        <v>12</v>
      </c>
      <c r="AD1769">
        <v>1</v>
      </c>
      <c r="AE1769">
        <v>3</v>
      </c>
      <c r="AF1769" s="21" t="s">
        <v>115</v>
      </c>
      <c r="AG1769" s="22" t="str">
        <f>IFERROR((Raw_Data__3[[#This Row],[End of Probation Date (after 2 months)]]-Raw_Data__3[[#This Row],[Reporting date ]]),"N/A")</f>
        <v>N/A</v>
      </c>
      <c r="AJ1769">
        <v>1</v>
      </c>
    </row>
    <row r="1770" spans="1:38" x14ac:dyDescent="0.35">
      <c r="A1770">
        <v>355</v>
      </c>
      <c r="B1770" s="14" t="s">
        <v>109</v>
      </c>
      <c r="C1770" s="14" t="s">
        <v>85</v>
      </c>
      <c r="D1770" s="14" t="s">
        <v>35</v>
      </c>
      <c r="E1770" s="14" t="s">
        <v>36</v>
      </c>
      <c r="F1770" s="14" t="str">
        <f>TRIM(Raw_Data__3[[#This Row],[Level/Band]])</f>
        <v>Junior</v>
      </c>
      <c r="G1770" s="15">
        <v>44835.176585648151</v>
      </c>
      <c r="H1770" s="15">
        <v>44838.176585648151</v>
      </c>
      <c r="I1770" s="15">
        <v>44839.176585648151</v>
      </c>
      <c r="J1770" s="15">
        <v>44842.176585648151</v>
      </c>
      <c r="K1770" s="14" t="s">
        <v>37</v>
      </c>
      <c r="L1770" s="15">
        <v>44850.176585648151</v>
      </c>
      <c r="M1770" s="14" t="s">
        <v>43</v>
      </c>
      <c r="N1770" s="14" t="s">
        <v>38</v>
      </c>
      <c r="O1770" s="1" t="s">
        <v>115</v>
      </c>
      <c r="P1770" s="14"/>
      <c r="Q1770" s="15"/>
      <c r="R1770" s="15"/>
      <c r="S1770" s="15"/>
      <c r="T1770" s="15"/>
      <c r="U1770">
        <v>0</v>
      </c>
      <c r="V1770" s="15"/>
      <c r="W1770" s="15"/>
      <c r="X1770" s="15"/>
      <c r="Z1770" s="14" t="s">
        <v>47</v>
      </c>
      <c r="AA1770" s="15"/>
      <c r="AB1770">
        <v>12</v>
      </c>
      <c r="AD1770">
        <v>1</v>
      </c>
      <c r="AE1770">
        <v>3</v>
      </c>
      <c r="AF1770" s="21" t="s">
        <v>115</v>
      </c>
      <c r="AG1770" s="22" t="str">
        <f>IFERROR((Raw_Data__3[[#This Row],[End of Probation Date (after 2 months)]]-Raw_Data__3[[#This Row],[Reporting date ]]),"N/A")</f>
        <v>N/A</v>
      </c>
      <c r="AJ1770">
        <v>3</v>
      </c>
    </row>
    <row r="1771" spans="1:38" x14ac:dyDescent="0.35">
      <c r="A1771">
        <v>330</v>
      </c>
      <c r="B1771" s="14" t="s">
        <v>109</v>
      </c>
      <c r="C1771" s="14" t="s">
        <v>85</v>
      </c>
      <c r="D1771" s="14" t="s">
        <v>35</v>
      </c>
      <c r="E1771" s="14" t="s">
        <v>36</v>
      </c>
      <c r="F1771" s="14" t="str">
        <f>TRIM(Raw_Data__3[[#This Row],[Level/Band]])</f>
        <v>Junior</v>
      </c>
      <c r="G1771" s="15">
        <v>44573.917696759258</v>
      </c>
      <c r="H1771" s="15">
        <v>44576.917696759258</v>
      </c>
      <c r="I1771" s="15">
        <v>44577.917696759258</v>
      </c>
      <c r="J1771" s="15">
        <v>44580.917696759258</v>
      </c>
      <c r="K1771" s="14" t="s">
        <v>37</v>
      </c>
      <c r="L1771" s="15">
        <v>44590.917696759258</v>
      </c>
      <c r="M1771" s="14" t="s">
        <v>43</v>
      </c>
      <c r="N1771" s="14" t="s">
        <v>50</v>
      </c>
      <c r="O1771" s="1" t="s">
        <v>115</v>
      </c>
      <c r="P1771" s="14"/>
      <c r="Q1771" s="15"/>
      <c r="R1771" s="15"/>
      <c r="S1771" s="15">
        <v>44593.917696759258</v>
      </c>
      <c r="T1771" s="15"/>
      <c r="U1771">
        <v>0</v>
      </c>
      <c r="V1771" s="15"/>
      <c r="W1771" s="15"/>
      <c r="X1771" s="15"/>
      <c r="Z1771" s="14" t="s">
        <v>39</v>
      </c>
      <c r="AA1771" s="15"/>
      <c r="AB1771">
        <v>14</v>
      </c>
      <c r="AC1771">
        <v>17</v>
      </c>
      <c r="AD1771">
        <v>1</v>
      </c>
      <c r="AE1771">
        <v>3</v>
      </c>
      <c r="AF1771" s="21">
        <v>44653.917696759258</v>
      </c>
      <c r="AG1771" s="22">
        <f>IFERROR((Raw_Data__3[[#This Row],[End of Probation Date (after 2 months)]]-Raw_Data__3[[#This Row],[Reporting date ]]),"N/A")</f>
        <v>60</v>
      </c>
      <c r="AI1771">
        <v>3</v>
      </c>
      <c r="AJ1771">
        <v>3</v>
      </c>
    </row>
    <row r="1772" spans="1:38" x14ac:dyDescent="0.35">
      <c r="A1772">
        <v>296</v>
      </c>
      <c r="B1772" s="14" t="s">
        <v>109</v>
      </c>
      <c r="C1772" s="14" t="s">
        <v>85</v>
      </c>
      <c r="D1772" s="14" t="s">
        <v>35</v>
      </c>
      <c r="E1772" s="14" t="s">
        <v>36</v>
      </c>
      <c r="F1772" s="14" t="str">
        <f>TRIM(Raw_Data__3[[#This Row],[Level/Band]])</f>
        <v>Junior</v>
      </c>
      <c r="G1772" s="15">
        <v>45130.740011574075</v>
      </c>
      <c r="H1772" s="15">
        <v>45133.740011574075</v>
      </c>
      <c r="I1772" s="15">
        <v>45134.740011574075</v>
      </c>
      <c r="J1772" s="15">
        <v>45137.740011574075</v>
      </c>
      <c r="K1772" s="14" t="s">
        <v>37</v>
      </c>
      <c r="L1772" s="15">
        <v>45150.740011574075</v>
      </c>
      <c r="M1772" s="14" t="s">
        <v>43</v>
      </c>
      <c r="N1772" s="14" t="s">
        <v>51</v>
      </c>
      <c r="O1772" s="1" t="s">
        <v>115</v>
      </c>
      <c r="P1772" s="14"/>
      <c r="Q1772" s="15"/>
      <c r="R1772" s="15"/>
      <c r="S1772" s="15"/>
      <c r="T1772" s="15"/>
      <c r="U1772">
        <v>0</v>
      </c>
      <c r="V1772" s="15"/>
      <c r="W1772" s="15"/>
      <c r="X1772" s="15"/>
      <c r="Z1772" s="14" t="s">
        <v>39</v>
      </c>
      <c r="AA1772" s="15"/>
      <c r="AB1772">
        <v>17</v>
      </c>
      <c r="AD1772">
        <v>1</v>
      </c>
      <c r="AE1772">
        <v>3</v>
      </c>
      <c r="AF1772" s="21" t="s">
        <v>115</v>
      </c>
      <c r="AG1772" s="22" t="str">
        <f>IFERROR((Raw_Data__3[[#This Row],[End of Probation Date (after 2 months)]]-Raw_Data__3[[#This Row],[Reporting date ]]),"N/A")</f>
        <v>N/A</v>
      </c>
      <c r="AJ1772">
        <v>3</v>
      </c>
    </row>
    <row r="1773" spans="1:38" x14ac:dyDescent="0.35">
      <c r="A1773">
        <v>277</v>
      </c>
      <c r="B1773" s="14" t="s">
        <v>109</v>
      </c>
      <c r="C1773" s="14" t="s">
        <v>85</v>
      </c>
      <c r="D1773" s="14" t="s">
        <v>35</v>
      </c>
      <c r="E1773" s="14" t="s">
        <v>36</v>
      </c>
      <c r="F1773" s="14" t="str">
        <f>TRIM(Raw_Data__3[[#This Row],[Level/Band]])</f>
        <v>Junior</v>
      </c>
      <c r="G1773" s="15">
        <v>44845.592418981483</v>
      </c>
      <c r="H1773" s="15">
        <v>44847.592418981483</v>
      </c>
      <c r="I1773" s="15">
        <v>44848.592418981483</v>
      </c>
      <c r="J1773" s="15">
        <v>44851.592418981483</v>
      </c>
      <c r="K1773" s="14" t="s">
        <v>37</v>
      </c>
      <c r="L1773" s="15">
        <v>44866.592418981483</v>
      </c>
      <c r="M1773" s="14" t="s">
        <v>43</v>
      </c>
      <c r="N1773" s="14" t="s">
        <v>51</v>
      </c>
      <c r="O1773" s="1" t="s">
        <v>115</v>
      </c>
      <c r="P1773" s="14"/>
      <c r="Q1773" s="15"/>
      <c r="R1773" s="15"/>
      <c r="S1773" s="15">
        <v>44870.592418981483</v>
      </c>
      <c r="T1773" s="15"/>
      <c r="U1773">
        <v>0</v>
      </c>
      <c r="V1773" s="15"/>
      <c r="W1773" s="15"/>
      <c r="X1773" s="15"/>
      <c r="Z1773" s="14" t="s">
        <v>39</v>
      </c>
      <c r="AA1773" s="15"/>
      <c r="AB1773">
        <v>19</v>
      </c>
      <c r="AC1773">
        <v>23</v>
      </c>
      <c r="AD1773">
        <v>1</v>
      </c>
      <c r="AE1773">
        <v>3</v>
      </c>
      <c r="AF1773" s="21">
        <v>44930.592418981483</v>
      </c>
      <c r="AG1773" s="22">
        <f>IFERROR((Raw_Data__3[[#This Row],[End of Probation Date (after 2 months)]]-Raw_Data__3[[#This Row],[Reporting date ]]),"N/A")</f>
        <v>60</v>
      </c>
      <c r="AI1773">
        <v>4</v>
      </c>
      <c r="AJ1773">
        <v>2</v>
      </c>
    </row>
    <row r="1774" spans="1:38" x14ac:dyDescent="0.35">
      <c r="A1774">
        <v>273</v>
      </c>
      <c r="B1774" s="14" t="s">
        <v>109</v>
      </c>
      <c r="C1774" s="14" t="s">
        <v>85</v>
      </c>
      <c r="D1774" s="14" t="s">
        <v>35</v>
      </c>
      <c r="E1774" s="14" t="s">
        <v>36</v>
      </c>
      <c r="F1774" s="14" t="str">
        <f>TRIM(Raw_Data__3[[#This Row],[Level/Band]])</f>
        <v>Junior</v>
      </c>
      <c r="G1774" s="15">
        <v>44848.592418981483</v>
      </c>
      <c r="H1774" s="15">
        <v>44850.592418981483</v>
      </c>
      <c r="I1774" s="15">
        <v>44851.592418981483</v>
      </c>
      <c r="J1774" s="15">
        <v>44854.592418981483</v>
      </c>
      <c r="K1774" s="14" t="s">
        <v>37</v>
      </c>
      <c r="L1774" s="15">
        <v>44866.592418981483</v>
      </c>
      <c r="M1774" s="14" t="s">
        <v>58</v>
      </c>
      <c r="N1774" s="14"/>
      <c r="O1774" s="1">
        <v>44870.592418981483</v>
      </c>
      <c r="P1774" s="14" t="s">
        <v>58</v>
      </c>
      <c r="Q1774" s="15"/>
      <c r="R1774" s="15"/>
      <c r="S1774" s="15">
        <v>44867.592418981483</v>
      </c>
      <c r="T1774" s="15"/>
      <c r="U1774">
        <v>0</v>
      </c>
      <c r="V1774" s="15"/>
      <c r="W1774" s="15"/>
      <c r="X1774" s="15"/>
      <c r="Z1774" s="14"/>
      <c r="AA1774" s="15"/>
      <c r="AB1774">
        <v>16</v>
      </c>
      <c r="AC1774">
        <v>17</v>
      </c>
      <c r="AD1774">
        <v>1</v>
      </c>
      <c r="AE1774">
        <v>3</v>
      </c>
      <c r="AF1774" s="21">
        <v>44927.592418981483</v>
      </c>
      <c r="AG1774" s="22">
        <f>IFERROR((Raw_Data__3[[#This Row],[End of Probation Date (after 2 months)]]-Raw_Data__3[[#This Row],[Reporting date ]]),"N/A")</f>
        <v>60</v>
      </c>
      <c r="AI1774">
        <v>1</v>
      </c>
      <c r="AJ1774">
        <v>2</v>
      </c>
    </row>
    <row r="1775" spans="1:38" x14ac:dyDescent="0.35">
      <c r="A1775">
        <v>196</v>
      </c>
      <c r="B1775" s="14" t="s">
        <v>109</v>
      </c>
      <c r="C1775" s="14" t="s">
        <v>85</v>
      </c>
      <c r="D1775" s="14" t="s">
        <v>35</v>
      </c>
      <c r="E1775" s="14" t="s">
        <v>36</v>
      </c>
      <c r="F1775" s="14" t="str">
        <f>TRIM(Raw_Data__3[[#This Row],[Level/Band]])</f>
        <v>Junior</v>
      </c>
      <c r="G1775" s="15">
        <v>44722.769965277781</v>
      </c>
      <c r="H1775" s="15">
        <v>44726.769965277781</v>
      </c>
      <c r="I1775" s="15">
        <v>44727.769965277781</v>
      </c>
      <c r="J1775" s="15">
        <v>44730.769965277781</v>
      </c>
      <c r="K1775" s="14" t="s">
        <v>37</v>
      </c>
      <c r="L1775" s="15">
        <v>44743.769965277781</v>
      </c>
      <c r="M1775" s="14" t="s">
        <v>43</v>
      </c>
      <c r="N1775" s="14" t="s">
        <v>38</v>
      </c>
      <c r="O1775" s="1" t="s">
        <v>115</v>
      </c>
      <c r="P1775" s="14" t="s">
        <v>41</v>
      </c>
      <c r="Q1775" s="15"/>
      <c r="R1775" s="15"/>
      <c r="S1775" s="15">
        <v>44746.769965277781</v>
      </c>
      <c r="T1775" s="15"/>
      <c r="U1775">
        <v>0</v>
      </c>
      <c r="V1775" s="15"/>
      <c r="W1775" s="15"/>
      <c r="X1775" s="15"/>
      <c r="Z1775" s="14"/>
      <c r="AA1775" s="15"/>
      <c r="AB1775">
        <v>17</v>
      </c>
      <c r="AC1775">
        <v>20</v>
      </c>
      <c r="AD1775">
        <v>1</v>
      </c>
      <c r="AE1775">
        <v>3</v>
      </c>
      <c r="AF1775" s="21">
        <v>44806.769965277781</v>
      </c>
      <c r="AG1775" s="22">
        <f>IFERROR((Raw_Data__3[[#This Row],[End of Probation Date (after 2 months)]]-Raw_Data__3[[#This Row],[Reporting date ]]),"N/A")</f>
        <v>60</v>
      </c>
      <c r="AI1775">
        <v>3</v>
      </c>
      <c r="AJ1775">
        <v>4</v>
      </c>
    </row>
    <row r="1776" spans="1:38" x14ac:dyDescent="0.35">
      <c r="A1776">
        <v>170</v>
      </c>
      <c r="B1776" s="14" t="s">
        <v>109</v>
      </c>
      <c r="C1776" s="14" t="s">
        <v>85</v>
      </c>
      <c r="D1776" s="14" t="s">
        <v>35</v>
      </c>
      <c r="E1776" s="14" t="s">
        <v>36</v>
      </c>
      <c r="F1776" s="14" t="str">
        <f>TRIM(Raw_Data__3[[#This Row],[Level/Band]])</f>
        <v>Junior</v>
      </c>
      <c r="G1776" s="15">
        <v>44901.64775462963</v>
      </c>
      <c r="H1776" s="15">
        <v>44905.64775462963</v>
      </c>
      <c r="I1776" s="15">
        <v>44906.64775462963</v>
      </c>
      <c r="J1776" s="15">
        <v>44909.64775462963</v>
      </c>
      <c r="K1776" s="14" t="s">
        <v>37</v>
      </c>
      <c r="L1776" s="15">
        <v>44915.64775462963</v>
      </c>
      <c r="M1776" s="14" t="s">
        <v>43</v>
      </c>
      <c r="N1776" s="14" t="s">
        <v>38</v>
      </c>
      <c r="O1776" s="1" t="s">
        <v>115</v>
      </c>
      <c r="P1776" s="14" t="s">
        <v>41</v>
      </c>
      <c r="Q1776" s="15"/>
      <c r="R1776" s="15"/>
      <c r="S1776" s="15">
        <v>44917.64775462963</v>
      </c>
      <c r="T1776" s="15"/>
      <c r="U1776">
        <v>0</v>
      </c>
      <c r="V1776" s="15"/>
      <c r="W1776" s="15"/>
      <c r="X1776" s="15"/>
      <c r="Z1776" s="14"/>
      <c r="AA1776" s="15"/>
      <c r="AB1776">
        <v>10</v>
      </c>
      <c r="AC1776">
        <v>12</v>
      </c>
      <c r="AD1776">
        <v>1</v>
      </c>
      <c r="AE1776">
        <v>3</v>
      </c>
      <c r="AF1776" s="21">
        <v>44977.64775462963</v>
      </c>
      <c r="AG1776" s="22">
        <f>IFERROR((Raw_Data__3[[#This Row],[End of Probation Date (after 2 months)]]-Raw_Data__3[[#This Row],[Reporting date ]]),"N/A")</f>
        <v>60</v>
      </c>
      <c r="AI1776">
        <v>2</v>
      </c>
      <c r="AJ1776">
        <v>4</v>
      </c>
    </row>
    <row r="1777" spans="1:38" x14ac:dyDescent="0.35">
      <c r="A1777">
        <v>165</v>
      </c>
      <c r="B1777" s="14" t="s">
        <v>109</v>
      </c>
      <c r="C1777" s="14" t="s">
        <v>85</v>
      </c>
      <c r="D1777" s="14" t="s">
        <v>35</v>
      </c>
      <c r="E1777" s="14" t="s">
        <v>36</v>
      </c>
      <c r="F1777" s="14" t="str">
        <f>TRIM(Raw_Data__3[[#This Row],[Level/Band]])</f>
        <v>Junior</v>
      </c>
      <c r="G1777" s="15">
        <v>44902.64775462963</v>
      </c>
      <c r="H1777" s="15">
        <v>44906.64775462963</v>
      </c>
      <c r="I1777" s="15">
        <v>44907.64775462963</v>
      </c>
      <c r="J1777" s="15">
        <v>44910.64775462963</v>
      </c>
      <c r="K1777" s="14" t="s">
        <v>37</v>
      </c>
      <c r="L1777" s="15">
        <v>44922.64775462963</v>
      </c>
      <c r="M1777" s="14" t="s">
        <v>43</v>
      </c>
      <c r="N1777" s="14" t="s">
        <v>50</v>
      </c>
      <c r="O1777" s="1" t="s">
        <v>115</v>
      </c>
      <c r="P1777" s="14"/>
      <c r="Q1777" s="15"/>
      <c r="R1777" s="15"/>
      <c r="S1777" s="15"/>
      <c r="T1777" s="15"/>
      <c r="U1777">
        <v>0</v>
      </c>
      <c r="V1777" s="15"/>
      <c r="W1777" s="15"/>
      <c r="X1777" s="15"/>
      <c r="Z1777" s="14" t="s">
        <v>39</v>
      </c>
      <c r="AA1777" s="15"/>
      <c r="AB1777">
        <v>16</v>
      </c>
      <c r="AD1777">
        <v>1</v>
      </c>
      <c r="AE1777">
        <v>3</v>
      </c>
      <c r="AF1777" s="21" t="s">
        <v>115</v>
      </c>
      <c r="AG1777" s="22" t="str">
        <f>IFERROR((Raw_Data__3[[#This Row],[End of Probation Date (after 2 months)]]-Raw_Data__3[[#This Row],[Reporting date ]]),"N/A")</f>
        <v>N/A</v>
      </c>
      <c r="AJ1777">
        <v>4</v>
      </c>
    </row>
    <row r="1778" spans="1:38" x14ac:dyDescent="0.35">
      <c r="A1778">
        <v>130</v>
      </c>
      <c r="B1778" s="14" t="s">
        <v>109</v>
      </c>
      <c r="C1778" s="14" t="s">
        <v>85</v>
      </c>
      <c r="D1778" s="14" t="s">
        <v>35</v>
      </c>
      <c r="E1778" s="14" t="s">
        <v>36</v>
      </c>
      <c r="F1778" s="14" t="str">
        <f>TRIM(Raw_Data__3[[#This Row],[Level/Band]])</f>
        <v>Junior</v>
      </c>
      <c r="G1778" s="15">
        <v>44828.472696759258</v>
      </c>
      <c r="H1778" s="15">
        <v>44832.472696759258</v>
      </c>
      <c r="I1778" s="15">
        <v>44833.472696759258</v>
      </c>
      <c r="J1778" s="15">
        <v>44836.472696759258</v>
      </c>
      <c r="K1778" s="14" t="s">
        <v>37</v>
      </c>
      <c r="L1778" s="15">
        <v>44837.472696759258</v>
      </c>
      <c r="M1778" s="14" t="s">
        <v>43</v>
      </c>
      <c r="N1778" s="14" t="s">
        <v>55</v>
      </c>
      <c r="O1778" s="1" t="s">
        <v>115</v>
      </c>
      <c r="P1778" s="14"/>
      <c r="Q1778" s="15"/>
      <c r="R1778" s="15"/>
      <c r="S1778" s="15"/>
      <c r="T1778" s="15"/>
      <c r="U1778">
        <v>0</v>
      </c>
      <c r="V1778" s="15"/>
      <c r="W1778" s="15"/>
      <c r="X1778" s="15"/>
      <c r="Z1778" s="14" t="s">
        <v>47</v>
      </c>
      <c r="AA1778" s="15"/>
      <c r="AB1778">
        <v>5</v>
      </c>
      <c r="AD1778">
        <v>1</v>
      </c>
      <c r="AE1778">
        <v>3</v>
      </c>
      <c r="AF1778" s="21" t="s">
        <v>115</v>
      </c>
      <c r="AG1778" s="22" t="str">
        <f>IFERROR((Raw_Data__3[[#This Row],[End of Probation Date (after 2 months)]]-Raw_Data__3[[#This Row],[Reporting date ]]),"N/A")</f>
        <v>N/A</v>
      </c>
      <c r="AJ1778">
        <v>4</v>
      </c>
    </row>
    <row r="1779" spans="1:38" x14ac:dyDescent="0.35">
      <c r="A1779">
        <v>129</v>
      </c>
      <c r="B1779" s="14" t="s">
        <v>109</v>
      </c>
      <c r="C1779" s="14" t="s">
        <v>85</v>
      </c>
      <c r="D1779" s="14" t="s">
        <v>35</v>
      </c>
      <c r="E1779" s="14" t="s">
        <v>36</v>
      </c>
      <c r="F1779" s="14" t="str">
        <f>TRIM(Raw_Data__3[[#This Row],[Level/Band]])</f>
        <v>Junior</v>
      </c>
      <c r="G1779" s="15">
        <v>44829.472696759258</v>
      </c>
      <c r="H1779" s="15">
        <v>44830.472696759258</v>
      </c>
      <c r="I1779" s="15">
        <v>44831.472696759258</v>
      </c>
      <c r="J1779" s="15">
        <v>44834.472696759258</v>
      </c>
      <c r="K1779" s="14" t="s">
        <v>37</v>
      </c>
      <c r="L1779" s="15">
        <v>44843.472696759258</v>
      </c>
      <c r="M1779" s="14" t="s">
        <v>37</v>
      </c>
      <c r="N1779" s="14" t="s">
        <v>115</v>
      </c>
      <c r="O1779" s="1">
        <v>44848.472696759258</v>
      </c>
      <c r="P1779" s="14" t="s">
        <v>48</v>
      </c>
      <c r="Q1779" s="15">
        <v>44844.472696759258</v>
      </c>
      <c r="R1779" s="15">
        <v>44846.472696759258</v>
      </c>
      <c r="S1779" s="15">
        <v>44847.472696759258</v>
      </c>
      <c r="T1779" s="15">
        <v>44854.472696759258</v>
      </c>
      <c r="U1779">
        <v>1</v>
      </c>
      <c r="V1779" s="15">
        <v>44857.472696759258</v>
      </c>
      <c r="W1779" s="15">
        <v>44860.472696759258</v>
      </c>
      <c r="X1779" s="15">
        <v>44863.472696759258</v>
      </c>
      <c r="Z1779" s="14"/>
      <c r="AA1779" s="15">
        <v>44873.472696759258</v>
      </c>
      <c r="AB1779">
        <v>13</v>
      </c>
      <c r="AC1779">
        <v>17</v>
      </c>
      <c r="AD1779">
        <v>1</v>
      </c>
      <c r="AE1779">
        <v>3</v>
      </c>
      <c r="AF1779" s="21">
        <v>44907.472696759258</v>
      </c>
      <c r="AG1779" s="22">
        <f>IFERROR((Raw_Data__3[[#This Row],[End of Probation Date (after 2 months)]]-Raw_Data__3[[#This Row],[Reporting date ]]),"N/A")</f>
        <v>60</v>
      </c>
      <c r="AH1779">
        <v>6</v>
      </c>
      <c r="AI1779">
        <v>4</v>
      </c>
      <c r="AJ1779">
        <v>1</v>
      </c>
      <c r="AK1779">
        <v>26</v>
      </c>
      <c r="AL1779">
        <v>16</v>
      </c>
    </row>
    <row r="1780" spans="1:38" x14ac:dyDescent="0.35">
      <c r="A1780">
        <v>128</v>
      </c>
      <c r="B1780" s="14" t="s">
        <v>109</v>
      </c>
      <c r="C1780" s="14" t="s">
        <v>85</v>
      </c>
      <c r="D1780" s="14" t="s">
        <v>35</v>
      </c>
      <c r="E1780" s="14" t="s">
        <v>36</v>
      </c>
      <c r="F1780" s="14" t="str">
        <f>TRIM(Raw_Data__3[[#This Row],[Level/Band]])</f>
        <v>Junior</v>
      </c>
      <c r="G1780" s="15">
        <v>44827.472696759258</v>
      </c>
      <c r="H1780" s="15">
        <v>44829.472696759258</v>
      </c>
      <c r="I1780" s="15">
        <v>44830.472696759258</v>
      </c>
      <c r="J1780" s="15">
        <v>44833.472696759258</v>
      </c>
      <c r="K1780" s="14" t="s">
        <v>37</v>
      </c>
      <c r="L1780" s="15">
        <v>44850.472696759258</v>
      </c>
      <c r="M1780" s="14" t="s">
        <v>58</v>
      </c>
      <c r="N1780" s="14"/>
      <c r="O1780" s="1">
        <v>44856.472696759258</v>
      </c>
      <c r="P1780" s="14" t="s">
        <v>58</v>
      </c>
      <c r="Q1780" s="15"/>
      <c r="R1780" s="15"/>
      <c r="S1780" s="15">
        <v>44852.472696759258</v>
      </c>
      <c r="T1780" s="15"/>
      <c r="U1780">
        <v>0</v>
      </c>
      <c r="V1780" s="15"/>
      <c r="W1780" s="15"/>
      <c r="X1780" s="15"/>
      <c r="Z1780" s="14"/>
      <c r="AA1780" s="15"/>
      <c r="AB1780">
        <v>21</v>
      </c>
      <c r="AC1780">
        <v>23</v>
      </c>
      <c r="AD1780">
        <v>1</v>
      </c>
      <c r="AE1780">
        <v>3</v>
      </c>
      <c r="AF1780" s="21">
        <v>44912.472696759258</v>
      </c>
      <c r="AG1780" s="22">
        <f>IFERROR((Raw_Data__3[[#This Row],[End of Probation Date (after 2 months)]]-Raw_Data__3[[#This Row],[Reporting date ]]),"N/A")</f>
        <v>60</v>
      </c>
      <c r="AI1780">
        <v>2</v>
      </c>
      <c r="AJ1780">
        <v>2</v>
      </c>
    </row>
    <row r="1781" spans="1:38" x14ac:dyDescent="0.35">
      <c r="A1781">
        <v>127</v>
      </c>
      <c r="B1781" s="14" t="s">
        <v>109</v>
      </c>
      <c r="C1781" s="14" t="s">
        <v>85</v>
      </c>
      <c r="D1781" s="14" t="s">
        <v>35</v>
      </c>
      <c r="E1781" s="14" t="s">
        <v>36</v>
      </c>
      <c r="F1781" s="14" t="str">
        <f>TRIM(Raw_Data__3[[#This Row],[Level/Band]])</f>
        <v>Junior</v>
      </c>
      <c r="G1781" s="15">
        <v>44826.472696759258</v>
      </c>
      <c r="H1781" s="15">
        <v>44827.472696759258</v>
      </c>
      <c r="I1781" s="15">
        <v>44828.472696759258</v>
      </c>
      <c r="J1781" s="15">
        <v>44831.472696759258</v>
      </c>
      <c r="K1781" s="14" t="s">
        <v>37</v>
      </c>
      <c r="L1781" s="15">
        <v>44842.472696759258</v>
      </c>
      <c r="M1781" s="14" t="s">
        <v>43</v>
      </c>
      <c r="N1781" s="14" t="s">
        <v>38</v>
      </c>
      <c r="O1781" s="1" t="s">
        <v>115</v>
      </c>
      <c r="P1781" s="14"/>
      <c r="Q1781" s="15"/>
      <c r="R1781" s="15"/>
      <c r="S1781" s="15">
        <v>44844.472696759258</v>
      </c>
      <c r="T1781" s="15"/>
      <c r="U1781">
        <v>0</v>
      </c>
      <c r="V1781" s="15"/>
      <c r="W1781" s="15"/>
      <c r="X1781" s="15"/>
      <c r="Z1781" s="14" t="s">
        <v>39</v>
      </c>
      <c r="AA1781" s="15"/>
      <c r="AB1781">
        <v>15</v>
      </c>
      <c r="AC1781">
        <v>17</v>
      </c>
      <c r="AD1781">
        <v>1</v>
      </c>
      <c r="AE1781">
        <v>3</v>
      </c>
      <c r="AF1781" s="21">
        <v>44904.472696759258</v>
      </c>
      <c r="AG1781" s="22">
        <f>IFERROR((Raw_Data__3[[#This Row],[End of Probation Date (after 2 months)]]-Raw_Data__3[[#This Row],[Reporting date ]]),"N/A")</f>
        <v>60</v>
      </c>
      <c r="AI1781">
        <v>2</v>
      </c>
      <c r="AJ1781">
        <v>1</v>
      </c>
    </row>
    <row r="1782" spans="1:38" x14ac:dyDescent="0.35">
      <c r="A1782">
        <v>122</v>
      </c>
      <c r="B1782" s="14" t="s">
        <v>109</v>
      </c>
      <c r="C1782" s="14" t="s">
        <v>85</v>
      </c>
      <c r="D1782" s="14" t="s">
        <v>35</v>
      </c>
      <c r="E1782" s="14" t="s">
        <v>36</v>
      </c>
      <c r="F1782" s="14" t="str">
        <f>TRIM(Raw_Data__3[[#This Row],[Level/Band]])</f>
        <v>Junior</v>
      </c>
      <c r="G1782" s="15">
        <v>44828.472696759258</v>
      </c>
      <c r="H1782" s="15">
        <v>44830.472696759258</v>
      </c>
      <c r="I1782" s="15">
        <v>44831.472696759258</v>
      </c>
      <c r="J1782" s="15">
        <v>44834.472696759258</v>
      </c>
      <c r="K1782" s="14" t="s">
        <v>37</v>
      </c>
      <c r="L1782" s="15">
        <v>44836.472696759258</v>
      </c>
      <c r="M1782" s="14" t="s">
        <v>37</v>
      </c>
      <c r="N1782" s="14" t="s">
        <v>115</v>
      </c>
      <c r="O1782" s="1">
        <v>44843.472696759258</v>
      </c>
      <c r="P1782" s="14" t="s">
        <v>48</v>
      </c>
      <c r="Q1782" s="15">
        <v>44838.472696759258</v>
      </c>
      <c r="R1782" s="15">
        <v>44842.472696759258</v>
      </c>
      <c r="S1782" s="15">
        <v>44839.472696759258</v>
      </c>
      <c r="T1782" s="15">
        <v>44846.472696759258</v>
      </c>
      <c r="U1782">
        <v>1</v>
      </c>
      <c r="V1782" s="15">
        <v>44849.472696759258</v>
      </c>
      <c r="W1782" s="15">
        <v>44852.472696759258</v>
      </c>
      <c r="X1782" s="15">
        <v>44853.472696759258</v>
      </c>
      <c r="Z1782" s="14"/>
      <c r="AA1782" s="15">
        <v>44873.472696759258</v>
      </c>
      <c r="AB1782">
        <v>6</v>
      </c>
      <c r="AC1782">
        <v>9</v>
      </c>
      <c r="AD1782">
        <v>1</v>
      </c>
      <c r="AE1782">
        <v>3</v>
      </c>
      <c r="AF1782" s="21">
        <v>44899.472696759258</v>
      </c>
      <c r="AG1782" s="22">
        <f>IFERROR((Raw_Data__3[[#This Row],[End of Probation Date (after 2 months)]]-Raw_Data__3[[#This Row],[Reporting date ]]),"N/A")</f>
        <v>60</v>
      </c>
      <c r="AH1782">
        <v>6</v>
      </c>
      <c r="AI1782">
        <v>3</v>
      </c>
      <c r="AJ1782">
        <v>2</v>
      </c>
      <c r="AK1782">
        <v>34</v>
      </c>
      <c r="AL1782">
        <v>14</v>
      </c>
    </row>
    <row r="1783" spans="1:38" x14ac:dyDescent="0.35">
      <c r="A1783">
        <v>87</v>
      </c>
      <c r="B1783" s="14" t="s">
        <v>109</v>
      </c>
      <c r="C1783" s="14" t="s">
        <v>85</v>
      </c>
      <c r="D1783" s="14" t="s">
        <v>35</v>
      </c>
      <c r="E1783" s="14" t="s">
        <v>36</v>
      </c>
      <c r="F1783" s="14" t="str">
        <f>TRIM(Raw_Data__3[[#This Row],[Level/Band]])</f>
        <v>Junior</v>
      </c>
      <c r="G1783" s="15">
        <v>44726.092650462961</v>
      </c>
      <c r="H1783" s="15">
        <v>44727.092650462961</v>
      </c>
      <c r="I1783" s="15">
        <v>44728.092650462961</v>
      </c>
      <c r="J1783" s="15">
        <v>44731.092650462961</v>
      </c>
      <c r="K1783" s="14" t="s">
        <v>37</v>
      </c>
      <c r="L1783" s="15">
        <v>44744.092650462961</v>
      </c>
      <c r="M1783" s="14" t="s">
        <v>37</v>
      </c>
      <c r="N1783" s="14" t="s">
        <v>115</v>
      </c>
      <c r="O1783" s="1">
        <v>44747.092650462961</v>
      </c>
      <c r="P1783" s="14" t="s">
        <v>48</v>
      </c>
      <c r="Q1783" s="15">
        <v>44746.092650462961</v>
      </c>
      <c r="R1783" s="15">
        <v>44747.092650462961</v>
      </c>
      <c r="S1783" s="15">
        <v>44746.092650462961</v>
      </c>
      <c r="T1783" s="15">
        <v>44755.092650462961</v>
      </c>
      <c r="U1783">
        <v>1</v>
      </c>
      <c r="V1783" s="15">
        <v>44756.092650462961</v>
      </c>
      <c r="W1783" s="15">
        <v>44759.092650462961</v>
      </c>
      <c r="X1783" s="15">
        <v>44762.092650462961</v>
      </c>
      <c r="Z1783" s="14"/>
      <c r="AA1783" s="15">
        <v>44769.092650462961</v>
      </c>
      <c r="AB1783">
        <v>17</v>
      </c>
      <c r="AC1783">
        <v>19</v>
      </c>
      <c r="AD1783">
        <v>1</v>
      </c>
      <c r="AE1783">
        <v>3</v>
      </c>
      <c r="AF1783" s="21">
        <v>44806.092650462961</v>
      </c>
      <c r="AG1783" s="22">
        <f>IFERROR((Raw_Data__3[[#This Row],[End of Probation Date (after 2 months)]]-Raw_Data__3[[#This Row],[Reporting date ]]),"N/A")</f>
        <v>60</v>
      </c>
      <c r="AH1783">
        <v>4</v>
      </c>
      <c r="AI1783">
        <v>2</v>
      </c>
      <c r="AJ1783">
        <v>1</v>
      </c>
      <c r="AK1783">
        <v>23</v>
      </c>
      <c r="AL1783">
        <v>16</v>
      </c>
    </row>
    <row r="1784" spans="1:38" x14ac:dyDescent="0.35">
      <c r="A1784">
        <v>508</v>
      </c>
      <c r="B1784" s="14" t="s">
        <v>114</v>
      </c>
      <c r="C1784" s="14" t="s">
        <v>86</v>
      </c>
      <c r="D1784" s="14" t="s">
        <v>53</v>
      </c>
      <c r="E1784" s="14" t="s">
        <v>54</v>
      </c>
      <c r="F1784" s="14" t="str">
        <f>TRIM(Raw_Data__3[[#This Row],[Level/Band]])</f>
        <v>Senior Management</v>
      </c>
      <c r="G1784" s="15">
        <v>44744.103750000002</v>
      </c>
      <c r="H1784" s="15">
        <v>44745.103750000002</v>
      </c>
      <c r="I1784" s="15">
        <v>44746.103750000002</v>
      </c>
      <c r="J1784" s="15">
        <v>44749.103750000002</v>
      </c>
      <c r="K1784" s="14" t="s">
        <v>37</v>
      </c>
      <c r="L1784" s="15">
        <v>44754.103750000002</v>
      </c>
      <c r="M1784" s="14" t="s">
        <v>58</v>
      </c>
      <c r="N1784" s="14"/>
      <c r="O1784" s="1">
        <v>44759.103750000002</v>
      </c>
      <c r="P1784" s="14" t="s">
        <v>58</v>
      </c>
      <c r="Q1784" s="15"/>
      <c r="R1784" s="15"/>
      <c r="S1784" s="15">
        <v>44755.103750000002</v>
      </c>
      <c r="T1784" s="15"/>
      <c r="U1784">
        <v>0</v>
      </c>
      <c r="V1784" s="15"/>
      <c r="W1784" s="15"/>
      <c r="X1784" s="15"/>
      <c r="Z1784" s="14"/>
      <c r="AA1784" s="15"/>
      <c r="AB1784">
        <v>9</v>
      </c>
      <c r="AC1784">
        <v>10</v>
      </c>
      <c r="AD1784">
        <v>1</v>
      </c>
      <c r="AE1784">
        <v>3</v>
      </c>
      <c r="AF1784" s="21">
        <v>44815.103750000002</v>
      </c>
      <c r="AG1784" s="22">
        <f>IFERROR((Raw_Data__3[[#This Row],[End of Probation Date (after 2 months)]]-Raw_Data__3[[#This Row],[Reporting date ]]),"N/A")</f>
        <v>60</v>
      </c>
      <c r="AI1784">
        <v>1</v>
      </c>
      <c r="AJ1784">
        <v>1</v>
      </c>
    </row>
    <row r="1785" spans="1:38" x14ac:dyDescent="0.35">
      <c r="A1785">
        <v>506</v>
      </c>
      <c r="B1785" s="14" t="s">
        <v>114</v>
      </c>
      <c r="C1785" s="14" t="s">
        <v>86</v>
      </c>
      <c r="D1785" s="14" t="s">
        <v>53</v>
      </c>
      <c r="E1785" s="14" t="s">
        <v>54</v>
      </c>
      <c r="F1785" s="14" t="str">
        <f>TRIM(Raw_Data__3[[#This Row],[Level/Band]])</f>
        <v>Senior Management</v>
      </c>
      <c r="G1785" s="15">
        <v>44742.103750000002</v>
      </c>
      <c r="H1785" s="15">
        <v>44745.103750000002</v>
      </c>
      <c r="I1785" s="15">
        <v>44746.103750000002</v>
      </c>
      <c r="J1785" s="15">
        <v>44749.103750000002</v>
      </c>
      <c r="K1785" s="14" t="s">
        <v>37</v>
      </c>
      <c r="L1785" s="15">
        <v>44762.103750000002</v>
      </c>
      <c r="M1785" s="14" t="s">
        <v>43</v>
      </c>
      <c r="N1785" s="14" t="s">
        <v>55</v>
      </c>
      <c r="O1785" s="1" t="s">
        <v>115</v>
      </c>
      <c r="P1785" s="14"/>
      <c r="Q1785" s="15"/>
      <c r="R1785" s="15"/>
      <c r="S1785" s="15">
        <v>44766.103750000002</v>
      </c>
      <c r="T1785" s="15"/>
      <c r="U1785">
        <v>0</v>
      </c>
      <c r="V1785" s="15"/>
      <c r="W1785" s="15"/>
      <c r="X1785" s="15"/>
      <c r="Z1785" s="14" t="s">
        <v>39</v>
      </c>
      <c r="AA1785" s="15"/>
      <c r="AB1785">
        <v>17</v>
      </c>
      <c r="AC1785">
        <v>21</v>
      </c>
      <c r="AD1785">
        <v>1</v>
      </c>
      <c r="AE1785">
        <v>3</v>
      </c>
      <c r="AF1785" s="21">
        <v>44826.103750000002</v>
      </c>
      <c r="AG1785" s="22">
        <f>IFERROR((Raw_Data__3[[#This Row],[End of Probation Date (after 2 months)]]-Raw_Data__3[[#This Row],[Reporting date ]]),"N/A")</f>
        <v>60</v>
      </c>
      <c r="AI1785">
        <v>4</v>
      </c>
      <c r="AJ1785">
        <v>3</v>
      </c>
    </row>
    <row r="1786" spans="1:38" x14ac:dyDescent="0.35">
      <c r="A1786">
        <v>503</v>
      </c>
      <c r="B1786" s="14" t="s">
        <v>114</v>
      </c>
      <c r="C1786" s="14" t="s">
        <v>86</v>
      </c>
      <c r="D1786" s="14" t="s">
        <v>53</v>
      </c>
      <c r="E1786" s="14" t="s">
        <v>54</v>
      </c>
      <c r="F1786" s="14" t="str">
        <f>TRIM(Raw_Data__3[[#This Row],[Level/Band]])</f>
        <v>Senior Management</v>
      </c>
      <c r="G1786" s="15">
        <v>44745.103750000002</v>
      </c>
      <c r="H1786" s="15">
        <v>44748.103750000002</v>
      </c>
      <c r="I1786" s="15">
        <v>44749.103750000002</v>
      </c>
      <c r="J1786" s="15">
        <v>44752.103750000002</v>
      </c>
      <c r="K1786" s="14" t="s">
        <v>37</v>
      </c>
      <c r="L1786" s="15">
        <v>44756.103750000002</v>
      </c>
      <c r="M1786" s="14" t="s">
        <v>43</v>
      </c>
      <c r="N1786" s="14" t="s">
        <v>38</v>
      </c>
      <c r="O1786" s="1" t="s">
        <v>115</v>
      </c>
      <c r="P1786" s="14" t="s">
        <v>41</v>
      </c>
      <c r="Q1786" s="15"/>
      <c r="R1786" s="15"/>
      <c r="S1786" s="15">
        <v>44759.103750000002</v>
      </c>
      <c r="T1786" s="15"/>
      <c r="U1786">
        <v>0</v>
      </c>
      <c r="V1786" s="15"/>
      <c r="W1786" s="15"/>
      <c r="X1786" s="15"/>
      <c r="Z1786" s="14"/>
      <c r="AA1786" s="15"/>
      <c r="AB1786">
        <v>8</v>
      </c>
      <c r="AC1786">
        <v>11</v>
      </c>
      <c r="AD1786">
        <v>1</v>
      </c>
      <c r="AE1786">
        <v>3</v>
      </c>
      <c r="AF1786" s="21">
        <v>44819.103750000002</v>
      </c>
      <c r="AG1786" s="22">
        <f>IFERROR((Raw_Data__3[[#This Row],[End of Probation Date (after 2 months)]]-Raw_Data__3[[#This Row],[Reporting date ]]),"N/A")</f>
        <v>60</v>
      </c>
      <c r="AI1786">
        <v>3</v>
      </c>
      <c r="AJ1786">
        <v>3</v>
      </c>
    </row>
    <row r="1787" spans="1:38" x14ac:dyDescent="0.35">
      <c r="A1787">
        <v>502</v>
      </c>
      <c r="B1787" s="14" t="s">
        <v>114</v>
      </c>
      <c r="C1787" s="14" t="s">
        <v>86</v>
      </c>
      <c r="D1787" s="14" t="s">
        <v>53</v>
      </c>
      <c r="E1787" s="14" t="s">
        <v>54</v>
      </c>
      <c r="F1787" s="14" t="str">
        <f>TRIM(Raw_Data__3[[#This Row],[Level/Band]])</f>
        <v>Senior Management</v>
      </c>
      <c r="G1787" s="15">
        <v>44742.103750000002</v>
      </c>
      <c r="H1787" s="15">
        <v>44744.103750000002</v>
      </c>
      <c r="I1787" s="15">
        <v>44745.103750000002</v>
      </c>
      <c r="J1787" s="15">
        <v>44748.103750000002</v>
      </c>
      <c r="K1787" s="14" t="s">
        <v>37</v>
      </c>
      <c r="L1787" s="15">
        <v>44763.103750000002</v>
      </c>
      <c r="M1787" s="14" t="s">
        <v>37</v>
      </c>
      <c r="N1787" s="14" t="s">
        <v>115</v>
      </c>
      <c r="O1787" s="1">
        <v>44767.103750000002</v>
      </c>
      <c r="P1787" s="14" t="s">
        <v>48</v>
      </c>
      <c r="Q1787" s="15">
        <v>44765.103750000002</v>
      </c>
      <c r="R1787" s="15">
        <v>44769.103750000002</v>
      </c>
      <c r="S1787" s="15">
        <v>44764.103750000002</v>
      </c>
      <c r="T1787" s="15">
        <v>44768.103750000002</v>
      </c>
      <c r="U1787">
        <v>1</v>
      </c>
      <c r="V1787" s="15">
        <v>44772.103750000002</v>
      </c>
      <c r="W1787" s="15">
        <v>44773.103750000002</v>
      </c>
      <c r="X1787" s="15">
        <v>44776.103750000002</v>
      </c>
      <c r="Z1787" s="14"/>
      <c r="AA1787" s="15">
        <v>44796.103750000002</v>
      </c>
      <c r="AB1787">
        <v>19</v>
      </c>
      <c r="AC1787">
        <v>20</v>
      </c>
      <c r="AD1787">
        <v>1</v>
      </c>
      <c r="AE1787">
        <v>3</v>
      </c>
      <c r="AF1787" s="21">
        <v>44824.103750000002</v>
      </c>
      <c r="AG1787" s="22">
        <f>IFERROR((Raw_Data__3[[#This Row],[End of Probation Date (after 2 months)]]-Raw_Data__3[[#This Row],[Reporting date ]]),"N/A")</f>
        <v>60</v>
      </c>
      <c r="AH1787">
        <v>5</v>
      </c>
      <c r="AI1787">
        <v>1</v>
      </c>
      <c r="AJ1787">
        <v>2</v>
      </c>
      <c r="AK1787">
        <v>32</v>
      </c>
      <c r="AL1787">
        <v>12</v>
      </c>
    </row>
    <row r="1788" spans="1:38" x14ac:dyDescent="0.35">
      <c r="A1788">
        <v>416</v>
      </c>
      <c r="B1788" s="14" t="s">
        <v>114</v>
      </c>
      <c r="C1788" s="14" t="s">
        <v>86</v>
      </c>
      <c r="D1788" s="14" t="s">
        <v>53</v>
      </c>
      <c r="E1788" s="14" t="s">
        <v>54</v>
      </c>
      <c r="F1788" s="14" t="str">
        <f>TRIM(Raw_Data__3[[#This Row],[Level/Band]])</f>
        <v>Senior Management</v>
      </c>
      <c r="G1788" s="15">
        <v>45094.637766203705</v>
      </c>
      <c r="H1788" s="15">
        <v>45098.637766203705</v>
      </c>
      <c r="I1788" s="15">
        <v>45099.637766203705</v>
      </c>
      <c r="J1788" s="15">
        <v>45102.637766203705</v>
      </c>
      <c r="K1788" s="14" t="s">
        <v>37</v>
      </c>
      <c r="L1788" s="15">
        <v>45101.637766203705</v>
      </c>
      <c r="M1788" s="14" t="s">
        <v>43</v>
      </c>
      <c r="N1788" s="14" t="s">
        <v>38</v>
      </c>
      <c r="O1788" s="1" t="s">
        <v>115</v>
      </c>
      <c r="P1788" s="14"/>
      <c r="Q1788" s="15"/>
      <c r="R1788" s="15"/>
      <c r="S1788" s="15">
        <v>45102.637766203705</v>
      </c>
      <c r="T1788" s="15"/>
      <c r="U1788">
        <v>0</v>
      </c>
      <c r="V1788" s="15"/>
      <c r="W1788" s="15"/>
      <c r="X1788" s="15"/>
      <c r="Z1788" s="14" t="s">
        <v>39</v>
      </c>
      <c r="AA1788" s="15"/>
      <c r="AB1788">
        <v>3</v>
      </c>
      <c r="AC1788">
        <v>4</v>
      </c>
      <c r="AD1788">
        <v>1</v>
      </c>
      <c r="AE1788">
        <v>3</v>
      </c>
      <c r="AF1788" s="21">
        <v>45162.637766203705</v>
      </c>
      <c r="AG1788" s="22">
        <f>IFERROR((Raw_Data__3[[#This Row],[End of Probation Date (after 2 months)]]-Raw_Data__3[[#This Row],[Reporting date ]]),"N/A")</f>
        <v>60</v>
      </c>
      <c r="AI1788">
        <v>1</v>
      </c>
      <c r="AJ1788">
        <v>4</v>
      </c>
    </row>
    <row r="1789" spans="1:38" x14ac:dyDescent="0.35">
      <c r="A1789">
        <v>413</v>
      </c>
      <c r="B1789" s="14" t="s">
        <v>114</v>
      </c>
      <c r="C1789" s="14" t="s">
        <v>86</v>
      </c>
      <c r="D1789" s="14" t="s">
        <v>53</v>
      </c>
      <c r="E1789" s="14" t="s">
        <v>54</v>
      </c>
      <c r="F1789" s="14" t="str">
        <f>TRIM(Raw_Data__3[[#This Row],[Level/Band]])</f>
        <v>Senior Management</v>
      </c>
      <c r="G1789" s="15">
        <v>45095.637766203705</v>
      </c>
      <c r="H1789" s="15">
        <v>45098.637766203705</v>
      </c>
      <c r="I1789" s="15">
        <v>45099.637766203705</v>
      </c>
      <c r="J1789" s="15">
        <v>45102.637766203705</v>
      </c>
      <c r="K1789" s="14" t="s">
        <v>37</v>
      </c>
      <c r="L1789" s="15">
        <v>45102.637766203705</v>
      </c>
      <c r="M1789" s="14" t="s">
        <v>43</v>
      </c>
      <c r="N1789" s="14" t="s">
        <v>38</v>
      </c>
      <c r="O1789" s="1" t="s">
        <v>115</v>
      </c>
      <c r="P1789" s="14"/>
      <c r="Q1789" s="15"/>
      <c r="R1789" s="15"/>
      <c r="S1789" s="15"/>
      <c r="T1789" s="15"/>
      <c r="U1789">
        <v>0</v>
      </c>
      <c r="V1789" s="15"/>
      <c r="W1789" s="15"/>
      <c r="X1789" s="15"/>
      <c r="Z1789" s="14" t="s">
        <v>47</v>
      </c>
      <c r="AA1789" s="15"/>
      <c r="AB1789">
        <v>4</v>
      </c>
      <c r="AD1789">
        <v>1</v>
      </c>
      <c r="AE1789">
        <v>3</v>
      </c>
      <c r="AF1789" s="21" t="s">
        <v>115</v>
      </c>
      <c r="AG1789" s="22" t="str">
        <f>IFERROR((Raw_Data__3[[#This Row],[End of Probation Date (after 2 months)]]-Raw_Data__3[[#This Row],[Reporting date ]]),"N/A")</f>
        <v>N/A</v>
      </c>
      <c r="AJ1789">
        <v>3</v>
      </c>
    </row>
    <row r="1790" spans="1:38" x14ac:dyDescent="0.35">
      <c r="A1790">
        <v>412</v>
      </c>
      <c r="B1790" s="14" t="s">
        <v>114</v>
      </c>
      <c r="C1790" s="14" t="s">
        <v>86</v>
      </c>
      <c r="D1790" s="14" t="s">
        <v>53</v>
      </c>
      <c r="E1790" s="14" t="s">
        <v>54</v>
      </c>
      <c r="F1790" s="14" t="str">
        <f>TRIM(Raw_Data__3[[#This Row],[Level/Band]])</f>
        <v>Senior Management</v>
      </c>
      <c r="G1790" s="15">
        <v>45095.637766203705</v>
      </c>
      <c r="H1790" s="15">
        <v>45096.637766203705</v>
      </c>
      <c r="I1790" s="15">
        <v>45097.637766203705</v>
      </c>
      <c r="J1790" s="15">
        <v>45100.637766203705</v>
      </c>
      <c r="K1790" s="14" t="s">
        <v>37</v>
      </c>
      <c r="L1790" s="15">
        <v>45113.637766203705</v>
      </c>
      <c r="M1790" s="14" t="s">
        <v>43</v>
      </c>
      <c r="N1790" s="14" t="s">
        <v>55</v>
      </c>
      <c r="O1790" s="1" t="s">
        <v>115</v>
      </c>
      <c r="P1790" s="14"/>
      <c r="Q1790" s="15"/>
      <c r="R1790" s="15"/>
      <c r="S1790" s="15"/>
      <c r="T1790" s="15"/>
      <c r="U1790">
        <v>0</v>
      </c>
      <c r="V1790" s="15"/>
      <c r="W1790" s="15"/>
      <c r="X1790" s="15"/>
      <c r="Z1790" s="14" t="s">
        <v>39</v>
      </c>
      <c r="AA1790" s="15"/>
      <c r="AB1790">
        <v>17</v>
      </c>
      <c r="AD1790">
        <v>1</v>
      </c>
      <c r="AE1790">
        <v>3</v>
      </c>
      <c r="AF1790" s="21" t="s">
        <v>115</v>
      </c>
      <c r="AG1790" s="22" t="str">
        <f>IFERROR((Raw_Data__3[[#This Row],[End of Probation Date (after 2 months)]]-Raw_Data__3[[#This Row],[Reporting date ]]),"N/A")</f>
        <v>N/A</v>
      </c>
      <c r="AJ1790">
        <v>1</v>
      </c>
    </row>
    <row r="1791" spans="1:38" x14ac:dyDescent="0.35">
      <c r="A1791">
        <v>265</v>
      </c>
      <c r="B1791" s="14" t="s">
        <v>114</v>
      </c>
      <c r="C1791" s="14" t="s">
        <v>86</v>
      </c>
      <c r="D1791" s="14" t="s">
        <v>53</v>
      </c>
      <c r="E1791" s="14" t="s">
        <v>54</v>
      </c>
      <c r="F1791" s="14" t="str">
        <f>TRIM(Raw_Data__3[[#This Row],[Level/Band]])</f>
        <v>Senior Management</v>
      </c>
      <c r="G1791" s="15">
        <v>44767.282581018517</v>
      </c>
      <c r="H1791" s="15">
        <v>44768.282581018517</v>
      </c>
      <c r="I1791" s="15">
        <v>44769.282581018517</v>
      </c>
      <c r="J1791" s="15">
        <v>44772.282581018517</v>
      </c>
      <c r="K1791" s="14" t="s">
        <v>37</v>
      </c>
      <c r="L1791" s="15">
        <v>44777.282581018517</v>
      </c>
      <c r="M1791" s="14" t="s">
        <v>43</v>
      </c>
      <c r="N1791" s="14" t="s">
        <v>38</v>
      </c>
      <c r="O1791" s="1" t="s">
        <v>115</v>
      </c>
      <c r="P1791" s="14" t="s">
        <v>41</v>
      </c>
      <c r="Q1791" s="15"/>
      <c r="R1791" s="15"/>
      <c r="S1791" s="15">
        <v>44778.282581018517</v>
      </c>
      <c r="T1791" s="15"/>
      <c r="U1791">
        <v>0</v>
      </c>
      <c r="V1791" s="15"/>
      <c r="W1791" s="15"/>
      <c r="X1791" s="15"/>
      <c r="Z1791" s="14"/>
      <c r="AA1791" s="15"/>
      <c r="AB1791">
        <v>9</v>
      </c>
      <c r="AC1791">
        <v>10</v>
      </c>
      <c r="AD1791">
        <v>1</v>
      </c>
      <c r="AE1791">
        <v>3</v>
      </c>
      <c r="AF1791" s="21">
        <v>44838.282581018517</v>
      </c>
      <c r="AG1791" s="22">
        <f>IFERROR((Raw_Data__3[[#This Row],[End of Probation Date (after 2 months)]]-Raw_Data__3[[#This Row],[Reporting date ]]),"N/A")</f>
        <v>60</v>
      </c>
      <c r="AI1791">
        <v>1</v>
      </c>
      <c r="AJ1791">
        <v>1</v>
      </c>
    </row>
    <row r="1792" spans="1:38" x14ac:dyDescent="0.35">
      <c r="A1792">
        <v>264</v>
      </c>
      <c r="B1792" s="14" t="s">
        <v>114</v>
      </c>
      <c r="C1792" s="14" t="s">
        <v>86</v>
      </c>
      <c r="D1792" s="14" t="s">
        <v>53</v>
      </c>
      <c r="E1792" s="14" t="s">
        <v>54</v>
      </c>
      <c r="F1792" s="14" t="str">
        <f>TRIM(Raw_Data__3[[#This Row],[Level/Band]])</f>
        <v>Senior Management</v>
      </c>
      <c r="G1792" s="15">
        <v>44763.282581018517</v>
      </c>
      <c r="H1792" s="15">
        <v>44767.282581018517</v>
      </c>
      <c r="I1792" s="15">
        <v>44768.282581018517</v>
      </c>
      <c r="J1792" s="15">
        <v>44771.282581018517</v>
      </c>
      <c r="K1792" s="14" t="s">
        <v>37</v>
      </c>
      <c r="L1792" s="15">
        <v>44784.282581018517</v>
      </c>
      <c r="M1792" s="14" t="s">
        <v>43</v>
      </c>
      <c r="N1792" s="14" t="s">
        <v>38</v>
      </c>
      <c r="O1792" s="1" t="s">
        <v>115</v>
      </c>
      <c r="P1792" s="14" t="s">
        <v>41</v>
      </c>
      <c r="Q1792" s="15"/>
      <c r="R1792" s="15"/>
      <c r="S1792" s="15">
        <v>44785.282581018517</v>
      </c>
      <c r="T1792" s="15"/>
      <c r="U1792">
        <v>0</v>
      </c>
      <c r="V1792" s="15"/>
      <c r="W1792" s="15"/>
      <c r="X1792" s="15"/>
      <c r="Z1792" s="14"/>
      <c r="AA1792" s="15"/>
      <c r="AB1792">
        <v>17</v>
      </c>
      <c r="AC1792">
        <v>18</v>
      </c>
      <c r="AD1792">
        <v>1</v>
      </c>
      <c r="AE1792">
        <v>3</v>
      </c>
      <c r="AF1792" s="21">
        <v>44845.282581018517</v>
      </c>
      <c r="AG1792" s="22">
        <f>IFERROR((Raw_Data__3[[#This Row],[End of Probation Date (after 2 months)]]-Raw_Data__3[[#This Row],[Reporting date ]]),"N/A")</f>
        <v>60</v>
      </c>
      <c r="AI1792">
        <v>1</v>
      </c>
      <c r="AJ1792">
        <v>4</v>
      </c>
    </row>
    <row r="1793" spans="1:38" x14ac:dyDescent="0.35">
      <c r="A1793">
        <v>236</v>
      </c>
      <c r="B1793" s="14" t="s">
        <v>114</v>
      </c>
      <c r="C1793" s="14" t="s">
        <v>86</v>
      </c>
      <c r="D1793" s="14" t="s">
        <v>53</v>
      </c>
      <c r="E1793" s="14" t="s">
        <v>54</v>
      </c>
      <c r="F1793" s="14" t="str">
        <f>TRIM(Raw_Data__3[[#This Row],[Level/Band]])</f>
        <v>Senior Management</v>
      </c>
      <c r="G1793" s="15">
        <v>44599.810960648145</v>
      </c>
      <c r="H1793" s="15">
        <v>44600.810960648145</v>
      </c>
      <c r="I1793" s="15">
        <v>44601.810960648145</v>
      </c>
      <c r="J1793" s="15">
        <v>44604.810960648145</v>
      </c>
      <c r="K1793" s="14" t="s">
        <v>37</v>
      </c>
      <c r="L1793" s="15">
        <v>44614.810960648145</v>
      </c>
      <c r="M1793" s="14" t="s">
        <v>37</v>
      </c>
      <c r="N1793" s="14" t="s">
        <v>115</v>
      </c>
      <c r="O1793" s="1">
        <v>44618.810960648145</v>
      </c>
      <c r="P1793" s="14" t="s">
        <v>48</v>
      </c>
      <c r="Q1793" s="15">
        <v>44615.810960648145</v>
      </c>
      <c r="R1793" s="15">
        <v>44616.810960648145</v>
      </c>
      <c r="S1793" s="15">
        <v>44617.810960648145</v>
      </c>
      <c r="T1793" s="15">
        <v>44618.810960648145</v>
      </c>
      <c r="U1793">
        <v>1</v>
      </c>
      <c r="V1793" s="15">
        <v>44619.810960648145</v>
      </c>
      <c r="W1793" s="15">
        <v>44622.810960648145</v>
      </c>
      <c r="X1793" s="15">
        <v>44625.810960648145</v>
      </c>
      <c r="Z1793" s="14"/>
      <c r="AA1793" s="15">
        <v>44645.810960648145</v>
      </c>
      <c r="AB1793">
        <v>14</v>
      </c>
      <c r="AC1793">
        <v>17</v>
      </c>
      <c r="AD1793">
        <v>1</v>
      </c>
      <c r="AE1793">
        <v>3</v>
      </c>
      <c r="AF1793" s="21">
        <v>44677.810960648145</v>
      </c>
      <c r="AG1793" s="22">
        <f>IFERROR((Raw_Data__3[[#This Row],[End of Probation Date (after 2 months)]]-Raw_Data__3[[#This Row],[Reporting date ]]),"N/A")</f>
        <v>60</v>
      </c>
      <c r="AH1793">
        <v>4</v>
      </c>
      <c r="AI1793">
        <v>3</v>
      </c>
      <c r="AJ1793">
        <v>1</v>
      </c>
      <c r="AK1793">
        <v>28</v>
      </c>
      <c r="AL1793">
        <v>8</v>
      </c>
    </row>
    <row r="1794" spans="1:38" x14ac:dyDescent="0.35">
      <c r="A1794">
        <v>235</v>
      </c>
      <c r="B1794" s="14" t="s">
        <v>114</v>
      </c>
      <c r="C1794" s="14" t="s">
        <v>86</v>
      </c>
      <c r="D1794" s="14" t="s">
        <v>53</v>
      </c>
      <c r="E1794" s="14" t="s">
        <v>54</v>
      </c>
      <c r="F1794" s="14" t="str">
        <f>TRIM(Raw_Data__3[[#This Row],[Level/Band]])</f>
        <v>Senior Management</v>
      </c>
      <c r="G1794" s="15">
        <v>44597.810960648145</v>
      </c>
      <c r="H1794" s="15">
        <v>44601.810960648145</v>
      </c>
      <c r="I1794" s="15">
        <v>44602.810960648145</v>
      </c>
      <c r="J1794" s="15">
        <v>44605.810960648145</v>
      </c>
      <c r="K1794" s="14" t="s">
        <v>37</v>
      </c>
      <c r="L1794" s="15">
        <v>44617.810960648145</v>
      </c>
      <c r="M1794" s="14" t="s">
        <v>58</v>
      </c>
      <c r="N1794" s="14"/>
      <c r="O1794" s="1">
        <v>44622.810960648145</v>
      </c>
      <c r="P1794" s="14" t="s">
        <v>58</v>
      </c>
      <c r="Q1794" s="15"/>
      <c r="R1794" s="15"/>
      <c r="S1794" s="15">
        <v>44620.810960648145</v>
      </c>
      <c r="T1794" s="15"/>
      <c r="U1794">
        <v>0</v>
      </c>
      <c r="V1794" s="15"/>
      <c r="W1794" s="15"/>
      <c r="X1794" s="15"/>
      <c r="Z1794" s="14"/>
      <c r="AA1794" s="15"/>
      <c r="AB1794">
        <v>16</v>
      </c>
      <c r="AC1794">
        <v>19</v>
      </c>
      <c r="AD1794">
        <v>1</v>
      </c>
      <c r="AE1794">
        <v>3</v>
      </c>
      <c r="AF1794" s="21">
        <v>44680.810960648145</v>
      </c>
      <c r="AG1794" s="22">
        <f>IFERROR((Raw_Data__3[[#This Row],[End of Probation Date (after 2 months)]]-Raw_Data__3[[#This Row],[Reporting date ]]),"N/A")</f>
        <v>60</v>
      </c>
      <c r="AI1794">
        <v>3</v>
      </c>
      <c r="AJ1794">
        <v>4</v>
      </c>
    </row>
    <row r="1795" spans="1:38" x14ac:dyDescent="0.35">
      <c r="A1795">
        <v>233</v>
      </c>
      <c r="B1795" s="14" t="s">
        <v>114</v>
      </c>
      <c r="C1795" s="14" t="s">
        <v>86</v>
      </c>
      <c r="D1795" s="14" t="s">
        <v>53</v>
      </c>
      <c r="E1795" s="14" t="s">
        <v>54</v>
      </c>
      <c r="F1795" s="14" t="str">
        <f>TRIM(Raw_Data__3[[#This Row],[Level/Band]])</f>
        <v>Senior Management</v>
      </c>
      <c r="G1795" s="15">
        <v>44598.810960648145</v>
      </c>
      <c r="H1795" s="15">
        <v>44600.810960648145</v>
      </c>
      <c r="I1795" s="15">
        <v>44601.810960648145</v>
      </c>
      <c r="J1795" s="15">
        <v>44604.810960648145</v>
      </c>
      <c r="K1795" s="14" t="s">
        <v>37</v>
      </c>
      <c r="L1795" s="15">
        <v>44617.810960648145</v>
      </c>
      <c r="M1795" s="14" t="s">
        <v>58</v>
      </c>
      <c r="N1795" s="14"/>
      <c r="O1795" s="1">
        <v>44619.810960648145</v>
      </c>
      <c r="P1795" s="14" t="s">
        <v>58</v>
      </c>
      <c r="Q1795" s="15"/>
      <c r="R1795" s="15"/>
      <c r="S1795" s="15">
        <v>44618.810960648145</v>
      </c>
      <c r="T1795" s="15"/>
      <c r="U1795">
        <v>0</v>
      </c>
      <c r="V1795" s="15"/>
      <c r="W1795" s="15"/>
      <c r="X1795" s="15"/>
      <c r="Z1795" s="14"/>
      <c r="AA1795" s="15"/>
      <c r="AB1795">
        <v>17</v>
      </c>
      <c r="AC1795">
        <v>18</v>
      </c>
      <c r="AD1795">
        <v>1</v>
      </c>
      <c r="AE1795">
        <v>3</v>
      </c>
      <c r="AF1795" s="21">
        <v>44678.810960648145</v>
      </c>
      <c r="AG1795" s="22">
        <f>IFERROR((Raw_Data__3[[#This Row],[End of Probation Date (after 2 months)]]-Raw_Data__3[[#This Row],[Reporting date ]]),"N/A")</f>
        <v>60</v>
      </c>
      <c r="AI1795">
        <v>1</v>
      </c>
      <c r="AJ1795">
        <v>2</v>
      </c>
    </row>
    <row r="1796" spans="1:38" x14ac:dyDescent="0.35">
      <c r="A1796">
        <v>160</v>
      </c>
      <c r="B1796" s="14" t="s">
        <v>114</v>
      </c>
      <c r="C1796" s="14" t="s">
        <v>86</v>
      </c>
      <c r="D1796" s="14" t="s">
        <v>53</v>
      </c>
      <c r="E1796" s="14" t="s">
        <v>54</v>
      </c>
      <c r="F1796" s="14" t="str">
        <f>TRIM(Raw_Data__3[[#This Row],[Level/Band]])</f>
        <v>Senior Management</v>
      </c>
      <c r="G1796" s="15">
        <v>44934.64434027778</v>
      </c>
      <c r="H1796" s="15">
        <v>44937.64434027778</v>
      </c>
      <c r="I1796" s="15">
        <v>44938.64434027778</v>
      </c>
      <c r="J1796" s="15">
        <v>44941.64434027778</v>
      </c>
      <c r="K1796" s="14" t="s">
        <v>37</v>
      </c>
      <c r="L1796" s="15">
        <v>44949.64434027778</v>
      </c>
      <c r="M1796" s="14" t="s">
        <v>43</v>
      </c>
      <c r="N1796" s="14" t="s">
        <v>38</v>
      </c>
      <c r="O1796" s="1" t="s">
        <v>115</v>
      </c>
      <c r="P1796" s="14"/>
      <c r="Q1796" s="15"/>
      <c r="R1796" s="15"/>
      <c r="S1796" s="15">
        <v>44953.64434027778</v>
      </c>
      <c r="T1796" s="15"/>
      <c r="U1796">
        <v>0</v>
      </c>
      <c r="V1796" s="15"/>
      <c r="W1796" s="15"/>
      <c r="X1796" s="15"/>
      <c r="Z1796" s="14" t="s">
        <v>39</v>
      </c>
      <c r="AA1796" s="15"/>
      <c r="AB1796">
        <v>12</v>
      </c>
      <c r="AC1796">
        <v>16</v>
      </c>
      <c r="AD1796">
        <v>1</v>
      </c>
      <c r="AE1796">
        <v>3</v>
      </c>
      <c r="AF1796" s="21">
        <v>45013.64434027778</v>
      </c>
      <c r="AG1796" s="22">
        <f>IFERROR((Raw_Data__3[[#This Row],[End of Probation Date (after 2 months)]]-Raw_Data__3[[#This Row],[Reporting date ]]),"N/A")</f>
        <v>60</v>
      </c>
      <c r="AI1796">
        <v>4</v>
      </c>
      <c r="AJ1796">
        <v>3</v>
      </c>
    </row>
    <row r="1797" spans="1:38" x14ac:dyDescent="0.35">
      <c r="A1797">
        <v>157</v>
      </c>
      <c r="B1797" s="14" t="s">
        <v>114</v>
      </c>
      <c r="C1797" s="14" t="s">
        <v>86</v>
      </c>
      <c r="D1797" s="14" t="s">
        <v>53</v>
      </c>
      <c r="E1797" s="14" t="s">
        <v>54</v>
      </c>
      <c r="F1797" s="14" t="str">
        <f>TRIM(Raw_Data__3[[#This Row],[Level/Band]])</f>
        <v>Senior Management</v>
      </c>
      <c r="G1797" s="15">
        <v>44929.64434027778</v>
      </c>
      <c r="H1797" s="15">
        <v>44932.64434027778</v>
      </c>
      <c r="I1797" s="15">
        <v>44933.64434027778</v>
      </c>
      <c r="J1797" s="15">
        <v>44936.64434027778</v>
      </c>
      <c r="K1797" s="14" t="s">
        <v>37</v>
      </c>
      <c r="L1797" s="15">
        <v>44943.64434027778</v>
      </c>
      <c r="M1797" s="14" t="s">
        <v>43</v>
      </c>
      <c r="N1797" s="14" t="s">
        <v>51</v>
      </c>
      <c r="O1797" s="1" t="s">
        <v>115</v>
      </c>
      <c r="P1797" s="14"/>
      <c r="Q1797" s="15"/>
      <c r="R1797" s="15"/>
      <c r="S1797" s="15">
        <v>44946.64434027778</v>
      </c>
      <c r="T1797" s="15"/>
      <c r="U1797">
        <v>0</v>
      </c>
      <c r="V1797" s="15"/>
      <c r="W1797" s="15"/>
      <c r="X1797" s="15"/>
      <c r="Z1797" s="14" t="s">
        <v>47</v>
      </c>
      <c r="AA1797" s="15"/>
      <c r="AB1797">
        <v>11</v>
      </c>
      <c r="AC1797">
        <v>14</v>
      </c>
      <c r="AD1797">
        <v>1</v>
      </c>
      <c r="AE1797">
        <v>3</v>
      </c>
      <c r="AF1797" s="21">
        <v>45006.64434027778</v>
      </c>
      <c r="AG1797" s="22">
        <f>IFERROR((Raw_Data__3[[#This Row],[End of Probation Date (after 2 months)]]-Raw_Data__3[[#This Row],[Reporting date ]]),"N/A")</f>
        <v>60</v>
      </c>
      <c r="AI1797">
        <v>3</v>
      </c>
      <c r="AJ1797">
        <v>3</v>
      </c>
    </row>
    <row r="1798" spans="1:38" x14ac:dyDescent="0.35">
      <c r="A1798">
        <v>144</v>
      </c>
      <c r="B1798" s="14" t="s">
        <v>114</v>
      </c>
      <c r="C1798" s="14" t="s">
        <v>86</v>
      </c>
      <c r="D1798" s="14" t="s">
        <v>53</v>
      </c>
      <c r="E1798" s="14" t="s">
        <v>54</v>
      </c>
      <c r="F1798" s="14" t="str">
        <f>TRIM(Raw_Data__3[[#This Row],[Level/Band]])</f>
        <v>Senior Management</v>
      </c>
      <c r="G1798" s="15">
        <v>44629.982245370367</v>
      </c>
      <c r="H1798" s="15">
        <v>44630.982245370367</v>
      </c>
      <c r="I1798" s="15">
        <v>44631.982245370367</v>
      </c>
      <c r="J1798" s="15">
        <v>44634.982245370367</v>
      </c>
      <c r="K1798" s="14" t="s">
        <v>37</v>
      </c>
      <c r="L1798" s="15">
        <v>44641.982245370367</v>
      </c>
      <c r="M1798" s="14" t="s">
        <v>37</v>
      </c>
      <c r="N1798" s="14" t="s">
        <v>115</v>
      </c>
      <c r="O1798" s="1">
        <v>44645.982245370367</v>
      </c>
      <c r="P1798" s="14" t="s">
        <v>48</v>
      </c>
      <c r="Q1798" s="15">
        <v>44643.982245370367</v>
      </c>
      <c r="R1798" s="15">
        <v>44646.982245370367</v>
      </c>
      <c r="S1798" s="15">
        <v>44642.982245370367</v>
      </c>
      <c r="T1798" s="15">
        <v>44649.982245370367</v>
      </c>
      <c r="U1798">
        <v>1</v>
      </c>
      <c r="V1798" s="15">
        <v>44652.982245370367</v>
      </c>
      <c r="W1798" s="15">
        <v>44653.982245370367</v>
      </c>
      <c r="X1798" s="15">
        <v>44654.982245370367</v>
      </c>
      <c r="Z1798" s="14"/>
      <c r="AA1798" s="15">
        <v>44670.982245370367</v>
      </c>
      <c r="AB1798">
        <v>11</v>
      </c>
      <c r="AC1798">
        <v>12</v>
      </c>
      <c r="AD1798">
        <v>1</v>
      </c>
      <c r="AE1798">
        <v>3</v>
      </c>
      <c r="AF1798" s="21">
        <v>44702.982245370367</v>
      </c>
      <c r="AG1798" s="22">
        <f>IFERROR((Raw_Data__3[[#This Row],[End of Probation Date (after 2 months)]]-Raw_Data__3[[#This Row],[Reporting date ]]),"N/A")</f>
        <v>60</v>
      </c>
      <c r="AH1798">
        <v>4</v>
      </c>
      <c r="AI1798">
        <v>1</v>
      </c>
      <c r="AJ1798">
        <v>1</v>
      </c>
      <c r="AK1798">
        <v>28</v>
      </c>
      <c r="AL1798">
        <v>12</v>
      </c>
    </row>
    <row r="1799" spans="1:38" x14ac:dyDescent="0.35">
      <c r="A1799">
        <v>119</v>
      </c>
      <c r="B1799" s="14" t="s">
        <v>114</v>
      </c>
      <c r="C1799" s="14" t="s">
        <v>86</v>
      </c>
      <c r="D1799" s="14" t="s">
        <v>53</v>
      </c>
      <c r="E1799" s="14" t="s">
        <v>54</v>
      </c>
      <c r="F1799" s="14" t="str">
        <f>TRIM(Raw_Data__3[[#This Row],[Level/Band]])</f>
        <v>Senior Management</v>
      </c>
      <c r="G1799" s="15">
        <v>44739.19809027778</v>
      </c>
      <c r="H1799" s="15">
        <v>44741.19809027778</v>
      </c>
      <c r="I1799" s="15">
        <v>44742.19809027778</v>
      </c>
      <c r="J1799" s="15">
        <v>44745.19809027778</v>
      </c>
      <c r="K1799" s="14" t="s">
        <v>37</v>
      </c>
      <c r="L1799" s="15">
        <v>44762.19809027778</v>
      </c>
      <c r="M1799" s="14" t="s">
        <v>37</v>
      </c>
      <c r="N1799" s="14" t="s">
        <v>115</v>
      </c>
      <c r="O1799" s="1">
        <v>44766.19809027778</v>
      </c>
      <c r="P1799" s="14" t="s">
        <v>48</v>
      </c>
      <c r="Q1799" s="15">
        <v>44764.19809027778</v>
      </c>
      <c r="R1799" s="15">
        <v>44766.19809027778</v>
      </c>
      <c r="S1799" s="15">
        <v>44764.19809027778</v>
      </c>
      <c r="T1799" s="15">
        <v>44771.19809027778</v>
      </c>
      <c r="U1799">
        <v>1</v>
      </c>
      <c r="V1799" s="15">
        <v>44773.19809027778</v>
      </c>
      <c r="W1799" s="15">
        <v>44774.19809027778</v>
      </c>
      <c r="X1799" s="15">
        <v>44775.19809027778</v>
      </c>
      <c r="Z1799" s="14"/>
      <c r="AA1799" s="15">
        <v>44786.19809027778</v>
      </c>
      <c r="AB1799">
        <v>21</v>
      </c>
      <c r="AC1799">
        <v>23</v>
      </c>
      <c r="AD1799">
        <v>1</v>
      </c>
      <c r="AE1799">
        <v>3</v>
      </c>
      <c r="AF1799" s="21">
        <v>44824.19809027778</v>
      </c>
      <c r="AG1799" s="22">
        <f>IFERROR((Raw_Data__3[[#This Row],[End of Probation Date (after 2 months)]]-Raw_Data__3[[#This Row],[Reporting date ]]),"N/A")</f>
        <v>60</v>
      </c>
      <c r="AH1799">
        <v>3</v>
      </c>
      <c r="AI1799">
        <v>2</v>
      </c>
      <c r="AJ1799">
        <v>2</v>
      </c>
      <c r="AK1799">
        <v>22</v>
      </c>
      <c r="AL1799">
        <v>11</v>
      </c>
    </row>
    <row r="1800" spans="1:38" x14ac:dyDescent="0.35">
      <c r="A1800">
        <v>113</v>
      </c>
      <c r="B1800" s="14" t="s">
        <v>114</v>
      </c>
      <c r="C1800" s="14" t="s">
        <v>86</v>
      </c>
      <c r="D1800" s="14" t="s">
        <v>53</v>
      </c>
      <c r="E1800" s="14" t="s">
        <v>54</v>
      </c>
      <c r="F1800" s="14" t="str">
        <f>TRIM(Raw_Data__3[[#This Row],[Level/Band]])</f>
        <v>Senior Management</v>
      </c>
      <c r="G1800" s="15">
        <v>44738.19809027778</v>
      </c>
      <c r="H1800" s="15">
        <v>44742.19809027778</v>
      </c>
      <c r="I1800" s="15">
        <v>44743.19809027778</v>
      </c>
      <c r="J1800" s="15">
        <v>44746.19809027778</v>
      </c>
      <c r="K1800" s="14" t="s">
        <v>37</v>
      </c>
      <c r="L1800" s="15">
        <v>44761.19809027778</v>
      </c>
      <c r="M1800" s="14" t="s">
        <v>43</v>
      </c>
      <c r="N1800" s="14" t="s">
        <v>38</v>
      </c>
      <c r="O1800" s="1" t="s">
        <v>115</v>
      </c>
      <c r="P1800" s="14" t="s">
        <v>41</v>
      </c>
      <c r="Q1800" s="15"/>
      <c r="R1800" s="15"/>
      <c r="S1800" s="15">
        <v>44762.19809027778</v>
      </c>
      <c r="T1800" s="15"/>
      <c r="U1800">
        <v>0</v>
      </c>
      <c r="V1800" s="15"/>
      <c r="W1800" s="15"/>
      <c r="X1800" s="15"/>
      <c r="Z1800" s="14"/>
      <c r="AA1800" s="15"/>
      <c r="AB1800">
        <v>19</v>
      </c>
      <c r="AC1800">
        <v>20</v>
      </c>
      <c r="AD1800">
        <v>1</v>
      </c>
      <c r="AE1800">
        <v>3</v>
      </c>
      <c r="AF1800" s="21">
        <v>44822.19809027778</v>
      </c>
      <c r="AG1800" s="22">
        <f>IFERROR((Raw_Data__3[[#This Row],[End of Probation Date (after 2 months)]]-Raw_Data__3[[#This Row],[Reporting date ]]),"N/A")</f>
        <v>60</v>
      </c>
      <c r="AI1800">
        <v>1</v>
      </c>
      <c r="AJ1800">
        <v>4</v>
      </c>
    </row>
    <row r="1801" spans="1:38" x14ac:dyDescent="0.35">
      <c r="A1801">
        <v>53</v>
      </c>
      <c r="B1801" s="14" t="s">
        <v>114</v>
      </c>
      <c r="C1801" s="14" t="s">
        <v>86</v>
      </c>
      <c r="D1801" s="14" t="s">
        <v>53</v>
      </c>
      <c r="E1801" s="14" t="s">
        <v>54</v>
      </c>
      <c r="F1801" s="14" t="str">
        <f>TRIM(Raw_Data__3[[#This Row],[Level/Band]])</f>
        <v>Senior Management</v>
      </c>
      <c r="G1801" s="15">
        <v>44770.01295138889</v>
      </c>
      <c r="H1801" s="15">
        <v>44772.01295138889</v>
      </c>
      <c r="I1801" s="15">
        <v>44773.01295138889</v>
      </c>
      <c r="J1801" s="15">
        <v>44776.01295138889</v>
      </c>
      <c r="K1801" s="14" t="s">
        <v>37</v>
      </c>
      <c r="L1801" s="15">
        <v>44779.01295138889</v>
      </c>
      <c r="M1801" s="14" t="s">
        <v>43</v>
      </c>
      <c r="N1801" s="14" t="s">
        <v>50</v>
      </c>
      <c r="O1801" s="1" t="s">
        <v>115</v>
      </c>
      <c r="P1801" s="14"/>
      <c r="Q1801" s="15"/>
      <c r="R1801" s="15"/>
      <c r="S1801" s="15"/>
      <c r="T1801" s="15"/>
      <c r="U1801">
        <v>0</v>
      </c>
      <c r="V1801" s="15"/>
      <c r="W1801" s="15"/>
      <c r="X1801" s="15"/>
      <c r="Z1801" s="14" t="s">
        <v>39</v>
      </c>
      <c r="AA1801" s="15"/>
      <c r="AB1801">
        <v>7</v>
      </c>
      <c r="AD1801">
        <v>1</v>
      </c>
      <c r="AE1801">
        <v>3</v>
      </c>
      <c r="AF1801" s="21" t="s">
        <v>115</v>
      </c>
      <c r="AG1801" s="22" t="str">
        <f>IFERROR((Raw_Data__3[[#This Row],[End of Probation Date (after 2 months)]]-Raw_Data__3[[#This Row],[Reporting date ]]),"N/A")</f>
        <v>N/A</v>
      </c>
      <c r="AJ1801">
        <v>2</v>
      </c>
    </row>
    <row r="1802" spans="1:38" x14ac:dyDescent="0.35">
      <c r="A1802">
        <v>2925</v>
      </c>
      <c r="B1802" s="14" t="s">
        <v>114</v>
      </c>
      <c r="C1802" s="14" t="s">
        <v>86</v>
      </c>
      <c r="D1802" s="14" t="s">
        <v>62</v>
      </c>
      <c r="E1802" s="14" t="s">
        <v>57</v>
      </c>
      <c r="F1802" s="14" t="str">
        <f>TRIM(Raw_Data__3[[#This Row],[Level/Band]])</f>
        <v>Senior</v>
      </c>
      <c r="G1802" s="15">
        <v>45173.386689814812</v>
      </c>
      <c r="H1802" s="15">
        <v>45177.386689814812</v>
      </c>
      <c r="I1802" s="15">
        <v>45178.386689814812</v>
      </c>
      <c r="J1802" s="15">
        <v>45181.386689814812</v>
      </c>
      <c r="K1802" s="14" t="s">
        <v>37</v>
      </c>
      <c r="L1802" s="15">
        <v>45188.386689814812</v>
      </c>
      <c r="M1802" s="14" t="s">
        <v>37</v>
      </c>
      <c r="N1802" s="14" t="s">
        <v>115</v>
      </c>
      <c r="O1802" s="1">
        <v>45192.386689814812</v>
      </c>
      <c r="P1802" s="14" t="s">
        <v>48</v>
      </c>
      <c r="Q1802" s="15">
        <v>45190.386689814812</v>
      </c>
      <c r="R1802" s="15">
        <v>45191.386689814812</v>
      </c>
      <c r="S1802" s="15">
        <v>45190.386689814812</v>
      </c>
      <c r="T1802" s="15">
        <v>45199.386689814812</v>
      </c>
      <c r="U1802">
        <v>1</v>
      </c>
      <c r="V1802" s="15">
        <v>45200.386689814812</v>
      </c>
      <c r="W1802" s="15">
        <v>45201.386689814812</v>
      </c>
      <c r="X1802" s="15">
        <v>45203.386689814812</v>
      </c>
      <c r="Z1802" s="14"/>
      <c r="AA1802" s="15">
        <v>45214.386689814812</v>
      </c>
      <c r="AB1802">
        <v>11</v>
      </c>
      <c r="AC1802">
        <v>13</v>
      </c>
      <c r="AD1802">
        <v>1</v>
      </c>
      <c r="AE1802">
        <v>3</v>
      </c>
      <c r="AF1802" s="21">
        <v>45250.386689814812</v>
      </c>
      <c r="AG1802" s="22">
        <f>IFERROR((Raw_Data__3[[#This Row],[End of Probation Date (after 2 months)]]-Raw_Data__3[[#This Row],[Reporting date ]]),"N/A")</f>
        <v>60</v>
      </c>
      <c r="AH1802">
        <v>2</v>
      </c>
      <c r="AI1802">
        <v>2</v>
      </c>
      <c r="AJ1802">
        <v>4</v>
      </c>
      <c r="AK1802">
        <v>24</v>
      </c>
      <c r="AL1802">
        <v>13</v>
      </c>
    </row>
    <row r="1803" spans="1:38" x14ac:dyDescent="0.35">
      <c r="A1803">
        <v>2915</v>
      </c>
      <c r="B1803" s="14" t="s">
        <v>114</v>
      </c>
      <c r="C1803" s="14" t="s">
        <v>86</v>
      </c>
      <c r="D1803" s="14" t="s">
        <v>62</v>
      </c>
      <c r="E1803" s="14" t="s">
        <v>57</v>
      </c>
      <c r="F1803" s="14" t="str">
        <f>TRIM(Raw_Data__3[[#This Row],[Level/Band]])</f>
        <v>Senior</v>
      </c>
      <c r="G1803" s="15">
        <v>44598.794965277775</v>
      </c>
      <c r="H1803" s="15">
        <v>44600.794965277775</v>
      </c>
      <c r="I1803" s="15">
        <v>44601.794965277775</v>
      </c>
      <c r="J1803" s="15">
        <v>44604.794965277775</v>
      </c>
      <c r="K1803" s="14" t="s">
        <v>37</v>
      </c>
      <c r="L1803" s="15">
        <v>44614.794965277775</v>
      </c>
      <c r="M1803" s="14" t="s">
        <v>37</v>
      </c>
      <c r="N1803" s="14" t="s">
        <v>115</v>
      </c>
      <c r="O1803" s="1">
        <v>44622.794965277775</v>
      </c>
      <c r="P1803" s="14" t="s">
        <v>48</v>
      </c>
      <c r="Q1803" s="15">
        <v>44616.794965277775</v>
      </c>
      <c r="R1803" s="15">
        <v>44618.794965277775</v>
      </c>
      <c r="S1803" s="15">
        <v>44618.794965277775</v>
      </c>
      <c r="T1803" s="15">
        <v>44628.794965277775</v>
      </c>
      <c r="U1803">
        <v>1</v>
      </c>
      <c r="V1803" s="15">
        <v>44629.794965277775</v>
      </c>
      <c r="W1803" s="15">
        <v>44630.794965277775</v>
      </c>
      <c r="X1803" s="15">
        <v>44631.794965277775</v>
      </c>
      <c r="Z1803" s="14"/>
      <c r="AA1803" s="15">
        <v>44642.794965277775</v>
      </c>
      <c r="AB1803">
        <v>14</v>
      </c>
      <c r="AC1803">
        <v>18</v>
      </c>
      <c r="AD1803">
        <v>1</v>
      </c>
      <c r="AE1803">
        <v>3</v>
      </c>
      <c r="AF1803" s="21">
        <v>44678.794965277775</v>
      </c>
      <c r="AG1803" s="22">
        <f>IFERROR((Raw_Data__3[[#This Row],[End of Probation Date (after 2 months)]]-Raw_Data__3[[#This Row],[Reporting date ]]),"N/A")</f>
        <v>60</v>
      </c>
      <c r="AH1803">
        <v>2</v>
      </c>
      <c r="AI1803">
        <v>4</v>
      </c>
      <c r="AJ1803">
        <v>2</v>
      </c>
      <c r="AK1803">
        <v>24</v>
      </c>
      <c r="AL1803">
        <v>13</v>
      </c>
    </row>
    <row r="1804" spans="1:38" x14ac:dyDescent="0.35">
      <c r="A1804">
        <v>2580</v>
      </c>
      <c r="B1804" s="14" t="s">
        <v>114</v>
      </c>
      <c r="C1804" s="14" t="s">
        <v>86</v>
      </c>
      <c r="D1804" s="14" t="s">
        <v>62</v>
      </c>
      <c r="E1804" s="14" t="s">
        <v>57</v>
      </c>
      <c r="F1804" s="14" t="str">
        <f>TRIM(Raw_Data__3[[#This Row],[Level/Band]])</f>
        <v>Senior</v>
      </c>
      <c r="G1804" s="15">
        <v>44641.718425925923</v>
      </c>
      <c r="H1804" s="15">
        <v>44644.718425925923</v>
      </c>
      <c r="I1804" s="15">
        <v>44645.718425925923</v>
      </c>
      <c r="J1804" s="15">
        <v>44648.718425925923</v>
      </c>
      <c r="K1804" s="14" t="s">
        <v>37</v>
      </c>
      <c r="L1804" s="15">
        <v>44648.718425925923</v>
      </c>
      <c r="M1804" s="14" t="s">
        <v>37</v>
      </c>
      <c r="N1804" s="14" t="s">
        <v>115</v>
      </c>
      <c r="O1804" s="1">
        <v>44655.718425925923</v>
      </c>
      <c r="P1804" s="14" t="s">
        <v>48</v>
      </c>
      <c r="Q1804" s="15">
        <v>44649.718425925923</v>
      </c>
      <c r="R1804" s="15">
        <v>44653.718425925923</v>
      </c>
      <c r="S1804" s="15">
        <v>44652.718425925923</v>
      </c>
      <c r="T1804" s="15">
        <v>44660.718425925923</v>
      </c>
      <c r="U1804">
        <v>1</v>
      </c>
      <c r="V1804" s="15">
        <v>44662.718425925923</v>
      </c>
      <c r="W1804" s="15">
        <v>44664.718425925923</v>
      </c>
      <c r="X1804" s="15">
        <v>44666.718425925923</v>
      </c>
      <c r="Z1804" s="14"/>
      <c r="AA1804" s="15">
        <v>44677.718425925923</v>
      </c>
      <c r="AB1804">
        <v>4</v>
      </c>
      <c r="AC1804">
        <v>8</v>
      </c>
      <c r="AD1804">
        <v>1</v>
      </c>
      <c r="AE1804">
        <v>3</v>
      </c>
      <c r="AF1804" s="21">
        <v>44712.718425925923</v>
      </c>
      <c r="AG1804" s="22">
        <f>IFERROR((Raw_Data__3[[#This Row],[End of Probation Date (after 2 months)]]-Raw_Data__3[[#This Row],[Reporting date ]]),"N/A")</f>
        <v>60</v>
      </c>
      <c r="AH1804">
        <v>4</v>
      </c>
      <c r="AI1804">
        <v>4</v>
      </c>
      <c r="AJ1804">
        <v>3</v>
      </c>
      <c r="AK1804">
        <v>25</v>
      </c>
      <c r="AL1804">
        <v>14</v>
      </c>
    </row>
    <row r="1805" spans="1:38" x14ac:dyDescent="0.35">
      <c r="A1805">
        <v>2107</v>
      </c>
      <c r="B1805" s="14" t="s">
        <v>114</v>
      </c>
      <c r="C1805" s="14" t="s">
        <v>86</v>
      </c>
      <c r="D1805" s="14" t="s">
        <v>62</v>
      </c>
      <c r="E1805" s="14" t="s">
        <v>57</v>
      </c>
      <c r="F1805" s="14" t="str">
        <f>TRIM(Raw_Data__3[[#This Row],[Level/Band]])</f>
        <v>Senior</v>
      </c>
      <c r="G1805" s="15">
        <v>44684.022326388891</v>
      </c>
      <c r="H1805" s="15">
        <v>44688.022326388891</v>
      </c>
      <c r="I1805" s="15">
        <v>44689.022326388891</v>
      </c>
      <c r="J1805" s="15">
        <v>44692.022326388891</v>
      </c>
      <c r="K1805" s="14" t="s">
        <v>37</v>
      </c>
      <c r="L1805" s="15">
        <v>44702.022326388891</v>
      </c>
      <c r="M1805" s="14" t="s">
        <v>37</v>
      </c>
      <c r="N1805" s="14" t="s">
        <v>115</v>
      </c>
      <c r="O1805" s="1">
        <v>44709.022326388891</v>
      </c>
      <c r="P1805" s="14" t="s">
        <v>48</v>
      </c>
      <c r="Q1805" s="15">
        <v>44703.022326388891</v>
      </c>
      <c r="R1805" s="15">
        <v>44707.022326388891</v>
      </c>
      <c r="S1805" s="15">
        <v>44705.022326388891</v>
      </c>
      <c r="T1805" s="15">
        <v>44714.022326388891</v>
      </c>
      <c r="U1805">
        <v>1</v>
      </c>
      <c r="V1805" s="15">
        <v>44718.022326388891</v>
      </c>
      <c r="W1805" s="15">
        <v>44719.022326388891</v>
      </c>
      <c r="X1805" s="15">
        <v>44721.022326388891</v>
      </c>
      <c r="Z1805" s="14"/>
      <c r="AA1805" s="15">
        <v>44737.022326388891</v>
      </c>
      <c r="AB1805">
        <v>14</v>
      </c>
      <c r="AC1805">
        <v>17</v>
      </c>
      <c r="AD1805">
        <v>1</v>
      </c>
      <c r="AE1805">
        <v>3</v>
      </c>
      <c r="AF1805" s="21">
        <v>44765.022326388891</v>
      </c>
      <c r="AG1805" s="22">
        <f>IFERROR((Raw_Data__3[[#This Row],[End of Probation Date (after 2 months)]]-Raw_Data__3[[#This Row],[Reporting date ]]),"N/A")</f>
        <v>60</v>
      </c>
      <c r="AH1805">
        <v>5</v>
      </c>
      <c r="AI1805">
        <v>3</v>
      </c>
      <c r="AJ1805">
        <v>4</v>
      </c>
      <c r="AK1805">
        <v>32</v>
      </c>
      <c r="AL1805">
        <v>16</v>
      </c>
    </row>
    <row r="1806" spans="1:38" x14ac:dyDescent="0.35">
      <c r="A1806">
        <v>1178</v>
      </c>
      <c r="B1806" s="14" t="s">
        <v>114</v>
      </c>
      <c r="C1806" s="14" t="s">
        <v>86</v>
      </c>
      <c r="D1806" s="14" t="s">
        <v>62</v>
      </c>
      <c r="E1806" s="14" t="s">
        <v>57</v>
      </c>
      <c r="F1806" s="14" t="str">
        <f>TRIM(Raw_Data__3[[#This Row],[Level/Band]])</f>
        <v>Senior</v>
      </c>
      <c r="G1806" s="15">
        <v>45063.041770833333</v>
      </c>
      <c r="H1806" s="15">
        <v>45065.041770833333</v>
      </c>
      <c r="I1806" s="15">
        <v>45066.041770833333</v>
      </c>
      <c r="J1806" s="15">
        <v>45069.041770833333</v>
      </c>
      <c r="K1806" s="14" t="s">
        <v>37</v>
      </c>
      <c r="L1806" s="15">
        <v>45079.041770833333</v>
      </c>
      <c r="M1806" s="14" t="s">
        <v>37</v>
      </c>
      <c r="N1806" s="14" t="s">
        <v>115</v>
      </c>
      <c r="O1806" s="1">
        <v>45086.041770833333</v>
      </c>
      <c r="P1806" s="14" t="s">
        <v>48</v>
      </c>
      <c r="Q1806" s="15">
        <v>45080.041770833333</v>
      </c>
      <c r="R1806" s="15">
        <v>45081.041770833333</v>
      </c>
      <c r="S1806" s="15">
        <v>45082.041770833333</v>
      </c>
      <c r="T1806" s="15">
        <v>45086.041770833333</v>
      </c>
      <c r="U1806">
        <v>1</v>
      </c>
      <c r="V1806" s="15">
        <v>45087.041770833333</v>
      </c>
      <c r="W1806" s="15">
        <v>45089.041770833333</v>
      </c>
      <c r="X1806" s="15">
        <v>45090.041770833333</v>
      </c>
      <c r="Z1806" s="14"/>
      <c r="AA1806" s="15">
        <v>45099.041770833333</v>
      </c>
      <c r="AB1806">
        <v>14</v>
      </c>
      <c r="AC1806">
        <v>17</v>
      </c>
      <c r="AD1806">
        <v>1</v>
      </c>
      <c r="AE1806">
        <v>3</v>
      </c>
      <c r="AF1806" s="21">
        <v>45142.041770833333</v>
      </c>
      <c r="AG1806" s="22">
        <f>IFERROR((Raw_Data__3[[#This Row],[End of Probation Date (after 2 months)]]-Raw_Data__3[[#This Row],[Reporting date ]]),"N/A")</f>
        <v>60</v>
      </c>
      <c r="AH1806">
        <v>3</v>
      </c>
      <c r="AI1806">
        <v>3</v>
      </c>
      <c r="AJ1806">
        <v>2</v>
      </c>
      <c r="AK1806">
        <v>17</v>
      </c>
      <c r="AL1806">
        <v>8</v>
      </c>
    </row>
    <row r="1807" spans="1:38" x14ac:dyDescent="0.35">
      <c r="A1807">
        <v>1103</v>
      </c>
      <c r="B1807" s="14" t="s">
        <v>114</v>
      </c>
      <c r="C1807" s="14" t="s">
        <v>86</v>
      </c>
      <c r="D1807" s="14" t="s">
        <v>62</v>
      </c>
      <c r="E1807" s="14" t="s">
        <v>57</v>
      </c>
      <c r="F1807" s="14" t="str">
        <f>TRIM(Raw_Data__3[[#This Row],[Level/Band]])</f>
        <v>Senior</v>
      </c>
      <c r="G1807" s="15">
        <v>44676.953865740739</v>
      </c>
      <c r="H1807" s="15">
        <v>44678.953865740739</v>
      </c>
      <c r="I1807" s="15">
        <v>44679.953865740739</v>
      </c>
      <c r="J1807" s="15">
        <v>44682.953865740739</v>
      </c>
      <c r="K1807" s="14" t="s">
        <v>37</v>
      </c>
      <c r="L1807" s="15">
        <v>44683.953865740739</v>
      </c>
      <c r="M1807" s="14" t="s">
        <v>37</v>
      </c>
      <c r="N1807" s="14" t="s">
        <v>115</v>
      </c>
      <c r="O1807" s="1">
        <v>44686.953865740739</v>
      </c>
      <c r="P1807" s="14" t="s">
        <v>48</v>
      </c>
      <c r="Q1807" s="15">
        <v>44685.953865740739</v>
      </c>
      <c r="R1807" s="15">
        <v>44687.953865740739</v>
      </c>
      <c r="S1807" s="15">
        <v>44685.953865740739</v>
      </c>
      <c r="T1807" s="15">
        <v>44693.953865740739</v>
      </c>
      <c r="U1807">
        <v>1</v>
      </c>
      <c r="V1807" s="15">
        <v>44695.953865740739</v>
      </c>
      <c r="W1807" s="15">
        <v>44698.953865740739</v>
      </c>
      <c r="X1807" s="15">
        <v>44700.953865740739</v>
      </c>
      <c r="Z1807" s="14"/>
      <c r="AA1807" s="15">
        <v>44712.953865740739</v>
      </c>
      <c r="AB1807">
        <v>5</v>
      </c>
      <c r="AC1807">
        <v>7</v>
      </c>
      <c r="AD1807">
        <v>1</v>
      </c>
      <c r="AE1807">
        <v>3</v>
      </c>
      <c r="AF1807" s="21">
        <v>44745.953865740739</v>
      </c>
      <c r="AG1807" s="22">
        <f>IFERROR((Raw_Data__3[[#This Row],[End of Probation Date (after 2 months)]]-Raw_Data__3[[#This Row],[Reporting date ]]),"N/A")</f>
        <v>60</v>
      </c>
      <c r="AH1807">
        <v>5</v>
      </c>
      <c r="AI1807">
        <v>2</v>
      </c>
      <c r="AJ1807">
        <v>2</v>
      </c>
      <c r="AK1807">
        <v>27</v>
      </c>
      <c r="AL1807">
        <v>15</v>
      </c>
    </row>
    <row r="1808" spans="1:38" x14ac:dyDescent="0.35">
      <c r="A1808">
        <v>923</v>
      </c>
      <c r="B1808" s="14" t="s">
        <v>114</v>
      </c>
      <c r="C1808" s="14" t="s">
        <v>86</v>
      </c>
      <c r="D1808" s="14" t="s">
        <v>62</v>
      </c>
      <c r="E1808" s="14" t="s">
        <v>57</v>
      </c>
      <c r="F1808" s="14" t="str">
        <f>TRIM(Raw_Data__3[[#This Row],[Level/Band]])</f>
        <v>Senior</v>
      </c>
      <c r="G1808" s="15">
        <v>45075.494004629632</v>
      </c>
      <c r="H1808" s="15">
        <v>45078.494004629632</v>
      </c>
      <c r="I1808" s="15">
        <v>45079.494004629632</v>
      </c>
      <c r="J1808" s="15">
        <v>45082.494004629632</v>
      </c>
      <c r="K1808" s="14" t="s">
        <v>37</v>
      </c>
      <c r="L1808" s="15">
        <v>45097.494004629632</v>
      </c>
      <c r="M1808" s="14" t="s">
        <v>43</v>
      </c>
      <c r="N1808" s="14" t="s">
        <v>46</v>
      </c>
      <c r="O1808" s="1" t="s">
        <v>115</v>
      </c>
      <c r="P1808" s="14"/>
      <c r="Q1808" s="15"/>
      <c r="R1808" s="15"/>
      <c r="S1808" s="15">
        <v>45099.494004629632</v>
      </c>
      <c r="T1808" s="15"/>
      <c r="U1808">
        <v>0</v>
      </c>
      <c r="V1808" s="15"/>
      <c r="W1808" s="15"/>
      <c r="X1808" s="15"/>
      <c r="Z1808" s="14" t="s">
        <v>39</v>
      </c>
      <c r="AA1808" s="15"/>
      <c r="AB1808">
        <v>19</v>
      </c>
      <c r="AC1808">
        <v>21</v>
      </c>
      <c r="AD1808">
        <v>1</v>
      </c>
      <c r="AE1808">
        <v>3</v>
      </c>
      <c r="AF1808" s="21">
        <v>45159.494004629632</v>
      </c>
      <c r="AG1808" s="22">
        <f>IFERROR((Raw_Data__3[[#This Row],[End of Probation Date (after 2 months)]]-Raw_Data__3[[#This Row],[Reporting date ]]),"N/A")</f>
        <v>60</v>
      </c>
      <c r="AI1808">
        <v>2</v>
      </c>
      <c r="AJ1808">
        <v>3</v>
      </c>
    </row>
    <row r="1809" spans="1:38" x14ac:dyDescent="0.35">
      <c r="A1809">
        <v>922</v>
      </c>
      <c r="B1809" s="14" t="s">
        <v>114</v>
      </c>
      <c r="C1809" s="14" t="s">
        <v>86</v>
      </c>
      <c r="D1809" s="14" t="s">
        <v>62</v>
      </c>
      <c r="E1809" s="14" t="s">
        <v>57</v>
      </c>
      <c r="F1809" s="14" t="str">
        <f>TRIM(Raw_Data__3[[#This Row],[Level/Band]])</f>
        <v>Senior</v>
      </c>
      <c r="G1809" s="15">
        <v>45071.494004629632</v>
      </c>
      <c r="H1809" s="15">
        <v>45075.494004629632</v>
      </c>
      <c r="I1809" s="15">
        <v>45076.494004629632</v>
      </c>
      <c r="J1809" s="15">
        <v>45079.494004629632</v>
      </c>
      <c r="K1809" s="14" t="s">
        <v>37</v>
      </c>
      <c r="L1809" s="15">
        <v>45086.494004629632</v>
      </c>
      <c r="M1809" s="14" t="s">
        <v>58</v>
      </c>
      <c r="N1809" s="14"/>
      <c r="O1809" s="1">
        <v>45091.494004629632</v>
      </c>
      <c r="P1809" s="14" t="s">
        <v>58</v>
      </c>
      <c r="Q1809" s="15"/>
      <c r="R1809" s="15"/>
      <c r="S1809" s="15">
        <v>45088.494004629632</v>
      </c>
      <c r="T1809" s="15"/>
      <c r="U1809">
        <v>0</v>
      </c>
      <c r="V1809" s="15"/>
      <c r="W1809" s="15"/>
      <c r="X1809" s="15"/>
      <c r="Z1809" s="14"/>
      <c r="AA1809" s="15"/>
      <c r="AB1809">
        <v>11</v>
      </c>
      <c r="AC1809">
        <v>13</v>
      </c>
      <c r="AD1809">
        <v>1</v>
      </c>
      <c r="AE1809">
        <v>3</v>
      </c>
      <c r="AF1809" s="21">
        <v>45148.494004629632</v>
      </c>
      <c r="AG1809" s="22">
        <f>IFERROR((Raw_Data__3[[#This Row],[End of Probation Date (after 2 months)]]-Raw_Data__3[[#This Row],[Reporting date ]]),"N/A")</f>
        <v>60</v>
      </c>
      <c r="AI1809">
        <v>2</v>
      </c>
      <c r="AJ1809">
        <v>4</v>
      </c>
    </row>
    <row r="1810" spans="1:38" x14ac:dyDescent="0.35">
      <c r="A1810">
        <v>921</v>
      </c>
      <c r="B1810" s="14" t="s">
        <v>114</v>
      </c>
      <c r="C1810" s="14" t="s">
        <v>86</v>
      </c>
      <c r="D1810" s="14" t="s">
        <v>62</v>
      </c>
      <c r="E1810" s="14" t="s">
        <v>57</v>
      </c>
      <c r="F1810" s="14" t="str">
        <f>TRIM(Raw_Data__3[[#This Row],[Level/Band]])</f>
        <v>Senior</v>
      </c>
      <c r="G1810" s="15">
        <v>45070.494004629632</v>
      </c>
      <c r="H1810" s="15">
        <v>45074.494004629632</v>
      </c>
      <c r="I1810" s="15">
        <v>45075.494004629632</v>
      </c>
      <c r="J1810" s="15">
        <v>45078.494004629632</v>
      </c>
      <c r="K1810" s="14" t="s">
        <v>37</v>
      </c>
      <c r="L1810" s="15">
        <v>45089.494004629632</v>
      </c>
      <c r="M1810" s="14" t="s">
        <v>37</v>
      </c>
      <c r="N1810" s="14" t="s">
        <v>115</v>
      </c>
      <c r="O1810" s="1">
        <v>45095.494004629632</v>
      </c>
      <c r="P1810" s="14" t="s">
        <v>48</v>
      </c>
      <c r="Q1810" s="15">
        <v>45090.494004629632</v>
      </c>
      <c r="R1810" s="15">
        <v>45092.494004629632</v>
      </c>
      <c r="S1810" s="15">
        <v>45093.494004629632</v>
      </c>
      <c r="T1810" s="15">
        <v>45100.494004629632</v>
      </c>
      <c r="U1810">
        <v>1</v>
      </c>
      <c r="V1810" s="15">
        <v>45101.494004629632</v>
      </c>
      <c r="W1810" s="15">
        <v>45103.494004629632</v>
      </c>
      <c r="X1810" s="15">
        <v>45106.494004629632</v>
      </c>
      <c r="Z1810" s="14"/>
      <c r="AA1810" s="15">
        <v>45117.494004629632</v>
      </c>
      <c r="AB1810">
        <v>15</v>
      </c>
      <c r="AC1810">
        <v>19</v>
      </c>
      <c r="AD1810">
        <v>1</v>
      </c>
      <c r="AE1810">
        <v>3</v>
      </c>
      <c r="AF1810" s="21">
        <v>45153.494004629632</v>
      </c>
      <c r="AG1810" s="22">
        <f>IFERROR((Raw_Data__3[[#This Row],[End of Probation Date (after 2 months)]]-Raw_Data__3[[#This Row],[Reporting date ]]),"N/A")</f>
        <v>60</v>
      </c>
      <c r="AH1810">
        <v>3</v>
      </c>
      <c r="AI1810">
        <v>4</v>
      </c>
      <c r="AJ1810">
        <v>4</v>
      </c>
      <c r="AK1810">
        <v>24</v>
      </c>
      <c r="AL1810">
        <v>13</v>
      </c>
    </row>
    <row r="1811" spans="1:38" x14ac:dyDescent="0.35">
      <c r="A1811">
        <v>808</v>
      </c>
      <c r="B1811" s="14" t="s">
        <v>114</v>
      </c>
      <c r="C1811" s="14" t="s">
        <v>86</v>
      </c>
      <c r="D1811" s="14" t="s">
        <v>62</v>
      </c>
      <c r="E1811" s="14" t="s">
        <v>57</v>
      </c>
      <c r="F1811" s="14" t="str">
        <f>TRIM(Raw_Data__3[[#This Row],[Level/Band]])</f>
        <v>Senior</v>
      </c>
      <c r="G1811" s="15">
        <v>44937.903796296298</v>
      </c>
      <c r="H1811" s="15">
        <v>44941.903796296298</v>
      </c>
      <c r="I1811" s="15">
        <v>44942.903796296298</v>
      </c>
      <c r="J1811" s="15">
        <v>44945.903796296298</v>
      </c>
      <c r="K1811" s="14" t="s">
        <v>37</v>
      </c>
      <c r="L1811" s="15">
        <v>44948.903796296298</v>
      </c>
      <c r="M1811" s="14" t="s">
        <v>43</v>
      </c>
      <c r="N1811" s="14" t="s">
        <v>38</v>
      </c>
      <c r="O1811" s="1" t="s">
        <v>115</v>
      </c>
      <c r="P1811" s="14" t="s">
        <v>41</v>
      </c>
      <c r="Q1811" s="15"/>
      <c r="R1811" s="15"/>
      <c r="S1811" s="15">
        <v>44951.903796296298</v>
      </c>
      <c r="T1811" s="15"/>
      <c r="U1811">
        <v>0</v>
      </c>
      <c r="V1811" s="15"/>
      <c r="W1811" s="15"/>
      <c r="X1811" s="15"/>
      <c r="Z1811" s="14"/>
      <c r="AA1811" s="15"/>
      <c r="AB1811">
        <v>7</v>
      </c>
      <c r="AC1811">
        <v>10</v>
      </c>
      <c r="AD1811">
        <v>1</v>
      </c>
      <c r="AE1811">
        <v>3</v>
      </c>
      <c r="AF1811" s="21">
        <v>45011.903796296298</v>
      </c>
      <c r="AG1811" s="22">
        <f>IFERROR((Raw_Data__3[[#This Row],[End of Probation Date (after 2 months)]]-Raw_Data__3[[#This Row],[Reporting date ]]),"N/A")</f>
        <v>60</v>
      </c>
      <c r="AI1811">
        <v>3</v>
      </c>
      <c r="AJ1811">
        <v>4</v>
      </c>
    </row>
    <row r="1812" spans="1:38" x14ac:dyDescent="0.35">
      <c r="A1812">
        <v>803</v>
      </c>
      <c r="B1812" s="14" t="s">
        <v>114</v>
      </c>
      <c r="C1812" s="14" t="s">
        <v>86</v>
      </c>
      <c r="D1812" s="14" t="s">
        <v>62</v>
      </c>
      <c r="E1812" s="14" t="s">
        <v>57</v>
      </c>
      <c r="F1812" s="14" t="str">
        <f>TRIM(Raw_Data__3[[#This Row],[Level/Band]])</f>
        <v>Senior</v>
      </c>
      <c r="G1812" s="15">
        <v>44937.903796296298</v>
      </c>
      <c r="H1812" s="15">
        <v>44938.903796296298</v>
      </c>
      <c r="I1812" s="15">
        <v>44939.903796296298</v>
      </c>
      <c r="J1812" s="15">
        <v>44942.903796296298</v>
      </c>
      <c r="K1812" s="14" t="s">
        <v>37</v>
      </c>
      <c r="L1812" s="15">
        <v>44952.903796296298</v>
      </c>
      <c r="M1812" s="14" t="s">
        <v>43</v>
      </c>
      <c r="N1812" s="14" t="s">
        <v>50</v>
      </c>
      <c r="O1812" s="1" t="s">
        <v>115</v>
      </c>
      <c r="P1812" s="14"/>
      <c r="Q1812" s="15"/>
      <c r="R1812" s="15"/>
      <c r="S1812" s="15">
        <v>44954.903796296298</v>
      </c>
      <c r="T1812" s="15"/>
      <c r="U1812">
        <v>0</v>
      </c>
      <c r="V1812" s="15"/>
      <c r="W1812" s="15"/>
      <c r="X1812" s="15"/>
      <c r="Z1812" s="14" t="s">
        <v>39</v>
      </c>
      <c r="AA1812" s="15"/>
      <c r="AB1812">
        <v>14</v>
      </c>
      <c r="AC1812">
        <v>16</v>
      </c>
      <c r="AD1812">
        <v>1</v>
      </c>
      <c r="AE1812">
        <v>3</v>
      </c>
      <c r="AF1812" s="21">
        <v>45014.903796296298</v>
      </c>
      <c r="AG1812" s="22">
        <f>IFERROR((Raw_Data__3[[#This Row],[End of Probation Date (after 2 months)]]-Raw_Data__3[[#This Row],[Reporting date ]]),"N/A")</f>
        <v>60</v>
      </c>
      <c r="AI1812">
        <v>2</v>
      </c>
      <c r="AJ1812">
        <v>1</v>
      </c>
    </row>
    <row r="1813" spans="1:38" x14ac:dyDescent="0.35">
      <c r="A1813">
        <v>802</v>
      </c>
      <c r="B1813" s="14" t="s">
        <v>114</v>
      </c>
      <c r="C1813" s="14" t="s">
        <v>86</v>
      </c>
      <c r="D1813" s="14" t="s">
        <v>62</v>
      </c>
      <c r="E1813" s="14" t="s">
        <v>57</v>
      </c>
      <c r="F1813" s="14" t="str">
        <f>TRIM(Raw_Data__3[[#This Row],[Level/Band]])</f>
        <v>Senior</v>
      </c>
      <c r="G1813" s="15">
        <v>44937.903796296298</v>
      </c>
      <c r="H1813" s="15">
        <v>44941.903796296298</v>
      </c>
      <c r="I1813" s="15">
        <v>44942.903796296298</v>
      </c>
      <c r="J1813" s="15">
        <v>44945.903796296298</v>
      </c>
      <c r="K1813" s="14" t="s">
        <v>37</v>
      </c>
      <c r="L1813" s="15">
        <v>44946.903796296298</v>
      </c>
      <c r="M1813" s="14" t="s">
        <v>37</v>
      </c>
      <c r="N1813" s="14" t="s">
        <v>115</v>
      </c>
      <c r="O1813" s="1">
        <v>44950.903796296298</v>
      </c>
      <c r="P1813" s="14" t="s">
        <v>48</v>
      </c>
      <c r="Q1813" s="15">
        <v>44947.903796296298</v>
      </c>
      <c r="R1813" s="15">
        <v>44951.903796296298</v>
      </c>
      <c r="S1813" s="15">
        <v>44949.903796296298</v>
      </c>
      <c r="T1813" s="15">
        <v>44952.903796296298</v>
      </c>
      <c r="U1813">
        <v>1</v>
      </c>
      <c r="V1813" s="15">
        <v>44953.903796296298</v>
      </c>
      <c r="W1813" s="15">
        <v>44954.903796296298</v>
      </c>
      <c r="X1813" s="15">
        <v>44955.903796296298</v>
      </c>
      <c r="Z1813" s="14"/>
      <c r="AA1813" s="15">
        <v>44970.903796296298</v>
      </c>
      <c r="AB1813">
        <v>5</v>
      </c>
      <c r="AC1813">
        <v>8</v>
      </c>
      <c r="AD1813">
        <v>1</v>
      </c>
      <c r="AE1813">
        <v>3</v>
      </c>
      <c r="AF1813" s="21">
        <v>45009.903796296298</v>
      </c>
      <c r="AG1813" s="22">
        <f>IFERROR((Raw_Data__3[[#This Row],[End of Probation Date (after 2 months)]]-Raw_Data__3[[#This Row],[Reporting date ]]),"N/A")</f>
        <v>60</v>
      </c>
      <c r="AH1813">
        <v>2</v>
      </c>
      <c r="AI1813">
        <v>3</v>
      </c>
      <c r="AJ1813">
        <v>4</v>
      </c>
      <c r="AK1813">
        <v>21</v>
      </c>
      <c r="AL1813">
        <v>6</v>
      </c>
    </row>
    <row r="1814" spans="1:38" x14ac:dyDescent="0.35">
      <c r="A1814">
        <v>771</v>
      </c>
      <c r="B1814" s="14" t="s">
        <v>114</v>
      </c>
      <c r="C1814" s="14" t="s">
        <v>86</v>
      </c>
      <c r="D1814" s="14" t="s">
        <v>62</v>
      </c>
      <c r="E1814" s="14" t="s">
        <v>57</v>
      </c>
      <c r="F1814" s="14" t="str">
        <f>TRIM(Raw_Data__3[[#This Row],[Level/Band]])</f>
        <v>Senior</v>
      </c>
      <c r="G1814" s="15">
        <v>45005.397060185183</v>
      </c>
      <c r="H1814" s="15">
        <v>45007.397060185183</v>
      </c>
      <c r="I1814" s="15">
        <v>45008.397060185183</v>
      </c>
      <c r="J1814" s="15">
        <v>45011.397060185183</v>
      </c>
      <c r="K1814" s="14" t="s">
        <v>37</v>
      </c>
      <c r="L1814" s="15">
        <v>45024.397060185183</v>
      </c>
      <c r="M1814" s="14" t="s">
        <v>43</v>
      </c>
      <c r="N1814" s="14" t="s">
        <v>46</v>
      </c>
      <c r="O1814" s="1" t="s">
        <v>115</v>
      </c>
      <c r="P1814" s="14"/>
      <c r="Q1814" s="15"/>
      <c r="R1814" s="15"/>
      <c r="S1814" s="15"/>
      <c r="T1814" s="15"/>
      <c r="U1814">
        <v>0</v>
      </c>
      <c r="V1814" s="15"/>
      <c r="W1814" s="15"/>
      <c r="X1814" s="15"/>
      <c r="Z1814" s="14" t="s">
        <v>47</v>
      </c>
      <c r="AA1814" s="15"/>
      <c r="AB1814">
        <v>17</v>
      </c>
      <c r="AD1814">
        <v>1</v>
      </c>
      <c r="AE1814">
        <v>3</v>
      </c>
      <c r="AF1814" s="21" t="s">
        <v>115</v>
      </c>
      <c r="AG1814" s="22" t="str">
        <f>IFERROR((Raw_Data__3[[#This Row],[End of Probation Date (after 2 months)]]-Raw_Data__3[[#This Row],[Reporting date ]]),"N/A")</f>
        <v>N/A</v>
      </c>
      <c r="AJ1814">
        <v>2</v>
      </c>
    </row>
    <row r="1815" spans="1:38" x14ac:dyDescent="0.35">
      <c r="A1815">
        <v>666</v>
      </c>
      <c r="B1815" s="14" t="s">
        <v>114</v>
      </c>
      <c r="C1815" s="14" t="s">
        <v>86</v>
      </c>
      <c r="D1815" s="14" t="s">
        <v>72</v>
      </c>
      <c r="E1815" s="14" t="s">
        <v>57</v>
      </c>
      <c r="F1815" s="14" t="str">
        <f>TRIM(Raw_Data__3[[#This Row],[Level/Band]])</f>
        <v>Senior</v>
      </c>
      <c r="G1815" s="15">
        <v>44572.204074074078</v>
      </c>
      <c r="H1815" s="15">
        <v>44575.204074074078</v>
      </c>
      <c r="I1815" s="15">
        <v>44576.204074074078</v>
      </c>
      <c r="J1815" s="15">
        <v>44579.204074074078</v>
      </c>
      <c r="K1815" s="14" t="s">
        <v>37</v>
      </c>
      <c r="L1815" s="15">
        <v>44591.204074074078</v>
      </c>
      <c r="M1815" s="14" t="s">
        <v>58</v>
      </c>
      <c r="N1815" s="14"/>
      <c r="O1815" s="1">
        <v>44595.204074074078</v>
      </c>
      <c r="P1815" s="14" t="s">
        <v>58</v>
      </c>
      <c r="Q1815" s="15"/>
      <c r="R1815" s="15"/>
      <c r="S1815" s="15">
        <v>44592.204074074078</v>
      </c>
      <c r="T1815" s="15"/>
      <c r="U1815">
        <v>0</v>
      </c>
      <c r="V1815" s="15"/>
      <c r="W1815" s="15"/>
      <c r="X1815" s="15"/>
      <c r="Z1815" s="14"/>
      <c r="AA1815" s="15"/>
      <c r="AB1815">
        <v>16</v>
      </c>
      <c r="AC1815">
        <v>17</v>
      </c>
      <c r="AD1815">
        <v>1</v>
      </c>
      <c r="AE1815">
        <v>3</v>
      </c>
      <c r="AF1815" s="21">
        <v>44652.204074074078</v>
      </c>
      <c r="AG1815" s="22">
        <f>IFERROR((Raw_Data__3[[#This Row],[End of Probation Date (after 2 months)]]-Raw_Data__3[[#This Row],[Reporting date ]]),"N/A")</f>
        <v>60</v>
      </c>
      <c r="AI1815">
        <v>1</v>
      </c>
      <c r="AJ1815">
        <v>3</v>
      </c>
    </row>
    <row r="1816" spans="1:38" x14ac:dyDescent="0.35">
      <c r="A1816">
        <v>665</v>
      </c>
      <c r="B1816" s="14" t="s">
        <v>114</v>
      </c>
      <c r="C1816" s="14" t="s">
        <v>86</v>
      </c>
      <c r="D1816" s="14" t="s">
        <v>72</v>
      </c>
      <c r="E1816" s="14" t="s">
        <v>57</v>
      </c>
      <c r="F1816" s="14" t="str">
        <f>TRIM(Raw_Data__3[[#This Row],[Level/Band]])</f>
        <v>Senior</v>
      </c>
      <c r="G1816" s="15">
        <v>44570.204074074078</v>
      </c>
      <c r="H1816" s="15">
        <v>44572.204074074078</v>
      </c>
      <c r="I1816" s="15">
        <v>44573.204074074078</v>
      </c>
      <c r="J1816" s="15">
        <v>44576.204074074078</v>
      </c>
      <c r="K1816" s="14" t="s">
        <v>37</v>
      </c>
      <c r="L1816" s="15">
        <v>44581.204074074078</v>
      </c>
      <c r="M1816" s="14" t="s">
        <v>43</v>
      </c>
      <c r="N1816" s="14" t="s">
        <v>38</v>
      </c>
      <c r="O1816" s="1" t="s">
        <v>115</v>
      </c>
      <c r="P1816" s="14" t="s">
        <v>41</v>
      </c>
      <c r="Q1816" s="15"/>
      <c r="R1816" s="15"/>
      <c r="S1816" s="15">
        <v>44583.204074074078</v>
      </c>
      <c r="T1816" s="15"/>
      <c r="U1816">
        <v>0</v>
      </c>
      <c r="V1816" s="15"/>
      <c r="W1816" s="15"/>
      <c r="X1816" s="15"/>
      <c r="Z1816" s="14"/>
      <c r="AA1816" s="15"/>
      <c r="AB1816">
        <v>9</v>
      </c>
      <c r="AC1816">
        <v>11</v>
      </c>
      <c r="AD1816">
        <v>1</v>
      </c>
      <c r="AE1816">
        <v>3</v>
      </c>
      <c r="AF1816" s="21">
        <v>44643.204074074078</v>
      </c>
      <c r="AG1816" s="22">
        <f>IFERROR((Raw_Data__3[[#This Row],[End of Probation Date (after 2 months)]]-Raw_Data__3[[#This Row],[Reporting date ]]),"N/A")</f>
        <v>60</v>
      </c>
      <c r="AI1816">
        <v>2</v>
      </c>
      <c r="AJ1816">
        <v>2</v>
      </c>
    </row>
    <row r="1817" spans="1:38" x14ac:dyDescent="0.35">
      <c r="A1817">
        <v>625</v>
      </c>
      <c r="B1817" s="14" t="s">
        <v>114</v>
      </c>
      <c r="C1817" s="14" t="s">
        <v>86</v>
      </c>
      <c r="D1817" s="14" t="s">
        <v>72</v>
      </c>
      <c r="E1817" s="14" t="s">
        <v>57</v>
      </c>
      <c r="F1817" s="14" t="str">
        <f>TRIM(Raw_Data__3[[#This Row],[Level/Band]])</f>
        <v>Senior</v>
      </c>
      <c r="G1817" s="15">
        <v>44994.828541666669</v>
      </c>
      <c r="H1817" s="15">
        <v>44997.828541666669</v>
      </c>
      <c r="I1817" s="15">
        <v>44998.828541666669</v>
      </c>
      <c r="J1817" s="15">
        <v>45001.828541666669</v>
      </c>
      <c r="K1817" s="14" t="s">
        <v>37</v>
      </c>
      <c r="L1817" s="15">
        <v>45013.828541666669</v>
      </c>
      <c r="M1817" s="14" t="s">
        <v>43</v>
      </c>
      <c r="N1817" s="14" t="s">
        <v>38</v>
      </c>
      <c r="O1817" s="1" t="s">
        <v>115</v>
      </c>
      <c r="P1817" s="14" t="s">
        <v>41</v>
      </c>
      <c r="Q1817" s="15"/>
      <c r="R1817" s="15"/>
      <c r="S1817" s="15">
        <v>45016.828541666669</v>
      </c>
      <c r="T1817" s="15"/>
      <c r="U1817">
        <v>0</v>
      </c>
      <c r="V1817" s="15"/>
      <c r="W1817" s="15"/>
      <c r="X1817" s="15"/>
      <c r="Z1817" s="14"/>
      <c r="AA1817" s="15"/>
      <c r="AB1817">
        <v>16</v>
      </c>
      <c r="AC1817">
        <v>19</v>
      </c>
      <c r="AD1817">
        <v>1</v>
      </c>
      <c r="AE1817">
        <v>3</v>
      </c>
      <c r="AF1817" s="21">
        <v>45076.828541666669</v>
      </c>
      <c r="AG1817" s="22">
        <f>IFERROR((Raw_Data__3[[#This Row],[End of Probation Date (after 2 months)]]-Raw_Data__3[[#This Row],[Reporting date ]]),"N/A")</f>
        <v>60</v>
      </c>
      <c r="AI1817">
        <v>3</v>
      </c>
      <c r="AJ1817">
        <v>3</v>
      </c>
    </row>
    <row r="1818" spans="1:38" x14ac:dyDescent="0.35">
      <c r="A1818">
        <v>624</v>
      </c>
      <c r="B1818" s="14" t="s">
        <v>114</v>
      </c>
      <c r="C1818" s="14" t="s">
        <v>86</v>
      </c>
      <c r="D1818" s="14" t="s">
        <v>72</v>
      </c>
      <c r="E1818" s="14" t="s">
        <v>57</v>
      </c>
      <c r="F1818" s="14" t="str">
        <f>TRIM(Raw_Data__3[[#This Row],[Level/Band]])</f>
        <v>Senior</v>
      </c>
      <c r="G1818" s="15">
        <v>44992.828541666669</v>
      </c>
      <c r="H1818" s="15">
        <v>44994.828541666669</v>
      </c>
      <c r="I1818" s="15">
        <v>44995.828541666669</v>
      </c>
      <c r="J1818" s="15">
        <v>44998.828541666669</v>
      </c>
      <c r="K1818" s="14" t="s">
        <v>37</v>
      </c>
      <c r="L1818" s="15">
        <v>45008.828541666669</v>
      </c>
      <c r="M1818" s="14" t="s">
        <v>37</v>
      </c>
      <c r="N1818" s="14" t="s">
        <v>115</v>
      </c>
      <c r="O1818" s="1">
        <v>45016.828541666669</v>
      </c>
      <c r="P1818" s="14" t="s">
        <v>48</v>
      </c>
      <c r="Q1818" s="15">
        <v>45010.828541666669</v>
      </c>
      <c r="R1818" s="15">
        <v>45013.828541666669</v>
      </c>
      <c r="S1818" s="15">
        <v>45012.828541666669</v>
      </c>
      <c r="T1818" s="15">
        <v>45015.828541666669</v>
      </c>
      <c r="U1818">
        <v>1</v>
      </c>
      <c r="V1818" s="15">
        <v>45019.828541666669</v>
      </c>
      <c r="W1818" s="15">
        <v>45020.828541666669</v>
      </c>
      <c r="X1818" s="15">
        <v>45021.828541666669</v>
      </c>
      <c r="Z1818" s="14"/>
      <c r="AA1818" s="15">
        <v>45039.828541666669</v>
      </c>
      <c r="AB1818">
        <v>14</v>
      </c>
      <c r="AC1818">
        <v>18</v>
      </c>
      <c r="AD1818">
        <v>1</v>
      </c>
      <c r="AE1818">
        <v>3</v>
      </c>
      <c r="AF1818" s="21">
        <v>45072.828541666669</v>
      </c>
      <c r="AG1818" s="22">
        <f>IFERROR((Raw_Data__3[[#This Row],[End of Probation Date (after 2 months)]]-Raw_Data__3[[#This Row],[Reporting date ]]),"N/A")</f>
        <v>60</v>
      </c>
      <c r="AH1818">
        <v>5</v>
      </c>
      <c r="AI1818">
        <v>4</v>
      </c>
      <c r="AJ1818">
        <v>2</v>
      </c>
      <c r="AK1818">
        <v>27</v>
      </c>
      <c r="AL1818">
        <v>9</v>
      </c>
    </row>
    <row r="1819" spans="1:38" x14ac:dyDescent="0.35">
      <c r="A1819">
        <v>536</v>
      </c>
      <c r="B1819" s="14" t="s">
        <v>114</v>
      </c>
      <c r="C1819" s="14" t="s">
        <v>86</v>
      </c>
      <c r="D1819" s="14" t="s">
        <v>72</v>
      </c>
      <c r="E1819" s="14" t="s">
        <v>57</v>
      </c>
      <c r="F1819" s="14" t="str">
        <f>TRIM(Raw_Data__3[[#This Row],[Level/Band]])</f>
        <v>Senior</v>
      </c>
      <c r="G1819" s="15">
        <v>44574.271180555559</v>
      </c>
      <c r="H1819" s="15">
        <v>44577.271180555559</v>
      </c>
      <c r="I1819" s="15">
        <v>44578.271180555559</v>
      </c>
      <c r="J1819" s="15">
        <v>44581.271180555559</v>
      </c>
      <c r="K1819" s="14" t="s">
        <v>37</v>
      </c>
      <c r="L1819" s="15">
        <v>44586.271180555559</v>
      </c>
      <c r="M1819" s="14" t="s">
        <v>58</v>
      </c>
      <c r="N1819" s="14"/>
      <c r="O1819" s="1">
        <v>44592.271180555559</v>
      </c>
      <c r="P1819" s="14" t="s">
        <v>58</v>
      </c>
      <c r="Q1819" s="15"/>
      <c r="R1819" s="15"/>
      <c r="S1819" s="15">
        <v>44590.271180555559</v>
      </c>
      <c r="T1819" s="15"/>
      <c r="U1819">
        <v>0</v>
      </c>
      <c r="V1819" s="15"/>
      <c r="W1819" s="15"/>
      <c r="X1819" s="15"/>
      <c r="Z1819" s="14"/>
      <c r="AA1819" s="15"/>
      <c r="AB1819">
        <v>9</v>
      </c>
      <c r="AC1819">
        <v>13</v>
      </c>
      <c r="AD1819">
        <v>1</v>
      </c>
      <c r="AE1819">
        <v>3</v>
      </c>
      <c r="AF1819" s="21">
        <v>44650.271180555559</v>
      </c>
      <c r="AG1819" s="22">
        <f>IFERROR((Raw_Data__3[[#This Row],[End of Probation Date (after 2 months)]]-Raw_Data__3[[#This Row],[Reporting date ]]),"N/A")</f>
        <v>60</v>
      </c>
      <c r="AI1819">
        <v>4</v>
      </c>
      <c r="AJ1819">
        <v>3</v>
      </c>
    </row>
    <row r="1820" spans="1:38" x14ac:dyDescent="0.35">
      <c r="A1820">
        <v>533</v>
      </c>
      <c r="B1820" s="14" t="s">
        <v>114</v>
      </c>
      <c r="C1820" s="14" t="s">
        <v>86</v>
      </c>
      <c r="D1820" s="14" t="s">
        <v>72</v>
      </c>
      <c r="E1820" s="14" t="s">
        <v>57</v>
      </c>
      <c r="F1820" s="14" t="str">
        <f>TRIM(Raw_Data__3[[#This Row],[Level/Band]])</f>
        <v>Senior</v>
      </c>
      <c r="G1820" s="15">
        <v>44574.271180555559</v>
      </c>
      <c r="H1820" s="15">
        <v>44575.271180555559</v>
      </c>
      <c r="I1820" s="15">
        <v>44576.271180555559</v>
      </c>
      <c r="J1820" s="15">
        <v>44579.271180555559</v>
      </c>
      <c r="K1820" s="14" t="s">
        <v>37</v>
      </c>
      <c r="L1820" s="15">
        <v>44593.271180555559</v>
      </c>
      <c r="M1820" s="14" t="s">
        <v>37</v>
      </c>
      <c r="N1820" s="14" t="s">
        <v>115</v>
      </c>
      <c r="O1820" s="1">
        <v>44598.271180555559</v>
      </c>
      <c r="P1820" s="14" t="s">
        <v>48</v>
      </c>
      <c r="Q1820" s="15">
        <v>44595.271180555559</v>
      </c>
      <c r="R1820" s="15">
        <v>44598.271180555559</v>
      </c>
      <c r="S1820" s="15">
        <v>44595.271180555559</v>
      </c>
      <c r="T1820" s="15">
        <v>44602.271180555559</v>
      </c>
      <c r="U1820">
        <v>1</v>
      </c>
      <c r="V1820" s="15">
        <v>44606.271180555559</v>
      </c>
      <c r="W1820" s="15">
        <v>44609.271180555559</v>
      </c>
      <c r="X1820" s="15">
        <v>44612.271180555559</v>
      </c>
      <c r="Z1820" s="14"/>
      <c r="AA1820" s="15">
        <v>44631.271180555559</v>
      </c>
      <c r="AB1820">
        <v>18</v>
      </c>
      <c r="AC1820">
        <v>20</v>
      </c>
      <c r="AD1820">
        <v>1</v>
      </c>
      <c r="AE1820">
        <v>3</v>
      </c>
      <c r="AF1820" s="21">
        <v>44655.271180555559</v>
      </c>
      <c r="AG1820" s="22">
        <f>IFERROR((Raw_Data__3[[#This Row],[End of Probation Date (after 2 months)]]-Raw_Data__3[[#This Row],[Reporting date ]]),"N/A")</f>
        <v>60</v>
      </c>
      <c r="AH1820">
        <v>7</v>
      </c>
      <c r="AI1820">
        <v>2</v>
      </c>
      <c r="AJ1820">
        <v>1</v>
      </c>
      <c r="AK1820">
        <v>36</v>
      </c>
      <c r="AL1820">
        <v>17</v>
      </c>
    </row>
    <row r="1821" spans="1:38" x14ac:dyDescent="0.35">
      <c r="A1821">
        <v>501</v>
      </c>
      <c r="B1821" s="14" t="s">
        <v>114</v>
      </c>
      <c r="C1821" s="14" t="s">
        <v>86</v>
      </c>
      <c r="D1821" s="14" t="s">
        <v>72</v>
      </c>
      <c r="E1821" s="14" t="s">
        <v>57</v>
      </c>
      <c r="F1821" s="14" t="str">
        <f>TRIM(Raw_Data__3[[#This Row],[Level/Band]])</f>
        <v>Senior</v>
      </c>
      <c r="G1821" s="15">
        <v>44746.103750000002</v>
      </c>
      <c r="H1821" s="15">
        <v>44747.103750000002</v>
      </c>
      <c r="I1821" s="15">
        <v>44748.103750000002</v>
      </c>
      <c r="J1821" s="15">
        <v>44751.103750000002</v>
      </c>
      <c r="K1821" s="14" t="s">
        <v>37</v>
      </c>
      <c r="L1821" s="15">
        <v>44758.103750000002</v>
      </c>
      <c r="M1821" s="14" t="s">
        <v>43</v>
      </c>
      <c r="N1821" s="14" t="s">
        <v>50</v>
      </c>
      <c r="O1821" s="1" t="s">
        <v>115</v>
      </c>
      <c r="P1821" s="14"/>
      <c r="Q1821" s="15"/>
      <c r="R1821" s="15"/>
      <c r="S1821" s="15"/>
      <c r="T1821" s="15"/>
      <c r="U1821">
        <v>0</v>
      </c>
      <c r="V1821" s="15"/>
      <c r="W1821" s="15"/>
      <c r="X1821" s="15"/>
      <c r="Z1821" s="14" t="s">
        <v>39</v>
      </c>
      <c r="AA1821" s="15"/>
      <c r="AB1821">
        <v>11</v>
      </c>
      <c r="AD1821">
        <v>1</v>
      </c>
      <c r="AE1821">
        <v>3</v>
      </c>
      <c r="AF1821" s="21" t="s">
        <v>115</v>
      </c>
      <c r="AG1821" s="22" t="str">
        <f>IFERROR((Raw_Data__3[[#This Row],[End of Probation Date (after 2 months)]]-Raw_Data__3[[#This Row],[Reporting date ]]),"N/A")</f>
        <v>N/A</v>
      </c>
      <c r="AJ1821">
        <v>1</v>
      </c>
    </row>
    <row r="1822" spans="1:38" x14ac:dyDescent="0.35">
      <c r="A1822">
        <v>422</v>
      </c>
      <c r="B1822" s="14" t="s">
        <v>114</v>
      </c>
      <c r="C1822" s="14" t="s">
        <v>86</v>
      </c>
      <c r="D1822" s="14" t="s">
        <v>72</v>
      </c>
      <c r="E1822" s="14" t="s">
        <v>57</v>
      </c>
      <c r="F1822" s="14" t="str">
        <f>TRIM(Raw_Data__3[[#This Row],[Level/Band]])</f>
        <v>Senior</v>
      </c>
      <c r="G1822" s="15">
        <v>44984.544421296298</v>
      </c>
      <c r="H1822" s="15">
        <v>44985.544421296298</v>
      </c>
      <c r="I1822" s="15">
        <v>44986.544421296298</v>
      </c>
      <c r="J1822" s="15">
        <v>44989.544421296298</v>
      </c>
      <c r="K1822" s="14" t="s">
        <v>37</v>
      </c>
      <c r="L1822" s="15">
        <v>44990.544421296298</v>
      </c>
      <c r="M1822" s="14" t="s">
        <v>43</v>
      </c>
      <c r="N1822" s="14" t="s">
        <v>38</v>
      </c>
      <c r="O1822" s="1" t="s">
        <v>115</v>
      </c>
      <c r="P1822" s="14" t="s">
        <v>41</v>
      </c>
      <c r="Q1822" s="15"/>
      <c r="R1822" s="15"/>
      <c r="S1822" s="15">
        <v>44994.544421296298</v>
      </c>
      <c r="T1822" s="15"/>
      <c r="U1822">
        <v>0</v>
      </c>
      <c r="V1822" s="15"/>
      <c r="W1822" s="15"/>
      <c r="X1822" s="15"/>
      <c r="Z1822" s="14"/>
      <c r="AA1822" s="15"/>
      <c r="AB1822">
        <v>5</v>
      </c>
      <c r="AC1822">
        <v>9</v>
      </c>
      <c r="AD1822">
        <v>1</v>
      </c>
      <c r="AE1822">
        <v>3</v>
      </c>
      <c r="AF1822" s="21">
        <v>45054.544421296298</v>
      </c>
      <c r="AG1822" s="22">
        <f>IFERROR((Raw_Data__3[[#This Row],[End of Probation Date (after 2 months)]]-Raw_Data__3[[#This Row],[Reporting date ]]),"N/A")</f>
        <v>60</v>
      </c>
      <c r="AI1822">
        <v>4</v>
      </c>
      <c r="AJ1822">
        <v>1</v>
      </c>
    </row>
    <row r="1823" spans="1:38" x14ac:dyDescent="0.35">
      <c r="A1823">
        <v>269</v>
      </c>
      <c r="B1823" s="14" t="s">
        <v>114</v>
      </c>
      <c r="C1823" s="14" t="s">
        <v>86</v>
      </c>
      <c r="D1823" s="14" t="s">
        <v>72</v>
      </c>
      <c r="E1823" s="14" t="s">
        <v>57</v>
      </c>
      <c r="F1823" s="14" t="str">
        <f>TRIM(Raw_Data__3[[#This Row],[Level/Band]])</f>
        <v>Senior</v>
      </c>
      <c r="G1823" s="15">
        <v>44768.282581018517</v>
      </c>
      <c r="H1823" s="15">
        <v>44769.282581018517</v>
      </c>
      <c r="I1823" s="15">
        <v>44770.282581018517</v>
      </c>
      <c r="J1823" s="15">
        <v>44773.282581018517</v>
      </c>
      <c r="K1823" s="14" t="s">
        <v>37</v>
      </c>
      <c r="L1823" s="15">
        <v>44779.282581018517</v>
      </c>
      <c r="M1823" s="14" t="s">
        <v>37</v>
      </c>
      <c r="N1823" s="14" t="s">
        <v>115</v>
      </c>
      <c r="O1823" s="1">
        <v>44785.282581018517</v>
      </c>
      <c r="P1823" s="14" t="s">
        <v>48</v>
      </c>
      <c r="Q1823" s="15">
        <v>44781.282581018517</v>
      </c>
      <c r="R1823" s="15">
        <v>44783.282581018517</v>
      </c>
      <c r="S1823" s="15">
        <v>44782.282581018517</v>
      </c>
      <c r="T1823" s="15">
        <v>44790.282581018517</v>
      </c>
      <c r="U1823">
        <v>1</v>
      </c>
      <c r="V1823" s="15">
        <v>44794.282581018517</v>
      </c>
      <c r="W1823" s="15">
        <v>44795.282581018517</v>
      </c>
      <c r="X1823" s="15">
        <v>44796.282581018517</v>
      </c>
      <c r="Z1823" s="14"/>
      <c r="AA1823" s="15">
        <v>44818.282581018517</v>
      </c>
      <c r="AB1823">
        <v>10</v>
      </c>
      <c r="AC1823">
        <v>13</v>
      </c>
      <c r="AD1823">
        <v>1</v>
      </c>
      <c r="AE1823">
        <v>3</v>
      </c>
      <c r="AF1823" s="21">
        <v>44842.282581018517</v>
      </c>
      <c r="AG1823" s="22">
        <f>IFERROR((Raw_Data__3[[#This Row],[End of Probation Date (after 2 months)]]-Raw_Data__3[[#This Row],[Reporting date ]]),"N/A")</f>
        <v>60</v>
      </c>
      <c r="AH1823">
        <v>5</v>
      </c>
      <c r="AI1823">
        <v>3</v>
      </c>
      <c r="AJ1823">
        <v>1</v>
      </c>
      <c r="AK1823">
        <v>36</v>
      </c>
      <c r="AL1823">
        <v>14</v>
      </c>
    </row>
    <row r="1824" spans="1:38" x14ac:dyDescent="0.35">
      <c r="A1824">
        <v>266</v>
      </c>
      <c r="B1824" s="14" t="s">
        <v>114</v>
      </c>
      <c r="C1824" s="14" t="s">
        <v>86</v>
      </c>
      <c r="D1824" s="14" t="s">
        <v>72</v>
      </c>
      <c r="E1824" s="14" t="s">
        <v>57</v>
      </c>
      <c r="F1824" s="14" t="str">
        <f>TRIM(Raw_Data__3[[#This Row],[Level/Band]])</f>
        <v>Senior</v>
      </c>
      <c r="G1824" s="15">
        <v>44763.282581018517</v>
      </c>
      <c r="H1824" s="15">
        <v>44766.282581018517</v>
      </c>
      <c r="I1824" s="15">
        <v>44767.282581018517</v>
      </c>
      <c r="J1824" s="15">
        <v>44770.282581018517</v>
      </c>
      <c r="K1824" s="14" t="s">
        <v>37</v>
      </c>
      <c r="L1824" s="15">
        <v>44779.282581018517</v>
      </c>
      <c r="M1824" s="14" t="s">
        <v>43</v>
      </c>
      <c r="N1824" s="14" t="s">
        <v>38</v>
      </c>
      <c r="O1824" s="1" t="s">
        <v>115</v>
      </c>
      <c r="P1824" s="14" t="s">
        <v>41</v>
      </c>
      <c r="Q1824" s="15"/>
      <c r="R1824" s="15"/>
      <c r="S1824" s="15">
        <v>44781.282581018517</v>
      </c>
      <c r="T1824" s="15"/>
      <c r="U1824">
        <v>0</v>
      </c>
      <c r="V1824" s="15"/>
      <c r="W1824" s="15"/>
      <c r="X1824" s="15"/>
      <c r="Z1824" s="14"/>
      <c r="AA1824" s="15"/>
      <c r="AB1824">
        <v>13</v>
      </c>
      <c r="AC1824">
        <v>15</v>
      </c>
      <c r="AD1824">
        <v>1</v>
      </c>
      <c r="AE1824">
        <v>3</v>
      </c>
      <c r="AF1824" s="21">
        <v>44841.282581018517</v>
      </c>
      <c r="AG1824" s="22">
        <f>IFERROR((Raw_Data__3[[#This Row],[End of Probation Date (after 2 months)]]-Raw_Data__3[[#This Row],[Reporting date ]]),"N/A")</f>
        <v>60</v>
      </c>
      <c r="AI1824">
        <v>2</v>
      </c>
      <c r="AJ1824">
        <v>3</v>
      </c>
    </row>
    <row r="1825" spans="1:38" x14ac:dyDescent="0.35">
      <c r="A1825">
        <v>256</v>
      </c>
      <c r="B1825" s="14" t="s">
        <v>114</v>
      </c>
      <c r="C1825" s="14" t="s">
        <v>86</v>
      </c>
      <c r="D1825" s="14" t="s">
        <v>72</v>
      </c>
      <c r="E1825" s="14" t="s">
        <v>57</v>
      </c>
      <c r="F1825" s="14" t="str">
        <f>TRIM(Raw_Data__3[[#This Row],[Level/Band]])</f>
        <v>Senior</v>
      </c>
      <c r="G1825" s="15">
        <v>44705.632962962962</v>
      </c>
      <c r="H1825" s="15">
        <v>44708.632962962962</v>
      </c>
      <c r="I1825" s="15">
        <v>44709.632962962962</v>
      </c>
      <c r="J1825" s="15">
        <v>44712.632962962962</v>
      </c>
      <c r="K1825" s="14" t="s">
        <v>37</v>
      </c>
      <c r="L1825" s="15">
        <v>44724.632962962962</v>
      </c>
      <c r="M1825" s="14" t="s">
        <v>37</v>
      </c>
      <c r="N1825" s="14" t="s">
        <v>115</v>
      </c>
      <c r="O1825" s="1">
        <v>44731.632962962962</v>
      </c>
      <c r="P1825" s="14" t="s">
        <v>48</v>
      </c>
      <c r="Q1825" s="15">
        <v>44725.632962962962</v>
      </c>
      <c r="R1825" s="15">
        <v>44727.632962962962</v>
      </c>
      <c r="S1825" s="15">
        <v>44728.632962962962</v>
      </c>
      <c r="T1825" s="15">
        <v>44732.632962962962</v>
      </c>
      <c r="U1825">
        <v>1</v>
      </c>
      <c r="V1825" s="15">
        <v>44734.632962962962</v>
      </c>
      <c r="W1825" s="15">
        <v>44735.632962962962</v>
      </c>
      <c r="X1825" s="15">
        <v>44737.632962962962</v>
      </c>
      <c r="Z1825" s="14"/>
      <c r="AA1825" s="15">
        <v>44746.632962962962</v>
      </c>
      <c r="AB1825">
        <v>16</v>
      </c>
      <c r="AC1825">
        <v>20</v>
      </c>
      <c r="AD1825">
        <v>1</v>
      </c>
      <c r="AE1825">
        <v>3</v>
      </c>
      <c r="AF1825" s="21">
        <v>44788.632962962962</v>
      </c>
      <c r="AG1825" s="22">
        <f>IFERROR((Raw_Data__3[[#This Row],[End of Probation Date (after 2 months)]]-Raw_Data__3[[#This Row],[Reporting date ]]),"N/A")</f>
        <v>60</v>
      </c>
      <c r="AH1825">
        <v>3</v>
      </c>
      <c r="AI1825">
        <v>4</v>
      </c>
      <c r="AJ1825">
        <v>3</v>
      </c>
      <c r="AK1825">
        <v>18</v>
      </c>
      <c r="AL1825">
        <v>9</v>
      </c>
    </row>
    <row r="1826" spans="1:38" x14ac:dyDescent="0.35">
      <c r="A1826">
        <v>254</v>
      </c>
      <c r="B1826" s="14" t="s">
        <v>114</v>
      </c>
      <c r="C1826" s="14" t="s">
        <v>86</v>
      </c>
      <c r="D1826" s="14" t="s">
        <v>72</v>
      </c>
      <c r="E1826" s="14" t="s">
        <v>57</v>
      </c>
      <c r="F1826" s="14" t="str">
        <f>TRIM(Raw_Data__3[[#This Row],[Level/Band]])</f>
        <v>Senior</v>
      </c>
      <c r="G1826" s="15">
        <v>44706.632962962962</v>
      </c>
      <c r="H1826" s="15">
        <v>44710.632962962962</v>
      </c>
      <c r="I1826" s="15">
        <v>44711.632962962962</v>
      </c>
      <c r="J1826" s="15">
        <v>44714.632962962962</v>
      </c>
      <c r="K1826" s="14" t="s">
        <v>37</v>
      </c>
      <c r="L1826" s="15">
        <v>44718.632962962962</v>
      </c>
      <c r="M1826" s="14" t="s">
        <v>43</v>
      </c>
      <c r="N1826" s="14" t="s">
        <v>46</v>
      </c>
      <c r="O1826" s="1" t="s">
        <v>115</v>
      </c>
      <c r="P1826" s="14"/>
      <c r="Q1826" s="15"/>
      <c r="R1826" s="15"/>
      <c r="S1826" s="15"/>
      <c r="T1826" s="15"/>
      <c r="U1826">
        <v>0</v>
      </c>
      <c r="V1826" s="15"/>
      <c r="W1826" s="15"/>
      <c r="X1826" s="15"/>
      <c r="Z1826" s="14" t="s">
        <v>47</v>
      </c>
      <c r="AA1826" s="15"/>
      <c r="AB1826">
        <v>8</v>
      </c>
      <c r="AD1826">
        <v>1</v>
      </c>
      <c r="AE1826">
        <v>3</v>
      </c>
      <c r="AF1826" s="21" t="s">
        <v>115</v>
      </c>
      <c r="AG1826" s="22" t="str">
        <f>IFERROR((Raw_Data__3[[#This Row],[End of Probation Date (after 2 months)]]-Raw_Data__3[[#This Row],[Reporting date ]]),"N/A")</f>
        <v>N/A</v>
      </c>
      <c r="AJ1826">
        <v>4</v>
      </c>
    </row>
    <row r="1827" spans="1:38" x14ac:dyDescent="0.35">
      <c r="A1827">
        <v>251</v>
      </c>
      <c r="B1827" s="14" t="s">
        <v>114</v>
      </c>
      <c r="C1827" s="14" t="s">
        <v>86</v>
      </c>
      <c r="D1827" s="14" t="s">
        <v>72</v>
      </c>
      <c r="E1827" s="14" t="s">
        <v>57</v>
      </c>
      <c r="F1827" s="14" t="str">
        <f>TRIM(Raw_Data__3[[#This Row],[Level/Band]])</f>
        <v>Senior</v>
      </c>
      <c r="G1827" s="15">
        <v>44708.632962962962</v>
      </c>
      <c r="H1827" s="15">
        <v>44711.632962962962</v>
      </c>
      <c r="I1827" s="15">
        <v>44712.632962962962</v>
      </c>
      <c r="J1827" s="15">
        <v>44715.632962962962</v>
      </c>
      <c r="K1827" s="14" t="s">
        <v>37</v>
      </c>
      <c r="L1827" s="15">
        <v>44726.632962962962</v>
      </c>
      <c r="M1827" s="14" t="s">
        <v>43</v>
      </c>
      <c r="N1827" s="14" t="s">
        <v>51</v>
      </c>
      <c r="O1827" s="1" t="s">
        <v>115</v>
      </c>
      <c r="P1827" s="14"/>
      <c r="Q1827" s="15"/>
      <c r="R1827" s="15"/>
      <c r="S1827" s="15">
        <v>44727.632962962962</v>
      </c>
      <c r="T1827" s="15"/>
      <c r="U1827">
        <v>0</v>
      </c>
      <c r="V1827" s="15"/>
      <c r="W1827" s="15"/>
      <c r="X1827" s="15"/>
      <c r="Z1827" s="14" t="s">
        <v>39</v>
      </c>
      <c r="AA1827" s="15"/>
      <c r="AB1827">
        <v>15</v>
      </c>
      <c r="AC1827">
        <v>16</v>
      </c>
      <c r="AD1827">
        <v>1</v>
      </c>
      <c r="AE1827">
        <v>3</v>
      </c>
      <c r="AF1827" s="21">
        <v>44787.632962962962</v>
      </c>
      <c r="AG1827" s="22">
        <f>IFERROR((Raw_Data__3[[#This Row],[End of Probation Date (after 2 months)]]-Raw_Data__3[[#This Row],[Reporting date ]]),"N/A")</f>
        <v>60</v>
      </c>
      <c r="AI1827">
        <v>1</v>
      </c>
      <c r="AJ1827">
        <v>3</v>
      </c>
    </row>
    <row r="1828" spans="1:38" x14ac:dyDescent="0.35">
      <c r="A1828">
        <v>231</v>
      </c>
      <c r="B1828" s="14" t="s">
        <v>114</v>
      </c>
      <c r="C1828" s="14" t="s">
        <v>86</v>
      </c>
      <c r="D1828" s="14" t="s">
        <v>72</v>
      </c>
      <c r="E1828" s="14" t="s">
        <v>57</v>
      </c>
      <c r="F1828" s="14" t="str">
        <f>TRIM(Raw_Data__3[[#This Row],[Level/Band]])</f>
        <v>Senior</v>
      </c>
      <c r="G1828" s="15">
        <v>44595.810960648145</v>
      </c>
      <c r="H1828" s="15">
        <v>44599.810960648145</v>
      </c>
      <c r="I1828" s="15">
        <v>44600.810960648145</v>
      </c>
      <c r="J1828" s="15">
        <v>44603.810960648145</v>
      </c>
      <c r="K1828" s="14" t="s">
        <v>37</v>
      </c>
      <c r="L1828" s="15">
        <v>44604.810960648145</v>
      </c>
      <c r="M1828" s="14" t="s">
        <v>43</v>
      </c>
      <c r="N1828" s="14" t="s">
        <v>51</v>
      </c>
      <c r="O1828" s="1" t="s">
        <v>115</v>
      </c>
      <c r="P1828" s="14"/>
      <c r="Q1828" s="15"/>
      <c r="R1828" s="15"/>
      <c r="S1828" s="15">
        <v>44608.810960648145</v>
      </c>
      <c r="T1828" s="15"/>
      <c r="U1828">
        <v>0</v>
      </c>
      <c r="V1828" s="15"/>
      <c r="W1828" s="15"/>
      <c r="X1828" s="15"/>
      <c r="Z1828" s="14" t="s">
        <v>39</v>
      </c>
      <c r="AA1828" s="15"/>
      <c r="AB1828">
        <v>5</v>
      </c>
      <c r="AC1828">
        <v>9</v>
      </c>
      <c r="AD1828">
        <v>1</v>
      </c>
      <c r="AE1828">
        <v>3</v>
      </c>
      <c r="AF1828" s="21">
        <v>44668.810960648145</v>
      </c>
      <c r="AG1828" s="22">
        <f>IFERROR((Raw_Data__3[[#This Row],[End of Probation Date (after 2 months)]]-Raw_Data__3[[#This Row],[Reporting date ]]),"N/A")</f>
        <v>60</v>
      </c>
      <c r="AI1828">
        <v>4</v>
      </c>
      <c r="AJ1828">
        <v>4</v>
      </c>
    </row>
    <row r="1829" spans="1:38" x14ac:dyDescent="0.35">
      <c r="A1829">
        <v>224</v>
      </c>
      <c r="B1829" s="14" t="s">
        <v>114</v>
      </c>
      <c r="C1829" s="14" t="s">
        <v>86</v>
      </c>
      <c r="D1829" s="14" t="s">
        <v>72</v>
      </c>
      <c r="E1829" s="14" t="s">
        <v>57</v>
      </c>
      <c r="F1829" s="14" t="str">
        <f>TRIM(Raw_Data__3[[#This Row],[Level/Band]])</f>
        <v>Senior</v>
      </c>
      <c r="G1829" s="15">
        <v>44741.447731481479</v>
      </c>
      <c r="H1829" s="15">
        <v>44743.447731481479</v>
      </c>
      <c r="I1829" s="15">
        <v>44744.447731481479</v>
      </c>
      <c r="J1829" s="15">
        <v>44747.447731481479</v>
      </c>
      <c r="K1829" s="14" t="s">
        <v>37</v>
      </c>
      <c r="L1829" s="15">
        <v>44754.447731481479</v>
      </c>
      <c r="M1829" s="14" t="s">
        <v>43</v>
      </c>
      <c r="N1829" s="14" t="s">
        <v>51</v>
      </c>
      <c r="O1829" s="1" t="s">
        <v>115</v>
      </c>
      <c r="P1829" s="14"/>
      <c r="Q1829" s="15"/>
      <c r="R1829" s="15"/>
      <c r="S1829" s="15"/>
      <c r="T1829" s="15"/>
      <c r="U1829">
        <v>0</v>
      </c>
      <c r="V1829" s="15"/>
      <c r="W1829" s="15"/>
      <c r="X1829" s="15"/>
      <c r="Z1829" s="14" t="s">
        <v>47</v>
      </c>
      <c r="AA1829" s="15"/>
      <c r="AB1829">
        <v>11</v>
      </c>
      <c r="AD1829">
        <v>1</v>
      </c>
      <c r="AE1829">
        <v>3</v>
      </c>
      <c r="AF1829" s="21" t="s">
        <v>115</v>
      </c>
      <c r="AG1829" s="22" t="str">
        <f>IFERROR((Raw_Data__3[[#This Row],[End of Probation Date (after 2 months)]]-Raw_Data__3[[#This Row],[Reporting date ]]),"N/A")</f>
        <v>N/A</v>
      </c>
      <c r="AJ1829">
        <v>2</v>
      </c>
    </row>
    <row r="1830" spans="1:38" x14ac:dyDescent="0.35">
      <c r="A1830">
        <v>223</v>
      </c>
      <c r="B1830" s="14" t="s">
        <v>114</v>
      </c>
      <c r="C1830" s="14" t="s">
        <v>86</v>
      </c>
      <c r="D1830" s="14" t="s">
        <v>72</v>
      </c>
      <c r="E1830" s="14" t="s">
        <v>57</v>
      </c>
      <c r="F1830" s="14" t="str">
        <f>TRIM(Raw_Data__3[[#This Row],[Level/Band]])</f>
        <v>Senior</v>
      </c>
      <c r="G1830" s="15">
        <v>44740.447731481479</v>
      </c>
      <c r="H1830" s="15">
        <v>44742.447731481479</v>
      </c>
      <c r="I1830" s="15">
        <v>44743.447731481479</v>
      </c>
      <c r="J1830" s="15">
        <v>44746.447731481479</v>
      </c>
      <c r="K1830" s="14" t="s">
        <v>37</v>
      </c>
      <c r="L1830" s="15">
        <v>44750.447731481479</v>
      </c>
      <c r="M1830" s="14" t="s">
        <v>43</v>
      </c>
      <c r="N1830" s="14" t="s">
        <v>51</v>
      </c>
      <c r="O1830" s="1" t="s">
        <v>115</v>
      </c>
      <c r="P1830" s="14"/>
      <c r="Q1830" s="15"/>
      <c r="R1830" s="15"/>
      <c r="S1830" s="15">
        <v>44753.447731481479</v>
      </c>
      <c r="T1830" s="15"/>
      <c r="U1830">
        <v>0</v>
      </c>
      <c r="V1830" s="15"/>
      <c r="W1830" s="15"/>
      <c r="X1830" s="15"/>
      <c r="Z1830" s="14" t="s">
        <v>39</v>
      </c>
      <c r="AA1830" s="15"/>
      <c r="AB1830">
        <v>8</v>
      </c>
      <c r="AC1830">
        <v>11</v>
      </c>
      <c r="AD1830">
        <v>1</v>
      </c>
      <c r="AE1830">
        <v>3</v>
      </c>
      <c r="AF1830" s="21">
        <v>44813.447731481479</v>
      </c>
      <c r="AG1830" s="22">
        <f>IFERROR((Raw_Data__3[[#This Row],[End of Probation Date (after 2 months)]]-Raw_Data__3[[#This Row],[Reporting date ]]),"N/A")</f>
        <v>60</v>
      </c>
      <c r="AI1830">
        <v>3</v>
      </c>
      <c r="AJ1830">
        <v>2</v>
      </c>
    </row>
    <row r="1831" spans="1:38" x14ac:dyDescent="0.35">
      <c r="A1831">
        <v>158</v>
      </c>
      <c r="B1831" s="14" t="s">
        <v>114</v>
      </c>
      <c r="C1831" s="14" t="s">
        <v>86</v>
      </c>
      <c r="D1831" s="14" t="s">
        <v>72</v>
      </c>
      <c r="E1831" s="14" t="s">
        <v>57</v>
      </c>
      <c r="F1831" s="14" t="str">
        <f>TRIM(Raw_Data__3[[#This Row],[Level/Band]])</f>
        <v>Senior</v>
      </c>
      <c r="G1831" s="15">
        <v>44931.64434027778</v>
      </c>
      <c r="H1831" s="15">
        <v>44932.64434027778</v>
      </c>
      <c r="I1831" s="15">
        <v>44933.64434027778</v>
      </c>
      <c r="J1831" s="15">
        <v>44936.64434027778</v>
      </c>
      <c r="K1831" s="14" t="s">
        <v>37</v>
      </c>
      <c r="L1831" s="15">
        <v>44942.64434027778</v>
      </c>
      <c r="M1831" s="14" t="s">
        <v>43</v>
      </c>
      <c r="N1831" s="14" t="s">
        <v>50</v>
      </c>
      <c r="O1831" s="1" t="s">
        <v>115</v>
      </c>
      <c r="P1831" s="14"/>
      <c r="Q1831" s="15"/>
      <c r="R1831" s="15"/>
      <c r="S1831" s="15"/>
      <c r="T1831" s="15"/>
      <c r="U1831">
        <v>0</v>
      </c>
      <c r="V1831" s="15"/>
      <c r="W1831" s="15"/>
      <c r="X1831" s="15"/>
      <c r="Z1831" s="14" t="s">
        <v>39</v>
      </c>
      <c r="AA1831" s="15"/>
      <c r="AB1831">
        <v>10</v>
      </c>
      <c r="AD1831">
        <v>1</v>
      </c>
      <c r="AE1831">
        <v>3</v>
      </c>
      <c r="AF1831" s="21" t="s">
        <v>115</v>
      </c>
      <c r="AG1831" s="22" t="str">
        <f>IFERROR((Raw_Data__3[[#This Row],[End of Probation Date (after 2 months)]]-Raw_Data__3[[#This Row],[Reporting date ]]),"N/A")</f>
        <v>N/A</v>
      </c>
      <c r="AJ1831">
        <v>1</v>
      </c>
    </row>
    <row r="1832" spans="1:38" x14ac:dyDescent="0.35">
      <c r="A1832">
        <v>142</v>
      </c>
      <c r="B1832" s="14" t="s">
        <v>114</v>
      </c>
      <c r="C1832" s="14" t="s">
        <v>86</v>
      </c>
      <c r="D1832" s="14" t="s">
        <v>69</v>
      </c>
      <c r="E1832" s="14" t="s">
        <v>57</v>
      </c>
      <c r="F1832" s="14" t="str">
        <f>TRIM(Raw_Data__3[[#This Row],[Level/Band]])</f>
        <v>Senior</v>
      </c>
      <c r="G1832" s="15">
        <v>44628.982245370367</v>
      </c>
      <c r="H1832" s="15">
        <v>44632.982245370367</v>
      </c>
      <c r="I1832" s="15">
        <v>44633.982245370367</v>
      </c>
      <c r="J1832" s="15">
        <v>44636.982245370367</v>
      </c>
      <c r="K1832" s="14" t="s">
        <v>37</v>
      </c>
      <c r="L1832" s="15">
        <v>44646.982245370367</v>
      </c>
      <c r="M1832" s="14" t="s">
        <v>58</v>
      </c>
      <c r="N1832" s="14"/>
      <c r="O1832" s="1">
        <v>44651.982245370367</v>
      </c>
      <c r="P1832" s="14" t="s">
        <v>58</v>
      </c>
      <c r="Q1832" s="15"/>
      <c r="R1832" s="15"/>
      <c r="S1832" s="15">
        <v>44650.982245370367</v>
      </c>
      <c r="T1832" s="15"/>
      <c r="U1832">
        <v>0</v>
      </c>
      <c r="V1832" s="15"/>
      <c r="W1832" s="15"/>
      <c r="X1832" s="15"/>
      <c r="Z1832" s="14"/>
      <c r="AA1832" s="15"/>
      <c r="AB1832">
        <v>14</v>
      </c>
      <c r="AC1832">
        <v>18</v>
      </c>
      <c r="AD1832">
        <v>1</v>
      </c>
      <c r="AE1832">
        <v>3</v>
      </c>
      <c r="AF1832" s="21">
        <v>44710.982245370367</v>
      </c>
      <c r="AG1832" s="22">
        <f>IFERROR((Raw_Data__3[[#This Row],[End of Probation Date (after 2 months)]]-Raw_Data__3[[#This Row],[Reporting date ]]),"N/A")</f>
        <v>60</v>
      </c>
      <c r="AI1832">
        <v>4</v>
      </c>
      <c r="AJ1832">
        <v>4</v>
      </c>
    </row>
    <row r="1833" spans="1:38" x14ac:dyDescent="0.35">
      <c r="A1833">
        <v>115</v>
      </c>
      <c r="B1833" s="14" t="s">
        <v>114</v>
      </c>
      <c r="C1833" s="14" t="s">
        <v>86</v>
      </c>
      <c r="D1833" s="14" t="s">
        <v>69</v>
      </c>
      <c r="E1833" s="14" t="s">
        <v>57</v>
      </c>
      <c r="F1833" s="14" t="str">
        <f>TRIM(Raw_Data__3[[#This Row],[Level/Band]])</f>
        <v>Senior</v>
      </c>
      <c r="G1833" s="15">
        <v>44738.19809027778</v>
      </c>
      <c r="H1833" s="15">
        <v>44741.19809027778</v>
      </c>
      <c r="I1833" s="15">
        <v>44742.19809027778</v>
      </c>
      <c r="J1833" s="15">
        <v>44745.19809027778</v>
      </c>
      <c r="K1833" s="14" t="s">
        <v>37</v>
      </c>
      <c r="L1833" s="15">
        <v>44760.19809027778</v>
      </c>
      <c r="M1833" s="14" t="s">
        <v>43</v>
      </c>
      <c r="N1833" s="14" t="s">
        <v>55</v>
      </c>
      <c r="O1833" s="1" t="s">
        <v>115</v>
      </c>
      <c r="P1833" s="14"/>
      <c r="Q1833" s="15"/>
      <c r="R1833" s="15"/>
      <c r="S1833" s="15"/>
      <c r="T1833" s="15"/>
      <c r="U1833">
        <v>0</v>
      </c>
      <c r="V1833" s="15"/>
      <c r="W1833" s="15"/>
      <c r="X1833" s="15"/>
      <c r="Z1833" s="14" t="s">
        <v>47</v>
      </c>
      <c r="AA1833" s="15"/>
      <c r="AB1833">
        <v>19</v>
      </c>
      <c r="AD1833">
        <v>1</v>
      </c>
      <c r="AE1833">
        <v>3</v>
      </c>
      <c r="AF1833" s="21" t="s">
        <v>115</v>
      </c>
      <c r="AG1833" s="22" t="str">
        <f>IFERROR((Raw_Data__3[[#This Row],[End of Probation Date (after 2 months)]]-Raw_Data__3[[#This Row],[Reporting date ]]),"N/A")</f>
        <v>N/A</v>
      </c>
      <c r="AJ1833">
        <v>3</v>
      </c>
    </row>
    <row r="1834" spans="1:38" x14ac:dyDescent="0.35">
      <c r="A1834">
        <v>112</v>
      </c>
      <c r="B1834" s="14" t="s">
        <v>114</v>
      </c>
      <c r="C1834" s="14" t="s">
        <v>86</v>
      </c>
      <c r="D1834" s="14" t="s">
        <v>69</v>
      </c>
      <c r="E1834" s="14" t="s">
        <v>57</v>
      </c>
      <c r="F1834" s="14" t="str">
        <f>TRIM(Raw_Data__3[[#This Row],[Level/Band]])</f>
        <v>Senior</v>
      </c>
      <c r="G1834" s="15">
        <v>44743.19809027778</v>
      </c>
      <c r="H1834" s="15">
        <v>44744.19809027778</v>
      </c>
      <c r="I1834" s="15">
        <v>44745.19809027778</v>
      </c>
      <c r="J1834" s="15">
        <v>44748.19809027778</v>
      </c>
      <c r="K1834" s="14" t="s">
        <v>37</v>
      </c>
      <c r="L1834" s="15">
        <v>44752.19809027778</v>
      </c>
      <c r="M1834" s="14" t="s">
        <v>37</v>
      </c>
      <c r="N1834" s="14" t="s">
        <v>115</v>
      </c>
      <c r="O1834" s="1">
        <v>44758.19809027778</v>
      </c>
      <c r="P1834" s="14" t="s">
        <v>48</v>
      </c>
      <c r="Q1834" s="15">
        <v>44753.19809027778</v>
      </c>
      <c r="R1834" s="15">
        <v>44757.19809027778</v>
      </c>
      <c r="S1834" s="15">
        <v>44754.19809027778</v>
      </c>
      <c r="T1834" s="15">
        <v>44755.19809027778</v>
      </c>
      <c r="U1834">
        <v>1</v>
      </c>
      <c r="V1834" s="15">
        <v>44757.19809027778</v>
      </c>
      <c r="W1834" s="15">
        <v>44758.19809027778</v>
      </c>
      <c r="X1834" s="15">
        <v>44761.19809027778</v>
      </c>
      <c r="Z1834" s="14"/>
      <c r="AA1834" s="15">
        <v>44782.19809027778</v>
      </c>
      <c r="AB1834">
        <v>8</v>
      </c>
      <c r="AC1834">
        <v>10</v>
      </c>
      <c r="AD1834">
        <v>1</v>
      </c>
      <c r="AE1834">
        <v>3</v>
      </c>
      <c r="AF1834" s="21">
        <v>44814.19809027778</v>
      </c>
      <c r="AG1834" s="22">
        <f>IFERROR((Raw_Data__3[[#This Row],[End of Probation Date (after 2 months)]]-Raw_Data__3[[#This Row],[Reporting date ]]),"N/A")</f>
        <v>60</v>
      </c>
      <c r="AH1834">
        <v>3</v>
      </c>
      <c r="AI1834">
        <v>2</v>
      </c>
      <c r="AJ1834">
        <v>1</v>
      </c>
      <c r="AK1834">
        <v>28</v>
      </c>
      <c r="AL1834">
        <v>7</v>
      </c>
    </row>
    <row r="1835" spans="1:38" x14ac:dyDescent="0.35">
      <c r="A1835">
        <v>59</v>
      </c>
      <c r="B1835" s="14" t="s">
        <v>114</v>
      </c>
      <c r="C1835" s="14" t="s">
        <v>86</v>
      </c>
      <c r="D1835" s="14" t="s">
        <v>69</v>
      </c>
      <c r="E1835" s="14" t="s">
        <v>57</v>
      </c>
      <c r="F1835" s="14" t="str">
        <f>TRIM(Raw_Data__3[[#This Row],[Level/Band]])</f>
        <v>Senior</v>
      </c>
      <c r="G1835" s="15">
        <v>44771.01295138889</v>
      </c>
      <c r="H1835" s="15">
        <v>44772.01295138889</v>
      </c>
      <c r="I1835" s="15">
        <v>44773.01295138889</v>
      </c>
      <c r="J1835" s="15">
        <v>44776.01295138889</v>
      </c>
      <c r="K1835" s="14" t="s">
        <v>37</v>
      </c>
      <c r="L1835" s="15">
        <v>44790.01295138889</v>
      </c>
      <c r="M1835" s="14" t="s">
        <v>43</v>
      </c>
      <c r="N1835" s="14" t="s">
        <v>38</v>
      </c>
      <c r="O1835" s="1" t="s">
        <v>115</v>
      </c>
      <c r="P1835" s="14"/>
      <c r="Q1835" s="15"/>
      <c r="R1835" s="15"/>
      <c r="S1835" s="15">
        <v>44793.01295138889</v>
      </c>
      <c r="T1835" s="15"/>
      <c r="U1835">
        <v>0</v>
      </c>
      <c r="V1835" s="15"/>
      <c r="W1835" s="15"/>
      <c r="X1835" s="15"/>
      <c r="Z1835" s="14" t="s">
        <v>47</v>
      </c>
      <c r="AA1835" s="15"/>
      <c r="AB1835">
        <v>18</v>
      </c>
      <c r="AC1835">
        <v>21</v>
      </c>
      <c r="AD1835">
        <v>1</v>
      </c>
      <c r="AE1835">
        <v>3</v>
      </c>
      <c r="AF1835" s="21">
        <v>44853.01295138889</v>
      </c>
      <c r="AG1835" s="22">
        <f>IFERROR((Raw_Data__3[[#This Row],[End of Probation Date (after 2 months)]]-Raw_Data__3[[#This Row],[Reporting date ]]),"N/A")</f>
        <v>60</v>
      </c>
      <c r="AI1835">
        <v>3</v>
      </c>
      <c r="AJ1835">
        <v>1</v>
      </c>
    </row>
    <row r="1836" spans="1:38" x14ac:dyDescent="0.35">
      <c r="A1836">
        <v>2805</v>
      </c>
      <c r="B1836" s="14" t="s">
        <v>114</v>
      </c>
      <c r="C1836" s="14" t="s">
        <v>86</v>
      </c>
      <c r="D1836" s="14" t="s">
        <v>59</v>
      </c>
      <c r="E1836" s="14" t="s">
        <v>60</v>
      </c>
      <c r="F1836" s="14" t="str">
        <f>TRIM(Raw_Data__3[[#This Row],[Level/Band]])</f>
        <v>Manager Level</v>
      </c>
      <c r="G1836" s="15">
        <v>45080.778425925928</v>
      </c>
      <c r="H1836" s="15">
        <v>45082.778425925928</v>
      </c>
      <c r="I1836" s="15">
        <v>45083.778425925928</v>
      </c>
      <c r="J1836" s="15">
        <v>45086.778425925928</v>
      </c>
      <c r="K1836" s="14" t="s">
        <v>37</v>
      </c>
      <c r="L1836" s="15">
        <v>45100.778425925928</v>
      </c>
      <c r="M1836" s="14" t="s">
        <v>37</v>
      </c>
      <c r="N1836" s="14" t="s">
        <v>115</v>
      </c>
      <c r="O1836" s="1">
        <v>45104.778425925928</v>
      </c>
      <c r="P1836" s="14" t="s">
        <v>48</v>
      </c>
      <c r="Q1836" s="15">
        <v>45101.778425925928</v>
      </c>
      <c r="R1836" s="15">
        <v>45104.778425925928</v>
      </c>
      <c r="S1836" s="15">
        <v>45101.778425925928</v>
      </c>
      <c r="T1836" s="15">
        <v>45111.778425925928</v>
      </c>
      <c r="U1836">
        <v>1</v>
      </c>
      <c r="V1836" s="15">
        <v>45115.778425925928</v>
      </c>
      <c r="W1836" s="15">
        <v>45118.778425925928</v>
      </c>
      <c r="X1836" s="15">
        <v>45121.778425925928</v>
      </c>
      <c r="Z1836" s="14"/>
      <c r="AA1836" s="15">
        <v>45142.778425925928</v>
      </c>
      <c r="AB1836">
        <v>18</v>
      </c>
      <c r="AC1836">
        <v>19</v>
      </c>
      <c r="AD1836">
        <v>1</v>
      </c>
      <c r="AE1836">
        <v>3</v>
      </c>
      <c r="AF1836" s="21">
        <v>45161.778425925928</v>
      </c>
      <c r="AG1836" s="22">
        <f>IFERROR((Raw_Data__3[[#This Row],[End of Probation Date (after 2 months)]]-Raw_Data__3[[#This Row],[Reporting date ]]),"N/A")</f>
        <v>60</v>
      </c>
      <c r="AH1836">
        <v>7</v>
      </c>
      <c r="AI1836">
        <v>1</v>
      </c>
      <c r="AJ1836">
        <v>2</v>
      </c>
      <c r="AK1836">
        <v>41</v>
      </c>
      <c r="AL1836">
        <v>20</v>
      </c>
    </row>
    <row r="1837" spans="1:38" x14ac:dyDescent="0.35">
      <c r="A1837">
        <v>2798</v>
      </c>
      <c r="B1837" s="14" t="s">
        <v>114</v>
      </c>
      <c r="C1837" s="14" t="s">
        <v>86</v>
      </c>
      <c r="D1837" s="14" t="s">
        <v>59</v>
      </c>
      <c r="E1837" s="14" t="s">
        <v>60</v>
      </c>
      <c r="F1837" s="14" t="str">
        <f>TRIM(Raw_Data__3[[#This Row],[Level/Band]])</f>
        <v>Manager Level</v>
      </c>
      <c r="G1837" s="15">
        <v>45102.834444444445</v>
      </c>
      <c r="H1837" s="15">
        <v>45105.834444444445</v>
      </c>
      <c r="I1837" s="15">
        <v>45106.834444444445</v>
      </c>
      <c r="J1837" s="15">
        <v>45109.834444444445</v>
      </c>
      <c r="K1837" s="14" t="s">
        <v>37</v>
      </c>
      <c r="L1837" s="15">
        <v>45111.834444444445</v>
      </c>
      <c r="M1837" s="14" t="s">
        <v>37</v>
      </c>
      <c r="N1837" s="14" t="s">
        <v>115</v>
      </c>
      <c r="O1837" s="1">
        <v>45114.834444444445</v>
      </c>
      <c r="P1837" s="14" t="s">
        <v>48</v>
      </c>
      <c r="Q1837" s="15">
        <v>45112.834444444445</v>
      </c>
      <c r="R1837" s="15">
        <v>45116.834444444445</v>
      </c>
      <c r="S1837" s="15">
        <v>45112.834444444445</v>
      </c>
      <c r="T1837" s="15">
        <v>45118.834444444445</v>
      </c>
      <c r="U1837">
        <v>1</v>
      </c>
      <c r="V1837" s="15">
        <v>45121.834444444445</v>
      </c>
      <c r="W1837" s="15">
        <v>45122.834444444445</v>
      </c>
      <c r="X1837" s="15">
        <v>45125.834444444445</v>
      </c>
      <c r="Z1837" s="14"/>
      <c r="AA1837" s="15">
        <v>45143.834444444445</v>
      </c>
      <c r="AB1837">
        <v>6</v>
      </c>
      <c r="AC1837">
        <v>7</v>
      </c>
      <c r="AD1837">
        <v>1</v>
      </c>
      <c r="AE1837">
        <v>3</v>
      </c>
      <c r="AF1837" s="21">
        <v>45172.834444444445</v>
      </c>
      <c r="AG1837" s="22">
        <f>IFERROR((Raw_Data__3[[#This Row],[End of Probation Date (after 2 months)]]-Raw_Data__3[[#This Row],[Reporting date ]]),"N/A")</f>
        <v>60</v>
      </c>
      <c r="AH1837">
        <v>4</v>
      </c>
      <c r="AI1837">
        <v>1</v>
      </c>
      <c r="AJ1837">
        <v>3</v>
      </c>
      <c r="AK1837">
        <v>31</v>
      </c>
      <c r="AL1837">
        <v>13</v>
      </c>
    </row>
    <row r="1838" spans="1:38" x14ac:dyDescent="0.35">
      <c r="A1838">
        <v>2766</v>
      </c>
      <c r="B1838" s="14" t="s">
        <v>114</v>
      </c>
      <c r="C1838" s="14" t="s">
        <v>86</v>
      </c>
      <c r="D1838" s="14" t="s">
        <v>59</v>
      </c>
      <c r="E1838" s="14" t="s">
        <v>60</v>
      </c>
      <c r="F1838" s="14" t="str">
        <f>TRIM(Raw_Data__3[[#This Row],[Level/Band]])</f>
        <v>Manager Level</v>
      </c>
      <c r="G1838" s="15">
        <v>44807.301701388889</v>
      </c>
      <c r="H1838" s="15">
        <v>44808.301701388889</v>
      </c>
      <c r="I1838" s="15">
        <v>44809.301701388889</v>
      </c>
      <c r="J1838" s="15">
        <v>44812.301701388889</v>
      </c>
      <c r="K1838" s="14" t="s">
        <v>37</v>
      </c>
      <c r="L1838" s="15">
        <v>44819.301701388889</v>
      </c>
      <c r="M1838" s="14" t="s">
        <v>37</v>
      </c>
      <c r="N1838" s="14" t="s">
        <v>115</v>
      </c>
      <c r="O1838" s="1">
        <v>44827.301701388889</v>
      </c>
      <c r="P1838" s="14" t="s">
        <v>48</v>
      </c>
      <c r="Q1838" s="15">
        <v>44820.301701388889</v>
      </c>
      <c r="R1838" s="15">
        <v>44823.301701388889</v>
      </c>
      <c r="S1838" s="15">
        <v>44823.301701388889</v>
      </c>
      <c r="T1838" s="15">
        <v>44825.301701388889</v>
      </c>
      <c r="U1838">
        <v>1</v>
      </c>
      <c r="V1838" s="15">
        <v>44829.301701388889</v>
      </c>
      <c r="W1838" s="15">
        <v>44831.301701388889</v>
      </c>
      <c r="X1838" s="15">
        <v>44833.301701388889</v>
      </c>
      <c r="Z1838" s="14"/>
      <c r="AA1838" s="15">
        <v>44844.301701388889</v>
      </c>
      <c r="AB1838">
        <v>11</v>
      </c>
      <c r="AC1838">
        <v>15</v>
      </c>
      <c r="AD1838">
        <v>1</v>
      </c>
      <c r="AE1838">
        <v>3</v>
      </c>
      <c r="AF1838" s="21">
        <v>44883.301701388889</v>
      </c>
      <c r="AG1838" s="22">
        <f>IFERROR((Raw_Data__3[[#This Row],[End of Probation Date (after 2 months)]]-Raw_Data__3[[#This Row],[Reporting date ]]),"N/A")</f>
        <v>60</v>
      </c>
      <c r="AH1838">
        <v>6</v>
      </c>
      <c r="AI1838">
        <v>4</v>
      </c>
      <c r="AJ1838">
        <v>1</v>
      </c>
      <c r="AK1838">
        <v>21</v>
      </c>
      <c r="AL1838">
        <v>10</v>
      </c>
    </row>
    <row r="1839" spans="1:38" x14ac:dyDescent="0.35">
      <c r="A1839">
        <v>2575</v>
      </c>
      <c r="B1839" s="14" t="s">
        <v>114</v>
      </c>
      <c r="C1839" s="14" t="s">
        <v>86</v>
      </c>
      <c r="D1839" s="14" t="s">
        <v>59</v>
      </c>
      <c r="E1839" s="14" t="s">
        <v>60</v>
      </c>
      <c r="F1839" s="14" t="str">
        <f>TRIM(Raw_Data__3[[#This Row],[Level/Band]])</f>
        <v>Manager Level</v>
      </c>
      <c r="G1839" s="15">
        <v>44641.718425925923</v>
      </c>
      <c r="H1839" s="15">
        <v>44644.718425925923</v>
      </c>
      <c r="I1839" s="15">
        <v>44645.718425925923</v>
      </c>
      <c r="J1839" s="15">
        <v>44648.718425925923</v>
      </c>
      <c r="K1839" s="14" t="s">
        <v>37</v>
      </c>
      <c r="L1839" s="15">
        <v>44650.718425925923</v>
      </c>
      <c r="M1839" s="14" t="s">
        <v>37</v>
      </c>
      <c r="N1839" s="14" t="s">
        <v>115</v>
      </c>
      <c r="O1839" s="1">
        <v>44656.718425925923</v>
      </c>
      <c r="P1839" s="14" t="s">
        <v>48</v>
      </c>
      <c r="Q1839" s="15">
        <v>44651.718425925923</v>
      </c>
      <c r="R1839" s="15">
        <v>44655.718425925923</v>
      </c>
      <c r="S1839" s="15">
        <v>44654.718425925923</v>
      </c>
      <c r="T1839" s="15">
        <v>44655.718425925923</v>
      </c>
      <c r="U1839">
        <v>1</v>
      </c>
      <c r="V1839" s="15">
        <v>44659.718425925923</v>
      </c>
      <c r="W1839" s="15">
        <v>44661.718425925923</v>
      </c>
      <c r="X1839" s="15">
        <v>44662.718425925923</v>
      </c>
      <c r="Z1839" s="14"/>
      <c r="AA1839" s="15">
        <v>44673.718425925923</v>
      </c>
      <c r="AB1839">
        <v>6</v>
      </c>
      <c r="AC1839">
        <v>10</v>
      </c>
      <c r="AD1839">
        <v>1</v>
      </c>
      <c r="AE1839">
        <v>3</v>
      </c>
      <c r="AF1839" s="21">
        <v>44714.718425925923</v>
      </c>
      <c r="AG1839" s="22">
        <f>IFERROR((Raw_Data__3[[#This Row],[End of Probation Date (after 2 months)]]-Raw_Data__3[[#This Row],[Reporting date ]]),"N/A")</f>
        <v>60</v>
      </c>
      <c r="AH1839">
        <v>6</v>
      </c>
      <c r="AI1839">
        <v>4</v>
      </c>
      <c r="AJ1839">
        <v>3</v>
      </c>
      <c r="AK1839">
        <v>19</v>
      </c>
      <c r="AL1839">
        <v>8</v>
      </c>
    </row>
    <row r="1840" spans="1:38" x14ac:dyDescent="0.35">
      <c r="A1840">
        <v>2523</v>
      </c>
      <c r="B1840" s="14" t="s">
        <v>114</v>
      </c>
      <c r="C1840" s="14" t="s">
        <v>86</v>
      </c>
      <c r="D1840" s="14" t="s">
        <v>59</v>
      </c>
      <c r="E1840" s="14" t="s">
        <v>60</v>
      </c>
      <c r="F1840" s="14" t="str">
        <f>TRIM(Raw_Data__3[[#This Row],[Level/Band]])</f>
        <v>Manager Level</v>
      </c>
      <c r="G1840" s="15">
        <v>45028.778819444444</v>
      </c>
      <c r="H1840" s="15">
        <v>45030.778819444444</v>
      </c>
      <c r="I1840" s="15">
        <v>45031.778819444444</v>
      </c>
      <c r="J1840" s="15">
        <v>45034.778819444444</v>
      </c>
      <c r="K1840" s="14" t="s">
        <v>37</v>
      </c>
      <c r="L1840" s="15">
        <v>45047.778819444444</v>
      </c>
      <c r="M1840" s="14" t="s">
        <v>37</v>
      </c>
      <c r="N1840" s="14" t="s">
        <v>115</v>
      </c>
      <c r="O1840" s="1">
        <v>45054.778819444444</v>
      </c>
      <c r="P1840" s="14" t="s">
        <v>48</v>
      </c>
      <c r="Q1840" s="15">
        <v>45048.778819444444</v>
      </c>
      <c r="R1840" s="15">
        <v>45049.778819444444</v>
      </c>
      <c r="S1840" s="15">
        <v>45050.778819444444</v>
      </c>
      <c r="T1840" s="15">
        <v>45053.778819444444</v>
      </c>
      <c r="U1840">
        <v>1</v>
      </c>
      <c r="V1840" s="15">
        <v>45057.778819444444</v>
      </c>
      <c r="W1840" s="15">
        <v>45058.778819444444</v>
      </c>
      <c r="X1840" s="15">
        <v>45060.778819444444</v>
      </c>
      <c r="Z1840" s="14"/>
      <c r="AA1840" s="15">
        <v>45069.778819444444</v>
      </c>
      <c r="AB1840">
        <v>17</v>
      </c>
      <c r="AC1840">
        <v>20</v>
      </c>
      <c r="AD1840">
        <v>1</v>
      </c>
      <c r="AE1840">
        <v>3</v>
      </c>
      <c r="AF1840" s="21">
        <v>45110.778819444444</v>
      </c>
      <c r="AG1840" s="22">
        <f>IFERROR((Raw_Data__3[[#This Row],[End of Probation Date (after 2 months)]]-Raw_Data__3[[#This Row],[Reporting date ]]),"N/A")</f>
        <v>60</v>
      </c>
      <c r="AH1840">
        <v>5</v>
      </c>
      <c r="AI1840">
        <v>3</v>
      </c>
      <c r="AJ1840">
        <v>2</v>
      </c>
      <c r="AK1840">
        <v>19</v>
      </c>
      <c r="AL1840">
        <v>10</v>
      </c>
    </row>
    <row r="1841" spans="1:38" x14ac:dyDescent="0.35">
      <c r="A1841">
        <v>1461</v>
      </c>
      <c r="B1841" s="14" t="s">
        <v>114</v>
      </c>
      <c r="C1841" s="14" t="s">
        <v>86</v>
      </c>
      <c r="D1841" s="14" t="s">
        <v>59</v>
      </c>
      <c r="E1841" s="14" t="s">
        <v>60</v>
      </c>
      <c r="F1841" s="14" t="str">
        <f>TRIM(Raw_Data__3[[#This Row],[Level/Band]])</f>
        <v>Manager Level</v>
      </c>
      <c r="G1841" s="15">
        <v>45005.141805555555</v>
      </c>
      <c r="H1841" s="15">
        <v>45006.141805555555</v>
      </c>
      <c r="I1841" s="15">
        <v>45007.141805555555</v>
      </c>
      <c r="J1841" s="15">
        <v>45010.141805555555</v>
      </c>
      <c r="K1841" s="14" t="s">
        <v>37</v>
      </c>
      <c r="L1841" s="15">
        <v>45024.141805555555</v>
      </c>
      <c r="M1841" s="14" t="s">
        <v>37</v>
      </c>
      <c r="N1841" s="14" t="s">
        <v>115</v>
      </c>
      <c r="O1841" s="1">
        <v>45028.141805555555</v>
      </c>
      <c r="P1841" s="14" t="s">
        <v>48</v>
      </c>
      <c r="Q1841" s="15">
        <v>45025.141805555555</v>
      </c>
      <c r="R1841" s="15">
        <v>45029.141805555555</v>
      </c>
      <c r="S1841" s="15">
        <v>45025.141805555555</v>
      </c>
      <c r="T1841" s="15">
        <v>45030.141805555555</v>
      </c>
      <c r="U1841">
        <v>1</v>
      </c>
      <c r="V1841" s="15">
        <v>45034.141805555555</v>
      </c>
      <c r="W1841" s="15">
        <v>45035.141805555555</v>
      </c>
      <c r="X1841" s="15">
        <v>45037.141805555555</v>
      </c>
      <c r="Z1841" s="14"/>
      <c r="AA1841" s="15">
        <v>45053.141805555555</v>
      </c>
      <c r="AB1841">
        <v>18</v>
      </c>
      <c r="AC1841">
        <v>19</v>
      </c>
      <c r="AD1841">
        <v>1</v>
      </c>
      <c r="AE1841">
        <v>3</v>
      </c>
      <c r="AF1841" s="21">
        <v>45085.141805555555</v>
      </c>
      <c r="AG1841" s="22">
        <f>IFERROR((Raw_Data__3[[#This Row],[End of Probation Date (after 2 months)]]-Raw_Data__3[[#This Row],[Reporting date ]]),"N/A")</f>
        <v>60</v>
      </c>
      <c r="AH1841">
        <v>5</v>
      </c>
      <c r="AI1841">
        <v>1</v>
      </c>
      <c r="AJ1841">
        <v>1</v>
      </c>
      <c r="AK1841">
        <v>28</v>
      </c>
      <c r="AL1841">
        <v>12</v>
      </c>
    </row>
    <row r="1842" spans="1:38" x14ac:dyDescent="0.35">
      <c r="A1842">
        <v>1246</v>
      </c>
      <c r="B1842" s="14" t="s">
        <v>114</v>
      </c>
      <c r="C1842" s="14" t="s">
        <v>86</v>
      </c>
      <c r="D1842" s="14" t="s">
        <v>59</v>
      </c>
      <c r="E1842" s="14" t="s">
        <v>60</v>
      </c>
      <c r="F1842" s="14" t="str">
        <f>TRIM(Raw_Data__3[[#This Row],[Level/Band]])</f>
        <v>Manager Level</v>
      </c>
      <c r="G1842" s="15">
        <v>44736.839942129627</v>
      </c>
      <c r="H1842" s="15">
        <v>44738.839942129627</v>
      </c>
      <c r="I1842" s="15">
        <v>44739.839942129627</v>
      </c>
      <c r="J1842" s="15">
        <v>44742.839942129627</v>
      </c>
      <c r="K1842" s="14" t="s">
        <v>37</v>
      </c>
      <c r="L1842" s="15">
        <v>44746.839942129627</v>
      </c>
      <c r="M1842" s="14" t="s">
        <v>37</v>
      </c>
      <c r="N1842" s="14" t="s">
        <v>115</v>
      </c>
      <c r="O1842" s="1">
        <v>44750.839942129627</v>
      </c>
      <c r="P1842" s="14" t="s">
        <v>48</v>
      </c>
      <c r="Q1842" s="15">
        <v>44748.839942129627</v>
      </c>
      <c r="R1842" s="15">
        <v>44752.839942129627</v>
      </c>
      <c r="S1842" s="15">
        <v>44748.839942129627</v>
      </c>
      <c r="T1842" s="15">
        <v>44749.839942129627</v>
      </c>
      <c r="U1842">
        <v>1</v>
      </c>
      <c r="V1842" s="15">
        <v>44751.839942129627</v>
      </c>
      <c r="W1842" s="15">
        <v>44754.839942129627</v>
      </c>
      <c r="X1842" s="15">
        <v>44757.839942129627</v>
      </c>
      <c r="Z1842" s="14"/>
      <c r="AA1842" s="15">
        <v>44770.839942129627</v>
      </c>
      <c r="AB1842">
        <v>8</v>
      </c>
      <c r="AC1842">
        <v>10</v>
      </c>
      <c r="AD1842">
        <v>1</v>
      </c>
      <c r="AE1842">
        <v>3</v>
      </c>
      <c r="AF1842" s="21">
        <v>44808.839942129627</v>
      </c>
      <c r="AG1842" s="22">
        <f>IFERROR((Raw_Data__3[[#This Row],[End of Probation Date (after 2 months)]]-Raw_Data__3[[#This Row],[Reporting date ]]),"N/A")</f>
        <v>60</v>
      </c>
      <c r="AH1842">
        <v>5</v>
      </c>
      <c r="AI1842">
        <v>2</v>
      </c>
      <c r="AJ1842">
        <v>2</v>
      </c>
      <c r="AK1842">
        <v>22</v>
      </c>
      <c r="AL1842">
        <v>9</v>
      </c>
    </row>
    <row r="1843" spans="1:38" x14ac:dyDescent="0.35">
      <c r="A1843">
        <v>924</v>
      </c>
      <c r="B1843" s="14" t="s">
        <v>114</v>
      </c>
      <c r="C1843" s="14" t="s">
        <v>86</v>
      </c>
      <c r="D1843" s="14" t="s">
        <v>59</v>
      </c>
      <c r="E1843" s="14" t="s">
        <v>60</v>
      </c>
      <c r="F1843" s="14" t="str">
        <f>TRIM(Raw_Data__3[[#This Row],[Level/Band]])</f>
        <v>Manager Level</v>
      </c>
      <c r="G1843" s="15">
        <v>45075.494004629632</v>
      </c>
      <c r="H1843" s="15">
        <v>45078.494004629632</v>
      </c>
      <c r="I1843" s="15">
        <v>45079.494004629632</v>
      </c>
      <c r="J1843" s="15">
        <v>45082.494004629632</v>
      </c>
      <c r="K1843" s="14" t="s">
        <v>37</v>
      </c>
      <c r="L1843" s="15">
        <v>45083.494004629632</v>
      </c>
      <c r="M1843" s="14" t="s">
        <v>43</v>
      </c>
      <c r="N1843" s="14" t="s">
        <v>50</v>
      </c>
      <c r="O1843" s="1" t="s">
        <v>115</v>
      </c>
      <c r="P1843" s="14"/>
      <c r="Q1843" s="15"/>
      <c r="R1843" s="15"/>
      <c r="S1843" s="15">
        <v>45086.494004629632</v>
      </c>
      <c r="T1843" s="15"/>
      <c r="U1843">
        <v>0</v>
      </c>
      <c r="V1843" s="15"/>
      <c r="W1843" s="15"/>
      <c r="X1843" s="15"/>
      <c r="Z1843" s="14" t="s">
        <v>39</v>
      </c>
      <c r="AA1843" s="15"/>
      <c r="AB1843">
        <v>5</v>
      </c>
      <c r="AC1843">
        <v>8</v>
      </c>
      <c r="AD1843">
        <v>1</v>
      </c>
      <c r="AE1843">
        <v>3</v>
      </c>
      <c r="AF1843" s="21">
        <v>45146.494004629632</v>
      </c>
      <c r="AG1843" s="22">
        <f>IFERROR((Raw_Data__3[[#This Row],[End of Probation Date (after 2 months)]]-Raw_Data__3[[#This Row],[Reporting date ]]),"N/A")</f>
        <v>60</v>
      </c>
      <c r="AI1843">
        <v>3</v>
      </c>
      <c r="AJ1843">
        <v>3</v>
      </c>
    </row>
    <row r="1844" spans="1:38" x14ac:dyDescent="0.35">
      <c r="A1844">
        <v>804</v>
      </c>
      <c r="B1844" s="14" t="s">
        <v>114</v>
      </c>
      <c r="C1844" s="14" t="s">
        <v>86</v>
      </c>
      <c r="D1844" s="14" t="s">
        <v>59</v>
      </c>
      <c r="E1844" s="14" t="s">
        <v>60</v>
      </c>
      <c r="F1844" s="14" t="str">
        <f>TRIM(Raw_Data__3[[#This Row],[Level/Band]])</f>
        <v>Manager Level</v>
      </c>
      <c r="G1844" s="15">
        <v>44936.903796296298</v>
      </c>
      <c r="H1844" s="15">
        <v>44940.903796296298</v>
      </c>
      <c r="I1844" s="15">
        <v>44941.903796296298</v>
      </c>
      <c r="J1844" s="15">
        <v>44944.903796296298</v>
      </c>
      <c r="K1844" s="14" t="s">
        <v>37</v>
      </c>
      <c r="L1844" s="15">
        <v>44959.903796296298</v>
      </c>
      <c r="M1844" s="14" t="s">
        <v>43</v>
      </c>
      <c r="N1844" s="14" t="s">
        <v>51</v>
      </c>
      <c r="O1844" s="1" t="s">
        <v>115</v>
      </c>
      <c r="P1844" s="14"/>
      <c r="Q1844" s="15"/>
      <c r="R1844" s="15"/>
      <c r="S1844" s="15">
        <v>44960.903796296298</v>
      </c>
      <c r="T1844" s="15"/>
      <c r="U1844">
        <v>0</v>
      </c>
      <c r="V1844" s="15"/>
      <c r="W1844" s="15"/>
      <c r="X1844" s="15"/>
      <c r="Z1844" s="14" t="s">
        <v>47</v>
      </c>
      <c r="AA1844" s="15"/>
      <c r="AB1844">
        <v>19</v>
      </c>
      <c r="AC1844">
        <v>20</v>
      </c>
      <c r="AD1844">
        <v>1</v>
      </c>
      <c r="AE1844">
        <v>3</v>
      </c>
      <c r="AF1844" s="21">
        <v>45020.903796296298</v>
      </c>
      <c r="AG1844" s="22">
        <f>IFERROR((Raw_Data__3[[#This Row],[End of Probation Date (after 2 months)]]-Raw_Data__3[[#This Row],[Reporting date ]]),"N/A")</f>
        <v>60</v>
      </c>
      <c r="AI1844">
        <v>1</v>
      </c>
      <c r="AJ1844">
        <v>4</v>
      </c>
    </row>
    <row r="1845" spans="1:38" x14ac:dyDescent="0.35">
      <c r="A1845">
        <v>775</v>
      </c>
      <c r="B1845" s="14" t="s">
        <v>114</v>
      </c>
      <c r="C1845" s="14" t="s">
        <v>86</v>
      </c>
      <c r="D1845" s="14" t="s">
        <v>59</v>
      </c>
      <c r="E1845" s="14" t="s">
        <v>60</v>
      </c>
      <c r="F1845" s="14" t="str">
        <f>TRIM(Raw_Data__3[[#This Row],[Level/Band]])</f>
        <v>Manager Level</v>
      </c>
      <c r="G1845" s="15">
        <v>45010.397060185183</v>
      </c>
      <c r="H1845" s="15">
        <v>45011.397060185183</v>
      </c>
      <c r="I1845" s="15">
        <v>45012.397060185183</v>
      </c>
      <c r="J1845" s="15">
        <v>45015.397060185183</v>
      </c>
      <c r="K1845" s="14" t="s">
        <v>37</v>
      </c>
      <c r="L1845" s="15">
        <v>45021.397060185183</v>
      </c>
      <c r="M1845" s="14" t="s">
        <v>43</v>
      </c>
      <c r="N1845" s="14" t="s">
        <v>55</v>
      </c>
      <c r="O1845" s="1" t="s">
        <v>115</v>
      </c>
      <c r="P1845" s="14"/>
      <c r="Q1845" s="15"/>
      <c r="R1845" s="15"/>
      <c r="S1845" s="15">
        <v>45024.397060185183</v>
      </c>
      <c r="T1845" s="15"/>
      <c r="U1845">
        <v>0</v>
      </c>
      <c r="V1845" s="15"/>
      <c r="W1845" s="15"/>
      <c r="X1845" s="15"/>
      <c r="Z1845" s="14" t="s">
        <v>47</v>
      </c>
      <c r="AA1845" s="15"/>
      <c r="AB1845">
        <v>10</v>
      </c>
      <c r="AC1845">
        <v>13</v>
      </c>
      <c r="AD1845">
        <v>1</v>
      </c>
      <c r="AE1845">
        <v>3</v>
      </c>
      <c r="AF1845" s="21">
        <v>45084.397060185183</v>
      </c>
      <c r="AG1845" s="22">
        <f>IFERROR((Raw_Data__3[[#This Row],[End of Probation Date (after 2 months)]]-Raw_Data__3[[#This Row],[Reporting date ]]),"N/A")</f>
        <v>60</v>
      </c>
      <c r="AI1845">
        <v>3</v>
      </c>
      <c r="AJ1845">
        <v>1</v>
      </c>
    </row>
    <row r="1846" spans="1:38" x14ac:dyDescent="0.35">
      <c r="A1846">
        <v>772</v>
      </c>
      <c r="B1846" s="14" t="s">
        <v>114</v>
      </c>
      <c r="C1846" s="14" t="s">
        <v>86</v>
      </c>
      <c r="D1846" s="14" t="s">
        <v>59</v>
      </c>
      <c r="E1846" s="14" t="s">
        <v>60</v>
      </c>
      <c r="F1846" s="14" t="str">
        <f>TRIM(Raw_Data__3[[#This Row],[Level/Band]])</f>
        <v>Manager Level</v>
      </c>
      <c r="G1846" s="15">
        <v>45006.397060185183</v>
      </c>
      <c r="H1846" s="15">
        <v>45009.397060185183</v>
      </c>
      <c r="I1846" s="15">
        <v>45010.397060185183</v>
      </c>
      <c r="J1846" s="15">
        <v>45013.397060185183</v>
      </c>
      <c r="K1846" s="14" t="s">
        <v>37</v>
      </c>
      <c r="L1846" s="15">
        <v>45014.397060185183</v>
      </c>
      <c r="M1846" s="14" t="s">
        <v>43</v>
      </c>
      <c r="N1846" s="14" t="s">
        <v>46</v>
      </c>
      <c r="O1846" s="1" t="s">
        <v>115</v>
      </c>
      <c r="P1846" s="14"/>
      <c r="Q1846" s="15"/>
      <c r="R1846" s="15"/>
      <c r="S1846" s="15">
        <v>45015.397060185183</v>
      </c>
      <c r="T1846" s="15"/>
      <c r="U1846">
        <v>0</v>
      </c>
      <c r="V1846" s="15"/>
      <c r="W1846" s="15"/>
      <c r="X1846" s="15"/>
      <c r="Z1846" s="14" t="s">
        <v>39</v>
      </c>
      <c r="AA1846" s="15"/>
      <c r="AB1846">
        <v>5</v>
      </c>
      <c r="AC1846">
        <v>6</v>
      </c>
      <c r="AD1846">
        <v>1</v>
      </c>
      <c r="AE1846">
        <v>3</v>
      </c>
      <c r="AF1846" s="21">
        <v>45075.397060185183</v>
      </c>
      <c r="AG1846" s="22">
        <f>IFERROR((Raw_Data__3[[#This Row],[End of Probation Date (after 2 months)]]-Raw_Data__3[[#This Row],[Reporting date ]]),"N/A")</f>
        <v>60</v>
      </c>
      <c r="AI1846">
        <v>1</v>
      </c>
      <c r="AJ1846">
        <v>3</v>
      </c>
    </row>
    <row r="1847" spans="1:38" x14ac:dyDescent="0.35">
      <c r="A1847">
        <v>630</v>
      </c>
      <c r="B1847" s="14" t="s">
        <v>114</v>
      </c>
      <c r="C1847" s="14" t="s">
        <v>86</v>
      </c>
      <c r="D1847" s="14" t="s">
        <v>59</v>
      </c>
      <c r="E1847" s="14" t="s">
        <v>60</v>
      </c>
      <c r="F1847" s="14" t="str">
        <f>TRIM(Raw_Data__3[[#This Row],[Level/Band]])</f>
        <v>Manager Level</v>
      </c>
      <c r="G1847" s="15">
        <v>44994.828541666669</v>
      </c>
      <c r="H1847" s="15">
        <v>44998.828541666669</v>
      </c>
      <c r="I1847" s="15">
        <v>44999.828541666669</v>
      </c>
      <c r="J1847" s="15">
        <v>45002.828541666669</v>
      </c>
      <c r="K1847" s="14" t="s">
        <v>37</v>
      </c>
      <c r="L1847" s="15">
        <v>45012.828541666669</v>
      </c>
      <c r="M1847" s="14" t="s">
        <v>43</v>
      </c>
      <c r="N1847" s="14" t="s">
        <v>38</v>
      </c>
      <c r="O1847" s="1" t="s">
        <v>115</v>
      </c>
      <c r="P1847" s="14" t="s">
        <v>41</v>
      </c>
      <c r="Q1847" s="15"/>
      <c r="R1847" s="15"/>
      <c r="S1847" s="15">
        <v>45016.828541666669</v>
      </c>
      <c r="T1847" s="15"/>
      <c r="U1847">
        <v>0</v>
      </c>
      <c r="V1847" s="15"/>
      <c r="W1847" s="15"/>
      <c r="X1847" s="15"/>
      <c r="Z1847" s="14"/>
      <c r="AA1847" s="15"/>
      <c r="AB1847">
        <v>14</v>
      </c>
      <c r="AC1847">
        <v>18</v>
      </c>
      <c r="AD1847">
        <v>1</v>
      </c>
      <c r="AE1847">
        <v>3</v>
      </c>
      <c r="AF1847" s="21">
        <v>45076.828541666669</v>
      </c>
      <c r="AG1847" s="22">
        <f>IFERROR((Raw_Data__3[[#This Row],[End of Probation Date (after 2 months)]]-Raw_Data__3[[#This Row],[Reporting date ]]),"N/A")</f>
        <v>60</v>
      </c>
      <c r="AI1847">
        <v>4</v>
      </c>
      <c r="AJ1847">
        <v>4</v>
      </c>
    </row>
    <row r="1848" spans="1:38" x14ac:dyDescent="0.35">
      <c r="A1848">
        <v>629</v>
      </c>
      <c r="B1848" s="14" t="s">
        <v>114</v>
      </c>
      <c r="C1848" s="14" t="s">
        <v>86</v>
      </c>
      <c r="D1848" s="14" t="s">
        <v>59</v>
      </c>
      <c r="E1848" s="14" t="s">
        <v>60</v>
      </c>
      <c r="F1848" s="14" t="str">
        <f>TRIM(Raw_Data__3[[#This Row],[Level/Band]])</f>
        <v>Manager Level</v>
      </c>
      <c r="G1848" s="15">
        <v>44993.828541666669</v>
      </c>
      <c r="H1848" s="15">
        <v>44994.828541666669</v>
      </c>
      <c r="I1848" s="15">
        <v>44995.828541666669</v>
      </c>
      <c r="J1848" s="15">
        <v>44998.828541666669</v>
      </c>
      <c r="K1848" s="14" t="s">
        <v>37</v>
      </c>
      <c r="L1848" s="15">
        <v>45018.828541666669</v>
      </c>
      <c r="M1848" s="14" t="s">
        <v>43</v>
      </c>
      <c r="N1848" s="14" t="s">
        <v>46</v>
      </c>
      <c r="O1848" s="1" t="s">
        <v>115</v>
      </c>
      <c r="P1848" s="14"/>
      <c r="Q1848" s="15"/>
      <c r="R1848" s="15"/>
      <c r="S1848" s="15">
        <v>45020.828541666669</v>
      </c>
      <c r="T1848" s="15"/>
      <c r="U1848">
        <v>0</v>
      </c>
      <c r="V1848" s="15"/>
      <c r="W1848" s="15"/>
      <c r="X1848" s="15"/>
      <c r="Z1848" s="14" t="s">
        <v>47</v>
      </c>
      <c r="AA1848" s="15"/>
      <c r="AB1848">
        <v>24</v>
      </c>
      <c r="AC1848">
        <v>26</v>
      </c>
      <c r="AD1848">
        <v>1</v>
      </c>
      <c r="AE1848">
        <v>3</v>
      </c>
      <c r="AF1848" s="21">
        <v>45080.828541666669</v>
      </c>
      <c r="AG1848" s="22">
        <f>IFERROR((Raw_Data__3[[#This Row],[End of Probation Date (after 2 months)]]-Raw_Data__3[[#This Row],[Reporting date ]]),"N/A")</f>
        <v>60</v>
      </c>
      <c r="AI1848">
        <v>2</v>
      </c>
      <c r="AJ1848">
        <v>1</v>
      </c>
    </row>
    <row r="1849" spans="1:38" x14ac:dyDescent="0.35">
      <c r="A1849">
        <v>623</v>
      </c>
      <c r="B1849" s="14" t="s">
        <v>114</v>
      </c>
      <c r="C1849" s="14" t="s">
        <v>86</v>
      </c>
      <c r="D1849" s="14" t="s">
        <v>59</v>
      </c>
      <c r="E1849" s="14" t="s">
        <v>60</v>
      </c>
      <c r="F1849" s="14" t="str">
        <f>TRIM(Raw_Data__3[[#This Row],[Level/Band]])</f>
        <v>Manager Level</v>
      </c>
      <c r="G1849" s="15">
        <v>44991.828541666669</v>
      </c>
      <c r="H1849" s="15">
        <v>44994.828541666669</v>
      </c>
      <c r="I1849" s="15">
        <v>44995.828541666669</v>
      </c>
      <c r="J1849" s="15">
        <v>44998.828541666669</v>
      </c>
      <c r="K1849" s="14" t="s">
        <v>37</v>
      </c>
      <c r="L1849" s="15">
        <v>45007.828541666669</v>
      </c>
      <c r="M1849" s="14" t="s">
        <v>43</v>
      </c>
      <c r="N1849" s="14" t="s">
        <v>38</v>
      </c>
      <c r="O1849" s="1" t="s">
        <v>115</v>
      </c>
      <c r="P1849" s="14" t="s">
        <v>41</v>
      </c>
      <c r="Q1849" s="15"/>
      <c r="R1849" s="15"/>
      <c r="S1849" s="15">
        <v>45009.828541666669</v>
      </c>
      <c r="T1849" s="15"/>
      <c r="U1849">
        <v>0</v>
      </c>
      <c r="V1849" s="15"/>
      <c r="W1849" s="15"/>
      <c r="X1849" s="15"/>
      <c r="Z1849" s="14"/>
      <c r="AA1849" s="15"/>
      <c r="AB1849">
        <v>13</v>
      </c>
      <c r="AC1849">
        <v>15</v>
      </c>
      <c r="AD1849">
        <v>1</v>
      </c>
      <c r="AE1849">
        <v>3</v>
      </c>
      <c r="AF1849" s="21">
        <v>45069.828541666669</v>
      </c>
      <c r="AG1849" s="22">
        <f>IFERROR((Raw_Data__3[[#This Row],[End of Probation Date (after 2 months)]]-Raw_Data__3[[#This Row],[Reporting date ]]),"N/A")</f>
        <v>60</v>
      </c>
      <c r="AI1849">
        <v>2</v>
      </c>
      <c r="AJ1849">
        <v>3</v>
      </c>
    </row>
    <row r="1850" spans="1:38" x14ac:dyDescent="0.35">
      <c r="A1850">
        <v>622</v>
      </c>
      <c r="B1850" s="14" t="s">
        <v>114</v>
      </c>
      <c r="C1850" s="14" t="s">
        <v>86</v>
      </c>
      <c r="D1850" s="14" t="s">
        <v>59</v>
      </c>
      <c r="E1850" s="14" t="s">
        <v>60</v>
      </c>
      <c r="F1850" s="14" t="str">
        <f>TRIM(Raw_Data__3[[#This Row],[Level/Band]])</f>
        <v>Manager Level</v>
      </c>
      <c r="G1850" s="15">
        <v>44992.828541666669</v>
      </c>
      <c r="H1850" s="15">
        <v>44996.828541666669</v>
      </c>
      <c r="I1850" s="15">
        <v>44997.828541666669</v>
      </c>
      <c r="J1850" s="15">
        <v>45000.828541666669</v>
      </c>
      <c r="K1850" s="14" t="s">
        <v>37</v>
      </c>
      <c r="L1850" s="15">
        <v>45004.828541666669</v>
      </c>
      <c r="M1850" s="14" t="s">
        <v>43</v>
      </c>
      <c r="N1850" s="14" t="s">
        <v>38</v>
      </c>
      <c r="O1850" s="1" t="s">
        <v>115</v>
      </c>
      <c r="P1850" s="14" t="s">
        <v>41</v>
      </c>
      <c r="Q1850" s="15"/>
      <c r="R1850" s="15"/>
      <c r="S1850" s="15">
        <v>45008.828541666669</v>
      </c>
      <c r="T1850" s="15"/>
      <c r="U1850">
        <v>0</v>
      </c>
      <c r="V1850" s="15"/>
      <c r="W1850" s="15"/>
      <c r="X1850" s="15"/>
      <c r="Z1850" s="14"/>
      <c r="AA1850" s="15"/>
      <c r="AB1850">
        <v>8</v>
      </c>
      <c r="AC1850">
        <v>12</v>
      </c>
      <c r="AD1850">
        <v>1</v>
      </c>
      <c r="AE1850">
        <v>3</v>
      </c>
      <c r="AF1850" s="21">
        <v>45068.828541666669</v>
      </c>
      <c r="AG1850" s="22">
        <f>IFERROR((Raw_Data__3[[#This Row],[End of Probation Date (after 2 months)]]-Raw_Data__3[[#This Row],[Reporting date ]]),"N/A")</f>
        <v>60</v>
      </c>
      <c r="AI1850">
        <v>4</v>
      </c>
      <c r="AJ1850">
        <v>4</v>
      </c>
    </row>
    <row r="1851" spans="1:38" x14ac:dyDescent="0.35">
      <c r="A1851">
        <v>428</v>
      </c>
      <c r="B1851" s="14" t="s">
        <v>114</v>
      </c>
      <c r="C1851" s="14" t="s">
        <v>86</v>
      </c>
      <c r="D1851" s="14" t="s">
        <v>59</v>
      </c>
      <c r="E1851" s="14" t="s">
        <v>60</v>
      </c>
      <c r="F1851" s="14" t="str">
        <f>TRIM(Raw_Data__3[[#This Row],[Level/Band]])</f>
        <v>Manager Level</v>
      </c>
      <c r="G1851" s="15">
        <v>44983.544421296298</v>
      </c>
      <c r="H1851" s="15">
        <v>44985.544421296298</v>
      </c>
      <c r="I1851" s="15">
        <v>44986.544421296298</v>
      </c>
      <c r="J1851" s="15">
        <v>44989.544421296298</v>
      </c>
      <c r="K1851" s="14" t="s">
        <v>37</v>
      </c>
      <c r="L1851" s="15">
        <v>44998.544421296298</v>
      </c>
      <c r="M1851" s="14" t="s">
        <v>43</v>
      </c>
      <c r="N1851" s="14" t="s">
        <v>50</v>
      </c>
      <c r="O1851" s="1" t="s">
        <v>115</v>
      </c>
      <c r="P1851" s="14"/>
      <c r="Q1851" s="15"/>
      <c r="R1851" s="15"/>
      <c r="S1851" s="15"/>
      <c r="T1851" s="15"/>
      <c r="U1851">
        <v>0</v>
      </c>
      <c r="V1851" s="15"/>
      <c r="W1851" s="15"/>
      <c r="X1851" s="15"/>
      <c r="Z1851" s="14" t="s">
        <v>47</v>
      </c>
      <c r="AA1851" s="15"/>
      <c r="AB1851">
        <v>13</v>
      </c>
      <c r="AD1851">
        <v>1</v>
      </c>
      <c r="AE1851">
        <v>3</v>
      </c>
      <c r="AF1851" s="21" t="s">
        <v>115</v>
      </c>
      <c r="AG1851" s="22" t="str">
        <f>IFERROR((Raw_Data__3[[#This Row],[End of Probation Date (after 2 months)]]-Raw_Data__3[[#This Row],[Reporting date ]]),"N/A")</f>
        <v>N/A</v>
      </c>
      <c r="AJ1851">
        <v>2</v>
      </c>
    </row>
    <row r="1852" spans="1:38" x14ac:dyDescent="0.35">
      <c r="A1852">
        <v>423</v>
      </c>
      <c r="B1852" s="14" t="s">
        <v>114</v>
      </c>
      <c r="C1852" s="14" t="s">
        <v>86</v>
      </c>
      <c r="D1852" s="14" t="s">
        <v>59</v>
      </c>
      <c r="E1852" s="14" t="s">
        <v>60</v>
      </c>
      <c r="F1852" s="14" t="str">
        <f>TRIM(Raw_Data__3[[#This Row],[Level/Band]])</f>
        <v>Manager Level</v>
      </c>
      <c r="G1852" s="15">
        <v>44979.544421296298</v>
      </c>
      <c r="H1852" s="15">
        <v>44982.544421296298</v>
      </c>
      <c r="I1852" s="15">
        <v>44983.544421296298</v>
      </c>
      <c r="J1852" s="15">
        <v>44986.544421296298</v>
      </c>
      <c r="K1852" s="14" t="s">
        <v>37</v>
      </c>
      <c r="L1852" s="15">
        <v>44998.544421296298</v>
      </c>
      <c r="M1852" s="14" t="s">
        <v>37</v>
      </c>
      <c r="N1852" s="14" t="s">
        <v>115</v>
      </c>
      <c r="O1852" s="1">
        <v>45006.544421296298</v>
      </c>
      <c r="P1852" s="14" t="s">
        <v>48</v>
      </c>
      <c r="Q1852" s="15">
        <v>44999.544421296298</v>
      </c>
      <c r="R1852" s="15">
        <v>45002.544421296298</v>
      </c>
      <c r="S1852" s="15">
        <v>45002.544421296298</v>
      </c>
      <c r="T1852" s="15">
        <v>45005.544421296298</v>
      </c>
      <c r="U1852">
        <v>1</v>
      </c>
      <c r="V1852" s="15">
        <v>45008.544421296298</v>
      </c>
      <c r="W1852" s="15">
        <v>45009.544421296298</v>
      </c>
      <c r="X1852" s="15">
        <v>45010.544421296298</v>
      </c>
      <c r="Z1852" s="14"/>
      <c r="AA1852" s="15">
        <v>45021.544421296298</v>
      </c>
      <c r="AB1852">
        <v>16</v>
      </c>
      <c r="AC1852">
        <v>20</v>
      </c>
      <c r="AD1852">
        <v>1</v>
      </c>
      <c r="AE1852">
        <v>3</v>
      </c>
      <c r="AF1852" s="21">
        <v>45062.544421296298</v>
      </c>
      <c r="AG1852" s="22">
        <f>IFERROR((Raw_Data__3[[#This Row],[End of Probation Date (after 2 months)]]-Raw_Data__3[[#This Row],[Reporting date ]]),"N/A")</f>
        <v>60</v>
      </c>
      <c r="AH1852">
        <v>4</v>
      </c>
      <c r="AI1852">
        <v>4</v>
      </c>
      <c r="AJ1852">
        <v>3</v>
      </c>
      <c r="AK1852">
        <v>19</v>
      </c>
      <c r="AL1852">
        <v>8</v>
      </c>
    </row>
    <row r="1853" spans="1:38" x14ac:dyDescent="0.35">
      <c r="A1853">
        <v>421</v>
      </c>
      <c r="B1853" s="14" t="s">
        <v>114</v>
      </c>
      <c r="C1853" s="14" t="s">
        <v>86</v>
      </c>
      <c r="D1853" s="14" t="s">
        <v>59</v>
      </c>
      <c r="E1853" s="14" t="s">
        <v>60</v>
      </c>
      <c r="F1853" s="14" t="str">
        <f>TRIM(Raw_Data__3[[#This Row],[Level/Band]])</f>
        <v>Manager Level</v>
      </c>
      <c r="G1853" s="15">
        <v>44982.544421296298</v>
      </c>
      <c r="H1853" s="15">
        <v>44985.544421296298</v>
      </c>
      <c r="I1853" s="15">
        <v>44986.544421296298</v>
      </c>
      <c r="J1853" s="15">
        <v>44989.544421296298</v>
      </c>
      <c r="K1853" s="14" t="s">
        <v>37</v>
      </c>
      <c r="L1853" s="15">
        <v>44997.544421296298</v>
      </c>
      <c r="M1853" s="14" t="s">
        <v>37</v>
      </c>
      <c r="N1853" s="14" t="s">
        <v>115</v>
      </c>
      <c r="O1853" s="1">
        <v>45001.544421296298</v>
      </c>
      <c r="P1853" s="14" t="s">
        <v>48</v>
      </c>
      <c r="Q1853" s="15">
        <v>44998.544421296298</v>
      </c>
      <c r="R1853" s="15">
        <v>45001.544421296298</v>
      </c>
      <c r="S1853" s="15">
        <v>44999.544421296298</v>
      </c>
      <c r="T1853" s="15">
        <v>45005.544421296298</v>
      </c>
      <c r="U1853">
        <v>1</v>
      </c>
      <c r="V1853" s="15">
        <v>45007.544421296298</v>
      </c>
      <c r="W1853" s="15">
        <v>45009.544421296298</v>
      </c>
      <c r="X1853" s="15">
        <v>45011.544421296298</v>
      </c>
      <c r="Z1853" s="14"/>
      <c r="AA1853" s="15">
        <v>45024.544421296298</v>
      </c>
      <c r="AB1853">
        <v>12</v>
      </c>
      <c r="AC1853">
        <v>14</v>
      </c>
      <c r="AD1853">
        <v>1</v>
      </c>
      <c r="AE1853">
        <v>3</v>
      </c>
      <c r="AF1853" s="21">
        <v>45059.544421296298</v>
      </c>
      <c r="AG1853" s="22">
        <f>IFERROR((Raw_Data__3[[#This Row],[End of Probation Date (after 2 months)]]-Raw_Data__3[[#This Row],[Reporting date ]]),"N/A")</f>
        <v>60</v>
      </c>
      <c r="AH1853">
        <v>4</v>
      </c>
      <c r="AI1853">
        <v>2</v>
      </c>
      <c r="AJ1853">
        <v>3</v>
      </c>
      <c r="AK1853">
        <v>25</v>
      </c>
      <c r="AL1853">
        <v>12</v>
      </c>
    </row>
    <row r="1854" spans="1:38" x14ac:dyDescent="0.35">
      <c r="A1854">
        <v>267</v>
      </c>
      <c r="B1854" s="14" t="s">
        <v>114</v>
      </c>
      <c r="C1854" s="14" t="s">
        <v>86</v>
      </c>
      <c r="D1854" s="14" t="s">
        <v>59</v>
      </c>
      <c r="E1854" s="14" t="s">
        <v>60</v>
      </c>
      <c r="F1854" s="14" t="str">
        <f>TRIM(Raw_Data__3[[#This Row],[Level/Band]])</f>
        <v>Manager Level</v>
      </c>
      <c r="G1854" s="15">
        <v>44766.282581018517</v>
      </c>
      <c r="H1854" s="15">
        <v>44767.282581018517</v>
      </c>
      <c r="I1854" s="15">
        <v>44768.282581018517</v>
      </c>
      <c r="J1854" s="15">
        <v>44771.282581018517</v>
      </c>
      <c r="K1854" s="14" t="s">
        <v>37</v>
      </c>
      <c r="L1854" s="15">
        <v>44775.282581018517</v>
      </c>
      <c r="M1854" s="14" t="s">
        <v>43</v>
      </c>
      <c r="N1854" s="14" t="s">
        <v>50</v>
      </c>
      <c r="O1854" s="1" t="s">
        <v>115</v>
      </c>
      <c r="P1854" s="14"/>
      <c r="Q1854" s="15"/>
      <c r="R1854" s="15"/>
      <c r="S1854" s="15">
        <v>44779.282581018517</v>
      </c>
      <c r="T1854" s="15"/>
      <c r="U1854">
        <v>0</v>
      </c>
      <c r="V1854" s="15"/>
      <c r="W1854" s="15"/>
      <c r="X1854" s="15"/>
      <c r="Z1854" s="14" t="s">
        <v>39</v>
      </c>
      <c r="AA1854" s="15"/>
      <c r="AB1854">
        <v>8</v>
      </c>
      <c r="AC1854">
        <v>12</v>
      </c>
      <c r="AD1854">
        <v>1</v>
      </c>
      <c r="AE1854">
        <v>3</v>
      </c>
      <c r="AF1854" s="21">
        <v>44839.282581018517</v>
      </c>
      <c r="AG1854" s="22">
        <f>IFERROR((Raw_Data__3[[#This Row],[End of Probation Date (after 2 months)]]-Raw_Data__3[[#This Row],[Reporting date ]]),"N/A")</f>
        <v>60</v>
      </c>
      <c r="AI1854">
        <v>4</v>
      </c>
      <c r="AJ1854">
        <v>1</v>
      </c>
    </row>
    <row r="1855" spans="1:38" x14ac:dyDescent="0.35">
      <c r="A1855">
        <v>263</v>
      </c>
      <c r="B1855" s="14" t="s">
        <v>114</v>
      </c>
      <c r="C1855" s="14" t="s">
        <v>86</v>
      </c>
      <c r="D1855" s="14" t="s">
        <v>59</v>
      </c>
      <c r="E1855" s="14" t="s">
        <v>60</v>
      </c>
      <c r="F1855" s="14" t="str">
        <f>TRIM(Raw_Data__3[[#This Row],[Level/Band]])</f>
        <v>Manager Level</v>
      </c>
      <c r="G1855" s="15">
        <v>44761.282581018517</v>
      </c>
      <c r="H1855" s="15">
        <v>44764.282581018517</v>
      </c>
      <c r="I1855" s="15">
        <v>44765.282581018517</v>
      </c>
      <c r="J1855" s="15">
        <v>44768.282581018517</v>
      </c>
      <c r="K1855" s="14" t="s">
        <v>37</v>
      </c>
      <c r="L1855" s="15">
        <v>44785.282581018517</v>
      </c>
      <c r="M1855" s="14" t="s">
        <v>43</v>
      </c>
      <c r="N1855" s="14" t="s">
        <v>38</v>
      </c>
      <c r="O1855" s="1" t="s">
        <v>115</v>
      </c>
      <c r="P1855" s="14" t="s">
        <v>41</v>
      </c>
      <c r="Q1855" s="15"/>
      <c r="R1855" s="15"/>
      <c r="S1855" s="15">
        <v>44788.282581018517</v>
      </c>
      <c r="T1855" s="15"/>
      <c r="U1855">
        <v>0</v>
      </c>
      <c r="V1855" s="15"/>
      <c r="W1855" s="15"/>
      <c r="X1855" s="15"/>
      <c r="Z1855" s="14"/>
      <c r="AA1855" s="15"/>
      <c r="AB1855">
        <v>21</v>
      </c>
      <c r="AC1855">
        <v>24</v>
      </c>
      <c r="AD1855">
        <v>1</v>
      </c>
      <c r="AE1855">
        <v>3</v>
      </c>
      <c r="AF1855" s="21">
        <v>44848.282581018517</v>
      </c>
      <c r="AG1855" s="22">
        <f>IFERROR((Raw_Data__3[[#This Row],[End of Probation Date (after 2 months)]]-Raw_Data__3[[#This Row],[Reporting date ]]),"N/A")</f>
        <v>60</v>
      </c>
      <c r="AI1855">
        <v>3</v>
      </c>
      <c r="AJ1855">
        <v>3</v>
      </c>
    </row>
    <row r="1856" spans="1:38" x14ac:dyDescent="0.35">
      <c r="A1856">
        <v>260</v>
      </c>
      <c r="B1856" s="14" t="s">
        <v>114</v>
      </c>
      <c r="C1856" s="14" t="s">
        <v>86</v>
      </c>
      <c r="D1856" s="14" t="s">
        <v>59</v>
      </c>
      <c r="E1856" s="14" t="s">
        <v>60</v>
      </c>
      <c r="F1856" s="14" t="str">
        <f>TRIM(Raw_Data__3[[#This Row],[Level/Band]])</f>
        <v>Manager Level</v>
      </c>
      <c r="G1856" s="15">
        <v>44704.632962962962</v>
      </c>
      <c r="H1856" s="15">
        <v>44708.632962962962</v>
      </c>
      <c r="I1856" s="15">
        <v>44709.632962962962</v>
      </c>
      <c r="J1856" s="15">
        <v>44712.632962962962</v>
      </c>
      <c r="K1856" s="14" t="s">
        <v>37</v>
      </c>
      <c r="L1856" s="15">
        <v>44728.632962962962</v>
      </c>
      <c r="M1856" s="14" t="s">
        <v>43</v>
      </c>
      <c r="N1856" s="14" t="s">
        <v>38</v>
      </c>
      <c r="O1856" s="1" t="s">
        <v>115</v>
      </c>
      <c r="P1856" s="14" t="s">
        <v>41</v>
      </c>
      <c r="Q1856" s="15"/>
      <c r="R1856" s="15"/>
      <c r="S1856" s="15">
        <v>44730.632962962962</v>
      </c>
      <c r="T1856" s="15"/>
      <c r="U1856">
        <v>0</v>
      </c>
      <c r="V1856" s="15"/>
      <c r="W1856" s="15"/>
      <c r="X1856" s="15"/>
      <c r="Z1856" s="14"/>
      <c r="AA1856" s="15"/>
      <c r="AB1856">
        <v>20</v>
      </c>
      <c r="AC1856">
        <v>22</v>
      </c>
      <c r="AD1856">
        <v>1</v>
      </c>
      <c r="AE1856">
        <v>3</v>
      </c>
      <c r="AF1856" s="21">
        <v>44790.632962962962</v>
      </c>
      <c r="AG1856" s="22">
        <f>IFERROR((Raw_Data__3[[#This Row],[End of Probation Date (after 2 months)]]-Raw_Data__3[[#This Row],[Reporting date ]]),"N/A")</f>
        <v>60</v>
      </c>
      <c r="AI1856">
        <v>2</v>
      </c>
      <c r="AJ1856">
        <v>4</v>
      </c>
    </row>
    <row r="1857" spans="1:38" x14ac:dyDescent="0.35">
      <c r="A1857">
        <v>240</v>
      </c>
      <c r="B1857" s="14" t="s">
        <v>114</v>
      </c>
      <c r="C1857" s="14" t="s">
        <v>86</v>
      </c>
      <c r="D1857" s="14" t="s">
        <v>59</v>
      </c>
      <c r="E1857" s="14" t="s">
        <v>60</v>
      </c>
      <c r="F1857" s="14" t="str">
        <f>TRIM(Raw_Data__3[[#This Row],[Level/Band]])</f>
        <v>Manager Level</v>
      </c>
      <c r="G1857" s="15">
        <v>44595.810960648145</v>
      </c>
      <c r="H1857" s="15">
        <v>44597.810960648145</v>
      </c>
      <c r="I1857" s="15">
        <v>44598.810960648145</v>
      </c>
      <c r="J1857" s="15">
        <v>44601.810960648145</v>
      </c>
      <c r="K1857" s="14" t="s">
        <v>37</v>
      </c>
      <c r="L1857" s="15">
        <v>44616.810960648145</v>
      </c>
      <c r="M1857" s="14" t="s">
        <v>58</v>
      </c>
      <c r="N1857" s="14"/>
      <c r="O1857" s="1">
        <v>44621.810960648145</v>
      </c>
      <c r="P1857" s="14" t="s">
        <v>58</v>
      </c>
      <c r="Q1857" s="15"/>
      <c r="R1857" s="15"/>
      <c r="S1857" s="15">
        <v>44617.810960648145</v>
      </c>
      <c r="T1857" s="15"/>
      <c r="U1857">
        <v>0</v>
      </c>
      <c r="V1857" s="15"/>
      <c r="W1857" s="15"/>
      <c r="X1857" s="15"/>
      <c r="Z1857" s="14"/>
      <c r="AA1857" s="15"/>
      <c r="AB1857">
        <v>19</v>
      </c>
      <c r="AC1857">
        <v>20</v>
      </c>
      <c r="AD1857">
        <v>1</v>
      </c>
      <c r="AE1857">
        <v>3</v>
      </c>
      <c r="AF1857" s="21">
        <v>44677.810960648145</v>
      </c>
      <c r="AG1857" s="22">
        <f>IFERROR((Raw_Data__3[[#This Row],[End of Probation Date (after 2 months)]]-Raw_Data__3[[#This Row],[Reporting date ]]),"N/A")</f>
        <v>60</v>
      </c>
      <c r="AI1857">
        <v>1</v>
      </c>
      <c r="AJ1857">
        <v>2</v>
      </c>
    </row>
    <row r="1858" spans="1:38" x14ac:dyDescent="0.35">
      <c r="A1858">
        <v>232</v>
      </c>
      <c r="B1858" s="14" t="s">
        <v>114</v>
      </c>
      <c r="C1858" s="14" t="s">
        <v>86</v>
      </c>
      <c r="D1858" s="14" t="s">
        <v>59</v>
      </c>
      <c r="E1858" s="14" t="s">
        <v>60</v>
      </c>
      <c r="F1858" s="14" t="str">
        <f>TRIM(Raw_Data__3[[#This Row],[Level/Band]])</f>
        <v>Manager Level</v>
      </c>
      <c r="G1858" s="15">
        <v>44598.810960648145</v>
      </c>
      <c r="H1858" s="15">
        <v>44601.810960648145</v>
      </c>
      <c r="I1858" s="15">
        <v>44602.810960648145</v>
      </c>
      <c r="J1858" s="15">
        <v>44605.810960648145</v>
      </c>
      <c r="K1858" s="14" t="s">
        <v>37</v>
      </c>
      <c r="L1858" s="15">
        <v>44616.810960648145</v>
      </c>
      <c r="M1858" s="14" t="s">
        <v>43</v>
      </c>
      <c r="N1858" s="14" t="s">
        <v>51</v>
      </c>
      <c r="O1858" s="1" t="s">
        <v>115</v>
      </c>
      <c r="P1858" s="14"/>
      <c r="Q1858" s="15"/>
      <c r="R1858" s="15"/>
      <c r="S1858" s="15">
        <v>44617.810960648145</v>
      </c>
      <c r="T1858" s="15"/>
      <c r="U1858">
        <v>0</v>
      </c>
      <c r="V1858" s="15"/>
      <c r="W1858" s="15"/>
      <c r="X1858" s="15"/>
      <c r="Z1858" s="14" t="s">
        <v>39</v>
      </c>
      <c r="AA1858" s="15"/>
      <c r="AB1858">
        <v>15</v>
      </c>
      <c r="AC1858">
        <v>16</v>
      </c>
      <c r="AD1858">
        <v>1</v>
      </c>
      <c r="AE1858">
        <v>3</v>
      </c>
      <c r="AF1858" s="21">
        <v>44677.810960648145</v>
      </c>
      <c r="AG1858" s="22">
        <f>IFERROR((Raw_Data__3[[#This Row],[End of Probation Date (after 2 months)]]-Raw_Data__3[[#This Row],[Reporting date ]]),"N/A")</f>
        <v>60</v>
      </c>
      <c r="AI1858">
        <v>1</v>
      </c>
      <c r="AJ1858">
        <v>3</v>
      </c>
    </row>
    <row r="1859" spans="1:38" x14ac:dyDescent="0.35">
      <c r="A1859">
        <v>225</v>
      </c>
      <c r="B1859" s="14" t="s">
        <v>114</v>
      </c>
      <c r="C1859" s="14" t="s">
        <v>86</v>
      </c>
      <c r="D1859" s="14" t="s">
        <v>59</v>
      </c>
      <c r="E1859" s="14" t="s">
        <v>60</v>
      </c>
      <c r="F1859" s="14" t="str">
        <f>TRIM(Raw_Data__3[[#This Row],[Level/Band]])</f>
        <v>Manager Level</v>
      </c>
      <c r="G1859" s="15">
        <v>44741.447731481479</v>
      </c>
      <c r="H1859" s="15">
        <v>44742.447731481479</v>
      </c>
      <c r="I1859" s="15">
        <v>44743.447731481479</v>
      </c>
      <c r="J1859" s="15">
        <v>44746.447731481479</v>
      </c>
      <c r="K1859" s="14" t="s">
        <v>37</v>
      </c>
      <c r="L1859" s="15">
        <v>44761.447731481479</v>
      </c>
      <c r="M1859" s="14" t="s">
        <v>43</v>
      </c>
      <c r="N1859" s="14" t="s">
        <v>46</v>
      </c>
      <c r="O1859" s="1" t="s">
        <v>115</v>
      </c>
      <c r="P1859" s="14"/>
      <c r="Q1859" s="15"/>
      <c r="R1859" s="15"/>
      <c r="S1859" s="15"/>
      <c r="T1859" s="15"/>
      <c r="U1859">
        <v>0</v>
      </c>
      <c r="V1859" s="15"/>
      <c r="W1859" s="15"/>
      <c r="X1859" s="15"/>
      <c r="Z1859" s="14" t="s">
        <v>47</v>
      </c>
      <c r="AA1859" s="15"/>
      <c r="AB1859">
        <v>19</v>
      </c>
      <c r="AD1859">
        <v>1</v>
      </c>
      <c r="AE1859">
        <v>3</v>
      </c>
      <c r="AF1859" s="21" t="s">
        <v>115</v>
      </c>
      <c r="AG1859" s="22" t="str">
        <f>IFERROR((Raw_Data__3[[#This Row],[End of Probation Date (after 2 months)]]-Raw_Data__3[[#This Row],[Reporting date ]]),"N/A")</f>
        <v>N/A</v>
      </c>
      <c r="AJ1859">
        <v>1</v>
      </c>
    </row>
    <row r="1860" spans="1:38" x14ac:dyDescent="0.35">
      <c r="A1860">
        <v>221</v>
      </c>
      <c r="B1860" s="14" t="s">
        <v>114</v>
      </c>
      <c r="C1860" s="14" t="s">
        <v>86</v>
      </c>
      <c r="D1860" s="14" t="s">
        <v>59</v>
      </c>
      <c r="E1860" s="14" t="s">
        <v>60</v>
      </c>
      <c r="F1860" s="14" t="str">
        <f>TRIM(Raw_Data__3[[#This Row],[Level/Band]])</f>
        <v>Manager Level</v>
      </c>
      <c r="G1860" s="15">
        <v>44738.447731481479</v>
      </c>
      <c r="H1860" s="15">
        <v>44740.447731481479</v>
      </c>
      <c r="I1860" s="15">
        <v>44741.447731481479</v>
      </c>
      <c r="J1860" s="15">
        <v>44744.447731481479</v>
      </c>
      <c r="K1860" s="14" t="s">
        <v>37</v>
      </c>
      <c r="L1860" s="15">
        <v>44751.447731481479</v>
      </c>
      <c r="M1860" s="14" t="s">
        <v>43</v>
      </c>
      <c r="N1860" s="14" t="s">
        <v>55</v>
      </c>
      <c r="O1860" s="1" t="s">
        <v>115</v>
      </c>
      <c r="P1860" s="14"/>
      <c r="Q1860" s="15"/>
      <c r="R1860" s="15"/>
      <c r="S1860" s="15">
        <v>44753.447731481479</v>
      </c>
      <c r="T1860" s="15"/>
      <c r="U1860">
        <v>0</v>
      </c>
      <c r="V1860" s="15"/>
      <c r="W1860" s="15"/>
      <c r="X1860" s="15"/>
      <c r="Z1860" s="14" t="s">
        <v>47</v>
      </c>
      <c r="AA1860" s="15"/>
      <c r="AB1860">
        <v>11</v>
      </c>
      <c r="AC1860">
        <v>13</v>
      </c>
      <c r="AD1860">
        <v>1</v>
      </c>
      <c r="AE1860">
        <v>3</v>
      </c>
      <c r="AF1860" s="21">
        <v>44813.447731481479</v>
      </c>
      <c r="AG1860" s="22">
        <f>IFERROR((Raw_Data__3[[#This Row],[End of Probation Date (after 2 months)]]-Raw_Data__3[[#This Row],[Reporting date ]]),"N/A")</f>
        <v>60</v>
      </c>
      <c r="AI1860">
        <v>2</v>
      </c>
      <c r="AJ1860">
        <v>2</v>
      </c>
    </row>
    <row r="1861" spans="1:38" x14ac:dyDescent="0.35">
      <c r="A1861">
        <v>152</v>
      </c>
      <c r="B1861" s="14" t="s">
        <v>114</v>
      </c>
      <c r="C1861" s="14" t="s">
        <v>86</v>
      </c>
      <c r="D1861" s="14" t="s">
        <v>59</v>
      </c>
      <c r="E1861" s="14" t="s">
        <v>60</v>
      </c>
      <c r="F1861" s="14" t="str">
        <f>TRIM(Raw_Data__3[[#This Row],[Level/Band]])</f>
        <v>Manager Level</v>
      </c>
      <c r="G1861" s="15">
        <v>44928.64434027778</v>
      </c>
      <c r="H1861" s="15">
        <v>44932.64434027778</v>
      </c>
      <c r="I1861" s="15">
        <v>44933.64434027778</v>
      </c>
      <c r="J1861" s="15">
        <v>44936.64434027778</v>
      </c>
      <c r="K1861" s="14" t="s">
        <v>37</v>
      </c>
      <c r="L1861" s="15">
        <v>44951.64434027778</v>
      </c>
      <c r="M1861" s="14" t="s">
        <v>58</v>
      </c>
      <c r="N1861" s="14"/>
      <c r="O1861" s="1">
        <v>44954.64434027778</v>
      </c>
      <c r="P1861" s="14" t="s">
        <v>58</v>
      </c>
      <c r="Q1861" s="15"/>
      <c r="R1861" s="15"/>
      <c r="S1861" s="15">
        <v>44953.64434027778</v>
      </c>
      <c r="T1861" s="15"/>
      <c r="U1861">
        <v>0</v>
      </c>
      <c r="V1861" s="15"/>
      <c r="W1861" s="15"/>
      <c r="X1861" s="15"/>
      <c r="Z1861" s="14"/>
      <c r="AA1861" s="15"/>
      <c r="AB1861">
        <v>19</v>
      </c>
      <c r="AC1861">
        <v>21</v>
      </c>
      <c r="AD1861">
        <v>1</v>
      </c>
      <c r="AE1861">
        <v>3</v>
      </c>
      <c r="AF1861" s="21">
        <v>45013.64434027778</v>
      </c>
      <c r="AG1861" s="22">
        <f>IFERROR((Raw_Data__3[[#This Row],[End of Probation Date (after 2 months)]]-Raw_Data__3[[#This Row],[Reporting date ]]),"N/A")</f>
        <v>60</v>
      </c>
      <c r="AI1861">
        <v>2</v>
      </c>
      <c r="AJ1861">
        <v>4</v>
      </c>
    </row>
    <row r="1862" spans="1:38" x14ac:dyDescent="0.35">
      <c r="A1862">
        <v>117</v>
      </c>
      <c r="B1862" s="14" t="s">
        <v>114</v>
      </c>
      <c r="C1862" s="14" t="s">
        <v>86</v>
      </c>
      <c r="D1862" s="14" t="s">
        <v>59</v>
      </c>
      <c r="E1862" s="14" t="s">
        <v>60</v>
      </c>
      <c r="F1862" s="14" t="str">
        <f>TRIM(Raw_Data__3[[#This Row],[Level/Band]])</f>
        <v>Manager Level</v>
      </c>
      <c r="G1862" s="15">
        <v>44737.19809027778</v>
      </c>
      <c r="H1862" s="15">
        <v>44740.19809027778</v>
      </c>
      <c r="I1862" s="15">
        <v>44741.19809027778</v>
      </c>
      <c r="J1862" s="15">
        <v>44744.19809027778</v>
      </c>
      <c r="K1862" s="14" t="s">
        <v>37</v>
      </c>
      <c r="L1862" s="15">
        <v>44755.19809027778</v>
      </c>
      <c r="M1862" s="14" t="s">
        <v>37</v>
      </c>
      <c r="N1862" s="14" t="s">
        <v>115</v>
      </c>
      <c r="O1862" s="1">
        <v>44759.19809027778</v>
      </c>
      <c r="P1862" s="14" t="s">
        <v>48</v>
      </c>
      <c r="Q1862" s="15">
        <v>44757.19809027778</v>
      </c>
      <c r="R1862" s="15">
        <v>44759.19809027778</v>
      </c>
      <c r="S1862" s="15">
        <v>44758.19809027778</v>
      </c>
      <c r="T1862" s="15">
        <v>44759.19809027778</v>
      </c>
      <c r="U1862">
        <v>1</v>
      </c>
      <c r="V1862" s="15">
        <v>44763.19809027778</v>
      </c>
      <c r="W1862" s="15">
        <v>44765.19809027778</v>
      </c>
      <c r="X1862" s="15">
        <v>44768.19809027778</v>
      </c>
      <c r="Z1862" s="14"/>
      <c r="AA1862" s="15">
        <v>44784.19809027778</v>
      </c>
      <c r="AB1862">
        <v>15</v>
      </c>
      <c r="AC1862">
        <v>18</v>
      </c>
      <c r="AD1862">
        <v>1</v>
      </c>
      <c r="AE1862">
        <v>3</v>
      </c>
      <c r="AF1862" s="21">
        <v>44818.19809027778</v>
      </c>
      <c r="AG1862" s="22">
        <f>IFERROR((Raw_Data__3[[#This Row],[End of Probation Date (after 2 months)]]-Raw_Data__3[[#This Row],[Reporting date ]]),"N/A")</f>
        <v>60</v>
      </c>
      <c r="AH1862">
        <v>6</v>
      </c>
      <c r="AI1862">
        <v>3</v>
      </c>
      <c r="AJ1862">
        <v>3</v>
      </c>
      <c r="AK1862">
        <v>26</v>
      </c>
      <c r="AL1862">
        <v>10</v>
      </c>
    </row>
    <row r="1863" spans="1:38" x14ac:dyDescent="0.35">
      <c r="A1863">
        <v>57</v>
      </c>
      <c r="B1863" s="14" t="s">
        <v>114</v>
      </c>
      <c r="C1863" s="14" t="s">
        <v>86</v>
      </c>
      <c r="D1863" s="14" t="s">
        <v>59</v>
      </c>
      <c r="E1863" s="14" t="s">
        <v>60</v>
      </c>
      <c r="F1863" s="14" t="str">
        <f>TRIM(Raw_Data__3[[#This Row],[Level/Band]])</f>
        <v>Manager Level</v>
      </c>
      <c r="G1863" s="15">
        <v>44772.01295138889</v>
      </c>
      <c r="H1863" s="15">
        <v>44776.01295138889</v>
      </c>
      <c r="I1863" s="15">
        <v>44777.01295138889</v>
      </c>
      <c r="J1863" s="15">
        <v>44780.01295138889</v>
      </c>
      <c r="K1863" s="14" t="s">
        <v>37</v>
      </c>
      <c r="L1863" s="15">
        <v>44792.01295138889</v>
      </c>
      <c r="M1863" s="14" t="s">
        <v>37</v>
      </c>
      <c r="N1863" s="14" t="s">
        <v>115</v>
      </c>
      <c r="O1863" s="1">
        <v>44798.01295138889</v>
      </c>
      <c r="P1863" s="14" t="s">
        <v>48</v>
      </c>
      <c r="Q1863" s="15">
        <v>44793.01295138889</v>
      </c>
      <c r="R1863" s="15">
        <v>44794.01295138889</v>
      </c>
      <c r="S1863" s="15">
        <v>44795.01295138889</v>
      </c>
      <c r="T1863" s="15">
        <v>44800.01295138889</v>
      </c>
      <c r="U1863">
        <v>1</v>
      </c>
      <c r="V1863" s="15">
        <v>44801.01295138889</v>
      </c>
      <c r="W1863" s="15">
        <v>44803.01295138889</v>
      </c>
      <c r="X1863" s="15">
        <v>44806.01295138889</v>
      </c>
      <c r="Z1863" s="14"/>
      <c r="AA1863" s="15">
        <v>44824.01295138889</v>
      </c>
      <c r="AB1863">
        <v>16</v>
      </c>
      <c r="AC1863">
        <v>19</v>
      </c>
      <c r="AD1863">
        <v>1</v>
      </c>
      <c r="AE1863">
        <v>3</v>
      </c>
      <c r="AF1863" s="21">
        <v>44855.01295138889</v>
      </c>
      <c r="AG1863" s="22">
        <f>IFERROR((Raw_Data__3[[#This Row],[End of Probation Date (after 2 months)]]-Raw_Data__3[[#This Row],[Reporting date ]]),"N/A")</f>
        <v>60</v>
      </c>
      <c r="AH1863">
        <v>3</v>
      </c>
      <c r="AI1863">
        <v>3</v>
      </c>
      <c r="AJ1863">
        <v>4</v>
      </c>
      <c r="AK1863">
        <v>29</v>
      </c>
      <c r="AL1863">
        <v>11</v>
      </c>
    </row>
    <row r="1864" spans="1:38" x14ac:dyDescent="0.35">
      <c r="A1864">
        <v>2999</v>
      </c>
      <c r="B1864" s="14" t="s">
        <v>114</v>
      </c>
      <c r="C1864" s="14" t="s">
        <v>86</v>
      </c>
      <c r="D1864" s="14" t="s">
        <v>87</v>
      </c>
      <c r="E1864" s="14" t="s">
        <v>36</v>
      </c>
      <c r="F1864" s="14" t="str">
        <f>TRIM(Raw_Data__3[[#This Row],[Level/Band]])</f>
        <v>Junior</v>
      </c>
      <c r="G1864" s="15">
        <v>44989.039479166669</v>
      </c>
      <c r="H1864" s="15">
        <v>44990.039479166669</v>
      </c>
      <c r="I1864" s="15">
        <v>44991.039479166669</v>
      </c>
      <c r="J1864" s="15">
        <v>44994.039479166669</v>
      </c>
      <c r="K1864" s="14" t="s">
        <v>37</v>
      </c>
      <c r="L1864" s="15">
        <v>44997.039479166669</v>
      </c>
      <c r="M1864" s="14" t="s">
        <v>37</v>
      </c>
      <c r="N1864" s="14" t="s">
        <v>115</v>
      </c>
      <c r="O1864" s="1">
        <v>45000.039479166669</v>
      </c>
      <c r="P1864" s="14" t="s">
        <v>48</v>
      </c>
      <c r="Q1864" s="15">
        <v>44998.039479166669</v>
      </c>
      <c r="R1864" s="15">
        <v>45000.039479166669</v>
      </c>
      <c r="S1864" s="15">
        <v>44998.039479166669</v>
      </c>
      <c r="T1864" s="15">
        <v>45007.039479166669</v>
      </c>
      <c r="U1864">
        <v>1</v>
      </c>
      <c r="V1864" s="15">
        <v>45011.039479166669</v>
      </c>
      <c r="W1864" s="15">
        <v>45014.039479166669</v>
      </c>
      <c r="X1864" s="15">
        <v>45017.039479166669</v>
      </c>
      <c r="Z1864" s="14"/>
      <c r="AA1864" s="15">
        <v>45038.039479166669</v>
      </c>
      <c r="AB1864">
        <v>7</v>
      </c>
      <c r="AC1864">
        <v>8</v>
      </c>
      <c r="AD1864">
        <v>1</v>
      </c>
      <c r="AE1864">
        <v>3</v>
      </c>
      <c r="AF1864" s="21">
        <v>45058.039479166669</v>
      </c>
      <c r="AG1864" s="22">
        <f>IFERROR((Raw_Data__3[[#This Row],[End of Probation Date (after 2 months)]]-Raw_Data__3[[#This Row],[Reporting date ]]),"N/A")</f>
        <v>60</v>
      </c>
      <c r="AH1864">
        <v>7</v>
      </c>
      <c r="AI1864">
        <v>1</v>
      </c>
      <c r="AJ1864">
        <v>1</v>
      </c>
      <c r="AK1864">
        <v>40</v>
      </c>
      <c r="AL1864">
        <v>19</v>
      </c>
    </row>
    <row r="1865" spans="1:38" x14ac:dyDescent="0.35">
      <c r="A1865">
        <v>2911</v>
      </c>
      <c r="B1865" s="14" t="s">
        <v>114</v>
      </c>
      <c r="C1865" s="14" t="s">
        <v>86</v>
      </c>
      <c r="D1865" s="14" t="s">
        <v>87</v>
      </c>
      <c r="E1865" s="14" t="s">
        <v>36</v>
      </c>
      <c r="F1865" s="14" t="str">
        <f>TRIM(Raw_Data__3[[#This Row],[Level/Band]])</f>
        <v>Junior</v>
      </c>
      <c r="G1865" s="15">
        <v>44601.794965277775</v>
      </c>
      <c r="H1865" s="15">
        <v>44603.794965277775</v>
      </c>
      <c r="I1865" s="15">
        <v>44604.794965277775</v>
      </c>
      <c r="J1865" s="15">
        <v>44607.794965277775</v>
      </c>
      <c r="K1865" s="14" t="s">
        <v>37</v>
      </c>
      <c r="L1865" s="15">
        <v>44614.794965277775</v>
      </c>
      <c r="M1865" s="14" t="s">
        <v>37</v>
      </c>
      <c r="N1865" s="14" t="s">
        <v>115</v>
      </c>
      <c r="O1865" s="1">
        <v>44618.794965277775</v>
      </c>
      <c r="P1865" s="14" t="s">
        <v>48</v>
      </c>
      <c r="Q1865" s="15">
        <v>44615.794965277775</v>
      </c>
      <c r="R1865" s="15">
        <v>44619.794965277775</v>
      </c>
      <c r="S1865" s="15">
        <v>44616.794965277775</v>
      </c>
      <c r="T1865" s="15">
        <v>44622.794965277775</v>
      </c>
      <c r="U1865">
        <v>1</v>
      </c>
      <c r="V1865" s="15">
        <v>44623.794965277775</v>
      </c>
      <c r="W1865" s="15">
        <v>44625.794965277775</v>
      </c>
      <c r="X1865" s="15">
        <v>44628.794965277775</v>
      </c>
      <c r="Z1865" s="14"/>
      <c r="AA1865" s="15">
        <v>44647.794965277775</v>
      </c>
      <c r="AB1865">
        <v>11</v>
      </c>
      <c r="AC1865">
        <v>13</v>
      </c>
      <c r="AD1865">
        <v>1</v>
      </c>
      <c r="AE1865">
        <v>3</v>
      </c>
      <c r="AF1865" s="21">
        <v>44676.794965277775</v>
      </c>
      <c r="AG1865" s="22">
        <f>IFERROR((Raw_Data__3[[#This Row],[End of Probation Date (after 2 months)]]-Raw_Data__3[[#This Row],[Reporting date ]]),"N/A")</f>
        <v>60</v>
      </c>
      <c r="AH1865">
        <v>3</v>
      </c>
      <c r="AI1865">
        <v>2</v>
      </c>
      <c r="AJ1865">
        <v>2</v>
      </c>
      <c r="AK1865">
        <v>31</v>
      </c>
      <c r="AL1865">
        <v>12</v>
      </c>
    </row>
    <row r="1866" spans="1:38" x14ac:dyDescent="0.35">
      <c r="A1866">
        <v>2707</v>
      </c>
      <c r="B1866" s="14" t="s">
        <v>114</v>
      </c>
      <c r="C1866" s="14" t="s">
        <v>86</v>
      </c>
      <c r="D1866" s="14" t="s">
        <v>87</v>
      </c>
      <c r="E1866" s="14" t="s">
        <v>36</v>
      </c>
      <c r="F1866" s="14" t="str">
        <f>TRIM(Raw_Data__3[[#This Row],[Level/Band]])</f>
        <v>Junior</v>
      </c>
      <c r="G1866" s="15">
        <v>44829.495787037034</v>
      </c>
      <c r="H1866" s="15">
        <v>44831.495787037034</v>
      </c>
      <c r="I1866" s="15">
        <v>44832.495787037034</v>
      </c>
      <c r="J1866" s="15">
        <v>44835.495787037034</v>
      </c>
      <c r="K1866" s="14" t="s">
        <v>37</v>
      </c>
      <c r="L1866" s="15">
        <v>44847.495787037034</v>
      </c>
      <c r="M1866" s="14" t="s">
        <v>37</v>
      </c>
      <c r="N1866" s="14" t="s">
        <v>115</v>
      </c>
      <c r="O1866" s="1">
        <v>44851.495787037034</v>
      </c>
      <c r="P1866" s="14" t="s">
        <v>48</v>
      </c>
      <c r="Q1866" s="15">
        <v>44849.495787037034</v>
      </c>
      <c r="R1866" s="15">
        <v>44852.495787037034</v>
      </c>
      <c r="S1866" s="15">
        <v>44848.495787037034</v>
      </c>
      <c r="T1866" s="15">
        <v>44849.495787037034</v>
      </c>
      <c r="U1866">
        <v>1</v>
      </c>
      <c r="V1866" s="15">
        <v>44851.495787037034</v>
      </c>
      <c r="W1866" s="15">
        <v>44854.495787037034</v>
      </c>
      <c r="X1866" s="15">
        <v>44857.495787037034</v>
      </c>
      <c r="Z1866" s="14"/>
      <c r="AA1866" s="15">
        <v>44874.495787037034</v>
      </c>
      <c r="AB1866">
        <v>16</v>
      </c>
      <c r="AC1866">
        <v>17</v>
      </c>
      <c r="AD1866">
        <v>1</v>
      </c>
      <c r="AE1866">
        <v>3</v>
      </c>
      <c r="AF1866" s="21">
        <v>44908.495787037034</v>
      </c>
      <c r="AG1866" s="22">
        <f>IFERROR((Raw_Data__3[[#This Row],[End of Probation Date (after 2 months)]]-Raw_Data__3[[#This Row],[Reporting date ]]),"N/A")</f>
        <v>60</v>
      </c>
      <c r="AH1866">
        <v>5</v>
      </c>
      <c r="AI1866">
        <v>1</v>
      </c>
      <c r="AJ1866">
        <v>2</v>
      </c>
      <c r="AK1866">
        <v>26</v>
      </c>
      <c r="AL1866">
        <v>9</v>
      </c>
    </row>
    <row r="1867" spans="1:38" x14ac:dyDescent="0.35">
      <c r="A1867">
        <v>2701</v>
      </c>
      <c r="B1867" s="14" t="s">
        <v>114</v>
      </c>
      <c r="C1867" s="14" t="s">
        <v>86</v>
      </c>
      <c r="D1867" s="14" t="s">
        <v>87</v>
      </c>
      <c r="E1867" s="14" t="s">
        <v>36</v>
      </c>
      <c r="F1867" s="14" t="str">
        <f>TRIM(Raw_Data__3[[#This Row],[Level/Band]])</f>
        <v>Junior</v>
      </c>
      <c r="G1867" s="15">
        <v>44832.495787037034</v>
      </c>
      <c r="H1867" s="15">
        <v>44833.495787037034</v>
      </c>
      <c r="I1867" s="15">
        <v>44834.495787037034</v>
      </c>
      <c r="J1867" s="15">
        <v>44837.495787037034</v>
      </c>
      <c r="K1867" s="14" t="s">
        <v>37</v>
      </c>
      <c r="L1867" s="15">
        <v>44841.495787037034</v>
      </c>
      <c r="M1867" s="14" t="s">
        <v>37</v>
      </c>
      <c r="N1867" s="14" t="s">
        <v>115</v>
      </c>
      <c r="O1867" s="1">
        <v>44846.495787037034</v>
      </c>
      <c r="P1867" s="14" t="s">
        <v>48</v>
      </c>
      <c r="Q1867" s="15">
        <v>44842.495787037034</v>
      </c>
      <c r="R1867" s="15">
        <v>44846.495787037034</v>
      </c>
      <c r="S1867" s="15">
        <v>44844.495787037034</v>
      </c>
      <c r="T1867" s="15">
        <v>44847.495787037034</v>
      </c>
      <c r="U1867">
        <v>1</v>
      </c>
      <c r="V1867" s="15">
        <v>44849.495787037034</v>
      </c>
      <c r="W1867" s="15">
        <v>44850.495787037034</v>
      </c>
      <c r="X1867" s="15">
        <v>44853.495787037034</v>
      </c>
      <c r="Z1867" s="14"/>
      <c r="AA1867" s="15">
        <v>44868.495787037034</v>
      </c>
      <c r="AB1867">
        <v>8</v>
      </c>
      <c r="AC1867">
        <v>11</v>
      </c>
      <c r="AD1867">
        <v>1</v>
      </c>
      <c r="AE1867">
        <v>3</v>
      </c>
      <c r="AF1867" s="21">
        <v>44904.495787037034</v>
      </c>
      <c r="AG1867" s="22">
        <f>IFERROR((Raw_Data__3[[#This Row],[End of Probation Date (after 2 months)]]-Raw_Data__3[[#This Row],[Reporting date ]]),"N/A")</f>
        <v>60</v>
      </c>
      <c r="AH1867">
        <v>3</v>
      </c>
      <c r="AI1867">
        <v>3</v>
      </c>
      <c r="AJ1867">
        <v>1</v>
      </c>
      <c r="AK1867">
        <v>24</v>
      </c>
      <c r="AL1867">
        <v>9</v>
      </c>
    </row>
    <row r="1868" spans="1:38" x14ac:dyDescent="0.35">
      <c r="A1868">
        <v>2640</v>
      </c>
      <c r="B1868" s="14" t="s">
        <v>114</v>
      </c>
      <c r="C1868" s="14" t="s">
        <v>86</v>
      </c>
      <c r="D1868" s="14" t="s">
        <v>87</v>
      </c>
      <c r="E1868" s="14" t="s">
        <v>36</v>
      </c>
      <c r="F1868" s="14" t="str">
        <f>TRIM(Raw_Data__3[[#This Row],[Level/Band]])</f>
        <v>Junior</v>
      </c>
      <c r="G1868" s="15">
        <v>44581.196851851855</v>
      </c>
      <c r="H1868" s="15">
        <v>44584.196851851855</v>
      </c>
      <c r="I1868" s="15">
        <v>44585.196851851855</v>
      </c>
      <c r="J1868" s="15">
        <v>44588.196851851855</v>
      </c>
      <c r="K1868" s="14" t="s">
        <v>37</v>
      </c>
      <c r="L1868" s="15">
        <v>44600.196851851855</v>
      </c>
      <c r="M1868" s="14" t="s">
        <v>37</v>
      </c>
      <c r="N1868" s="14" t="s">
        <v>115</v>
      </c>
      <c r="O1868" s="1">
        <v>44607.196851851855</v>
      </c>
      <c r="P1868" s="14" t="s">
        <v>48</v>
      </c>
      <c r="Q1868" s="15">
        <v>44601.196851851855</v>
      </c>
      <c r="R1868" s="15">
        <v>44605.196851851855</v>
      </c>
      <c r="S1868" s="15">
        <v>44603.196851851855</v>
      </c>
      <c r="T1868" s="15">
        <v>44613.196851851855</v>
      </c>
      <c r="U1868">
        <v>1</v>
      </c>
      <c r="V1868" s="15">
        <v>44614.196851851855</v>
      </c>
      <c r="W1868" s="15">
        <v>44615.196851851855</v>
      </c>
      <c r="X1868" s="15">
        <v>44616.196851851855</v>
      </c>
      <c r="Z1868" s="14"/>
      <c r="AA1868" s="15">
        <v>44628.196851851855</v>
      </c>
      <c r="AB1868">
        <v>16</v>
      </c>
      <c r="AC1868">
        <v>19</v>
      </c>
      <c r="AD1868">
        <v>1</v>
      </c>
      <c r="AE1868">
        <v>3</v>
      </c>
      <c r="AF1868" s="21">
        <v>44663.196851851855</v>
      </c>
      <c r="AG1868" s="22">
        <f>IFERROR((Raw_Data__3[[#This Row],[End of Probation Date (after 2 months)]]-Raw_Data__3[[#This Row],[Reporting date ]]),"N/A")</f>
        <v>60</v>
      </c>
      <c r="AH1868">
        <v>2</v>
      </c>
      <c r="AI1868">
        <v>3</v>
      </c>
      <c r="AJ1868">
        <v>3</v>
      </c>
      <c r="AK1868">
        <v>25</v>
      </c>
      <c r="AL1868">
        <v>13</v>
      </c>
    </row>
    <row r="1869" spans="1:38" x14ac:dyDescent="0.35">
      <c r="A1869">
        <v>2578</v>
      </c>
      <c r="B1869" s="14" t="s">
        <v>114</v>
      </c>
      <c r="C1869" s="14" t="s">
        <v>86</v>
      </c>
      <c r="D1869" s="14" t="s">
        <v>87</v>
      </c>
      <c r="E1869" s="14" t="s">
        <v>36</v>
      </c>
      <c r="F1869" s="14" t="str">
        <f>TRIM(Raw_Data__3[[#This Row],[Level/Band]])</f>
        <v>Junior</v>
      </c>
      <c r="G1869" s="15">
        <v>44642.718425925923</v>
      </c>
      <c r="H1869" s="15">
        <v>44644.718425925923</v>
      </c>
      <c r="I1869" s="15">
        <v>44645.718425925923</v>
      </c>
      <c r="J1869" s="15">
        <v>44648.718425925923</v>
      </c>
      <c r="K1869" s="14" t="s">
        <v>37</v>
      </c>
      <c r="L1869" s="15">
        <v>44660.718425925923</v>
      </c>
      <c r="M1869" s="14" t="s">
        <v>37</v>
      </c>
      <c r="N1869" s="14" t="s">
        <v>115</v>
      </c>
      <c r="O1869" s="1">
        <v>44664.718425925923</v>
      </c>
      <c r="P1869" s="14" t="s">
        <v>48</v>
      </c>
      <c r="Q1869" s="15">
        <v>44661.718425925923</v>
      </c>
      <c r="R1869" s="15">
        <v>44662.718425925923</v>
      </c>
      <c r="S1869" s="15">
        <v>44661.718425925923</v>
      </c>
      <c r="T1869" s="15">
        <v>44664.718425925923</v>
      </c>
      <c r="U1869">
        <v>1</v>
      </c>
      <c r="V1869" s="15">
        <v>44667.718425925923</v>
      </c>
      <c r="W1869" s="15">
        <v>44670.718425925923</v>
      </c>
      <c r="X1869" s="15">
        <v>44671.718425925923</v>
      </c>
      <c r="Z1869" s="14"/>
      <c r="AA1869" s="15">
        <v>44684.718425925923</v>
      </c>
      <c r="AB1869">
        <v>16</v>
      </c>
      <c r="AC1869">
        <v>17</v>
      </c>
      <c r="AD1869">
        <v>1</v>
      </c>
      <c r="AE1869">
        <v>3</v>
      </c>
      <c r="AF1869" s="21">
        <v>44721.718425925923</v>
      </c>
      <c r="AG1869" s="22">
        <f>IFERROR((Raw_Data__3[[#This Row],[End of Probation Date (after 2 months)]]-Raw_Data__3[[#This Row],[Reporting date ]]),"N/A")</f>
        <v>60</v>
      </c>
      <c r="AH1869">
        <v>6</v>
      </c>
      <c r="AI1869">
        <v>1</v>
      </c>
      <c r="AJ1869">
        <v>2</v>
      </c>
      <c r="AK1869">
        <v>23</v>
      </c>
      <c r="AL1869">
        <v>10</v>
      </c>
    </row>
    <row r="1870" spans="1:38" x14ac:dyDescent="0.35">
      <c r="A1870">
        <v>2425</v>
      </c>
      <c r="B1870" s="14" t="s">
        <v>114</v>
      </c>
      <c r="C1870" s="14" t="s">
        <v>86</v>
      </c>
      <c r="D1870" s="14" t="s">
        <v>87</v>
      </c>
      <c r="E1870" s="14" t="s">
        <v>36</v>
      </c>
      <c r="F1870" s="14" t="str">
        <f>TRIM(Raw_Data__3[[#This Row],[Level/Band]])</f>
        <v>Junior</v>
      </c>
      <c r="G1870" s="15">
        <v>44832.25509259259</v>
      </c>
      <c r="H1870" s="15">
        <v>44835.25509259259</v>
      </c>
      <c r="I1870" s="15">
        <v>44836.25509259259</v>
      </c>
      <c r="J1870" s="15">
        <v>44839.25509259259</v>
      </c>
      <c r="K1870" s="14" t="s">
        <v>37</v>
      </c>
      <c r="L1870" s="15">
        <v>44853.25509259259</v>
      </c>
      <c r="M1870" s="14" t="s">
        <v>37</v>
      </c>
      <c r="N1870" s="14" t="s">
        <v>115</v>
      </c>
      <c r="O1870" s="1">
        <v>44856.25509259259</v>
      </c>
      <c r="P1870" s="14" t="s">
        <v>48</v>
      </c>
      <c r="Q1870" s="15">
        <v>44855.25509259259</v>
      </c>
      <c r="R1870" s="15">
        <v>44859.25509259259</v>
      </c>
      <c r="S1870" s="15">
        <v>44855.25509259259</v>
      </c>
      <c r="T1870" s="15">
        <v>44864.25509259259</v>
      </c>
      <c r="U1870">
        <v>1</v>
      </c>
      <c r="V1870" s="15">
        <v>44866.25509259259</v>
      </c>
      <c r="W1870" s="15">
        <v>44868.25509259259</v>
      </c>
      <c r="X1870" s="15">
        <v>44870.25509259259</v>
      </c>
      <c r="Z1870" s="14"/>
      <c r="AA1870" s="15">
        <v>44881.25509259259</v>
      </c>
      <c r="AB1870">
        <v>18</v>
      </c>
      <c r="AC1870">
        <v>20</v>
      </c>
      <c r="AD1870">
        <v>1</v>
      </c>
      <c r="AE1870">
        <v>3</v>
      </c>
      <c r="AF1870" s="21">
        <v>44915.25509259259</v>
      </c>
      <c r="AG1870" s="22">
        <f>IFERROR((Raw_Data__3[[#This Row],[End of Probation Date (after 2 months)]]-Raw_Data__3[[#This Row],[Reporting date ]]),"N/A")</f>
        <v>60</v>
      </c>
      <c r="AH1870">
        <v>4</v>
      </c>
      <c r="AI1870">
        <v>2</v>
      </c>
      <c r="AJ1870">
        <v>3</v>
      </c>
      <c r="AK1870">
        <v>26</v>
      </c>
      <c r="AL1870">
        <v>15</v>
      </c>
    </row>
    <row r="1871" spans="1:38" x14ac:dyDescent="0.35">
      <c r="A1871">
        <v>2395</v>
      </c>
      <c r="B1871" s="14" t="s">
        <v>114</v>
      </c>
      <c r="C1871" s="14" t="s">
        <v>86</v>
      </c>
      <c r="D1871" s="14" t="s">
        <v>87</v>
      </c>
      <c r="E1871" s="14" t="s">
        <v>36</v>
      </c>
      <c r="F1871" s="14" t="str">
        <f>TRIM(Raw_Data__3[[#This Row],[Level/Band]])</f>
        <v>Junior</v>
      </c>
      <c r="G1871" s="15">
        <v>45125.731192129628</v>
      </c>
      <c r="H1871" s="15">
        <v>45128.731192129628</v>
      </c>
      <c r="I1871" s="15">
        <v>45129.731192129628</v>
      </c>
      <c r="J1871" s="15">
        <v>45132.731192129628</v>
      </c>
      <c r="K1871" s="14" t="s">
        <v>37</v>
      </c>
      <c r="L1871" s="15">
        <v>45136.731192129628</v>
      </c>
      <c r="M1871" s="14" t="s">
        <v>37</v>
      </c>
      <c r="N1871" s="14" t="s">
        <v>115</v>
      </c>
      <c r="O1871" s="1">
        <v>45141.731192129628</v>
      </c>
      <c r="P1871" s="14" t="s">
        <v>48</v>
      </c>
      <c r="Q1871" s="15">
        <v>45138.731192129628</v>
      </c>
      <c r="R1871" s="15">
        <v>45140.731192129628</v>
      </c>
      <c r="S1871" s="15">
        <v>45140.731192129628</v>
      </c>
      <c r="T1871" s="15">
        <v>45146.731192129628</v>
      </c>
      <c r="U1871">
        <v>1</v>
      </c>
      <c r="V1871" s="15">
        <v>45148.731192129628</v>
      </c>
      <c r="W1871" s="15">
        <v>45150.731192129628</v>
      </c>
      <c r="X1871" s="15">
        <v>45151.731192129628</v>
      </c>
      <c r="Z1871" s="14"/>
      <c r="AA1871" s="15">
        <v>45161.731192129628</v>
      </c>
      <c r="AB1871">
        <v>8</v>
      </c>
      <c r="AC1871">
        <v>12</v>
      </c>
      <c r="AD1871">
        <v>1</v>
      </c>
      <c r="AE1871">
        <v>3</v>
      </c>
      <c r="AF1871" s="21">
        <v>45200.731192129628</v>
      </c>
      <c r="AG1871" s="22">
        <f>IFERROR((Raw_Data__3[[#This Row],[End of Probation Date (after 2 months)]]-Raw_Data__3[[#This Row],[Reporting date ]]),"N/A")</f>
        <v>60</v>
      </c>
      <c r="AH1871">
        <v>4</v>
      </c>
      <c r="AI1871">
        <v>4</v>
      </c>
      <c r="AJ1871">
        <v>3</v>
      </c>
      <c r="AK1871">
        <v>21</v>
      </c>
      <c r="AL1871">
        <v>11</v>
      </c>
    </row>
    <row r="1872" spans="1:38" x14ac:dyDescent="0.35">
      <c r="A1872">
        <v>2038</v>
      </c>
      <c r="B1872" s="14" t="s">
        <v>114</v>
      </c>
      <c r="C1872" s="14" t="s">
        <v>86</v>
      </c>
      <c r="D1872" s="14" t="s">
        <v>87</v>
      </c>
      <c r="E1872" s="14" t="s">
        <v>36</v>
      </c>
      <c r="F1872" s="14" t="str">
        <f>TRIM(Raw_Data__3[[#This Row],[Level/Band]])</f>
        <v>Junior</v>
      </c>
      <c r="G1872" s="15">
        <v>44646.861122685186</v>
      </c>
      <c r="H1872" s="15">
        <v>44647.861122685186</v>
      </c>
      <c r="I1872" s="15">
        <v>44648.861122685186</v>
      </c>
      <c r="J1872" s="15">
        <v>44651.861122685186</v>
      </c>
      <c r="K1872" s="14" t="s">
        <v>37</v>
      </c>
      <c r="L1872" s="15">
        <v>44670.861122685186</v>
      </c>
      <c r="M1872" s="14" t="s">
        <v>37</v>
      </c>
      <c r="N1872" s="14" t="s">
        <v>115</v>
      </c>
      <c r="O1872" s="1">
        <v>44675.861122685186</v>
      </c>
      <c r="P1872" s="14" t="s">
        <v>48</v>
      </c>
      <c r="Q1872" s="15">
        <v>44671.861122685186</v>
      </c>
      <c r="R1872" s="15">
        <v>44673.861122685186</v>
      </c>
      <c r="S1872" s="15">
        <v>44672.861122685186</v>
      </c>
      <c r="T1872" s="15">
        <v>44681.861122685186</v>
      </c>
      <c r="U1872">
        <v>1</v>
      </c>
      <c r="V1872" s="15">
        <v>44682.861122685186</v>
      </c>
      <c r="W1872" s="15">
        <v>44684.861122685186</v>
      </c>
      <c r="X1872" s="15">
        <v>44686.861122685186</v>
      </c>
      <c r="Z1872" s="14"/>
      <c r="AA1872" s="15">
        <v>44703.861122685186</v>
      </c>
      <c r="AB1872">
        <v>23</v>
      </c>
      <c r="AC1872">
        <v>25</v>
      </c>
      <c r="AD1872">
        <v>1</v>
      </c>
      <c r="AE1872">
        <v>3</v>
      </c>
      <c r="AF1872" s="21">
        <v>44732.861122685186</v>
      </c>
      <c r="AG1872" s="22">
        <f>IFERROR((Raw_Data__3[[#This Row],[End of Probation Date (after 2 months)]]-Raw_Data__3[[#This Row],[Reporting date ]]),"N/A")</f>
        <v>60</v>
      </c>
      <c r="AH1872">
        <v>3</v>
      </c>
      <c r="AI1872">
        <v>2</v>
      </c>
      <c r="AJ1872">
        <v>1</v>
      </c>
      <c r="AK1872">
        <v>31</v>
      </c>
      <c r="AL1872">
        <v>14</v>
      </c>
    </row>
    <row r="1873" spans="1:38" x14ac:dyDescent="0.35">
      <c r="A1873">
        <v>1871</v>
      </c>
      <c r="B1873" s="14" t="s">
        <v>114</v>
      </c>
      <c r="C1873" s="14" t="s">
        <v>86</v>
      </c>
      <c r="D1873" s="14" t="s">
        <v>87</v>
      </c>
      <c r="E1873" s="14" t="s">
        <v>36</v>
      </c>
      <c r="F1873" s="14" t="str">
        <f>TRIM(Raw_Data__3[[#This Row],[Level/Band]])</f>
        <v>Junior</v>
      </c>
      <c r="G1873" s="15">
        <v>44578.732974537037</v>
      </c>
      <c r="H1873" s="15">
        <v>44580.732974537037</v>
      </c>
      <c r="I1873" s="15">
        <v>44581.732974537037</v>
      </c>
      <c r="J1873" s="15">
        <v>44584.732974537037</v>
      </c>
      <c r="K1873" s="14" t="s">
        <v>37</v>
      </c>
      <c r="L1873" s="15">
        <v>44596.732974537037</v>
      </c>
      <c r="M1873" s="14" t="s">
        <v>37</v>
      </c>
      <c r="N1873" s="14" t="s">
        <v>115</v>
      </c>
      <c r="O1873" s="1">
        <v>44598.732974537037</v>
      </c>
      <c r="P1873" s="14" t="s">
        <v>48</v>
      </c>
      <c r="Q1873" s="15">
        <v>44598.732974537037</v>
      </c>
      <c r="R1873" s="15">
        <v>44599.732974537037</v>
      </c>
      <c r="S1873" s="15">
        <v>44597.732974537037</v>
      </c>
      <c r="T1873" s="15">
        <v>44599.732974537037</v>
      </c>
      <c r="U1873">
        <v>1</v>
      </c>
      <c r="V1873" s="15">
        <v>44602.732974537037</v>
      </c>
      <c r="W1873" s="15">
        <v>44604.732974537037</v>
      </c>
      <c r="X1873" s="15">
        <v>44605.732974537037</v>
      </c>
      <c r="Z1873" s="14"/>
      <c r="AA1873" s="15">
        <v>44624.732974537037</v>
      </c>
      <c r="AB1873">
        <v>16</v>
      </c>
      <c r="AC1873">
        <v>17</v>
      </c>
      <c r="AD1873">
        <v>1</v>
      </c>
      <c r="AE1873">
        <v>3</v>
      </c>
      <c r="AF1873" s="21">
        <v>44657.732974537037</v>
      </c>
      <c r="AG1873" s="22">
        <f>IFERROR((Raw_Data__3[[#This Row],[End of Probation Date (after 2 months)]]-Raw_Data__3[[#This Row],[Reporting date ]]),"N/A")</f>
        <v>60</v>
      </c>
      <c r="AH1873">
        <v>5</v>
      </c>
      <c r="AI1873">
        <v>1</v>
      </c>
      <c r="AJ1873">
        <v>2</v>
      </c>
      <c r="AK1873">
        <v>27</v>
      </c>
      <c r="AL1873">
        <v>8</v>
      </c>
    </row>
    <row r="1874" spans="1:38" x14ac:dyDescent="0.35">
      <c r="A1874">
        <v>1238</v>
      </c>
      <c r="B1874" s="14" t="s">
        <v>114</v>
      </c>
      <c r="C1874" s="14" t="s">
        <v>86</v>
      </c>
      <c r="D1874" s="14" t="s">
        <v>87</v>
      </c>
      <c r="E1874" s="14" t="s">
        <v>36</v>
      </c>
      <c r="F1874" s="14" t="str">
        <f>TRIM(Raw_Data__3[[#This Row],[Level/Band]])</f>
        <v>Junior</v>
      </c>
      <c r="G1874" s="15">
        <v>44983.728877314818</v>
      </c>
      <c r="H1874" s="15">
        <v>44984.728877314818</v>
      </c>
      <c r="I1874" s="15">
        <v>44985.728877314818</v>
      </c>
      <c r="J1874" s="15">
        <v>44988.728877314818</v>
      </c>
      <c r="K1874" s="14" t="s">
        <v>37</v>
      </c>
      <c r="L1874" s="15">
        <v>44998.728877314818</v>
      </c>
      <c r="M1874" s="14" t="s">
        <v>37</v>
      </c>
      <c r="N1874" s="14" t="s">
        <v>115</v>
      </c>
      <c r="O1874" s="1">
        <v>45002.728877314818</v>
      </c>
      <c r="P1874" s="14" t="s">
        <v>48</v>
      </c>
      <c r="Q1874" s="15">
        <v>45000.728877314818</v>
      </c>
      <c r="R1874" s="15">
        <v>45001.728877314818</v>
      </c>
      <c r="S1874" s="15">
        <v>44999.728877314818</v>
      </c>
      <c r="T1874" s="15">
        <v>45002.728877314818</v>
      </c>
      <c r="U1874">
        <v>1</v>
      </c>
      <c r="V1874" s="15">
        <v>45006.728877314818</v>
      </c>
      <c r="W1874" s="15">
        <v>45009.728877314818</v>
      </c>
      <c r="X1874" s="15">
        <v>45012.728877314818</v>
      </c>
      <c r="Z1874" s="14"/>
      <c r="AA1874" s="15">
        <v>45025.728877314818</v>
      </c>
      <c r="AB1874">
        <v>14</v>
      </c>
      <c r="AC1874">
        <v>15</v>
      </c>
      <c r="AD1874">
        <v>1</v>
      </c>
      <c r="AE1874">
        <v>3</v>
      </c>
      <c r="AF1874" s="21">
        <v>45059.728877314818</v>
      </c>
      <c r="AG1874" s="22">
        <f>IFERROR((Raw_Data__3[[#This Row],[End of Probation Date (after 2 months)]]-Raw_Data__3[[#This Row],[Reporting date ]]),"N/A")</f>
        <v>60</v>
      </c>
      <c r="AH1874">
        <v>7</v>
      </c>
      <c r="AI1874">
        <v>1</v>
      </c>
      <c r="AJ1874">
        <v>1</v>
      </c>
      <c r="AK1874">
        <v>26</v>
      </c>
      <c r="AL1874">
        <v>13</v>
      </c>
    </row>
    <row r="1875" spans="1:38" x14ac:dyDescent="0.35">
      <c r="A1875">
        <v>1226</v>
      </c>
      <c r="B1875" s="14" t="s">
        <v>114</v>
      </c>
      <c r="C1875" s="14" t="s">
        <v>86</v>
      </c>
      <c r="D1875" s="14" t="s">
        <v>87</v>
      </c>
      <c r="E1875" s="14" t="s">
        <v>36</v>
      </c>
      <c r="F1875" s="14" t="str">
        <f>TRIM(Raw_Data__3[[#This Row],[Level/Band]])</f>
        <v>Junior</v>
      </c>
      <c r="G1875" s="15">
        <v>44737.14203703704</v>
      </c>
      <c r="H1875" s="15">
        <v>44739.14203703704</v>
      </c>
      <c r="I1875" s="15">
        <v>44740.14203703704</v>
      </c>
      <c r="J1875" s="15">
        <v>44743.14203703704</v>
      </c>
      <c r="K1875" s="14" t="s">
        <v>37</v>
      </c>
      <c r="L1875" s="15">
        <v>44753.14203703704</v>
      </c>
      <c r="M1875" s="14" t="s">
        <v>37</v>
      </c>
      <c r="N1875" s="14" t="s">
        <v>115</v>
      </c>
      <c r="O1875" s="1">
        <v>44758.14203703704</v>
      </c>
      <c r="P1875" s="14" t="s">
        <v>48</v>
      </c>
      <c r="Q1875" s="15">
        <v>44754.14203703704</v>
      </c>
      <c r="R1875" s="15">
        <v>44758.14203703704</v>
      </c>
      <c r="S1875" s="15">
        <v>44755.14203703704</v>
      </c>
      <c r="T1875" s="15">
        <v>44765.14203703704</v>
      </c>
      <c r="U1875">
        <v>1</v>
      </c>
      <c r="V1875" s="15">
        <v>44768.14203703704</v>
      </c>
      <c r="W1875" s="15">
        <v>44769.14203703704</v>
      </c>
      <c r="X1875" s="15">
        <v>44772.14203703704</v>
      </c>
      <c r="Z1875" s="14"/>
      <c r="AA1875" s="15">
        <v>44792.14203703704</v>
      </c>
      <c r="AB1875">
        <v>14</v>
      </c>
      <c r="AC1875">
        <v>16</v>
      </c>
      <c r="AD1875">
        <v>1</v>
      </c>
      <c r="AE1875">
        <v>3</v>
      </c>
      <c r="AF1875" s="21">
        <v>44815.14203703704</v>
      </c>
      <c r="AG1875" s="22">
        <f>IFERROR((Raw_Data__3[[#This Row],[End of Probation Date (after 2 months)]]-Raw_Data__3[[#This Row],[Reporting date ]]),"N/A")</f>
        <v>60</v>
      </c>
      <c r="AH1875">
        <v>4</v>
      </c>
      <c r="AI1875">
        <v>2</v>
      </c>
      <c r="AJ1875">
        <v>2</v>
      </c>
      <c r="AK1875">
        <v>37</v>
      </c>
      <c r="AL1875">
        <v>17</v>
      </c>
    </row>
    <row r="1876" spans="1:38" x14ac:dyDescent="0.35">
      <c r="A1876">
        <v>1174</v>
      </c>
      <c r="B1876" s="14" t="s">
        <v>114</v>
      </c>
      <c r="C1876" s="14" t="s">
        <v>86</v>
      </c>
      <c r="D1876" s="14" t="s">
        <v>87</v>
      </c>
      <c r="E1876" s="14" t="s">
        <v>36</v>
      </c>
      <c r="F1876" s="14" t="str">
        <f>TRIM(Raw_Data__3[[#This Row],[Level/Band]])</f>
        <v>Junior</v>
      </c>
      <c r="G1876" s="15">
        <v>45058.041770833333</v>
      </c>
      <c r="H1876" s="15">
        <v>45061.041770833333</v>
      </c>
      <c r="I1876" s="15">
        <v>45062.041770833333</v>
      </c>
      <c r="J1876" s="15">
        <v>45065.041770833333</v>
      </c>
      <c r="K1876" s="14" t="s">
        <v>37</v>
      </c>
      <c r="L1876" s="15">
        <v>45083.041770833333</v>
      </c>
      <c r="M1876" s="14" t="s">
        <v>37</v>
      </c>
      <c r="N1876" s="14" t="s">
        <v>115</v>
      </c>
      <c r="O1876" s="1">
        <v>45088.041770833333</v>
      </c>
      <c r="P1876" s="14" t="s">
        <v>48</v>
      </c>
      <c r="Q1876" s="15">
        <v>45085.041770833333</v>
      </c>
      <c r="R1876" s="15">
        <v>45089.041770833333</v>
      </c>
      <c r="S1876" s="15">
        <v>45085.041770833333</v>
      </c>
      <c r="T1876" s="15">
        <v>45090.041770833333</v>
      </c>
      <c r="U1876">
        <v>1</v>
      </c>
      <c r="V1876" s="15">
        <v>45092.041770833333</v>
      </c>
      <c r="W1876" s="15">
        <v>45094.041770833333</v>
      </c>
      <c r="X1876" s="15">
        <v>45096.041770833333</v>
      </c>
      <c r="Z1876" s="14"/>
      <c r="AA1876" s="15">
        <v>45117.041770833333</v>
      </c>
      <c r="AB1876">
        <v>22</v>
      </c>
      <c r="AC1876">
        <v>24</v>
      </c>
      <c r="AD1876">
        <v>1</v>
      </c>
      <c r="AE1876">
        <v>3</v>
      </c>
      <c r="AF1876" s="21">
        <v>45145.041770833333</v>
      </c>
      <c r="AG1876" s="22">
        <f>IFERROR((Raw_Data__3[[#This Row],[End of Probation Date (after 2 months)]]-Raw_Data__3[[#This Row],[Reporting date ]]),"N/A")</f>
        <v>60</v>
      </c>
      <c r="AH1876">
        <v>4</v>
      </c>
      <c r="AI1876">
        <v>2</v>
      </c>
      <c r="AJ1876">
        <v>3</v>
      </c>
      <c r="AK1876">
        <v>32</v>
      </c>
      <c r="AL1876">
        <v>11</v>
      </c>
    </row>
    <row r="1877" spans="1:38" x14ac:dyDescent="0.35">
      <c r="A1877">
        <v>810</v>
      </c>
      <c r="B1877" s="14" t="s">
        <v>114</v>
      </c>
      <c r="C1877" s="14" t="s">
        <v>86</v>
      </c>
      <c r="D1877" s="14" t="s">
        <v>87</v>
      </c>
      <c r="E1877" s="14" t="s">
        <v>36</v>
      </c>
      <c r="F1877" s="14" t="str">
        <f>TRIM(Raw_Data__3[[#This Row],[Level/Band]])</f>
        <v>Junior</v>
      </c>
      <c r="G1877" s="15">
        <v>44940.903796296298</v>
      </c>
      <c r="H1877" s="15">
        <v>44941.903796296298</v>
      </c>
      <c r="I1877" s="15">
        <v>44942.903796296298</v>
      </c>
      <c r="J1877" s="15">
        <v>44945.903796296298</v>
      </c>
      <c r="K1877" s="14" t="s">
        <v>37</v>
      </c>
      <c r="L1877" s="15">
        <v>44952.903796296298</v>
      </c>
      <c r="M1877" s="14" t="s">
        <v>43</v>
      </c>
      <c r="N1877" s="14" t="s">
        <v>55</v>
      </c>
      <c r="O1877" s="1" t="s">
        <v>115</v>
      </c>
      <c r="P1877" s="14"/>
      <c r="Q1877" s="15"/>
      <c r="R1877" s="15"/>
      <c r="S1877" s="15"/>
      <c r="T1877" s="15"/>
      <c r="U1877">
        <v>0</v>
      </c>
      <c r="V1877" s="15"/>
      <c r="W1877" s="15"/>
      <c r="X1877" s="15"/>
      <c r="Z1877" s="14" t="s">
        <v>39</v>
      </c>
      <c r="AA1877" s="15"/>
      <c r="AB1877">
        <v>11</v>
      </c>
      <c r="AD1877">
        <v>1</v>
      </c>
      <c r="AE1877">
        <v>3</v>
      </c>
      <c r="AF1877" s="21" t="s">
        <v>115</v>
      </c>
      <c r="AG1877" s="22" t="str">
        <f>IFERROR((Raw_Data__3[[#This Row],[End of Probation Date (after 2 months)]]-Raw_Data__3[[#This Row],[Reporting date ]]),"N/A")</f>
        <v>N/A</v>
      </c>
      <c r="AJ1877">
        <v>1</v>
      </c>
    </row>
    <row r="1878" spans="1:38" x14ac:dyDescent="0.35">
      <c r="A1878">
        <v>779</v>
      </c>
      <c r="B1878" s="14" t="s">
        <v>114</v>
      </c>
      <c r="C1878" s="14" t="s">
        <v>86</v>
      </c>
      <c r="D1878" s="14" t="s">
        <v>87</v>
      </c>
      <c r="E1878" s="14" t="s">
        <v>36</v>
      </c>
      <c r="F1878" s="14" t="str">
        <f>TRIM(Raw_Data__3[[#This Row],[Level/Band]])</f>
        <v>Junior</v>
      </c>
      <c r="G1878" s="15">
        <v>45004.397060185183</v>
      </c>
      <c r="H1878" s="15">
        <v>45008.397060185183</v>
      </c>
      <c r="I1878" s="15">
        <v>45009.397060185183</v>
      </c>
      <c r="J1878" s="15">
        <v>45012.397060185183</v>
      </c>
      <c r="K1878" s="14" t="s">
        <v>37</v>
      </c>
      <c r="L1878" s="15">
        <v>45029.397060185183</v>
      </c>
      <c r="M1878" s="14" t="s">
        <v>58</v>
      </c>
      <c r="N1878" s="14"/>
      <c r="O1878" s="1">
        <v>45034.397060185183</v>
      </c>
      <c r="P1878" s="14" t="s">
        <v>58</v>
      </c>
      <c r="Q1878" s="15"/>
      <c r="R1878" s="15"/>
      <c r="S1878" s="15">
        <v>45031.397060185183</v>
      </c>
      <c r="T1878" s="15"/>
      <c r="U1878">
        <v>0</v>
      </c>
      <c r="V1878" s="15"/>
      <c r="W1878" s="15"/>
      <c r="X1878" s="15"/>
      <c r="Z1878" s="14"/>
      <c r="AA1878" s="15"/>
      <c r="AB1878">
        <v>21</v>
      </c>
      <c r="AC1878">
        <v>23</v>
      </c>
      <c r="AD1878">
        <v>1</v>
      </c>
      <c r="AE1878">
        <v>3</v>
      </c>
      <c r="AF1878" s="21">
        <v>45091.397060185183</v>
      </c>
      <c r="AG1878" s="22">
        <f>IFERROR((Raw_Data__3[[#This Row],[End of Probation Date (after 2 months)]]-Raw_Data__3[[#This Row],[Reporting date ]]),"N/A")</f>
        <v>60</v>
      </c>
      <c r="AI1878">
        <v>2</v>
      </c>
      <c r="AJ1878">
        <v>4</v>
      </c>
    </row>
    <row r="1879" spans="1:38" x14ac:dyDescent="0.35">
      <c r="A1879">
        <v>664</v>
      </c>
      <c r="B1879" s="14" t="s">
        <v>114</v>
      </c>
      <c r="C1879" s="14" t="s">
        <v>86</v>
      </c>
      <c r="D1879" s="14" t="s">
        <v>87</v>
      </c>
      <c r="E1879" s="14" t="s">
        <v>36</v>
      </c>
      <c r="F1879" s="14" t="str">
        <f>TRIM(Raw_Data__3[[#This Row],[Level/Band]])</f>
        <v>Junior</v>
      </c>
      <c r="G1879" s="15">
        <v>44573.204074074078</v>
      </c>
      <c r="H1879" s="15">
        <v>44575.204074074078</v>
      </c>
      <c r="I1879" s="15">
        <v>44576.204074074078</v>
      </c>
      <c r="J1879" s="15">
        <v>44579.204074074078</v>
      </c>
      <c r="K1879" s="14" t="s">
        <v>37</v>
      </c>
      <c r="L1879" s="15">
        <v>44590.204074074078</v>
      </c>
      <c r="M1879" s="14" t="s">
        <v>43</v>
      </c>
      <c r="N1879" s="14" t="s">
        <v>51</v>
      </c>
      <c r="O1879" s="1" t="s">
        <v>115</v>
      </c>
      <c r="P1879" s="14"/>
      <c r="Q1879" s="15"/>
      <c r="R1879" s="15"/>
      <c r="S1879" s="15">
        <v>44594.204074074078</v>
      </c>
      <c r="T1879" s="15"/>
      <c r="U1879">
        <v>0</v>
      </c>
      <c r="V1879" s="15"/>
      <c r="W1879" s="15"/>
      <c r="X1879" s="15"/>
      <c r="Z1879" s="14" t="s">
        <v>47</v>
      </c>
      <c r="AA1879" s="15"/>
      <c r="AB1879">
        <v>15</v>
      </c>
      <c r="AC1879">
        <v>19</v>
      </c>
      <c r="AD1879">
        <v>1</v>
      </c>
      <c r="AE1879">
        <v>3</v>
      </c>
      <c r="AF1879" s="21">
        <v>44654.204074074078</v>
      </c>
      <c r="AG1879" s="22">
        <f>IFERROR((Raw_Data__3[[#This Row],[End of Probation Date (after 2 months)]]-Raw_Data__3[[#This Row],[Reporting date ]]),"N/A")</f>
        <v>60</v>
      </c>
      <c r="AI1879">
        <v>4</v>
      </c>
      <c r="AJ1879">
        <v>2</v>
      </c>
    </row>
    <row r="1880" spans="1:38" x14ac:dyDescent="0.35">
      <c r="A1880">
        <v>661</v>
      </c>
      <c r="B1880" s="14" t="s">
        <v>114</v>
      </c>
      <c r="C1880" s="14" t="s">
        <v>86</v>
      </c>
      <c r="D1880" s="14" t="s">
        <v>87</v>
      </c>
      <c r="E1880" s="14" t="s">
        <v>36</v>
      </c>
      <c r="F1880" s="14" t="str">
        <f>TRIM(Raw_Data__3[[#This Row],[Level/Band]])</f>
        <v>Junior</v>
      </c>
      <c r="G1880" s="15">
        <v>44570.204074074078</v>
      </c>
      <c r="H1880" s="15">
        <v>44572.204074074078</v>
      </c>
      <c r="I1880" s="15">
        <v>44573.204074074078</v>
      </c>
      <c r="J1880" s="15">
        <v>44576.204074074078</v>
      </c>
      <c r="K1880" s="14" t="s">
        <v>37</v>
      </c>
      <c r="L1880" s="15">
        <v>44580.204074074078</v>
      </c>
      <c r="M1880" s="14" t="s">
        <v>43</v>
      </c>
      <c r="N1880" s="14" t="s">
        <v>55</v>
      </c>
      <c r="O1880" s="1" t="s">
        <v>115</v>
      </c>
      <c r="P1880" s="14"/>
      <c r="Q1880" s="15"/>
      <c r="R1880" s="15"/>
      <c r="S1880" s="15">
        <v>44584.204074074078</v>
      </c>
      <c r="T1880" s="15"/>
      <c r="U1880">
        <v>0</v>
      </c>
      <c r="V1880" s="15"/>
      <c r="W1880" s="15"/>
      <c r="X1880" s="15"/>
      <c r="Z1880" s="14" t="s">
        <v>39</v>
      </c>
      <c r="AA1880" s="15"/>
      <c r="AB1880">
        <v>8</v>
      </c>
      <c r="AC1880">
        <v>12</v>
      </c>
      <c r="AD1880">
        <v>1</v>
      </c>
      <c r="AE1880">
        <v>3</v>
      </c>
      <c r="AF1880" s="21">
        <v>44644.204074074078</v>
      </c>
      <c r="AG1880" s="22">
        <f>IFERROR((Raw_Data__3[[#This Row],[End of Probation Date (after 2 months)]]-Raw_Data__3[[#This Row],[Reporting date ]]),"N/A")</f>
        <v>60</v>
      </c>
      <c r="AI1880">
        <v>4</v>
      </c>
      <c r="AJ1880">
        <v>2</v>
      </c>
    </row>
    <row r="1881" spans="1:38" x14ac:dyDescent="0.35">
      <c r="A1881">
        <v>626</v>
      </c>
      <c r="B1881" s="14" t="s">
        <v>114</v>
      </c>
      <c r="C1881" s="14" t="s">
        <v>86</v>
      </c>
      <c r="D1881" s="14" t="s">
        <v>87</v>
      </c>
      <c r="E1881" s="14" t="s">
        <v>36</v>
      </c>
      <c r="F1881" s="14" t="str">
        <f>TRIM(Raw_Data__3[[#This Row],[Level/Band]])</f>
        <v>Junior</v>
      </c>
      <c r="G1881" s="15">
        <v>44995.828541666669</v>
      </c>
      <c r="H1881" s="15">
        <v>44996.828541666669</v>
      </c>
      <c r="I1881" s="15">
        <v>44997.828541666669</v>
      </c>
      <c r="J1881" s="15">
        <v>45000.828541666669</v>
      </c>
      <c r="K1881" s="14" t="s">
        <v>37</v>
      </c>
      <c r="L1881" s="15">
        <v>45015.828541666669</v>
      </c>
      <c r="M1881" s="14" t="s">
        <v>43</v>
      </c>
      <c r="N1881" s="14" t="s">
        <v>55</v>
      </c>
      <c r="O1881" s="1" t="s">
        <v>115</v>
      </c>
      <c r="P1881" s="14"/>
      <c r="Q1881" s="15"/>
      <c r="R1881" s="15"/>
      <c r="S1881" s="15"/>
      <c r="T1881" s="15"/>
      <c r="U1881">
        <v>0</v>
      </c>
      <c r="V1881" s="15"/>
      <c r="W1881" s="15"/>
      <c r="X1881" s="15"/>
      <c r="Z1881" s="14" t="s">
        <v>39</v>
      </c>
      <c r="AA1881" s="15"/>
      <c r="AB1881">
        <v>19</v>
      </c>
      <c r="AD1881">
        <v>1</v>
      </c>
      <c r="AE1881">
        <v>3</v>
      </c>
      <c r="AF1881" s="21" t="s">
        <v>115</v>
      </c>
      <c r="AG1881" s="22" t="str">
        <f>IFERROR((Raw_Data__3[[#This Row],[End of Probation Date (after 2 months)]]-Raw_Data__3[[#This Row],[Reporting date ]]),"N/A")</f>
        <v>N/A</v>
      </c>
      <c r="AJ1881">
        <v>1</v>
      </c>
    </row>
    <row r="1882" spans="1:38" x14ac:dyDescent="0.35">
      <c r="A1882">
        <v>532</v>
      </c>
      <c r="B1882" s="14" t="s">
        <v>114</v>
      </c>
      <c r="C1882" s="14" t="s">
        <v>86</v>
      </c>
      <c r="D1882" s="14" t="s">
        <v>87</v>
      </c>
      <c r="E1882" s="14" t="s">
        <v>36</v>
      </c>
      <c r="F1882" s="14" t="str">
        <f>TRIM(Raw_Data__3[[#This Row],[Level/Band]])</f>
        <v>Junior</v>
      </c>
      <c r="G1882" s="15">
        <v>44572.271180555559</v>
      </c>
      <c r="H1882" s="15">
        <v>44574.271180555559</v>
      </c>
      <c r="I1882" s="15">
        <v>44575.271180555559</v>
      </c>
      <c r="J1882" s="15">
        <v>44578.271180555559</v>
      </c>
      <c r="K1882" s="14" t="s">
        <v>37</v>
      </c>
      <c r="L1882" s="15">
        <v>44591.271180555559</v>
      </c>
      <c r="M1882" s="14" t="s">
        <v>43</v>
      </c>
      <c r="N1882" s="14" t="s">
        <v>51</v>
      </c>
      <c r="O1882" s="1" t="s">
        <v>115</v>
      </c>
      <c r="P1882" s="14"/>
      <c r="Q1882" s="15"/>
      <c r="R1882" s="15"/>
      <c r="S1882" s="15"/>
      <c r="T1882" s="15"/>
      <c r="U1882">
        <v>0</v>
      </c>
      <c r="V1882" s="15"/>
      <c r="W1882" s="15"/>
      <c r="X1882" s="15"/>
      <c r="Z1882" s="14" t="s">
        <v>39</v>
      </c>
      <c r="AA1882" s="15"/>
      <c r="AB1882">
        <v>17</v>
      </c>
      <c r="AD1882">
        <v>1</v>
      </c>
      <c r="AE1882">
        <v>3</v>
      </c>
      <c r="AF1882" s="21" t="s">
        <v>115</v>
      </c>
      <c r="AG1882" s="22" t="str">
        <f>IFERROR((Raw_Data__3[[#This Row],[End of Probation Date (after 2 months)]]-Raw_Data__3[[#This Row],[Reporting date ]]),"N/A")</f>
        <v>N/A</v>
      </c>
      <c r="AJ1882">
        <v>2</v>
      </c>
    </row>
    <row r="1883" spans="1:38" x14ac:dyDescent="0.35">
      <c r="A1883">
        <v>509</v>
      </c>
      <c r="B1883" s="14" t="s">
        <v>114</v>
      </c>
      <c r="C1883" s="14" t="s">
        <v>86</v>
      </c>
      <c r="D1883" s="14" t="s">
        <v>87</v>
      </c>
      <c r="E1883" s="14" t="s">
        <v>36</v>
      </c>
      <c r="F1883" s="14" t="str">
        <f>TRIM(Raw_Data__3[[#This Row],[Level/Band]])</f>
        <v>Junior</v>
      </c>
      <c r="G1883" s="15">
        <v>44744.103750000002</v>
      </c>
      <c r="H1883" s="15">
        <v>44747.103750000002</v>
      </c>
      <c r="I1883" s="15">
        <v>44748.103750000002</v>
      </c>
      <c r="J1883" s="15">
        <v>44751.103750000002</v>
      </c>
      <c r="K1883" s="14" t="s">
        <v>37</v>
      </c>
      <c r="L1883" s="15">
        <v>44755.103750000002</v>
      </c>
      <c r="M1883" s="14" t="s">
        <v>37</v>
      </c>
      <c r="N1883" s="14" t="s">
        <v>115</v>
      </c>
      <c r="O1883" s="1">
        <v>44759.103750000002</v>
      </c>
      <c r="P1883" s="14" t="s">
        <v>48</v>
      </c>
      <c r="Q1883" s="15">
        <v>44757.103750000002</v>
      </c>
      <c r="R1883" s="15">
        <v>44758.103750000002</v>
      </c>
      <c r="S1883" s="15">
        <v>44757.103750000002</v>
      </c>
      <c r="T1883" s="15">
        <v>44764.103750000002</v>
      </c>
      <c r="U1883">
        <v>1</v>
      </c>
      <c r="V1883" s="15">
        <v>44767.103750000002</v>
      </c>
      <c r="W1883" s="15">
        <v>44768.103750000002</v>
      </c>
      <c r="X1883" s="15">
        <v>44769.103750000002</v>
      </c>
      <c r="Z1883" s="14"/>
      <c r="AA1883" s="15">
        <v>44783.103750000002</v>
      </c>
      <c r="AB1883">
        <v>8</v>
      </c>
      <c r="AC1883">
        <v>10</v>
      </c>
      <c r="AD1883">
        <v>1</v>
      </c>
      <c r="AE1883">
        <v>3</v>
      </c>
      <c r="AF1883" s="21">
        <v>44817.103750000002</v>
      </c>
      <c r="AG1883" s="22">
        <f>IFERROR((Raw_Data__3[[#This Row],[End of Probation Date (after 2 months)]]-Raw_Data__3[[#This Row],[Reporting date ]]),"N/A")</f>
        <v>60</v>
      </c>
      <c r="AH1883">
        <v>4</v>
      </c>
      <c r="AI1883">
        <v>2</v>
      </c>
      <c r="AJ1883">
        <v>3</v>
      </c>
      <c r="AK1883">
        <v>26</v>
      </c>
      <c r="AL1883">
        <v>12</v>
      </c>
    </row>
    <row r="1884" spans="1:38" x14ac:dyDescent="0.35">
      <c r="A1884">
        <v>504</v>
      </c>
      <c r="B1884" s="14" t="s">
        <v>114</v>
      </c>
      <c r="C1884" s="14" t="s">
        <v>86</v>
      </c>
      <c r="D1884" s="14" t="s">
        <v>87</v>
      </c>
      <c r="E1884" s="14" t="s">
        <v>36</v>
      </c>
      <c r="F1884" s="14" t="str">
        <f>TRIM(Raw_Data__3[[#This Row],[Level/Band]])</f>
        <v>Junior</v>
      </c>
      <c r="G1884" s="15">
        <v>44743.103750000002</v>
      </c>
      <c r="H1884" s="15">
        <v>44747.103750000002</v>
      </c>
      <c r="I1884" s="15">
        <v>44748.103750000002</v>
      </c>
      <c r="J1884" s="15">
        <v>44751.103750000002</v>
      </c>
      <c r="K1884" s="14" t="s">
        <v>37</v>
      </c>
      <c r="L1884" s="15">
        <v>44756.103750000002</v>
      </c>
      <c r="M1884" s="14" t="s">
        <v>43</v>
      </c>
      <c r="N1884" s="14" t="s">
        <v>55</v>
      </c>
      <c r="O1884" s="1" t="s">
        <v>115</v>
      </c>
      <c r="P1884" s="14"/>
      <c r="Q1884" s="15"/>
      <c r="R1884" s="15"/>
      <c r="S1884" s="15">
        <v>44759.103750000002</v>
      </c>
      <c r="T1884" s="15"/>
      <c r="U1884">
        <v>0</v>
      </c>
      <c r="V1884" s="15"/>
      <c r="W1884" s="15"/>
      <c r="X1884" s="15"/>
      <c r="Z1884" s="14" t="s">
        <v>39</v>
      </c>
      <c r="AA1884" s="15"/>
      <c r="AB1884">
        <v>9</v>
      </c>
      <c r="AC1884">
        <v>12</v>
      </c>
      <c r="AD1884">
        <v>1</v>
      </c>
      <c r="AE1884">
        <v>3</v>
      </c>
      <c r="AF1884" s="21">
        <v>44819.103750000002</v>
      </c>
      <c r="AG1884" s="22">
        <f>IFERROR((Raw_Data__3[[#This Row],[End of Probation Date (after 2 months)]]-Raw_Data__3[[#This Row],[Reporting date ]]),"N/A")</f>
        <v>60</v>
      </c>
      <c r="AI1884">
        <v>3</v>
      </c>
      <c r="AJ1884">
        <v>4</v>
      </c>
    </row>
    <row r="1885" spans="1:38" x14ac:dyDescent="0.35">
      <c r="A1885">
        <v>427</v>
      </c>
      <c r="B1885" s="14" t="s">
        <v>114</v>
      </c>
      <c r="C1885" s="14" t="s">
        <v>86</v>
      </c>
      <c r="D1885" s="14" t="s">
        <v>87</v>
      </c>
      <c r="E1885" s="14" t="s">
        <v>36</v>
      </c>
      <c r="F1885" s="14" t="str">
        <f>TRIM(Raw_Data__3[[#This Row],[Level/Band]])</f>
        <v>Junior</v>
      </c>
      <c r="G1885" s="15">
        <v>44983.544421296298</v>
      </c>
      <c r="H1885" s="15">
        <v>44985.544421296298</v>
      </c>
      <c r="I1885" s="15">
        <v>44986.544421296298</v>
      </c>
      <c r="J1885" s="15">
        <v>44989.544421296298</v>
      </c>
      <c r="K1885" s="14" t="s">
        <v>37</v>
      </c>
      <c r="L1885" s="15">
        <v>44999.544421296298</v>
      </c>
      <c r="M1885" s="14" t="s">
        <v>43</v>
      </c>
      <c r="N1885" s="14" t="s">
        <v>51</v>
      </c>
      <c r="O1885" s="1" t="s">
        <v>115</v>
      </c>
      <c r="P1885" s="14"/>
      <c r="Q1885" s="15"/>
      <c r="R1885" s="15"/>
      <c r="S1885" s="15">
        <v>45003.544421296298</v>
      </c>
      <c r="T1885" s="15"/>
      <c r="U1885">
        <v>0</v>
      </c>
      <c r="V1885" s="15"/>
      <c r="W1885" s="15"/>
      <c r="X1885" s="15"/>
      <c r="Z1885" s="14" t="s">
        <v>47</v>
      </c>
      <c r="AA1885" s="15"/>
      <c r="AB1885">
        <v>14</v>
      </c>
      <c r="AC1885">
        <v>18</v>
      </c>
      <c r="AD1885">
        <v>1</v>
      </c>
      <c r="AE1885">
        <v>3</v>
      </c>
      <c r="AF1885" s="21">
        <v>45063.544421296298</v>
      </c>
      <c r="AG1885" s="22">
        <f>IFERROR((Raw_Data__3[[#This Row],[End of Probation Date (after 2 months)]]-Raw_Data__3[[#This Row],[Reporting date ]]),"N/A")</f>
        <v>60</v>
      </c>
      <c r="AI1885">
        <v>4</v>
      </c>
      <c r="AJ1885">
        <v>2</v>
      </c>
    </row>
    <row r="1886" spans="1:38" x14ac:dyDescent="0.35">
      <c r="A1886">
        <v>252</v>
      </c>
      <c r="B1886" s="14" t="s">
        <v>114</v>
      </c>
      <c r="C1886" s="14" t="s">
        <v>86</v>
      </c>
      <c r="D1886" s="14" t="s">
        <v>87</v>
      </c>
      <c r="E1886" s="14" t="s">
        <v>36</v>
      </c>
      <c r="F1886" s="14" t="str">
        <f>TRIM(Raw_Data__3[[#This Row],[Level/Band]])</f>
        <v>Junior</v>
      </c>
      <c r="G1886" s="15">
        <v>44703.632962962962</v>
      </c>
      <c r="H1886" s="15">
        <v>44707.632962962962</v>
      </c>
      <c r="I1886" s="15">
        <v>44708.632962962962</v>
      </c>
      <c r="J1886" s="15">
        <v>44711.632962962962</v>
      </c>
      <c r="K1886" s="14" t="s">
        <v>37</v>
      </c>
      <c r="L1886" s="15">
        <v>44726.632962962962</v>
      </c>
      <c r="M1886" s="14" t="s">
        <v>43</v>
      </c>
      <c r="N1886" s="14" t="s">
        <v>46</v>
      </c>
      <c r="O1886" s="1" t="s">
        <v>115</v>
      </c>
      <c r="P1886" s="14"/>
      <c r="Q1886" s="15"/>
      <c r="R1886" s="15"/>
      <c r="S1886" s="15">
        <v>44728.632962962962</v>
      </c>
      <c r="T1886" s="15"/>
      <c r="U1886">
        <v>0</v>
      </c>
      <c r="V1886" s="15"/>
      <c r="W1886" s="15"/>
      <c r="X1886" s="15"/>
      <c r="Z1886" s="14" t="s">
        <v>39</v>
      </c>
      <c r="AA1886" s="15"/>
      <c r="AB1886">
        <v>19</v>
      </c>
      <c r="AC1886">
        <v>21</v>
      </c>
      <c r="AD1886">
        <v>1</v>
      </c>
      <c r="AE1886">
        <v>3</v>
      </c>
      <c r="AF1886" s="21">
        <v>44788.632962962962</v>
      </c>
      <c r="AG1886" s="22">
        <f>IFERROR((Raw_Data__3[[#This Row],[End of Probation Date (after 2 months)]]-Raw_Data__3[[#This Row],[Reporting date ]]),"N/A")</f>
        <v>60</v>
      </c>
      <c r="AI1886">
        <v>2</v>
      </c>
      <c r="AJ1886">
        <v>4</v>
      </c>
    </row>
    <row r="1887" spans="1:38" x14ac:dyDescent="0.35">
      <c r="A1887">
        <v>230</v>
      </c>
      <c r="B1887" s="14" t="s">
        <v>114</v>
      </c>
      <c r="C1887" s="14" t="s">
        <v>86</v>
      </c>
      <c r="D1887" s="14" t="s">
        <v>87</v>
      </c>
      <c r="E1887" s="14" t="s">
        <v>36</v>
      </c>
      <c r="F1887" s="14" t="str">
        <f>TRIM(Raw_Data__3[[#This Row],[Level/Band]])</f>
        <v>Junior</v>
      </c>
      <c r="G1887" s="15">
        <v>44739.447731481479</v>
      </c>
      <c r="H1887" s="15">
        <v>44743.447731481479</v>
      </c>
      <c r="I1887" s="15">
        <v>44744.447731481479</v>
      </c>
      <c r="J1887" s="15">
        <v>44747.447731481479</v>
      </c>
      <c r="K1887" s="14" t="s">
        <v>37</v>
      </c>
      <c r="L1887" s="15">
        <v>44759.447731481479</v>
      </c>
      <c r="M1887" s="14" t="s">
        <v>43</v>
      </c>
      <c r="N1887" s="14" t="s">
        <v>38</v>
      </c>
      <c r="O1887" s="1" t="s">
        <v>115</v>
      </c>
      <c r="P1887" s="14" t="s">
        <v>41</v>
      </c>
      <c r="Q1887" s="15"/>
      <c r="R1887" s="15"/>
      <c r="S1887" s="15">
        <v>44761.447731481479</v>
      </c>
      <c r="T1887" s="15"/>
      <c r="U1887">
        <v>0</v>
      </c>
      <c r="V1887" s="15"/>
      <c r="W1887" s="15"/>
      <c r="X1887" s="15"/>
      <c r="Z1887" s="14"/>
      <c r="AA1887" s="15"/>
      <c r="AB1887">
        <v>16</v>
      </c>
      <c r="AC1887">
        <v>18</v>
      </c>
      <c r="AD1887">
        <v>1</v>
      </c>
      <c r="AE1887">
        <v>3</v>
      </c>
      <c r="AF1887" s="21">
        <v>44821.447731481479</v>
      </c>
      <c r="AG1887" s="22">
        <f>IFERROR((Raw_Data__3[[#This Row],[End of Probation Date (after 2 months)]]-Raw_Data__3[[#This Row],[Reporting date ]]),"N/A")</f>
        <v>60</v>
      </c>
      <c r="AI1887">
        <v>2</v>
      </c>
      <c r="AJ1887">
        <v>4</v>
      </c>
    </row>
    <row r="1888" spans="1:38" x14ac:dyDescent="0.35">
      <c r="A1888">
        <v>228</v>
      </c>
      <c r="B1888" s="14" t="s">
        <v>114</v>
      </c>
      <c r="C1888" s="14" t="s">
        <v>86</v>
      </c>
      <c r="D1888" s="14" t="s">
        <v>87</v>
      </c>
      <c r="E1888" s="14" t="s">
        <v>36</v>
      </c>
      <c r="F1888" s="14" t="str">
        <f>TRIM(Raw_Data__3[[#This Row],[Level/Band]])</f>
        <v>Junior</v>
      </c>
      <c r="G1888" s="15">
        <v>44739.447731481479</v>
      </c>
      <c r="H1888" s="15">
        <v>44742.447731481479</v>
      </c>
      <c r="I1888" s="15">
        <v>44743.447731481479</v>
      </c>
      <c r="J1888" s="15">
        <v>44746.447731481479</v>
      </c>
      <c r="K1888" s="14" t="s">
        <v>37</v>
      </c>
      <c r="L1888" s="15">
        <v>44759.447731481479</v>
      </c>
      <c r="M1888" s="14" t="s">
        <v>43</v>
      </c>
      <c r="N1888" s="14" t="s">
        <v>55</v>
      </c>
      <c r="O1888" s="1" t="s">
        <v>115</v>
      </c>
      <c r="P1888" s="14"/>
      <c r="Q1888" s="15"/>
      <c r="R1888" s="15"/>
      <c r="S1888" s="15"/>
      <c r="T1888" s="15"/>
      <c r="U1888">
        <v>0</v>
      </c>
      <c r="V1888" s="15"/>
      <c r="W1888" s="15"/>
      <c r="X1888" s="15"/>
      <c r="Z1888" s="14" t="s">
        <v>47</v>
      </c>
      <c r="AA1888" s="15"/>
      <c r="AB1888">
        <v>17</v>
      </c>
      <c r="AD1888">
        <v>1</v>
      </c>
      <c r="AE1888">
        <v>3</v>
      </c>
      <c r="AF1888" s="21" t="s">
        <v>115</v>
      </c>
      <c r="AG1888" s="22" t="str">
        <f>IFERROR((Raw_Data__3[[#This Row],[End of Probation Date (after 2 months)]]-Raw_Data__3[[#This Row],[Reporting date ]]),"N/A")</f>
        <v>N/A</v>
      </c>
      <c r="AJ1888">
        <v>3</v>
      </c>
    </row>
    <row r="1889" spans="1:38" x14ac:dyDescent="0.35">
      <c r="A1889">
        <v>226</v>
      </c>
      <c r="B1889" s="14" t="s">
        <v>114</v>
      </c>
      <c r="C1889" s="14" t="s">
        <v>86</v>
      </c>
      <c r="D1889" s="14" t="s">
        <v>35</v>
      </c>
      <c r="E1889" s="14" t="s">
        <v>36</v>
      </c>
      <c r="F1889" s="14" t="str">
        <f>TRIM(Raw_Data__3[[#This Row],[Level/Band]])</f>
        <v>Junior</v>
      </c>
      <c r="G1889" s="15">
        <v>44737.447731481479</v>
      </c>
      <c r="H1889" s="15">
        <v>44739.447731481479</v>
      </c>
      <c r="I1889" s="15">
        <v>44740.447731481479</v>
      </c>
      <c r="J1889" s="15">
        <v>44743.447731481479</v>
      </c>
      <c r="K1889" s="14" t="s">
        <v>37</v>
      </c>
      <c r="L1889" s="15">
        <v>44753.447731481479</v>
      </c>
      <c r="M1889" s="14" t="s">
        <v>43</v>
      </c>
      <c r="N1889" s="14" t="s">
        <v>50</v>
      </c>
      <c r="O1889" s="1" t="s">
        <v>115</v>
      </c>
      <c r="P1889" s="14"/>
      <c r="Q1889" s="15"/>
      <c r="R1889" s="15"/>
      <c r="S1889" s="15">
        <v>44756.447731481479</v>
      </c>
      <c r="T1889" s="15"/>
      <c r="U1889">
        <v>0</v>
      </c>
      <c r="V1889" s="15"/>
      <c r="W1889" s="15"/>
      <c r="X1889" s="15"/>
      <c r="Z1889" s="14" t="s">
        <v>47</v>
      </c>
      <c r="AA1889" s="15"/>
      <c r="AB1889">
        <v>14</v>
      </c>
      <c r="AC1889">
        <v>17</v>
      </c>
      <c r="AD1889">
        <v>1</v>
      </c>
      <c r="AE1889">
        <v>3</v>
      </c>
      <c r="AF1889" s="21">
        <v>44816.447731481479</v>
      </c>
      <c r="AG1889" s="22">
        <f>IFERROR((Raw_Data__3[[#This Row],[End of Probation Date (after 2 months)]]-Raw_Data__3[[#This Row],[Reporting date ]]),"N/A")</f>
        <v>60</v>
      </c>
      <c r="AI1889">
        <v>3</v>
      </c>
      <c r="AJ1889">
        <v>2</v>
      </c>
    </row>
    <row r="1890" spans="1:38" x14ac:dyDescent="0.35">
      <c r="A1890">
        <v>154</v>
      </c>
      <c r="B1890" s="14" t="s">
        <v>114</v>
      </c>
      <c r="C1890" s="14" t="s">
        <v>86</v>
      </c>
      <c r="D1890" s="14" t="s">
        <v>35</v>
      </c>
      <c r="E1890" s="14" t="s">
        <v>36</v>
      </c>
      <c r="F1890" s="14" t="str">
        <f>TRIM(Raw_Data__3[[#This Row],[Level/Band]])</f>
        <v>Junior</v>
      </c>
      <c r="G1890" s="15">
        <v>44934.64434027778</v>
      </c>
      <c r="H1890" s="15">
        <v>44937.64434027778</v>
      </c>
      <c r="I1890" s="15">
        <v>44938.64434027778</v>
      </c>
      <c r="J1890" s="15">
        <v>44941.64434027778</v>
      </c>
      <c r="K1890" s="14" t="s">
        <v>37</v>
      </c>
      <c r="L1890" s="15">
        <v>44954.64434027778</v>
      </c>
      <c r="M1890" s="14" t="s">
        <v>58</v>
      </c>
      <c r="N1890" s="14"/>
      <c r="O1890" s="1">
        <v>44957.64434027778</v>
      </c>
      <c r="P1890" s="14" t="s">
        <v>58</v>
      </c>
      <c r="Q1890" s="15"/>
      <c r="R1890" s="15"/>
      <c r="S1890" s="15">
        <v>44956.64434027778</v>
      </c>
      <c r="T1890" s="15"/>
      <c r="U1890">
        <v>0</v>
      </c>
      <c r="V1890" s="15"/>
      <c r="W1890" s="15"/>
      <c r="X1890" s="15"/>
      <c r="Z1890" s="14"/>
      <c r="AA1890" s="15"/>
      <c r="AB1890">
        <v>17</v>
      </c>
      <c r="AC1890">
        <v>19</v>
      </c>
      <c r="AD1890">
        <v>1</v>
      </c>
      <c r="AE1890">
        <v>3</v>
      </c>
      <c r="AF1890" s="21">
        <v>45016.64434027778</v>
      </c>
      <c r="AG1890" s="22">
        <f>IFERROR((Raw_Data__3[[#This Row],[End of Probation Date (after 2 months)]]-Raw_Data__3[[#This Row],[Reporting date ]]),"N/A")</f>
        <v>60</v>
      </c>
      <c r="AI1890">
        <v>2</v>
      </c>
      <c r="AJ1890">
        <v>3</v>
      </c>
    </row>
    <row r="1891" spans="1:38" x14ac:dyDescent="0.35">
      <c r="A1891">
        <v>151</v>
      </c>
      <c r="B1891" s="14" t="s">
        <v>114</v>
      </c>
      <c r="C1891" s="14" t="s">
        <v>86</v>
      </c>
      <c r="D1891" s="14" t="s">
        <v>35</v>
      </c>
      <c r="E1891" s="14" t="s">
        <v>36</v>
      </c>
      <c r="F1891" s="14" t="str">
        <f>TRIM(Raw_Data__3[[#This Row],[Level/Band]])</f>
        <v>Junior</v>
      </c>
      <c r="G1891" s="15">
        <v>44930.64434027778</v>
      </c>
      <c r="H1891" s="15">
        <v>44934.64434027778</v>
      </c>
      <c r="I1891" s="15">
        <v>44935.64434027778</v>
      </c>
      <c r="J1891" s="15">
        <v>44938.64434027778</v>
      </c>
      <c r="K1891" s="14" t="s">
        <v>37</v>
      </c>
      <c r="L1891" s="15">
        <v>44953.64434027778</v>
      </c>
      <c r="M1891" s="14" t="s">
        <v>37</v>
      </c>
      <c r="N1891" s="14" t="s">
        <v>115</v>
      </c>
      <c r="O1891" s="1">
        <v>44958.64434027778</v>
      </c>
      <c r="P1891" s="14" t="s">
        <v>48</v>
      </c>
      <c r="Q1891" s="15">
        <v>44954.64434027778</v>
      </c>
      <c r="R1891" s="15">
        <v>44957.64434027778</v>
      </c>
      <c r="S1891" s="15">
        <v>44956.64434027778</v>
      </c>
      <c r="T1891" s="15">
        <v>44963.64434027778</v>
      </c>
      <c r="U1891">
        <v>1</v>
      </c>
      <c r="V1891" s="15">
        <v>44967.64434027778</v>
      </c>
      <c r="W1891" s="15">
        <v>44970.64434027778</v>
      </c>
      <c r="X1891" s="15">
        <v>44972.64434027778</v>
      </c>
      <c r="Z1891" s="14"/>
      <c r="AA1891" s="15">
        <v>44983.64434027778</v>
      </c>
      <c r="AB1891">
        <v>19</v>
      </c>
      <c r="AC1891">
        <v>22</v>
      </c>
      <c r="AD1891">
        <v>1</v>
      </c>
      <c r="AE1891">
        <v>3</v>
      </c>
      <c r="AF1891" s="21">
        <v>45016.64434027778</v>
      </c>
      <c r="AG1891" s="22">
        <f>IFERROR((Raw_Data__3[[#This Row],[End of Probation Date (after 2 months)]]-Raw_Data__3[[#This Row],[Reporting date ]]),"N/A")</f>
        <v>60</v>
      </c>
      <c r="AH1891">
        <v>7</v>
      </c>
      <c r="AI1891">
        <v>3</v>
      </c>
      <c r="AJ1891">
        <v>4</v>
      </c>
      <c r="AK1891">
        <v>27</v>
      </c>
      <c r="AL1891">
        <v>16</v>
      </c>
    </row>
    <row r="1892" spans="1:38" x14ac:dyDescent="0.35">
      <c r="A1892">
        <v>150</v>
      </c>
      <c r="B1892" s="14" t="s">
        <v>114</v>
      </c>
      <c r="C1892" s="14" t="s">
        <v>86</v>
      </c>
      <c r="D1892" s="14" t="s">
        <v>35</v>
      </c>
      <c r="E1892" s="14" t="s">
        <v>36</v>
      </c>
      <c r="F1892" s="14" t="str">
        <f>TRIM(Raw_Data__3[[#This Row],[Level/Band]])</f>
        <v>Junior</v>
      </c>
      <c r="G1892" s="15">
        <v>44627.982245370367</v>
      </c>
      <c r="H1892" s="15">
        <v>44630.982245370367</v>
      </c>
      <c r="I1892" s="15">
        <v>44631.982245370367</v>
      </c>
      <c r="J1892" s="15">
        <v>44634.982245370367</v>
      </c>
      <c r="K1892" s="14" t="s">
        <v>37</v>
      </c>
      <c r="L1892" s="15">
        <v>44651.982245370367</v>
      </c>
      <c r="M1892" s="14" t="s">
        <v>43</v>
      </c>
      <c r="N1892" s="14" t="s">
        <v>38</v>
      </c>
      <c r="O1892" s="1" t="s">
        <v>115</v>
      </c>
      <c r="P1892" s="14" t="s">
        <v>41</v>
      </c>
      <c r="Q1892" s="15"/>
      <c r="R1892" s="15"/>
      <c r="S1892" s="15">
        <v>44652.982245370367</v>
      </c>
      <c r="T1892" s="15"/>
      <c r="U1892">
        <v>0</v>
      </c>
      <c r="V1892" s="15"/>
      <c r="W1892" s="15"/>
      <c r="X1892" s="15"/>
      <c r="Z1892" s="14"/>
      <c r="AA1892" s="15"/>
      <c r="AB1892">
        <v>21</v>
      </c>
      <c r="AC1892">
        <v>22</v>
      </c>
      <c r="AD1892">
        <v>1</v>
      </c>
      <c r="AE1892">
        <v>3</v>
      </c>
      <c r="AF1892" s="21">
        <v>44712.982245370367</v>
      </c>
      <c r="AG1892" s="22">
        <f>IFERROR((Raw_Data__3[[#This Row],[End of Probation Date (after 2 months)]]-Raw_Data__3[[#This Row],[Reporting date ]]),"N/A")</f>
        <v>60</v>
      </c>
      <c r="AI1892">
        <v>1</v>
      </c>
      <c r="AJ1892">
        <v>3</v>
      </c>
    </row>
    <row r="1893" spans="1:38" x14ac:dyDescent="0.35">
      <c r="A1893">
        <v>145</v>
      </c>
      <c r="B1893" s="14" t="s">
        <v>114</v>
      </c>
      <c r="C1893" s="14" t="s">
        <v>86</v>
      </c>
      <c r="D1893" s="14" t="s">
        <v>35</v>
      </c>
      <c r="E1893" s="14" t="s">
        <v>36</v>
      </c>
      <c r="F1893" s="14" t="str">
        <f>TRIM(Raw_Data__3[[#This Row],[Level/Band]])</f>
        <v>Junior</v>
      </c>
      <c r="G1893" s="15">
        <v>44631.982245370367</v>
      </c>
      <c r="H1893" s="15">
        <v>44633.982245370367</v>
      </c>
      <c r="I1893" s="15">
        <v>44634.982245370367</v>
      </c>
      <c r="J1893" s="15">
        <v>44637.982245370367</v>
      </c>
      <c r="K1893" s="14" t="s">
        <v>37</v>
      </c>
      <c r="L1893" s="15">
        <v>44652.982245370367</v>
      </c>
      <c r="M1893" s="14" t="s">
        <v>37</v>
      </c>
      <c r="N1893" s="14" t="s">
        <v>115</v>
      </c>
      <c r="O1893" s="1">
        <v>44657.982245370367</v>
      </c>
      <c r="P1893" s="14" t="s">
        <v>48</v>
      </c>
      <c r="Q1893" s="15">
        <v>44654.982245370367</v>
      </c>
      <c r="R1893" s="15">
        <v>44656.982245370367</v>
      </c>
      <c r="S1893" s="15">
        <v>44653.982245370367</v>
      </c>
      <c r="T1893" s="15">
        <v>44657.982245370367</v>
      </c>
      <c r="U1893">
        <v>1</v>
      </c>
      <c r="V1893" s="15">
        <v>44658.982245370367</v>
      </c>
      <c r="W1893" s="15">
        <v>44659.982245370367</v>
      </c>
      <c r="X1893" s="15">
        <v>44661.982245370367</v>
      </c>
      <c r="Z1893" s="14"/>
      <c r="AA1893" s="15">
        <v>44673.982245370367</v>
      </c>
      <c r="AB1893">
        <v>19</v>
      </c>
      <c r="AC1893">
        <v>20</v>
      </c>
      <c r="AD1893">
        <v>1</v>
      </c>
      <c r="AE1893">
        <v>3</v>
      </c>
      <c r="AF1893" s="21">
        <v>44713.982245370367</v>
      </c>
      <c r="AG1893" s="22">
        <f>IFERROR((Raw_Data__3[[#This Row],[End of Probation Date (after 2 months)]]-Raw_Data__3[[#This Row],[Reporting date ]]),"N/A")</f>
        <v>60</v>
      </c>
      <c r="AH1893">
        <v>2</v>
      </c>
      <c r="AI1893">
        <v>1</v>
      </c>
      <c r="AJ1893">
        <v>2</v>
      </c>
      <c r="AK1893">
        <v>20</v>
      </c>
      <c r="AL1893">
        <v>8</v>
      </c>
    </row>
    <row r="1894" spans="1:38" x14ac:dyDescent="0.35">
      <c r="A1894">
        <v>141</v>
      </c>
      <c r="B1894" s="14" t="s">
        <v>114</v>
      </c>
      <c r="C1894" s="14" t="s">
        <v>86</v>
      </c>
      <c r="D1894" s="14" t="s">
        <v>35</v>
      </c>
      <c r="E1894" s="14" t="s">
        <v>36</v>
      </c>
      <c r="F1894" s="14" t="str">
        <f>TRIM(Raw_Data__3[[#This Row],[Level/Band]])</f>
        <v>Junior</v>
      </c>
      <c r="G1894" s="15">
        <v>44629.982245370367</v>
      </c>
      <c r="H1894" s="15">
        <v>44630.982245370367</v>
      </c>
      <c r="I1894" s="15">
        <v>44631.982245370367</v>
      </c>
      <c r="J1894" s="15">
        <v>44634.982245370367</v>
      </c>
      <c r="K1894" s="14" t="s">
        <v>37</v>
      </c>
      <c r="L1894" s="15">
        <v>44650.982245370367</v>
      </c>
      <c r="M1894" s="14" t="s">
        <v>37</v>
      </c>
      <c r="N1894" s="14" t="s">
        <v>115</v>
      </c>
      <c r="O1894" s="1">
        <v>44658.982245370367</v>
      </c>
      <c r="P1894" s="14" t="s">
        <v>48</v>
      </c>
      <c r="Q1894" s="15">
        <v>44651.982245370367</v>
      </c>
      <c r="R1894" s="15">
        <v>44655.982245370367</v>
      </c>
      <c r="S1894" s="15">
        <v>44654.982245370367</v>
      </c>
      <c r="T1894" s="15">
        <v>44660.982245370367</v>
      </c>
      <c r="U1894">
        <v>1</v>
      </c>
      <c r="V1894" s="15">
        <v>44661.982245370367</v>
      </c>
      <c r="W1894" s="15">
        <v>44662.982245370367</v>
      </c>
      <c r="X1894" s="15">
        <v>44663.982245370367</v>
      </c>
      <c r="Z1894" s="14"/>
      <c r="AA1894" s="15">
        <v>44685.982245370367</v>
      </c>
      <c r="AB1894">
        <v>20</v>
      </c>
      <c r="AC1894">
        <v>24</v>
      </c>
      <c r="AD1894">
        <v>1</v>
      </c>
      <c r="AE1894">
        <v>3</v>
      </c>
      <c r="AF1894" s="21">
        <v>44714.982245370367</v>
      </c>
      <c r="AG1894" s="22">
        <f>IFERROR((Raw_Data__3[[#This Row],[End of Probation Date (after 2 months)]]-Raw_Data__3[[#This Row],[Reporting date ]]),"N/A")</f>
        <v>60</v>
      </c>
      <c r="AH1894">
        <v>2</v>
      </c>
      <c r="AI1894">
        <v>4</v>
      </c>
      <c r="AJ1894">
        <v>1</v>
      </c>
      <c r="AK1894">
        <v>31</v>
      </c>
      <c r="AL1894">
        <v>9</v>
      </c>
    </row>
    <row r="1895" spans="1:38" x14ac:dyDescent="0.35">
      <c r="A1895">
        <v>114</v>
      </c>
      <c r="B1895" s="14" t="s">
        <v>114</v>
      </c>
      <c r="C1895" s="14" t="s">
        <v>86</v>
      </c>
      <c r="D1895" s="14" t="s">
        <v>35</v>
      </c>
      <c r="E1895" s="14" t="s">
        <v>36</v>
      </c>
      <c r="F1895" s="14" t="str">
        <f>TRIM(Raw_Data__3[[#This Row],[Level/Band]])</f>
        <v>Junior</v>
      </c>
      <c r="G1895" s="15">
        <v>44738.19809027778</v>
      </c>
      <c r="H1895" s="15">
        <v>44740.19809027778</v>
      </c>
      <c r="I1895" s="15">
        <v>44741.19809027778</v>
      </c>
      <c r="J1895" s="15">
        <v>44744.19809027778</v>
      </c>
      <c r="K1895" s="14" t="s">
        <v>37</v>
      </c>
      <c r="L1895" s="15">
        <v>44749.19809027778</v>
      </c>
      <c r="M1895" s="14" t="s">
        <v>37</v>
      </c>
      <c r="N1895" s="14" t="s">
        <v>115</v>
      </c>
      <c r="O1895" s="1">
        <v>44752.19809027778</v>
      </c>
      <c r="P1895" s="14" t="s">
        <v>48</v>
      </c>
      <c r="Q1895" s="15">
        <v>44750.19809027778</v>
      </c>
      <c r="R1895" s="15">
        <v>44754.19809027778</v>
      </c>
      <c r="S1895" s="15">
        <v>44750.19809027778</v>
      </c>
      <c r="T1895" s="15">
        <v>44753.19809027778</v>
      </c>
      <c r="U1895">
        <v>1</v>
      </c>
      <c r="V1895" s="15">
        <v>44754.19809027778</v>
      </c>
      <c r="W1895" s="15">
        <v>44755.19809027778</v>
      </c>
      <c r="X1895" s="15">
        <v>44757.19809027778</v>
      </c>
      <c r="Z1895" s="14"/>
      <c r="AA1895" s="15">
        <v>44777.19809027778</v>
      </c>
      <c r="AB1895">
        <v>9</v>
      </c>
      <c r="AC1895">
        <v>10</v>
      </c>
      <c r="AD1895">
        <v>1</v>
      </c>
      <c r="AE1895">
        <v>3</v>
      </c>
      <c r="AF1895" s="21">
        <v>44810.19809027778</v>
      </c>
      <c r="AG1895" s="22">
        <f>IFERROR((Raw_Data__3[[#This Row],[End of Probation Date (after 2 months)]]-Raw_Data__3[[#This Row],[Reporting date ]]),"N/A")</f>
        <v>60</v>
      </c>
      <c r="AH1895">
        <v>2</v>
      </c>
      <c r="AI1895">
        <v>1</v>
      </c>
      <c r="AJ1895">
        <v>2</v>
      </c>
      <c r="AK1895">
        <v>27</v>
      </c>
      <c r="AL1895">
        <v>7</v>
      </c>
    </row>
    <row r="1896" spans="1:38" x14ac:dyDescent="0.35">
      <c r="A1896">
        <v>58</v>
      </c>
      <c r="B1896" s="14" t="s">
        <v>114</v>
      </c>
      <c r="C1896" s="14" t="s">
        <v>86</v>
      </c>
      <c r="D1896" s="14" t="s">
        <v>35</v>
      </c>
      <c r="E1896" s="14" t="s">
        <v>36</v>
      </c>
      <c r="F1896" s="14" t="str">
        <f>TRIM(Raw_Data__3[[#This Row],[Level/Band]])</f>
        <v>Junior</v>
      </c>
      <c r="G1896" s="15">
        <v>44773.01295138889</v>
      </c>
      <c r="H1896" s="15">
        <v>44774.01295138889</v>
      </c>
      <c r="I1896" s="15">
        <v>44775.01295138889</v>
      </c>
      <c r="J1896" s="15">
        <v>44778.01295138889</v>
      </c>
      <c r="K1896" s="14" t="s">
        <v>37</v>
      </c>
      <c r="L1896" s="15">
        <v>44795.01295138889</v>
      </c>
      <c r="M1896" s="14" t="s">
        <v>43</v>
      </c>
      <c r="N1896" s="14" t="s">
        <v>46</v>
      </c>
      <c r="O1896" s="1" t="s">
        <v>115</v>
      </c>
      <c r="P1896" s="14"/>
      <c r="Q1896" s="15"/>
      <c r="R1896" s="15"/>
      <c r="S1896" s="15"/>
      <c r="T1896" s="15"/>
      <c r="U1896">
        <v>0</v>
      </c>
      <c r="V1896" s="15"/>
      <c r="W1896" s="15"/>
      <c r="X1896" s="15"/>
      <c r="Z1896" s="14" t="s">
        <v>39</v>
      </c>
      <c r="AA1896" s="15"/>
      <c r="AB1896">
        <v>21</v>
      </c>
      <c r="AD1896">
        <v>1</v>
      </c>
      <c r="AE1896">
        <v>3</v>
      </c>
      <c r="AF1896" s="21" t="s">
        <v>115</v>
      </c>
      <c r="AG1896" s="22" t="str">
        <f>IFERROR((Raw_Data__3[[#This Row],[End of Probation Date (after 2 months)]]-Raw_Data__3[[#This Row],[Reporting date ]]),"N/A")</f>
        <v>N/A</v>
      </c>
      <c r="AJ1896">
        <v>1</v>
      </c>
    </row>
    <row r="1897" spans="1:38" x14ac:dyDescent="0.35">
      <c r="A1897">
        <v>55</v>
      </c>
      <c r="B1897" s="14" t="s">
        <v>114</v>
      </c>
      <c r="C1897" s="14" t="s">
        <v>86</v>
      </c>
      <c r="D1897" s="14" t="s">
        <v>35</v>
      </c>
      <c r="E1897" s="14" t="s">
        <v>36</v>
      </c>
      <c r="F1897" s="14" t="str">
        <f>TRIM(Raw_Data__3[[#This Row],[Level/Band]])</f>
        <v>Junior</v>
      </c>
      <c r="G1897" s="15">
        <v>44769.01295138889</v>
      </c>
      <c r="H1897" s="15">
        <v>44771.01295138889</v>
      </c>
      <c r="I1897" s="15">
        <v>44772.01295138889</v>
      </c>
      <c r="J1897" s="15">
        <v>44775.01295138889</v>
      </c>
      <c r="K1897" s="14" t="s">
        <v>37</v>
      </c>
      <c r="L1897" s="15">
        <v>44784.01295138889</v>
      </c>
      <c r="M1897" s="14" t="s">
        <v>37</v>
      </c>
      <c r="N1897" s="14" t="s">
        <v>115</v>
      </c>
      <c r="O1897" s="1">
        <v>44788.01295138889</v>
      </c>
      <c r="P1897" s="14" t="s">
        <v>48</v>
      </c>
      <c r="Q1897" s="15">
        <v>44786.01295138889</v>
      </c>
      <c r="R1897" s="15">
        <v>44789.01295138889</v>
      </c>
      <c r="S1897" s="15">
        <v>44786.01295138889</v>
      </c>
      <c r="T1897" s="15">
        <v>44787.01295138889</v>
      </c>
      <c r="U1897">
        <v>1</v>
      </c>
      <c r="V1897" s="15">
        <v>44790.01295138889</v>
      </c>
      <c r="W1897" s="15">
        <v>44792.01295138889</v>
      </c>
      <c r="X1897" s="15">
        <v>44793.01295138889</v>
      </c>
      <c r="Z1897" s="14"/>
      <c r="AA1897" s="15">
        <v>44816.01295138889</v>
      </c>
      <c r="AB1897">
        <v>13</v>
      </c>
      <c r="AC1897">
        <v>15</v>
      </c>
      <c r="AD1897">
        <v>1</v>
      </c>
      <c r="AE1897">
        <v>3</v>
      </c>
      <c r="AF1897" s="21">
        <v>44846.01295138889</v>
      </c>
      <c r="AG1897" s="22">
        <f>IFERROR((Raw_Data__3[[#This Row],[End of Probation Date (after 2 months)]]-Raw_Data__3[[#This Row],[Reporting date ]]),"N/A")</f>
        <v>60</v>
      </c>
      <c r="AH1897">
        <v>5</v>
      </c>
      <c r="AI1897">
        <v>2</v>
      </c>
      <c r="AJ1897">
        <v>2</v>
      </c>
      <c r="AK1897">
        <v>30</v>
      </c>
      <c r="AL1897">
        <v>7</v>
      </c>
    </row>
    <row r="1898" spans="1:38" x14ac:dyDescent="0.35">
      <c r="A1898">
        <v>929</v>
      </c>
      <c r="B1898" s="14" t="s">
        <v>114</v>
      </c>
      <c r="C1898" s="14" t="s">
        <v>86</v>
      </c>
      <c r="D1898" s="14" t="s">
        <v>70</v>
      </c>
      <c r="E1898" s="14" t="s">
        <v>45</v>
      </c>
      <c r="F1898" s="14" t="str">
        <f>TRIM(Raw_Data__3[[#This Row],[Level/Band]])</f>
        <v>Executive</v>
      </c>
      <c r="G1898" s="15">
        <v>45071.494004629632</v>
      </c>
      <c r="H1898" s="15">
        <v>45075.494004629632</v>
      </c>
      <c r="I1898" s="15">
        <v>45076.494004629632</v>
      </c>
      <c r="J1898" s="15">
        <v>45079.494004629632</v>
      </c>
      <c r="K1898" s="14" t="s">
        <v>37</v>
      </c>
      <c r="L1898" s="15">
        <v>45087.494004629632</v>
      </c>
      <c r="M1898" s="14" t="s">
        <v>43</v>
      </c>
      <c r="N1898" s="14" t="s">
        <v>55</v>
      </c>
      <c r="O1898" s="1" t="s">
        <v>115</v>
      </c>
      <c r="P1898" s="14"/>
      <c r="Q1898" s="15"/>
      <c r="R1898" s="15"/>
      <c r="S1898" s="15">
        <v>45090.494004629632</v>
      </c>
      <c r="T1898" s="15"/>
      <c r="U1898">
        <v>0</v>
      </c>
      <c r="V1898" s="15"/>
      <c r="W1898" s="15"/>
      <c r="X1898" s="15"/>
      <c r="Z1898" s="14" t="s">
        <v>39</v>
      </c>
      <c r="AA1898" s="15"/>
      <c r="AB1898">
        <v>12</v>
      </c>
      <c r="AC1898">
        <v>15</v>
      </c>
      <c r="AD1898">
        <v>1</v>
      </c>
      <c r="AE1898">
        <v>3</v>
      </c>
      <c r="AF1898" s="21">
        <v>45150.494004629632</v>
      </c>
      <c r="AG1898" s="22">
        <f>IFERROR((Raw_Data__3[[#This Row],[End of Probation Date (after 2 months)]]-Raw_Data__3[[#This Row],[Reporting date ]]),"N/A")</f>
        <v>60</v>
      </c>
      <c r="AI1898">
        <v>3</v>
      </c>
      <c r="AJ1898">
        <v>4</v>
      </c>
    </row>
    <row r="1899" spans="1:38" x14ac:dyDescent="0.35">
      <c r="A1899">
        <v>809</v>
      </c>
      <c r="B1899" s="14" t="s">
        <v>114</v>
      </c>
      <c r="C1899" s="14" t="s">
        <v>86</v>
      </c>
      <c r="D1899" s="14" t="s">
        <v>82</v>
      </c>
      <c r="E1899" s="14" t="s">
        <v>45</v>
      </c>
      <c r="F1899" s="14" t="str">
        <f>TRIM(Raw_Data__3[[#This Row],[Level/Band]])</f>
        <v>Executive</v>
      </c>
      <c r="G1899" s="15">
        <v>44937.903796296298</v>
      </c>
      <c r="H1899" s="15">
        <v>44939.903796296298</v>
      </c>
      <c r="I1899" s="15">
        <v>44940.903796296298</v>
      </c>
      <c r="J1899" s="15">
        <v>44943.903796296298</v>
      </c>
      <c r="K1899" s="14" t="s">
        <v>37</v>
      </c>
      <c r="L1899" s="15">
        <v>44953.903796296298</v>
      </c>
      <c r="M1899" s="14" t="s">
        <v>43</v>
      </c>
      <c r="N1899" s="14" t="s">
        <v>50</v>
      </c>
      <c r="O1899" s="1" t="s">
        <v>115</v>
      </c>
      <c r="P1899" s="14"/>
      <c r="Q1899" s="15"/>
      <c r="R1899" s="15"/>
      <c r="S1899" s="15"/>
      <c r="T1899" s="15"/>
      <c r="U1899">
        <v>0</v>
      </c>
      <c r="V1899" s="15"/>
      <c r="W1899" s="15"/>
      <c r="X1899" s="15"/>
      <c r="Z1899" s="14" t="s">
        <v>39</v>
      </c>
      <c r="AA1899" s="15"/>
      <c r="AB1899">
        <v>14</v>
      </c>
      <c r="AD1899">
        <v>1</v>
      </c>
      <c r="AE1899">
        <v>3</v>
      </c>
      <c r="AF1899" s="21" t="s">
        <v>115</v>
      </c>
      <c r="AG1899" s="22" t="str">
        <f>IFERROR((Raw_Data__3[[#This Row],[End of Probation Date (after 2 months)]]-Raw_Data__3[[#This Row],[Reporting date ]]),"N/A")</f>
        <v>N/A</v>
      </c>
      <c r="AJ1899">
        <v>2</v>
      </c>
    </row>
    <row r="1900" spans="1:38" x14ac:dyDescent="0.35">
      <c r="A1900">
        <v>801</v>
      </c>
      <c r="B1900" s="14" t="s">
        <v>114</v>
      </c>
      <c r="C1900" s="14" t="s">
        <v>86</v>
      </c>
      <c r="D1900" s="14" t="s">
        <v>82</v>
      </c>
      <c r="E1900" s="14" t="s">
        <v>45</v>
      </c>
      <c r="F1900" s="14" t="str">
        <f>TRIM(Raw_Data__3[[#This Row],[Level/Band]])</f>
        <v>Executive</v>
      </c>
      <c r="G1900" s="15">
        <v>44940.903796296298</v>
      </c>
      <c r="H1900" s="15">
        <v>44942.903796296298</v>
      </c>
      <c r="I1900" s="15">
        <v>44943.903796296298</v>
      </c>
      <c r="J1900" s="15">
        <v>44946.903796296298</v>
      </c>
      <c r="K1900" s="14" t="s">
        <v>37</v>
      </c>
      <c r="L1900" s="15">
        <v>44952.903796296298</v>
      </c>
      <c r="M1900" s="14" t="s">
        <v>43</v>
      </c>
      <c r="N1900" s="14" t="s">
        <v>38</v>
      </c>
      <c r="O1900" s="1" t="s">
        <v>115</v>
      </c>
      <c r="P1900" s="14" t="s">
        <v>41</v>
      </c>
      <c r="Q1900" s="15"/>
      <c r="R1900" s="15"/>
      <c r="S1900" s="15">
        <v>44955.903796296298</v>
      </c>
      <c r="T1900" s="15"/>
      <c r="U1900">
        <v>0</v>
      </c>
      <c r="V1900" s="15"/>
      <c r="W1900" s="15"/>
      <c r="X1900" s="15"/>
      <c r="Z1900" s="14"/>
      <c r="AA1900" s="15"/>
      <c r="AB1900">
        <v>10</v>
      </c>
      <c r="AC1900">
        <v>13</v>
      </c>
      <c r="AD1900">
        <v>1</v>
      </c>
      <c r="AE1900">
        <v>3</v>
      </c>
      <c r="AF1900" s="21">
        <v>45015.903796296298</v>
      </c>
      <c r="AG1900" s="22">
        <f>IFERROR((Raw_Data__3[[#This Row],[End of Probation Date (after 2 months)]]-Raw_Data__3[[#This Row],[Reporting date ]]),"N/A")</f>
        <v>60</v>
      </c>
      <c r="AI1900">
        <v>3</v>
      </c>
      <c r="AJ1900">
        <v>2</v>
      </c>
    </row>
    <row r="1901" spans="1:38" x14ac:dyDescent="0.35">
      <c r="A1901">
        <v>777</v>
      </c>
      <c r="B1901" s="14" t="s">
        <v>114</v>
      </c>
      <c r="C1901" s="14" t="s">
        <v>86</v>
      </c>
      <c r="D1901" s="14" t="s">
        <v>82</v>
      </c>
      <c r="E1901" s="14" t="s">
        <v>45</v>
      </c>
      <c r="F1901" s="14" t="str">
        <f>TRIM(Raw_Data__3[[#This Row],[Level/Band]])</f>
        <v>Executive</v>
      </c>
      <c r="G1901" s="15">
        <v>45006.397060185183</v>
      </c>
      <c r="H1901" s="15">
        <v>45010.397060185183</v>
      </c>
      <c r="I1901" s="15">
        <v>45011.397060185183</v>
      </c>
      <c r="J1901" s="15">
        <v>45014.397060185183</v>
      </c>
      <c r="K1901" s="14" t="s">
        <v>37</v>
      </c>
      <c r="L1901" s="15">
        <v>45020.397060185183</v>
      </c>
      <c r="M1901" s="14" t="s">
        <v>37</v>
      </c>
      <c r="N1901" s="14" t="s">
        <v>115</v>
      </c>
      <c r="O1901" s="1">
        <v>45027.397060185183</v>
      </c>
      <c r="P1901" s="14" t="s">
        <v>48</v>
      </c>
      <c r="Q1901" s="15">
        <v>45021.397060185183</v>
      </c>
      <c r="R1901" s="15">
        <v>45023.397060185183</v>
      </c>
      <c r="S1901" s="15">
        <v>45023.397060185183</v>
      </c>
      <c r="T1901" s="15">
        <v>45028.397060185183</v>
      </c>
      <c r="U1901">
        <v>1</v>
      </c>
      <c r="V1901" s="15">
        <v>45031.397060185183</v>
      </c>
      <c r="W1901" s="15">
        <v>45033.397060185183</v>
      </c>
      <c r="X1901" s="15">
        <v>45034.397060185183</v>
      </c>
      <c r="Z1901" s="14"/>
      <c r="AA1901" s="15">
        <v>45056.397060185183</v>
      </c>
      <c r="AB1901">
        <v>10</v>
      </c>
      <c r="AC1901">
        <v>13</v>
      </c>
      <c r="AD1901">
        <v>1</v>
      </c>
      <c r="AE1901">
        <v>3</v>
      </c>
      <c r="AF1901" s="21">
        <v>45083.397060185183</v>
      </c>
      <c r="AG1901" s="22">
        <f>IFERROR((Raw_Data__3[[#This Row],[End of Probation Date (after 2 months)]]-Raw_Data__3[[#This Row],[Reporting date ]]),"N/A")</f>
        <v>60</v>
      </c>
      <c r="AH1901">
        <v>5</v>
      </c>
      <c r="AI1901">
        <v>3</v>
      </c>
      <c r="AJ1901">
        <v>4</v>
      </c>
      <c r="AK1901">
        <v>33</v>
      </c>
      <c r="AL1901">
        <v>11</v>
      </c>
    </row>
    <row r="1902" spans="1:38" x14ac:dyDescent="0.35">
      <c r="A1902">
        <v>776</v>
      </c>
      <c r="B1902" s="14" t="s">
        <v>114</v>
      </c>
      <c r="C1902" s="14" t="s">
        <v>86</v>
      </c>
      <c r="D1902" s="14" t="s">
        <v>82</v>
      </c>
      <c r="E1902" s="14" t="s">
        <v>45</v>
      </c>
      <c r="F1902" s="14" t="str">
        <f>TRIM(Raw_Data__3[[#This Row],[Level/Band]])</f>
        <v>Executive</v>
      </c>
      <c r="G1902" s="15">
        <v>45004.397060185183</v>
      </c>
      <c r="H1902" s="15">
        <v>45007.397060185183</v>
      </c>
      <c r="I1902" s="15">
        <v>45008.397060185183</v>
      </c>
      <c r="J1902" s="15">
        <v>45011.397060185183</v>
      </c>
      <c r="K1902" s="14" t="s">
        <v>37</v>
      </c>
      <c r="L1902" s="15">
        <v>45027.397060185183</v>
      </c>
      <c r="M1902" s="14" t="s">
        <v>43</v>
      </c>
      <c r="N1902" s="14" t="s">
        <v>38</v>
      </c>
      <c r="O1902" s="1" t="s">
        <v>115</v>
      </c>
      <c r="P1902" s="14" t="s">
        <v>41</v>
      </c>
      <c r="Q1902" s="15"/>
      <c r="R1902" s="15"/>
      <c r="S1902" s="15">
        <v>45028.397060185183</v>
      </c>
      <c r="T1902" s="15"/>
      <c r="U1902">
        <v>0</v>
      </c>
      <c r="V1902" s="15"/>
      <c r="W1902" s="15"/>
      <c r="X1902" s="15"/>
      <c r="Z1902" s="14"/>
      <c r="AA1902" s="15"/>
      <c r="AB1902">
        <v>20</v>
      </c>
      <c r="AC1902">
        <v>21</v>
      </c>
      <c r="AD1902">
        <v>1</v>
      </c>
      <c r="AE1902">
        <v>3</v>
      </c>
      <c r="AF1902" s="21">
        <v>45088.397060185183</v>
      </c>
      <c r="AG1902" s="22">
        <f>IFERROR((Raw_Data__3[[#This Row],[End of Probation Date (after 2 months)]]-Raw_Data__3[[#This Row],[Reporting date ]]),"N/A")</f>
        <v>60</v>
      </c>
      <c r="AI1902">
        <v>1</v>
      </c>
      <c r="AJ1902">
        <v>3</v>
      </c>
    </row>
    <row r="1903" spans="1:38" x14ac:dyDescent="0.35">
      <c r="A1903">
        <v>670</v>
      </c>
      <c r="B1903" s="14" t="s">
        <v>114</v>
      </c>
      <c r="C1903" s="14" t="s">
        <v>86</v>
      </c>
      <c r="D1903" s="14" t="s">
        <v>82</v>
      </c>
      <c r="E1903" s="14" t="s">
        <v>45</v>
      </c>
      <c r="F1903" s="14" t="str">
        <f>TRIM(Raw_Data__3[[#This Row],[Level/Band]])</f>
        <v>Executive</v>
      </c>
      <c r="G1903" s="15">
        <v>44570.204074074078</v>
      </c>
      <c r="H1903" s="15">
        <v>44572.204074074078</v>
      </c>
      <c r="I1903" s="15">
        <v>44573.204074074078</v>
      </c>
      <c r="J1903" s="15">
        <v>44576.204074074078</v>
      </c>
      <c r="K1903" s="14" t="s">
        <v>37</v>
      </c>
      <c r="L1903" s="15">
        <v>44591.204074074078</v>
      </c>
      <c r="M1903" s="14" t="s">
        <v>43</v>
      </c>
      <c r="N1903" s="14" t="s">
        <v>55</v>
      </c>
      <c r="O1903" s="1" t="s">
        <v>115</v>
      </c>
      <c r="P1903" s="14"/>
      <c r="Q1903" s="15"/>
      <c r="R1903" s="15"/>
      <c r="S1903" s="15"/>
      <c r="T1903" s="15"/>
      <c r="U1903">
        <v>0</v>
      </c>
      <c r="V1903" s="15"/>
      <c r="W1903" s="15"/>
      <c r="X1903" s="15"/>
      <c r="Z1903" s="14" t="s">
        <v>47</v>
      </c>
      <c r="AA1903" s="15"/>
      <c r="AB1903">
        <v>19</v>
      </c>
      <c r="AD1903">
        <v>1</v>
      </c>
      <c r="AE1903">
        <v>3</v>
      </c>
      <c r="AF1903" s="21" t="s">
        <v>115</v>
      </c>
      <c r="AG1903" s="22" t="str">
        <f>IFERROR((Raw_Data__3[[#This Row],[End of Probation Date (after 2 months)]]-Raw_Data__3[[#This Row],[Reporting date ]]),"N/A")</f>
        <v>N/A</v>
      </c>
      <c r="AJ1903">
        <v>2</v>
      </c>
    </row>
    <row r="1904" spans="1:38" x14ac:dyDescent="0.35">
      <c r="A1904">
        <v>663</v>
      </c>
      <c r="B1904" s="14" t="s">
        <v>114</v>
      </c>
      <c r="C1904" s="14" t="s">
        <v>86</v>
      </c>
      <c r="D1904" s="14" t="s">
        <v>82</v>
      </c>
      <c r="E1904" s="14" t="s">
        <v>45</v>
      </c>
      <c r="F1904" s="14" t="str">
        <f>TRIM(Raw_Data__3[[#This Row],[Level/Band]])</f>
        <v>Executive</v>
      </c>
      <c r="G1904" s="15">
        <v>44568.204074074078</v>
      </c>
      <c r="H1904" s="15">
        <v>44571.204074074078</v>
      </c>
      <c r="I1904" s="15">
        <v>44572.204074074078</v>
      </c>
      <c r="J1904" s="15">
        <v>44575.204074074078</v>
      </c>
      <c r="K1904" s="14" t="s">
        <v>37</v>
      </c>
      <c r="L1904" s="15">
        <v>44589.204074074078</v>
      </c>
      <c r="M1904" s="14" t="s">
        <v>43</v>
      </c>
      <c r="N1904" s="14" t="s">
        <v>46</v>
      </c>
      <c r="O1904" s="1" t="s">
        <v>115</v>
      </c>
      <c r="P1904" s="14"/>
      <c r="Q1904" s="15"/>
      <c r="R1904" s="15"/>
      <c r="S1904" s="15"/>
      <c r="T1904" s="15"/>
      <c r="U1904">
        <v>0</v>
      </c>
      <c r="V1904" s="15"/>
      <c r="W1904" s="15"/>
      <c r="X1904" s="15"/>
      <c r="Z1904" s="14" t="s">
        <v>39</v>
      </c>
      <c r="AA1904" s="15"/>
      <c r="AB1904">
        <v>18</v>
      </c>
      <c r="AD1904">
        <v>1</v>
      </c>
      <c r="AE1904">
        <v>3</v>
      </c>
      <c r="AF1904" s="21" t="s">
        <v>115</v>
      </c>
      <c r="AG1904" s="22" t="str">
        <f>IFERROR((Raw_Data__3[[#This Row],[End of Probation Date (after 2 months)]]-Raw_Data__3[[#This Row],[Reporting date ]]),"N/A")</f>
        <v>N/A</v>
      </c>
      <c r="AJ1904">
        <v>3</v>
      </c>
    </row>
    <row r="1905" spans="1:38" x14ac:dyDescent="0.35">
      <c r="A1905">
        <v>662</v>
      </c>
      <c r="B1905" s="14" t="s">
        <v>114</v>
      </c>
      <c r="C1905" s="14" t="s">
        <v>86</v>
      </c>
      <c r="D1905" s="14" t="s">
        <v>82</v>
      </c>
      <c r="E1905" s="14" t="s">
        <v>45</v>
      </c>
      <c r="F1905" s="14" t="str">
        <f>TRIM(Raw_Data__3[[#This Row],[Level/Band]])</f>
        <v>Executive</v>
      </c>
      <c r="G1905" s="15">
        <v>44566.204074074078</v>
      </c>
      <c r="H1905" s="15">
        <v>44570.204074074078</v>
      </c>
      <c r="I1905" s="15">
        <v>44571.204074074078</v>
      </c>
      <c r="J1905" s="15">
        <v>44574.204074074078</v>
      </c>
      <c r="K1905" s="14" t="s">
        <v>37</v>
      </c>
      <c r="L1905" s="15">
        <v>44582.204074074078</v>
      </c>
      <c r="M1905" s="14" t="s">
        <v>37</v>
      </c>
      <c r="N1905" s="14" t="s">
        <v>115</v>
      </c>
      <c r="O1905" s="1">
        <v>44587.204074074078</v>
      </c>
      <c r="P1905" s="14" t="s">
        <v>48</v>
      </c>
      <c r="Q1905" s="15">
        <v>44584.204074074078</v>
      </c>
      <c r="R1905" s="15">
        <v>44587.204074074078</v>
      </c>
      <c r="S1905" s="15">
        <v>44586.204074074078</v>
      </c>
      <c r="T1905" s="15">
        <v>44587.204074074078</v>
      </c>
      <c r="U1905">
        <v>1</v>
      </c>
      <c r="V1905" s="15">
        <v>44589.204074074078</v>
      </c>
      <c r="W1905" s="15">
        <v>44590.204074074078</v>
      </c>
      <c r="X1905" s="15">
        <v>44591.204074074078</v>
      </c>
      <c r="Z1905" s="14"/>
      <c r="AA1905" s="15">
        <v>44605.204074074078</v>
      </c>
      <c r="AB1905">
        <v>12</v>
      </c>
      <c r="AC1905">
        <v>16</v>
      </c>
      <c r="AD1905">
        <v>1</v>
      </c>
      <c r="AE1905">
        <v>3</v>
      </c>
      <c r="AF1905" s="21">
        <v>44646.204074074078</v>
      </c>
      <c r="AG1905" s="22">
        <f>IFERROR((Raw_Data__3[[#This Row],[End of Probation Date (after 2 months)]]-Raw_Data__3[[#This Row],[Reporting date ]]),"N/A")</f>
        <v>60</v>
      </c>
      <c r="AH1905">
        <v>3</v>
      </c>
      <c r="AI1905">
        <v>4</v>
      </c>
      <c r="AJ1905">
        <v>4</v>
      </c>
      <c r="AK1905">
        <v>19</v>
      </c>
      <c r="AL1905">
        <v>5</v>
      </c>
    </row>
    <row r="1906" spans="1:38" x14ac:dyDescent="0.35">
      <c r="A1906">
        <v>628</v>
      </c>
      <c r="B1906" s="14" t="s">
        <v>114</v>
      </c>
      <c r="C1906" s="14" t="s">
        <v>86</v>
      </c>
      <c r="D1906" s="14" t="s">
        <v>82</v>
      </c>
      <c r="E1906" s="14" t="s">
        <v>45</v>
      </c>
      <c r="F1906" s="14" t="str">
        <f>TRIM(Raw_Data__3[[#This Row],[Level/Band]])</f>
        <v>Executive</v>
      </c>
      <c r="G1906" s="15">
        <v>44994.828541666669</v>
      </c>
      <c r="H1906" s="15">
        <v>44998.828541666669</v>
      </c>
      <c r="I1906" s="15">
        <v>44999.828541666669</v>
      </c>
      <c r="J1906" s="15">
        <v>45002.828541666669</v>
      </c>
      <c r="K1906" s="14" t="s">
        <v>37</v>
      </c>
      <c r="L1906" s="15">
        <v>45006.828541666669</v>
      </c>
      <c r="M1906" s="14" t="s">
        <v>43</v>
      </c>
      <c r="N1906" s="14" t="s">
        <v>38</v>
      </c>
      <c r="O1906" s="1" t="s">
        <v>115</v>
      </c>
      <c r="P1906" s="14"/>
      <c r="Q1906" s="15"/>
      <c r="R1906" s="15"/>
      <c r="S1906" s="15">
        <v>45009.828541666669</v>
      </c>
      <c r="T1906" s="15"/>
      <c r="U1906">
        <v>0</v>
      </c>
      <c r="V1906" s="15"/>
      <c r="W1906" s="15"/>
      <c r="X1906" s="15"/>
      <c r="Z1906" s="14" t="s">
        <v>39</v>
      </c>
      <c r="AA1906" s="15"/>
      <c r="AB1906">
        <v>8</v>
      </c>
      <c r="AC1906">
        <v>11</v>
      </c>
      <c r="AD1906">
        <v>1</v>
      </c>
      <c r="AE1906">
        <v>3</v>
      </c>
      <c r="AF1906" s="21">
        <v>45069.828541666669</v>
      </c>
      <c r="AG1906" s="22">
        <f>IFERROR((Raw_Data__3[[#This Row],[End of Probation Date (after 2 months)]]-Raw_Data__3[[#This Row],[Reporting date ]]),"N/A")</f>
        <v>60</v>
      </c>
      <c r="AI1906">
        <v>3</v>
      </c>
      <c r="AJ1906">
        <v>4</v>
      </c>
    </row>
    <row r="1907" spans="1:38" x14ac:dyDescent="0.35">
      <c r="A1907">
        <v>538</v>
      </c>
      <c r="B1907" s="14" t="s">
        <v>114</v>
      </c>
      <c r="C1907" s="14" t="s">
        <v>86</v>
      </c>
      <c r="D1907" s="14" t="s">
        <v>82</v>
      </c>
      <c r="E1907" s="14" t="s">
        <v>45</v>
      </c>
      <c r="F1907" s="14" t="str">
        <f>TRIM(Raw_Data__3[[#This Row],[Level/Band]])</f>
        <v>Executive</v>
      </c>
      <c r="G1907" s="15">
        <v>44570.271180555559</v>
      </c>
      <c r="H1907" s="15">
        <v>44574.271180555559</v>
      </c>
      <c r="I1907" s="15">
        <v>44575.271180555559</v>
      </c>
      <c r="J1907" s="15">
        <v>44578.271180555559</v>
      </c>
      <c r="K1907" s="14" t="s">
        <v>37</v>
      </c>
      <c r="L1907" s="15">
        <v>44584.271180555559</v>
      </c>
      <c r="M1907" s="14" t="s">
        <v>43</v>
      </c>
      <c r="N1907" s="14" t="s">
        <v>46</v>
      </c>
      <c r="O1907" s="1" t="s">
        <v>115</v>
      </c>
      <c r="P1907" s="14"/>
      <c r="Q1907" s="15"/>
      <c r="R1907" s="15"/>
      <c r="S1907" s="15">
        <v>44587.271180555559</v>
      </c>
      <c r="T1907" s="15"/>
      <c r="U1907">
        <v>0</v>
      </c>
      <c r="V1907" s="15"/>
      <c r="W1907" s="15"/>
      <c r="X1907" s="15"/>
      <c r="Z1907" s="14" t="s">
        <v>39</v>
      </c>
      <c r="AA1907" s="15"/>
      <c r="AB1907">
        <v>10</v>
      </c>
      <c r="AC1907">
        <v>13</v>
      </c>
      <c r="AD1907">
        <v>1</v>
      </c>
      <c r="AE1907">
        <v>3</v>
      </c>
      <c r="AF1907" s="21">
        <v>44647.271180555559</v>
      </c>
      <c r="AG1907" s="22">
        <f>IFERROR((Raw_Data__3[[#This Row],[End of Probation Date (after 2 months)]]-Raw_Data__3[[#This Row],[Reporting date ]]),"N/A")</f>
        <v>60</v>
      </c>
      <c r="AI1907">
        <v>3</v>
      </c>
      <c r="AJ1907">
        <v>4</v>
      </c>
    </row>
    <row r="1908" spans="1:38" x14ac:dyDescent="0.35">
      <c r="A1908">
        <v>537</v>
      </c>
      <c r="B1908" s="14" t="s">
        <v>114</v>
      </c>
      <c r="C1908" s="14" t="s">
        <v>86</v>
      </c>
      <c r="D1908" s="14" t="s">
        <v>82</v>
      </c>
      <c r="E1908" s="14" t="s">
        <v>45</v>
      </c>
      <c r="F1908" s="14" t="str">
        <f>TRIM(Raw_Data__3[[#This Row],[Level/Band]])</f>
        <v>Executive</v>
      </c>
      <c r="G1908" s="15">
        <v>44573.271180555559</v>
      </c>
      <c r="H1908" s="15">
        <v>44576.271180555559</v>
      </c>
      <c r="I1908" s="15">
        <v>44577.271180555559</v>
      </c>
      <c r="J1908" s="15">
        <v>44580.271180555559</v>
      </c>
      <c r="K1908" s="14" t="s">
        <v>37</v>
      </c>
      <c r="L1908" s="15">
        <v>44582.271180555559</v>
      </c>
      <c r="M1908" s="14" t="s">
        <v>43</v>
      </c>
      <c r="N1908" s="14" t="s">
        <v>46</v>
      </c>
      <c r="O1908" s="1" t="s">
        <v>115</v>
      </c>
      <c r="P1908" s="14"/>
      <c r="Q1908" s="15"/>
      <c r="R1908" s="15"/>
      <c r="S1908" s="15">
        <v>44585.271180555559</v>
      </c>
      <c r="T1908" s="15"/>
      <c r="U1908">
        <v>0</v>
      </c>
      <c r="V1908" s="15"/>
      <c r="W1908" s="15"/>
      <c r="X1908" s="15"/>
      <c r="Z1908" s="14" t="s">
        <v>47</v>
      </c>
      <c r="AA1908" s="15"/>
      <c r="AB1908">
        <v>6</v>
      </c>
      <c r="AC1908">
        <v>9</v>
      </c>
      <c r="AD1908">
        <v>1</v>
      </c>
      <c r="AE1908">
        <v>3</v>
      </c>
      <c r="AF1908" s="21">
        <v>44645.271180555559</v>
      </c>
      <c r="AG1908" s="22">
        <f>IFERROR((Raw_Data__3[[#This Row],[End of Probation Date (after 2 months)]]-Raw_Data__3[[#This Row],[Reporting date ]]),"N/A")</f>
        <v>60</v>
      </c>
      <c r="AI1908">
        <v>3</v>
      </c>
      <c r="AJ1908">
        <v>3</v>
      </c>
    </row>
    <row r="1909" spans="1:38" x14ac:dyDescent="0.35">
      <c r="A1909">
        <v>426</v>
      </c>
      <c r="B1909" s="14" t="s">
        <v>114</v>
      </c>
      <c r="C1909" s="14" t="s">
        <v>86</v>
      </c>
      <c r="D1909" s="14" t="s">
        <v>82</v>
      </c>
      <c r="E1909" s="14" t="s">
        <v>45</v>
      </c>
      <c r="F1909" s="14" t="str">
        <f>TRIM(Raw_Data__3[[#This Row],[Level/Band]])</f>
        <v>Executive</v>
      </c>
      <c r="G1909" s="15">
        <v>44983.544421296298</v>
      </c>
      <c r="H1909" s="15">
        <v>44984.544421296298</v>
      </c>
      <c r="I1909" s="15">
        <v>44985.544421296298</v>
      </c>
      <c r="J1909" s="15">
        <v>44988.544421296298</v>
      </c>
      <c r="K1909" s="14" t="s">
        <v>37</v>
      </c>
      <c r="L1909" s="15">
        <v>44991.544421296298</v>
      </c>
      <c r="M1909" s="14" t="s">
        <v>43</v>
      </c>
      <c r="N1909" s="14" t="s">
        <v>38</v>
      </c>
      <c r="O1909" s="1" t="s">
        <v>115</v>
      </c>
      <c r="P1909" s="14" t="s">
        <v>41</v>
      </c>
      <c r="Q1909" s="15"/>
      <c r="R1909" s="15"/>
      <c r="S1909" s="15">
        <v>44992.544421296298</v>
      </c>
      <c r="T1909" s="15"/>
      <c r="U1909">
        <v>0</v>
      </c>
      <c r="V1909" s="15"/>
      <c r="W1909" s="15"/>
      <c r="X1909" s="15"/>
      <c r="Z1909" s="14"/>
      <c r="AA1909" s="15"/>
      <c r="AB1909">
        <v>7</v>
      </c>
      <c r="AC1909">
        <v>8</v>
      </c>
      <c r="AD1909">
        <v>1</v>
      </c>
      <c r="AE1909">
        <v>3</v>
      </c>
      <c r="AF1909" s="21">
        <v>45052.544421296298</v>
      </c>
      <c r="AG1909" s="22">
        <f>IFERROR((Raw_Data__3[[#This Row],[End of Probation Date (after 2 months)]]-Raw_Data__3[[#This Row],[Reporting date ]]),"N/A")</f>
        <v>60</v>
      </c>
      <c r="AI1909">
        <v>1</v>
      </c>
      <c r="AJ1909">
        <v>1</v>
      </c>
    </row>
    <row r="1910" spans="1:38" x14ac:dyDescent="0.35">
      <c r="A1910">
        <v>420</v>
      </c>
      <c r="B1910" s="14" t="s">
        <v>114</v>
      </c>
      <c r="C1910" s="14" t="s">
        <v>86</v>
      </c>
      <c r="D1910" s="14" t="s">
        <v>82</v>
      </c>
      <c r="E1910" s="14" t="s">
        <v>45</v>
      </c>
      <c r="F1910" s="14" t="str">
        <f>TRIM(Raw_Data__3[[#This Row],[Level/Band]])</f>
        <v>Executive</v>
      </c>
      <c r="G1910" s="15">
        <v>45095.637766203705</v>
      </c>
      <c r="H1910" s="15">
        <v>45097.637766203705</v>
      </c>
      <c r="I1910" s="15">
        <v>45098.637766203705</v>
      </c>
      <c r="J1910" s="15">
        <v>45101.637766203705</v>
      </c>
      <c r="K1910" s="14" t="s">
        <v>37</v>
      </c>
      <c r="L1910" s="15">
        <v>45106.637766203705</v>
      </c>
      <c r="M1910" s="14" t="s">
        <v>43</v>
      </c>
      <c r="N1910" s="14" t="s">
        <v>38</v>
      </c>
      <c r="O1910" s="1" t="s">
        <v>115</v>
      </c>
      <c r="P1910" s="14" t="s">
        <v>41</v>
      </c>
      <c r="Q1910" s="15"/>
      <c r="R1910" s="15"/>
      <c r="S1910" s="15">
        <v>45110.637766203705</v>
      </c>
      <c r="T1910" s="15"/>
      <c r="U1910">
        <v>0</v>
      </c>
      <c r="V1910" s="15"/>
      <c r="W1910" s="15"/>
      <c r="X1910" s="15"/>
      <c r="Z1910" s="14"/>
      <c r="AA1910" s="15"/>
      <c r="AB1910">
        <v>9</v>
      </c>
      <c r="AC1910">
        <v>13</v>
      </c>
      <c r="AD1910">
        <v>1</v>
      </c>
      <c r="AE1910">
        <v>3</v>
      </c>
      <c r="AF1910" s="21">
        <v>45170.637766203705</v>
      </c>
      <c r="AG1910" s="22">
        <f>IFERROR((Raw_Data__3[[#This Row],[End of Probation Date (after 2 months)]]-Raw_Data__3[[#This Row],[Reporting date ]]),"N/A")</f>
        <v>60</v>
      </c>
      <c r="AI1910">
        <v>4</v>
      </c>
      <c r="AJ1910">
        <v>2</v>
      </c>
    </row>
    <row r="1911" spans="1:38" x14ac:dyDescent="0.35">
      <c r="A1911">
        <v>417</v>
      </c>
      <c r="B1911" s="14" t="s">
        <v>114</v>
      </c>
      <c r="C1911" s="14" t="s">
        <v>86</v>
      </c>
      <c r="D1911" s="14" t="s">
        <v>82</v>
      </c>
      <c r="E1911" s="14" t="s">
        <v>45</v>
      </c>
      <c r="F1911" s="14" t="str">
        <f>TRIM(Raw_Data__3[[#This Row],[Level/Band]])</f>
        <v>Executive</v>
      </c>
      <c r="G1911" s="15">
        <v>45094.637766203705</v>
      </c>
      <c r="H1911" s="15">
        <v>45098.637766203705</v>
      </c>
      <c r="I1911" s="15">
        <v>45099.637766203705</v>
      </c>
      <c r="J1911" s="15">
        <v>45102.637766203705</v>
      </c>
      <c r="K1911" s="14" t="s">
        <v>37</v>
      </c>
      <c r="L1911" s="15">
        <v>45111.637766203705</v>
      </c>
      <c r="M1911" s="14" t="s">
        <v>43</v>
      </c>
      <c r="N1911" s="14" t="s">
        <v>38</v>
      </c>
      <c r="O1911" s="1" t="s">
        <v>115</v>
      </c>
      <c r="P1911" s="14" t="s">
        <v>41</v>
      </c>
      <c r="Q1911" s="15"/>
      <c r="R1911" s="15"/>
      <c r="S1911" s="15">
        <v>45112.637766203705</v>
      </c>
      <c r="T1911" s="15"/>
      <c r="U1911">
        <v>0</v>
      </c>
      <c r="V1911" s="15"/>
      <c r="W1911" s="15"/>
      <c r="X1911" s="15"/>
      <c r="Z1911" s="14"/>
      <c r="AA1911" s="15"/>
      <c r="AB1911">
        <v>13</v>
      </c>
      <c r="AC1911">
        <v>14</v>
      </c>
      <c r="AD1911">
        <v>1</v>
      </c>
      <c r="AE1911">
        <v>3</v>
      </c>
      <c r="AF1911" s="21">
        <v>45172.637766203705</v>
      </c>
      <c r="AG1911" s="22">
        <f>IFERROR((Raw_Data__3[[#This Row],[End of Probation Date (after 2 months)]]-Raw_Data__3[[#This Row],[Reporting date ]]),"N/A")</f>
        <v>60</v>
      </c>
      <c r="AI1911">
        <v>1</v>
      </c>
      <c r="AJ1911">
        <v>4</v>
      </c>
    </row>
    <row r="1912" spans="1:38" x14ac:dyDescent="0.35">
      <c r="A1912">
        <v>262</v>
      </c>
      <c r="B1912" s="14" t="s">
        <v>114</v>
      </c>
      <c r="C1912" s="14" t="s">
        <v>86</v>
      </c>
      <c r="D1912" s="14" t="s">
        <v>82</v>
      </c>
      <c r="E1912" s="14" t="s">
        <v>45</v>
      </c>
      <c r="F1912" s="14" t="str">
        <f>TRIM(Raw_Data__3[[#This Row],[Level/Band]])</f>
        <v>Executive</v>
      </c>
      <c r="G1912" s="15">
        <v>44763.282581018517</v>
      </c>
      <c r="H1912" s="15">
        <v>44764.282581018517</v>
      </c>
      <c r="I1912" s="15">
        <v>44765.282581018517</v>
      </c>
      <c r="J1912" s="15">
        <v>44768.282581018517</v>
      </c>
      <c r="K1912" s="14" t="s">
        <v>37</v>
      </c>
      <c r="L1912" s="15">
        <v>44773.282581018517</v>
      </c>
      <c r="M1912" s="14" t="s">
        <v>43</v>
      </c>
      <c r="N1912" s="14" t="s">
        <v>46</v>
      </c>
      <c r="O1912" s="1" t="s">
        <v>115</v>
      </c>
      <c r="P1912" s="14"/>
      <c r="Q1912" s="15"/>
      <c r="R1912" s="15"/>
      <c r="S1912" s="15">
        <v>44775.282581018517</v>
      </c>
      <c r="T1912" s="15"/>
      <c r="U1912">
        <v>0</v>
      </c>
      <c r="V1912" s="15"/>
      <c r="W1912" s="15"/>
      <c r="X1912" s="15"/>
      <c r="Z1912" s="14" t="s">
        <v>39</v>
      </c>
      <c r="AA1912" s="15"/>
      <c r="AB1912">
        <v>9</v>
      </c>
      <c r="AC1912">
        <v>11</v>
      </c>
      <c r="AD1912">
        <v>1</v>
      </c>
      <c r="AE1912">
        <v>3</v>
      </c>
      <c r="AF1912" s="21">
        <v>44835.282581018517</v>
      </c>
      <c r="AG1912" s="22">
        <f>IFERROR((Raw_Data__3[[#This Row],[End of Probation Date (after 2 months)]]-Raw_Data__3[[#This Row],[Reporting date ]]),"N/A")</f>
        <v>60</v>
      </c>
      <c r="AI1912">
        <v>2</v>
      </c>
      <c r="AJ1912">
        <v>1</v>
      </c>
    </row>
    <row r="1913" spans="1:38" x14ac:dyDescent="0.35">
      <c r="A1913">
        <v>257</v>
      </c>
      <c r="B1913" s="14" t="s">
        <v>114</v>
      </c>
      <c r="C1913" s="14" t="s">
        <v>86</v>
      </c>
      <c r="D1913" s="14" t="s">
        <v>82</v>
      </c>
      <c r="E1913" s="14" t="s">
        <v>45</v>
      </c>
      <c r="F1913" s="14" t="str">
        <f>TRIM(Raw_Data__3[[#This Row],[Level/Band]])</f>
        <v>Executive</v>
      </c>
      <c r="G1913" s="15">
        <v>44705.632962962962</v>
      </c>
      <c r="H1913" s="15">
        <v>44708.632962962962</v>
      </c>
      <c r="I1913" s="15">
        <v>44709.632962962962</v>
      </c>
      <c r="J1913" s="15">
        <v>44712.632962962962</v>
      </c>
      <c r="K1913" s="14" t="s">
        <v>37</v>
      </c>
      <c r="L1913" s="15">
        <v>44728.632962962962</v>
      </c>
      <c r="M1913" s="14" t="s">
        <v>43</v>
      </c>
      <c r="N1913" s="14" t="s">
        <v>51</v>
      </c>
      <c r="O1913" s="1" t="s">
        <v>115</v>
      </c>
      <c r="P1913" s="14"/>
      <c r="Q1913" s="15"/>
      <c r="R1913" s="15"/>
      <c r="S1913" s="15">
        <v>44732.632962962962</v>
      </c>
      <c r="T1913" s="15"/>
      <c r="U1913">
        <v>0</v>
      </c>
      <c r="V1913" s="15"/>
      <c r="W1913" s="15"/>
      <c r="X1913" s="15"/>
      <c r="Z1913" s="14" t="s">
        <v>47</v>
      </c>
      <c r="AA1913" s="15"/>
      <c r="AB1913">
        <v>20</v>
      </c>
      <c r="AC1913">
        <v>24</v>
      </c>
      <c r="AD1913">
        <v>1</v>
      </c>
      <c r="AE1913">
        <v>3</v>
      </c>
      <c r="AF1913" s="21">
        <v>44792.632962962962</v>
      </c>
      <c r="AG1913" s="22">
        <f>IFERROR((Raw_Data__3[[#This Row],[End of Probation Date (after 2 months)]]-Raw_Data__3[[#This Row],[Reporting date ]]),"N/A")</f>
        <v>60</v>
      </c>
      <c r="AI1913">
        <v>4</v>
      </c>
      <c r="AJ1913">
        <v>3</v>
      </c>
    </row>
    <row r="1914" spans="1:38" x14ac:dyDescent="0.35">
      <c r="A1914">
        <v>237</v>
      </c>
      <c r="B1914" s="14" t="s">
        <v>114</v>
      </c>
      <c r="C1914" s="14" t="s">
        <v>86</v>
      </c>
      <c r="D1914" s="14" t="s">
        <v>82</v>
      </c>
      <c r="E1914" s="14" t="s">
        <v>45</v>
      </c>
      <c r="F1914" s="14" t="str">
        <f>TRIM(Raw_Data__3[[#This Row],[Level/Band]])</f>
        <v>Executive</v>
      </c>
      <c r="G1914" s="15">
        <v>44596.810960648145</v>
      </c>
      <c r="H1914" s="15">
        <v>44599.810960648145</v>
      </c>
      <c r="I1914" s="15">
        <v>44600.810960648145</v>
      </c>
      <c r="J1914" s="15">
        <v>44603.810960648145</v>
      </c>
      <c r="K1914" s="14" t="s">
        <v>37</v>
      </c>
      <c r="L1914" s="15">
        <v>44615.810960648145</v>
      </c>
      <c r="M1914" s="14" t="s">
        <v>37</v>
      </c>
      <c r="N1914" s="14" t="s">
        <v>115</v>
      </c>
      <c r="O1914" s="1">
        <v>44619.810960648145</v>
      </c>
      <c r="P1914" s="14" t="s">
        <v>48</v>
      </c>
      <c r="Q1914" s="15">
        <v>44617.810960648145</v>
      </c>
      <c r="R1914" s="15">
        <v>44620.810960648145</v>
      </c>
      <c r="S1914" s="15">
        <v>44617.810960648145</v>
      </c>
      <c r="T1914" s="15">
        <v>44618.810960648145</v>
      </c>
      <c r="U1914">
        <v>1</v>
      </c>
      <c r="V1914" s="15">
        <v>44620.810960648145</v>
      </c>
      <c r="W1914" s="15">
        <v>44622.810960648145</v>
      </c>
      <c r="X1914" s="15">
        <v>44625.810960648145</v>
      </c>
      <c r="Z1914" s="14"/>
      <c r="AA1914" s="15">
        <v>44644.810960648145</v>
      </c>
      <c r="AB1914">
        <v>16</v>
      </c>
      <c r="AC1914">
        <v>18</v>
      </c>
      <c r="AD1914">
        <v>1</v>
      </c>
      <c r="AE1914">
        <v>3</v>
      </c>
      <c r="AF1914" s="21">
        <v>44677.810960648145</v>
      </c>
      <c r="AG1914" s="22">
        <f>IFERROR((Raw_Data__3[[#This Row],[End of Probation Date (after 2 months)]]-Raw_Data__3[[#This Row],[Reporting date ]]),"N/A")</f>
        <v>60</v>
      </c>
      <c r="AH1914">
        <v>4</v>
      </c>
      <c r="AI1914">
        <v>2</v>
      </c>
      <c r="AJ1914">
        <v>3</v>
      </c>
      <c r="AK1914">
        <v>27</v>
      </c>
      <c r="AL1914">
        <v>8</v>
      </c>
    </row>
    <row r="1915" spans="1:38" x14ac:dyDescent="0.35">
      <c r="A1915">
        <v>229</v>
      </c>
      <c r="B1915" s="14" t="s">
        <v>114</v>
      </c>
      <c r="C1915" s="14" t="s">
        <v>86</v>
      </c>
      <c r="D1915" s="14" t="s">
        <v>82</v>
      </c>
      <c r="E1915" s="14" t="s">
        <v>45</v>
      </c>
      <c r="F1915" s="14" t="str">
        <f>TRIM(Raw_Data__3[[#This Row],[Level/Band]])</f>
        <v>Executive</v>
      </c>
      <c r="G1915" s="15">
        <v>44738.447731481479</v>
      </c>
      <c r="H1915" s="15">
        <v>44741.447731481479</v>
      </c>
      <c r="I1915" s="15">
        <v>44742.447731481479</v>
      </c>
      <c r="J1915" s="15">
        <v>44745.447731481479</v>
      </c>
      <c r="K1915" s="14" t="s">
        <v>37</v>
      </c>
      <c r="L1915" s="15">
        <v>44745.447731481479</v>
      </c>
      <c r="M1915" s="14" t="s">
        <v>43</v>
      </c>
      <c r="N1915" s="14" t="s">
        <v>55</v>
      </c>
      <c r="O1915" s="1" t="s">
        <v>115</v>
      </c>
      <c r="P1915" s="14"/>
      <c r="Q1915" s="15"/>
      <c r="R1915" s="15"/>
      <c r="S1915" s="15"/>
      <c r="T1915" s="15"/>
      <c r="U1915">
        <v>0</v>
      </c>
      <c r="V1915" s="15"/>
      <c r="W1915" s="15"/>
      <c r="X1915" s="15"/>
      <c r="Z1915" s="14" t="s">
        <v>39</v>
      </c>
      <c r="AA1915" s="15"/>
      <c r="AB1915">
        <v>4</v>
      </c>
      <c r="AD1915">
        <v>1</v>
      </c>
      <c r="AE1915">
        <v>3</v>
      </c>
      <c r="AF1915" s="21" t="s">
        <v>115</v>
      </c>
      <c r="AG1915" s="22" t="str">
        <f>IFERROR((Raw_Data__3[[#This Row],[End of Probation Date (after 2 months)]]-Raw_Data__3[[#This Row],[Reporting date ]]),"N/A")</f>
        <v>N/A</v>
      </c>
      <c r="AJ1915">
        <v>3</v>
      </c>
    </row>
    <row r="1916" spans="1:38" x14ac:dyDescent="0.35">
      <c r="A1916">
        <v>156</v>
      </c>
      <c r="B1916" s="14" t="s">
        <v>114</v>
      </c>
      <c r="C1916" s="14" t="s">
        <v>86</v>
      </c>
      <c r="D1916" s="14" t="s">
        <v>82</v>
      </c>
      <c r="E1916" s="14" t="s">
        <v>45</v>
      </c>
      <c r="F1916" s="14" t="str">
        <f>TRIM(Raw_Data__3[[#This Row],[Level/Band]])</f>
        <v>Executive</v>
      </c>
      <c r="G1916" s="15">
        <v>44931.64434027778</v>
      </c>
      <c r="H1916" s="15">
        <v>44932.64434027778</v>
      </c>
      <c r="I1916" s="15">
        <v>44933.64434027778</v>
      </c>
      <c r="J1916" s="15">
        <v>44936.64434027778</v>
      </c>
      <c r="K1916" s="14" t="s">
        <v>37</v>
      </c>
      <c r="L1916" s="15">
        <v>44951.64434027778</v>
      </c>
      <c r="M1916" s="14" t="s">
        <v>37</v>
      </c>
      <c r="N1916" s="14" t="s">
        <v>115</v>
      </c>
      <c r="O1916" s="1">
        <v>44956.64434027778</v>
      </c>
      <c r="P1916" s="14" t="s">
        <v>48</v>
      </c>
      <c r="Q1916" s="15">
        <v>44952.64434027778</v>
      </c>
      <c r="R1916" s="15">
        <v>44955.64434027778</v>
      </c>
      <c r="S1916" s="15">
        <v>44954.64434027778</v>
      </c>
      <c r="T1916" s="15">
        <v>44956.64434027778</v>
      </c>
      <c r="U1916">
        <v>1</v>
      </c>
      <c r="V1916" s="15">
        <v>44958.64434027778</v>
      </c>
      <c r="W1916" s="15">
        <v>44961.64434027778</v>
      </c>
      <c r="X1916" s="15">
        <v>44962.64434027778</v>
      </c>
      <c r="Z1916" s="14"/>
      <c r="AA1916" s="15">
        <v>44981.64434027778</v>
      </c>
      <c r="AB1916">
        <v>19</v>
      </c>
      <c r="AC1916">
        <v>22</v>
      </c>
      <c r="AD1916">
        <v>1</v>
      </c>
      <c r="AE1916">
        <v>3</v>
      </c>
      <c r="AF1916" s="21">
        <v>45014.64434027778</v>
      </c>
      <c r="AG1916" s="22">
        <f>IFERROR((Raw_Data__3[[#This Row],[End of Probation Date (after 2 months)]]-Raw_Data__3[[#This Row],[Reporting date ]]),"N/A")</f>
        <v>60</v>
      </c>
      <c r="AH1916">
        <v>5</v>
      </c>
      <c r="AI1916">
        <v>3</v>
      </c>
      <c r="AJ1916">
        <v>1</v>
      </c>
      <c r="AK1916">
        <v>27</v>
      </c>
      <c r="AL1916">
        <v>8</v>
      </c>
    </row>
    <row r="1917" spans="1:38" x14ac:dyDescent="0.35">
      <c r="A1917">
        <v>155</v>
      </c>
      <c r="B1917" s="14" t="s">
        <v>114</v>
      </c>
      <c r="C1917" s="14" t="s">
        <v>86</v>
      </c>
      <c r="D1917" s="14" t="s">
        <v>82</v>
      </c>
      <c r="E1917" s="14" t="s">
        <v>45</v>
      </c>
      <c r="F1917" s="14" t="str">
        <f>TRIM(Raw_Data__3[[#This Row],[Level/Band]])</f>
        <v>Executive</v>
      </c>
      <c r="G1917" s="15">
        <v>44935.64434027778</v>
      </c>
      <c r="H1917" s="15">
        <v>44937.64434027778</v>
      </c>
      <c r="I1917" s="15">
        <v>44938.64434027778</v>
      </c>
      <c r="J1917" s="15">
        <v>44941.64434027778</v>
      </c>
      <c r="K1917" s="14" t="s">
        <v>37</v>
      </c>
      <c r="L1917" s="15">
        <v>44946.64434027778</v>
      </c>
      <c r="M1917" s="14" t="s">
        <v>43</v>
      </c>
      <c r="N1917" s="14" t="s">
        <v>38</v>
      </c>
      <c r="O1917" s="1" t="s">
        <v>115</v>
      </c>
      <c r="P1917" s="14" t="s">
        <v>41</v>
      </c>
      <c r="Q1917" s="15"/>
      <c r="R1917" s="15"/>
      <c r="S1917" s="15">
        <v>44950.64434027778</v>
      </c>
      <c r="T1917" s="15"/>
      <c r="U1917">
        <v>0</v>
      </c>
      <c r="V1917" s="15"/>
      <c r="W1917" s="15"/>
      <c r="X1917" s="15"/>
      <c r="Z1917" s="14"/>
      <c r="AA1917" s="15"/>
      <c r="AB1917">
        <v>9</v>
      </c>
      <c r="AC1917">
        <v>13</v>
      </c>
      <c r="AD1917">
        <v>1</v>
      </c>
      <c r="AE1917">
        <v>3</v>
      </c>
      <c r="AF1917" s="21">
        <v>45010.64434027778</v>
      </c>
      <c r="AG1917" s="22">
        <f>IFERROR((Raw_Data__3[[#This Row],[End of Probation Date (after 2 months)]]-Raw_Data__3[[#This Row],[Reporting date ]]),"N/A")</f>
        <v>60</v>
      </c>
      <c r="AI1917">
        <v>4</v>
      </c>
      <c r="AJ1917">
        <v>2</v>
      </c>
    </row>
    <row r="1918" spans="1:38" x14ac:dyDescent="0.35">
      <c r="A1918">
        <v>148</v>
      </c>
      <c r="B1918" s="14" t="s">
        <v>114</v>
      </c>
      <c r="C1918" s="14" t="s">
        <v>86</v>
      </c>
      <c r="D1918" s="14" t="s">
        <v>82</v>
      </c>
      <c r="E1918" s="14" t="s">
        <v>45</v>
      </c>
      <c r="F1918" s="14" t="str">
        <f>TRIM(Raw_Data__3[[#This Row],[Level/Band]])</f>
        <v>Executive</v>
      </c>
      <c r="G1918" s="15">
        <v>44630.982245370367</v>
      </c>
      <c r="H1918" s="15">
        <v>44632.982245370367</v>
      </c>
      <c r="I1918" s="15">
        <v>44633.982245370367</v>
      </c>
      <c r="J1918" s="15">
        <v>44636.982245370367</v>
      </c>
      <c r="K1918" s="14" t="s">
        <v>37</v>
      </c>
      <c r="L1918" s="15">
        <v>44649.982245370367</v>
      </c>
      <c r="M1918" s="14" t="s">
        <v>43</v>
      </c>
      <c r="N1918" s="14" t="s">
        <v>38</v>
      </c>
      <c r="O1918" s="1" t="s">
        <v>115</v>
      </c>
      <c r="P1918" s="14" t="s">
        <v>41</v>
      </c>
      <c r="Q1918" s="15"/>
      <c r="R1918" s="15"/>
      <c r="S1918" s="15">
        <v>44653.982245370367</v>
      </c>
      <c r="T1918" s="15"/>
      <c r="U1918">
        <v>0</v>
      </c>
      <c r="V1918" s="15"/>
      <c r="W1918" s="15"/>
      <c r="X1918" s="15"/>
      <c r="Z1918" s="14"/>
      <c r="AA1918" s="15"/>
      <c r="AB1918">
        <v>17</v>
      </c>
      <c r="AC1918">
        <v>21</v>
      </c>
      <c r="AD1918">
        <v>1</v>
      </c>
      <c r="AE1918">
        <v>3</v>
      </c>
      <c r="AF1918" s="21">
        <v>44713.982245370367</v>
      </c>
      <c r="AG1918" s="22">
        <f>IFERROR((Raw_Data__3[[#This Row],[End of Probation Date (after 2 months)]]-Raw_Data__3[[#This Row],[Reporting date ]]),"N/A")</f>
        <v>60</v>
      </c>
      <c r="AI1918">
        <v>4</v>
      </c>
      <c r="AJ1918">
        <v>2</v>
      </c>
    </row>
    <row r="1919" spans="1:38" x14ac:dyDescent="0.35">
      <c r="A1919">
        <v>146</v>
      </c>
      <c r="B1919" s="14" t="s">
        <v>114</v>
      </c>
      <c r="C1919" s="14" t="s">
        <v>86</v>
      </c>
      <c r="D1919" s="14" t="s">
        <v>82</v>
      </c>
      <c r="E1919" s="14" t="s">
        <v>45</v>
      </c>
      <c r="F1919" s="14" t="str">
        <f>TRIM(Raw_Data__3[[#This Row],[Level/Band]])</f>
        <v>Executive</v>
      </c>
      <c r="G1919" s="15">
        <v>44628.982245370367</v>
      </c>
      <c r="H1919" s="15">
        <v>44631.982245370367</v>
      </c>
      <c r="I1919" s="15">
        <v>44632.982245370367</v>
      </c>
      <c r="J1919" s="15">
        <v>44635.982245370367</v>
      </c>
      <c r="K1919" s="14" t="s">
        <v>37</v>
      </c>
      <c r="L1919" s="15">
        <v>44650.982245370367</v>
      </c>
      <c r="M1919" s="14" t="s">
        <v>43</v>
      </c>
      <c r="N1919" s="14" t="s">
        <v>38</v>
      </c>
      <c r="O1919" s="1" t="s">
        <v>115</v>
      </c>
      <c r="P1919" s="14" t="s">
        <v>41</v>
      </c>
      <c r="Q1919" s="15"/>
      <c r="R1919" s="15"/>
      <c r="S1919" s="15">
        <v>44651.982245370367</v>
      </c>
      <c r="T1919" s="15"/>
      <c r="U1919">
        <v>0</v>
      </c>
      <c r="V1919" s="15"/>
      <c r="W1919" s="15"/>
      <c r="X1919" s="15"/>
      <c r="Z1919" s="14"/>
      <c r="AA1919" s="15"/>
      <c r="AB1919">
        <v>19</v>
      </c>
      <c r="AC1919">
        <v>20</v>
      </c>
      <c r="AD1919">
        <v>1</v>
      </c>
      <c r="AE1919">
        <v>3</v>
      </c>
      <c r="AF1919" s="21">
        <v>44711.982245370367</v>
      </c>
      <c r="AG1919" s="22">
        <f>IFERROR((Raw_Data__3[[#This Row],[End of Probation Date (after 2 months)]]-Raw_Data__3[[#This Row],[Reporting date ]]),"N/A")</f>
        <v>60</v>
      </c>
      <c r="AI1919">
        <v>1</v>
      </c>
      <c r="AJ1919">
        <v>3</v>
      </c>
    </row>
    <row r="1920" spans="1:38" x14ac:dyDescent="0.35">
      <c r="A1920">
        <v>111</v>
      </c>
      <c r="B1920" s="14" t="s">
        <v>114</v>
      </c>
      <c r="C1920" s="14" t="s">
        <v>86</v>
      </c>
      <c r="D1920" s="14" t="s">
        <v>82</v>
      </c>
      <c r="E1920" s="14" t="s">
        <v>45</v>
      </c>
      <c r="F1920" s="14" t="str">
        <f>TRIM(Raw_Data__3[[#This Row],[Level/Band]])</f>
        <v>Executive</v>
      </c>
      <c r="G1920" s="15">
        <v>44741.19809027778</v>
      </c>
      <c r="H1920" s="15">
        <v>44742.19809027778</v>
      </c>
      <c r="I1920" s="15">
        <v>44743.19809027778</v>
      </c>
      <c r="J1920" s="15">
        <v>44746.19809027778</v>
      </c>
      <c r="K1920" s="14" t="s">
        <v>37</v>
      </c>
      <c r="L1920" s="15">
        <v>44752.19809027778</v>
      </c>
      <c r="M1920" s="14" t="s">
        <v>43</v>
      </c>
      <c r="N1920" s="14" t="s">
        <v>55</v>
      </c>
      <c r="O1920" s="1" t="s">
        <v>115</v>
      </c>
      <c r="P1920" s="14"/>
      <c r="Q1920" s="15"/>
      <c r="R1920" s="15"/>
      <c r="S1920" s="15"/>
      <c r="T1920" s="15"/>
      <c r="U1920">
        <v>0</v>
      </c>
      <c r="V1920" s="15"/>
      <c r="W1920" s="15"/>
      <c r="X1920" s="15"/>
      <c r="Z1920" s="14" t="s">
        <v>39</v>
      </c>
      <c r="AA1920" s="15"/>
      <c r="AB1920">
        <v>10</v>
      </c>
      <c r="AD1920">
        <v>1</v>
      </c>
      <c r="AE1920">
        <v>3</v>
      </c>
      <c r="AF1920" s="21" t="s">
        <v>115</v>
      </c>
      <c r="AG1920" s="22" t="str">
        <f>IFERROR((Raw_Data__3[[#This Row],[End of Probation Date (after 2 months)]]-Raw_Data__3[[#This Row],[Reporting date ]]),"N/A")</f>
        <v>N/A</v>
      </c>
      <c r="AJ1920">
        <v>1</v>
      </c>
    </row>
    <row r="1921" spans="1:38" x14ac:dyDescent="0.35">
      <c r="A1921">
        <v>52</v>
      </c>
      <c r="B1921" s="14" t="s">
        <v>114</v>
      </c>
      <c r="C1921" s="14" t="s">
        <v>86</v>
      </c>
      <c r="D1921" s="14" t="s">
        <v>44</v>
      </c>
      <c r="E1921" s="14" t="s">
        <v>45</v>
      </c>
      <c r="F1921" s="14" t="str">
        <f>TRIM(Raw_Data__3[[#This Row],[Level/Band]])</f>
        <v>Executive</v>
      </c>
      <c r="G1921" s="15">
        <v>44770.01295138889</v>
      </c>
      <c r="H1921" s="15">
        <v>44771.01295138889</v>
      </c>
      <c r="I1921" s="15">
        <v>44772.01295138889</v>
      </c>
      <c r="J1921" s="15">
        <v>44775.01295138889</v>
      </c>
      <c r="K1921" s="14" t="s">
        <v>37</v>
      </c>
      <c r="L1921" s="15">
        <v>44781.01295138889</v>
      </c>
      <c r="M1921" s="14" t="s">
        <v>37</v>
      </c>
      <c r="N1921" s="14" t="s">
        <v>115</v>
      </c>
      <c r="O1921" s="1">
        <v>44789.01295138889</v>
      </c>
      <c r="P1921" s="14" t="s">
        <v>48</v>
      </c>
      <c r="Q1921" s="15">
        <v>44783.01295138889</v>
      </c>
      <c r="R1921" s="15">
        <v>44786.01295138889</v>
      </c>
      <c r="S1921" s="15">
        <v>44785.01295138889</v>
      </c>
      <c r="T1921" s="15">
        <v>44793.01295138889</v>
      </c>
      <c r="U1921">
        <v>1</v>
      </c>
      <c r="V1921" s="15">
        <v>44797.01295138889</v>
      </c>
      <c r="W1921" s="15">
        <v>44798.01295138889</v>
      </c>
      <c r="X1921" s="15">
        <v>44799.01295138889</v>
      </c>
      <c r="Z1921" s="14"/>
      <c r="AA1921" s="15">
        <v>44814.01295138889</v>
      </c>
      <c r="AB1921">
        <v>10</v>
      </c>
      <c r="AC1921">
        <v>14</v>
      </c>
      <c r="AD1921">
        <v>1</v>
      </c>
      <c r="AE1921">
        <v>3</v>
      </c>
      <c r="AF1921" s="21">
        <v>44845.01295138889</v>
      </c>
      <c r="AG1921" s="22">
        <f>IFERROR((Raw_Data__3[[#This Row],[End of Probation Date (after 2 months)]]-Raw_Data__3[[#This Row],[Reporting date ]]),"N/A")</f>
        <v>60</v>
      </c>
      <c r="AH1921">
        <v>5</v>
      </c>
      <c r="AI1921">
        <v>4</v>
      </c>
      <c r="AJ1921">
        <v>1</v>
      </c>
      <c r="AK1921">
        <v>29</v>
      </c>
      <c r="AL1921">
        <v>14</v>
      </c>
    </row>
    <row r="1922" spans="1:38" x14ac:dyDescent="0.35">
      <c r="A1922">
        <v>2930</v>
      </c>
      <c r="B1922" s="14" t="s">
        <v>114</v>
      </c>
      <c r="C1922" s="14" t="s">
        <v>86</v>
      </c>
      <c r="D1922" s="14" t="s">
        <v>44</v>
      </c>
      <c r="E1922" s="14" t="s">
        <v>40</v>
      </c>
      <c r="F1922" s="14" t="str">
        <f>TRIM(Raw_Data__3[[#This Row],[Level/Band]])</f>
        <v>Associate</v>
      </c>
      <c r="G1922" s="15">
        <v>45180.386689814812</v>
      </c>
      <c r="H1922" s="15">
        <v>45181.386689814812</v>
      </c>
      <c r="I1922" s="15">
        <v>45182.386689814812</v>
      </c>
      <c r="J1922" s="15">
        <v>45185.386689814812</v>
      </c>
      <c r="K1922" s="14" t="s">
        <v>37</v>
      </c>
      <c r="L1922" s="15">
        <v>45194.386689814812</v>
      </c>
      <c r="M1922" s="14" t="s">
        <v>37</v>
      </c>
      <c r="N1922" s="14" t="s">
        <v>115</v>
      </c>
      <c r="O1922" s="1">
        <v>45198.386689814812</v>
      </c>
      <c r="P1922" s="14" t="s">
        <v>48</v>
      </c>
      <c r="Q1922" s="15">
        <v>45195.386689814812</v>
      </c>
      <c r="R1922" s="15">
        <v>45196.386689814812</v>
      </c>
      <c r="S1922" s="15">
        <v>45196.386689814812</v>
      </c>
      <c r="T1922" s="15">
        <v>45200.386689814812</v>
      </c>
      <c r="U1922">
        <v>1</v>
      </c>
      <c r="V1922" s="15">
        <v>45202.386689814812</v>
      </c>
      <c r="W1922" s="15">
        <v>45205.386689814812</v>
      </c>
      <c r="X1922" s="15">
        <v>45208.386689814812</v>
      </c>
      <c r="Z1922" s="14"/>
      <c r="AA1922" s="15">
        <v>45227.386689814812</v>
      </c>
      <c r="AB1922">
        <v>13</v>
      </c>
      <c r="AC1922">
        <v>15</v>
      </c>
      <c r="AD1922">
        <v>1</v>
      </c>
      <c r="AE1922">
        <v>3</v>
      </c>
      <c r="AF1922" s="21">
        <v>45256.386689814812</v>
      </c>
      <c r="AG1922" s="22">
        <f>IFERROR((Raw_Data__3[[#This Row],[End of Probation Date (after 2 months)]]-Raw_Data__3[[#This Row],[Reporting date ]]),"N/A")</f>
        <v>60</v>
      </c>
      <c r="AH1922">
        <v>5</v>
      </c>
      <c r="AI1922">
        <v>2</v>
      </c>
      <c r="AJ1922">
        <v>1</v>
      </c>
      <c r="AK1922">
        <v>31</v>
      </c>
      <c r="AL1922">
        <v>12</v>
      </c>
    </row>
    <row r="1923" spans="1:38" x14ac:dyDescent="0.35">
      <c r="A1923">
        <v>2824</v>
      </c>
      <c r="B1923" s="14" t="s">
        <v>114</v>
      </c>
      <c r="C1923" s="14" t="s">
        <v>86</v>
      </c>
      <c r="D1923" s="14" t="s">
        <v>44</v>
      </c>
      <c r="E1923" s="14" t="s">
        <v>40</v>
      </c>
      <c r="F1923" s="14" t="str">
        <f>TRIM(Raw_Data__3[[#This Row],[Level/Band]])</f>
        <v>Associate</v>
      </c>
      <c r="G1923" s="15">
        <v>44565.055902777778</v>
      </c>
      <c r="H1923" s="15">
        <v>44568.055902777778</v>
      </c>
      <c r="I1923" s="15">
        <v>44569.055902777778</v>
      </c>
      <c r="J1923" s="15">
        <v>44572.055902777778</v>
      </c>
      <c r="K1923" s="14" t="s">
        <v>37</v>
      </c>
      <c r="L1923" s="15">
        <v>44577.055902777778</v>
      </c>
      <c r="M1923" s="14" t="s">
        <v>37</v>
      </c>
      <c r="N1923" s="14" t="s">
        <v>115</v>
      </c>
      <c r="O1923" s="1">
        <v>44582.055902777778</v>
      </c>
      <c r="P1923" s="14" t="s">
        <v>48</v>
      </c>
      <c r="Q1923" s="15">
        <v>44578.055902777778</v>
      </c>
      <c r="R1923" s="15">
        <v>44582.055902777778</v>
      </c>
      <c r="S1923" s="15">
        <v>44580.055902777778</v>
      </c>
      <c r="T1923" s="15">
        <v>44585.055902777778</v>
      </c>
      <c r="U1923">
        <v>1</v>
      </c>
      <c r="V1923" s="15">
        <v>44589.055902777778</v>
      </c>
      <c r="W1923" s="15">
        <v>44592.055902777778</v>
      </c>
      <c r="X1923" s="15">
        <v>44593.055902777778</v>
      </c>
      <c r="Z1923" s="14"/>
      <c r="AA1923" s="15">
        <v>44613.055902777778</v>
      </c>
      <c r="AB1923">
        <v>9</v>
      </c>
      <c r="AC1923">
        <v>12</v>
      </c>
      <c r="AD1923">
        <v>1</v>
      </c>
      <c r="AE1923">
        <v>3</v>
      </c>
      <c r="AF1923" s="21">
        <v>44640.055902777778</v>
      </c>
      <c r="AG1923" s="22">
        <f>IFERROR((Raw_Data__3[[#This Row],[End of Probation Date (after 2 months)]]-Raw_Data__3[[#This Row],[Reporting date ]]),"N/A")</f>
        <v>60</v>
      </c>
      <c r="AH1923">
        <v>7</v>
      </c>
      <c r="AI1923">
        <v>3</v>
      </c>
      <c r="AJ1923">
        <v>3</v>
      </c>
      <c r="AK1923">
        <v>33</v>
      </c>
      <c r="AL1923">
        <v>13</v>
      </c>
    </row>
    <row r="1924" spans="1:38" x14ac:dyDescent="0.35">
      <c r="A1924">
        <v>2628</v>
      </c>
      <c r="B1924" s="14" t="s">
        <v>114</v>
      </c>
      <c r="C1924" s="14" t="s">
        <v>86</v>
      </c>
      <c r="D1924" s="14" t="s">
        <v>44</v>
      </c>
      <c r="E1924" s="14" t="s">
        <v>40</v>
      </c>
      <c r="F1924" s="14" t="str">
        <f>TRIM(Raw_Data__3[[#This Row],[Level/Band]])</f>
        <v>Associate</v>
      </c>
      <c r="G1924" s="15">
        <v>45099.668356481481</v>
      </c>
      <c r="H1924" s="15">
        <v>45100.668356481481</v>
      </c>
      <c r="I1924" s="15">
        <v>45101.668356481481</v>
      </c>
      <c r="J1924" s="15">
        <v>45104.668356481481</v>
      </c>
      <c r="K1924" s="14" t="s">
        <v>37</v>
      </c>
      <c r="L1924" s="15">
        <v>45111.668356481481</v>
      </c>
      <c r="M1924" s="14" t="s">
        <v>37</v>
      </c>
      <c r="N1924" s="14" t="s">
        <v>115</v>
      </c>
      <c r="O1924" s="1">
        <v>45114.668356481481</v>
      </c>
      <c r="P1924" s="14" t="s">
        <v>48</v>
      </c>
      <c r="Q1924" s="15">
        <v>45113.668356481481</v>
      </c>
      <c r="R1924" s="15">
        <v>45115.668356481481</v>
      </c>
      <c r="S1924" s="15">
        <v>45113.668356481481</v>
      </c>
      <c r="T1924" s="15">
        <v>45116.668356481481</v>
      </c>
      <c r="U1924">
        <v>1</v>
      </c>
      <c r="V1924" s="15">
        <v>45119.668356481481</v>
      </c>
      <c r="W1924" s="15">
        <v>45120.668356481481</v>
      </c>
      <c r="X1924" s="15">
        <v>45121.668356481481</v>
      </c>
      <c r="Z1924" s="14"/>
      <c r="AA1924" s="15">
        <v>45130.668356481481</v>
      </c>
      <c r="AB1924">
        <v>11</v>
      </c>
      <c r="AC1924">
        <v>13</v>
      </c>
      <c r="AD1924">
        <v>1</v>
      </c>
      <c r="AE1924">
        <v>3</v>
      </c>
      <c r="AF1924" s="21">
        <v>45173.668356481481</v>
      </c>
      <c r="AG1924" s="22">
        <f>IFERROR((Raw_Data__3[[#This Row],[End of Probation Date (after 2 months)]]-Raw_Data__3[[#This Row],[Reporting date ]]),"N/A")</f>
        <v>60</v>
      </c>
      <c r="AH1924">
        <v>4</v>
      </c>
      <c r="AI1924">
        <v>2</v>
      </c>
      <c r="AJ1924">
        <v>1</v>
      </c>
      <c r="AK1924">
        <v>17</v>
      </c>
      <c r="AL1924">
        <v>8</v>
      </c>
    </row>
    <row r="1925" spans="1:38" x14ac:dyDescent="0.35">
      <c r="A1925">
        <v>2530</v>
      </c>
      <c r="B1925" s="14" t="s">
        <v>114</v>
      </c>
      <c r="C1925" s="14" t="s">
        <v>86</v>
      </c>
      <c r="D1925" s="14" t="s">
        <v>44</v>
      </c>
      <c r="E1925" s="14" t="s">
        <v>40</v>
      </c>
      <c r="F1925" s="14" t="str">
        <f>TRIM(Raw_Data__3[[#This Row],[Level/Band]])</f>
        <v>Associate</v>
      </c>
      <c r="G1925" s="15">
        <v>45026.778819444444</v>
      </c>
      <c r="H1925" s="15">
        <v>45028.778819444444</v>
      </c>
      <c r="I1925" s="15">
        <v>45029.778819444444</v>
      </c>
      <c r="J1925" s="15">
        <v>45032.778819444444</v>
      </c>
      <c r="K1925" s="14" t="s">
        <v>37</v>
      </c>
      <c r="L1925" s="15">
        <v>45043.778819444444</v>
      </c>
      <c r="M1925" s="14" t="s">
        <v>37</v>
      </c>
      <c r="N1925" s="14" t="s">
        <v>115</v>
      </c>
      <c r="O1925" s="1">
        <v>45047.778819444444</v>
      </c>
      <c r="P1925" s="14" t="s">
        <v>48</v>
      </c>
      <c r="Q1925" s="15">
        <v>45045.778819444444</v>
      </c>
      <c r="R1925" s="15">
        <v>45047.778819444444</v>
      </c>
      <c r="S1925" s="15">
        <v>45046.778819444444</v>
      </c>
      <c r="T1925" s="15">
        <v>45056.778819444444</v>
      </c>
      <c r="U1925">
        <v>1</v>
      </c>
      <c r="V1925" s="15">
        <v>45059.778819444444</v>
      </c>
      <c r="W1925" s="15">
        <v>45060.778819444444</v>
      </c>
      <c r="X1925" s="15">
        <v>45062.778819444444</v>
      </c>
      <c r="Z1925" s="14"/>
      <c r="AA1925" s="15">
        <v>45079.778819444444</v>
      </c>
      <c r="AB1925">
        <v>15</v>
      </c>
      <c r="AC1925">
        <v>18</v>
      </c>
      <c r="AD1925">
        <v>1</v>
      </c>
      <c r="AE1925">
        <v>3</v>
      </c>
      <c r="AF1925" s="21">
        <v>45106.778819444444</v>
      </c>
      <c r="AG1925" s="22">
        <f>IFERROR((Raw_Data__3[[#This Row],[End of Probation Date (after 2 months)]]-Raw_Data__3[[#This Row],[Reporting date ]]),"N/A")</f>
        <v>60</v>
      </c>
      <c r="AH1925">
        <v>4</v>
      </c>
      <c r="AI1925">
        <v>3</v>
      </c>
      <c r="AJ1925">
        <v>2</v>
      </c>
      <c r="AK1925">
        <v>33</v>
      </c>
      <c r="AL1925">
        <v>16</v>
      </c>
    </row>
    <row r="1926" spans="1:38" x14ac:dyDescent="0.35">
      <c r="A1926">
        <v>2430</v>
      </c>
      <c r="B1926" s="14" t="s">
        <v>114</v>
      </c>
      <c r="C1926" s="14" t="s">
        <v>86</v>
      </c>
      <c r="D1926" s="14" t="s">
        <v>44</v>
      </c>
      <c r="E1926" s="14" t="s">
        <v>40</v>
      </c>
      <c r="F1926" s="14" t="str">
        <f>TRIM(Raw_Data__3[[#This Row],[Level/Band]])</f>
        <v>Associate</v>
      </c>
      <c r="G1926" s="15">
        <v>44836.25509259259</v>
      </c>
      <c r="H1926" s="15">
        <v>44838.25509259259</v>
      </c>
      <c r="I1926" s="15">
        <v>44839.25509259259</v>
      </c>
      <c r="J1926" s="15">
        <v>44842.25509259259</v>
      </c>
      <c r="K1926" s="14" t="s">
        <v>37</v>
      </c>
      <c r="L1926" s="15">
        <v>44847.25509259259</v>
      </c>
      <c r="M1926" s="14" t="s">
        <v>37</v>
      </c>
      <c r="N1926" s="14" t="s">
        <v>115</v>
      </c>
      <c r="O1926" s="1">
        <v>44852.25509259259</v>
      </c>
      <c r="P1926" s="14" t="s">
        <v>48</v>
      </c>
      <c r="Q1926" s="15">
        <v>44848.25509259259</v>
      </c>
      <c r="R1926" s="15">
        <v>44851.25509259259</v>
      </c>
      <c r="S1926" s="15">
        <v>44851.25509259259</v>
      </c>
      <c r="T1926" s="15">
        <v>44860.25509259259</v>
      </c>
      <c r="U1926">
        <v>1</v>
      </c>
      <c r="V1926" s="15">
        <v>44862.25509259259</v>
      </c>
      <c r="W1926" s="15">
        <v>44865.25509259259</v>
      </c>
      <c r="X1926" s="15">
        <v>44868.25509259259</v>
      </c>
      <c r="Z1926" s="14"/>
      <c r="AA1926" s="15">
        <v>44882.25509259259</v>
      </c>
      <c r="AB1926">
        <v>9</v>
      </c>
      <c r="AC1926">
        <v>13</v>
      </c>
      <c r="AD1926">
        <v>1</v>
      </c>
      <c r="AE1926">
        <v>3</v>
      </c>
      <c r="AF1926" s="21">
        <v>44911.25509259259</v>
      </c>
      <c r="AG1926" s="22">
        <f>IFERROR((Raw_Data__3[[#This Row],[End of Probation Date (after 2 months)]]-Raw_Data__3[[#This Row],[Reporting date ]]),"N/A")</f>
        <v>60</v>
      </c>
      <c r="AH1926">
        <v>5</v>
      </c>
      <c r="AI1926">
        <v>4</v>
      </c>
      <c r="AJ1926">
        <v>2</v>
      </c>
      <c r="AK1926">
        <v>31</v>
      </c>
      <c r="AL1926">
        <v>17</v>
      </c>
    </row>
    <row r="1927" spans="1:38" x14ac:dyDescent="0.35">
      <c r="A1927">
        <v>2427</v>
      </c>
      <c r="B1927" s="14" t="s">
        <v>114</v>
      </c>
      <c r="C1927" s="14" t="s">
        <v>86</v>
      </c>
      <c r="D1927" s="14" t="s">
        <v>44</v>
      </c>
      <c r="E1927" s="14" t="s">
        <v>40</v>
      </c>
      <c r="F1927" s="14" t="str">
        <f>TRIM(Raw_Data__3[[#This Row],[Level/Band]])</f>
        <v>Associate</v>
      </c>
      <c r="G1927" s="15">
        <v>44839.25509259259</v>
      </c>
      <c r="H1927" s="15">
        <v>44840.25509259259</v>
      </c>
      <c r="I1927" s="15">
        <v>44841.25509259259</v>
      </c>
      <c r="J1927" s="15">
        <v>44844.25509259259</v>
      </c>
      <c r="K1927" s="14" t="s">
        <v>37</v>
      </c>
      <c r="L1927" s="15">
        <v>44845.25509259259</v>
      </c>
      <c r="M1927" s="14" t="s">
        <v>37</v>
      </c>
      <c r="N1927" s="14" t="s">
        <v>115</v>
      </c>
      <c r="O1927" s="1">
        <v>44851.25509259259</v>
      </c>
      <c r="P1927" s="14" t="s">
        <v>48</v>
      </c>
      <c r="Q1927" s="15">
        <v>44847.25509259259</v>
      </c>
      <c r="R1927" s="15">
        <v>44848.25509259259</v>
      </c>
      <c r="S1927" s="15">
        <v>44849.25509259259</v>
      </c>
      <c r="T1927" s="15">
        <v>44850.25509259259</v>
      </c>
      <c r="U1927">
        <v>1</v>
      </c>
      <c r="V1927" s="15">
        <v>44853.25509259259</v>
      </c>
      <c r="W1927" s="15">
        <v>44856.25509259259</v>
      </c>
      <c r="X1927" s="15">
        <v>44859.25509259259</v>
      </c>
      <c r="Z1927" s="14"/>
      <c r="AA1927" s="15">
        <v>44874.25509259259</v>
      </c>
      <c r="AB1927">
        <v>5</v>
      </c>
      <c r="AC1927">
        <v>9</v>
      </c>
      <c r="AD1927">
        <v>1</v>
      </c>
      <c r="AE1927">
        <v>3</v>
      </c>
      <c r="AF1927" s="21">
        <v>44909.25509259259</v>
      </c>
      <c r="AG1927" s="22">
        <f>IFERROR((Raw_Data__3[[#This Row],[End of Probation Date (after 2 months)]]-Raw_Data__3[[#This Row],[Reporting date ]]),"N/A")</f>
        <v>60</v>
      </c>
      <c r="AH1927">
        <v>6</v>
      </c>
      <c r="AI1927">
        <v>4</v>
      </c>
      <c r="AJ1927">
        <v>1</v>
      </c>
      <c r="AK1927">
        <v>25</v>
      </c>
      <c r="AL1927">
        <v>10</v>
      </c>
    </row>
    <row r="1928" spans="1:38" x14ac:dyDescent="0.35">
      <c r="A1928">
        <v>2099</v>
      </c>
      <c r="B1928" s="14" t="s">
        <v>114</v>
      </c>
      <c r="C1928" s="14" t="s">
        <v>86</v>
      </c>
      <c r="D1928" s="14" t="s">
        <v>62</v>
      </c>
      <c r="E1928" s="14" t="s">
        <v>40</v>
      </c>
      <c r="F1928" s="14" t="str">
        <f>TRIM(Raw_Data__3[[#This Row],[Level/Band]])</f>
        <v>Associate</v>
      </c>
      <c r="G1928" s="15">
        <v>44857.987488425926</v>
      </c>
      <c r="H1928" s="15">
        <v>44859.987488425926</v>
      </c>
      <c r="I1928" s="15">
        <v>44860.987488425926</v>
      </c>
      <c r="J1928" s="15">
        <v>44863.987488425926</v>
      </c>
      <c r="K1928" s="14" t="s">
        <v>37</v>
      </c>
      <c r="L1928" s="15">
        <v>44868.987488425926</v>
      </c>
      <c r="M1928" s="14" t="s">
        <v>37</v>
      </c>
      <c r="N1928" s="14" t="s">
        <v>115</v>
      </c>
      <c r="O1928" s="1">
        <v>44871.987488425926</v>
      </c>
      <c r="P1928" s="14" t="s">
        <v>48</v>
      </c>
      <c r="Q1928" s="15">
        <v>44869.987488425926</v>
      </c>
      <c r="R1928" s="15">
        <v>44870.987488425926</v>
      </c>
      <c r="S1928" s="15">
        <v>44869.987488425926</v>
      </c>
      <c r="T1928" s="15">
        <v>44872.987488425926</v>
      </c>
      <c r="U1928">
        <v>1</v>
      </c>
      <c r="V1928" s="15">
        <v>44876.987488425926</v>
      </c>
      <c r="W1928" s="15">
        <v>44879.987488425926</v>
      </c>
      <c r="X1928" s="15">
        <v>44881.987488425926</v>
      </c>
      <c r="Z1928" s="14"/>
      <c r="AA1928" s="15">
        <v>44889.987488425926</v>
      </c>
      <c r="AB1928">
        <v>9</v>
      </c>
      <c r="AC1928">
        <v>10</v>
      </c>
      <c r="AD1928">
        <v>1</v>
      </c>
      <c r="AE1928">
        <v>3</v>
      </c>
      <c r="AF1928" s="21">
        <v>44929.987488425926</v>
      </c>
      <c r="AG1928" s="22">
        <f>IFERROR((Raw_Data__3[[#This Row],[End of Probation Date (after 2 months)]]-Raw_Data__3[[#This Row],[Reporting date ]]),"N/A")</f>
        <v>60</v>
      </c>
      <c r="AH1928">
        <v>7</v>
      </c>
      <c r="AI1928">
        <v>1</v>
      </c>
      <c r="AJ1928">
        <v>2</v>
      </c>
      <c r="AK1928">
        <v>20</v>
      </c>
      <c r="AL1928">
        <v>12</v>
      </c>
    </row>
    <row r="1929" spans="1:38" x14ac:dyDescent="0.35">
      <c r="A1929">
        <v>2034</v>
      </c>
      <c r="B1929" s="14" t="s">
        <v>114</v>
      </c>
      <c r="C1929" s="14" t="s">
        <v>86</v>
      </c>
      <c r="D1929" s="14" t="s">
        <v>62</v>
      </c>
      <c r="E1929" s="14" t="s">
        <v>40</v>
      </c>
      <c r="F1929" s="14" t="str">
        <f>TRIM(Raw_Data__3[[#This Row],[Level/Band]])</f>
        <v>Associate</v>
      </c>
      <c r="G1929" s="15">
        <v>44648.861122685186</v>
      </c>
      <c r="H1929" s="15">
        <v>44649.861122685186</v>
      </c>
      <c r="I1929" s="15">
        <v>44650.861122685186</v>
      </c>
      <c r="J1929" s="15">
        <v>44653.861122685186</v>
      </c>
      <c r="K1929" s="14" t="s">
        <v>37</v>
      </c>
      <c r="L1929" s="15">
        <v>44662.861122685186</v>
      </c>
      <c r="M1929" s="14" t="s">
        <v>37</v>
      </c>
      <c r="N1929" s="14" t="s">
        <v>115</v>
      </c>
      <c r="O1929" s="1">
        <v>44667.861122685186</v>
      </c>
      <c r="P1929" s="14" t="s">
        <v>48</v>
      </c>
      <c r="Q1929" s="15">
        <v>44663.861122685186</v>
      </c>
      <c r="R1929" s="15">
        <v>44667.861122685186</v>
      </c>
      <c r="S1929" s="15">
        <v>44663.861122685186</v>
      </c>
      <c r="T1929" s="15">
        <v>44665.861122685186</v>
      </c>
      <c r="U1929">
        <v>1</v>
      </c>
      <c r="V1929" s="15">
        <v>44669.861122685186</v>
      </c>
      <c r="W1929" s="15">
        <v>44672.861122685186</v>
      </c>
      <c r="X1929" s="15">
        <v>44673.861122685186</v>
      </c>
      <c r="Z1929" s="14"/>
      <c r="AA1929" s="15">
        <v>44694.861122685186</v>
      </c>
      <c r="AB1929">
        <v>13</v>
      </c>
      <c r="AC1929">
        <v>14</v>
      </c>
      <c r="AD1929">
        <v>1</v>
      </c>
      <c r="AE1929">
        <v>3</v>
      </c>
      <c r="AF1929" s="21">
        <v>44723.861122685186</v>
      </c>
      <c r="AG1929" s="22">
        <f>IFERROR((Raw_Data__3[[#This Row],[End of Probation Date (after 2 months)]]-Raw_Data__3[[#This Row],[Reporting date ]]),"N/A")</f>
        <v>60</v>
      </c>
      <c r="AH1929">
        <v>7</v>
      </c>
      <c r="AI1929">
        <v>1</v>
      </c>
      <c r="AJ1929">
        <v>1</v>
      </c>
      <c r="AK1929">
        <v>31</v>
      </c>
      <c r="AL1929">
        <v>10</v>
      </c>
    </row>
    <row r="1930" spans="1:38" x14ac:dyDescent="0.35">
      <c r="A1930">
        <v>1931</v>
      </c>
      <c r="B1930" s="14" t="s">
        <v>114</v>
      </c>
      <c r="C1930" s="14" t="s">
        <v>86</v>
      </c>
      <c r="D1930" s="14" t="s">
        <v>62</v>
      </c>
      <c r="E1930" s="14" t="s">
        <v>40</v>
      </c>
      <c r="F1930" s="14" t="str">
        <f>TRIM(Raw_Data__3[[#This Row],[Level/Band]])</f>
        <v>Associate</v>
      </c>
      <c r="G1930" s="15">
        <v>45178.30609953704</v>
      </c>
      <c r="H1930" s="15">
        <v>45180.30609953704</v>
      </c>
      <c r="I1930" s="15">
        <v>45181.30609953704</v>
      </c>
      <c r="J1930" s="15">
        <v>45184.30609953704</v>
      </c>
      <c r="K1930" s="14" t="s">
        <v>37</v>
      </c>
      <c r="L1930" s="15">
        <v>45190.30609953704</v>
      </c>
      <c r="M1930" s="14" t="s">
        <v>37</v>
      </c>
      <c r="N1930" s="14" t="s">
        <v>115</v>
      </c>
      <c r="O1930" s="1">
        <v>45195.30609953704</v>
      </c>
      <c r="P1930" s="14" t="s">
        <v>48</v>
      </c>
      <c r="Q1930" s="15">
        <v>45192.30609953704</v>
      </c>
      <c r="R1930" s="15">
        <v>45193.30609953704</v>
      </c>
      <c r="S1930" s="15">
        <v>45192.30609953704</v>
      </c>
      <c r="T1930" s="15">
        <v>45201.30609953704</v>
      </c>
      <c r="U1930">
        <v>1</v>
      </c>
      <c r="V1930" s="15">
        <v>45203.30609953704</v>
      </c>
      <c r="W1930" s="15">
        <v>45204.30609953704</v>
      </c>
      <c r="X1930" s="15">
        <v>45205.30609953704</v>
      </c>
      <c r="Z1930" s="14"/>
      <c r="AA1930" s="15">
        <v>45224.30609953704</v>
      </c>
      <c r="AB1930">
        <v>10</v>
      </c>
      <c r="AC1930">
        <v>12</v>
      </c>
      <c r="AD1930">
        <v>1</v>
      </c>
      <c r="AE1930">
        <v>3</v>
      </c>
      <c r="AF1930" s="21">
        <v>45252.30609953704</v>
      </c>
      <c r="AG1930" s="22">
        <f>IFERROR((Raw_Data__3[[#This Row],[End of Probation Date (after 2 months)]]-Raw_Data__3[[#This Row],[Reporting date ]]),"N/A")</f>
        <v>60</v>
      </c>
      <c r="AH1930">
        <v>3</v>
      </c>
      <c r="AI1930">
        <v>2</v>
      </c>
      <c r="AJ1930">
        <v>2</v>
      </c>
      <c r="AK1930">
        <v>32</v>
      </c>
      <c r="AL1930">
        <v>13</v>
      </c>
    </row>
    <row r="1931" spans="1:38" x14ac:dyDescent="0.35">
      <c r="A1931">
        <v>1230</v>
      </c>
      <c r="B1931" s="14" t="s">
        <v>114</v>
      </c>
      <c r="C1931" s="14" t="s">
        <v>86</v>
      </c>
      <c r="D1931" s="14" t="s">
        <v>62</v>
      </c>
      <c r="E1931" s="14" t="s">
        <v>40</v>
      </c>
      <c r="F1931" s="14" t="str">
        <f>TRIM(Raw_Data__3[[#This Row],[Level/Band]])</f>
        <v>Associate</v>
      </c>
      <c r="G1931" s="15">
        <v>44732.14203703704</v>
      </c>
      <c r="H1931" s="15">
        <v>44735.14203703704</v>
      </c>
      <c r="I1931" s="15">
        <v>44736.14203703704</v>
      </c>
      <c r="J1931" s="15">
        <v>44739.14203703704</v>
      </c>
      <c r="K1931" s="14" t="s">
        <v>37</v>
      </c>
      <c r="L1931" s="15">
        <v>44746.14203703704</v>
      </c>
      <c r="M1931" s="14" t="s">
        <v>37</v>
      </c>
      <c r="N1931" s="14" t="s">
        <v>115</v>
      </c>
      <c r="O1931" s="1">
        <v>44753.14203703704</v>
      </c>
      <c r="P1931" s="14" t="s">
        <v>48</v>
      </c>
      <c r="Q1931" s="15">
        <v>44747.14203703704</v>
      </c>
      <c r="R1931" s="15">
        <v>44748.14203703704</v>
      </c>
      <c r="S1931" s="15">
        <v>44749.14203703704</v>
      </c>
      <c r="T1931" s="15">
        <v>44755.14203703704</v>
      </c>
      <c r="U1931">
        <v>1</v>
      </c>
      <c r="V1931" s="15">
        <v>44756.14203703704</v>
      </c>
      <c r="W1931" s="15">
        <v>44759.14203703704</v>
      </c>
      <c r="X1931" s="15">
        <v>44762.14203703704</v>
      </c>
      <c r="Z1931" s="14"/>
      <c r="AA1931" s="15">
        <v>44782.14203703704</v>
      </c>
      <c r="AB1931">
        <v>11</v>
      </c>
      <c r="AC1931">
        <v>14</v>
      </c>
      <c r="AD1931">
        <v>1</v>
      </c>
      <c r="AE1931">
        <v>3</v>
      </c>
      <c r="AF1931" s="21">
        <v>44809.14203703704</v>
      </c>
      <c r="AG1931" s="22">
        <f>IFERROR((Raw_Data__3[[#This Row],[End of Probation Date (after 2 months)]]-Raw_Data__3[[#This Row],[Reporting date ]]),"N/A")</f>
        <v>60</v>
      </c>
      <c r="AH1931">
        <v>4</v>
      </c>
      <c r="AI1931">
        <v>3</v>
      </c>
      <c r="AJ1931">
        <v>3</v>
      </c>
      <c r="AK1931">
        <v>33</v>
      </c>
      <c r="AL1931">
        <v>13</v>
      </c>
    </row>
    <row r="1932" spans="1:38" x14ac:dyDescent="0.35">
      <c r="A1932">
        <v>1206</v>
      </c>
      <c r="B1932" s="14" t="s">
        <v>114</v>
      </c>
      <c r="C1932" s="14" t="s">
        <v>86</v>
      </c>
      <c r="D1932" s="14" t="s">
        <v>62</v>
      </c>
      <c r="E1932" s="14" t="s">
        <v>40</v>
      </c>
      <c r="F1932" s="14" t="str">
        <f>TRIM(Raw_Data__3[[#This Row],[Level/Band]])</f>
        <v>Associate</v>
      </c>
      <c r="G1932" s="15">
        <v>44763.205266203702</v>
      </c>
      <c r="H1932" s="15">
        <v>44764.205266203702</v>
      </c>
      <c r="I1932" s="15">
        <v>44765.205266203702</v>
      </c>
      <c r="J1932" s="15">
        <v>44768.205266203702</v>
      </c>
      <c r="K1932" s="14" t="s">
        <v>37</v>
      </c>
      <c r="L1932" s="15">
        <v>44786.205266203702</v>
      </c>
      <c r="M1932" s="14" t="s">
        <v>37</v>
      </c>
      <c r="N1932" s="14" t="s">
        <v>115</v>
      </c>
      <c r="O1932" s="1">
        <v>44791.205266203702</v>
      </c>
      <c r="P1932" s="14" t="s">
        <v>48</v>
      </c>
      <c r="Q1932" s="15">
        <v>44787.205266203702</v>
      </c>
      <c r="R1932" s="15">
        <v>44790.205266203702</v>
      </c>
      <c r="S1932" s="15">
        <v>44790.205266203702</v>
      </c>
      <c r="T1932" s="15">
        <v>44793.205266203702</v>
      </c>
      <c r="U1932">
        <v>1</v>
      </c>
      <c r="V1932" s="15">
        <v>44795.205266203702</v>
      </c>
      <c r="W1932" s="15">
        <v>44797.205266203702</v>
      </c>
      <c r="X1932" s="15">
        <v>44799.205266203702</v>
      </c>
      <c r="Z1932" s="14"/>
      <c r="AA1932" s="15">
        <v>44808.205266203702</v>
      </c>
      <c r="AB1932">
        <v>22</v>
      </c>
      <c r="AC1932">
        <v>26</v>
      </c>
      <c r="AD1932">
        <v>1</v>
      </c>
      <c r="AE1932">
        <v>3</v>
      </c>
      <c r="AF1932" s="21">
        <v>44850.205266203702</v>
      </c>
      <c r="AG1932" s="22">
        <f>IFERROR((Raw_Data__3[[#This Row],[End of Probation Date (after 2 months)]]-Raw_Data__3[[#This Row],[Reporting date ]]),"N/A")</f>
        <v>60</v>
      </c>
      <c r="AH1932">
        <v>4</v>
      </c>
      <c r="AI1932">
        <v>4</v>
      </c>
      <c r="AJ1932">
        <v>1</v>
      </c>
      <c r="AK1932">
        <v>18</v>
      </c>
      <c r="AL1932">
        <v>9</v>
      </c>
    </row>
    <row r="1933" spans="1:38" x14ac:dyDescent="0.35">
      <c r="A1933">
        <v>1193</v>
      </c>
      <c r="B1933" s="14" t="s">
        <v>114</v>
      </c>
      <c r="C1933" s="14" t="s">
        <v>86</v>
      </c>
      <c r="D1933" s="14" t="s">
        <v>62</v>
      </c>
      <c r="E1933" s="14" t="s">
        <v>40</v>
      </c>
      <c r="F1933" s="14" t="str">
        <f>TRIM(Raw_Data__3[[#This Row],[Level/Band]])</f>
        <v>Associate</v>
      </c>
      <c r="G1933" s="15">
        <v>44768.966006944444</v>
      </c>
      <c r="H1933" s="15">
        <v>44769.966006944444</v>
      </c>
      <c r="I1933" s="15">
        <v>44770.966006944444</v>
      </c>
      <c r="J1933" s="15">
        <v>44773.966006944444</v>
      </c>
      <c r="K1933" s="14" t="s">
        <v>37</v>
      </c>
      <c r="L1933" s="15">
        <v>44779.966006944444</v>
      </c>
      <c r="M1933" s="14" t="s">
        <v>37</v>
      </c>
      <c r="N1933" s="14" t="s">
        <v>115</v>
      </c>
      <c r="O1933" s="1">
        <v>44785.966006944444</v>
      </c>
      <c r="P1933" s="14" t="s">
        <v>48</v>
      </c>
      <c r="Q1933" s="15">
        <v>44780.966006944444</v>
      </c>
      <c r="R1933" s="15">
        <v>44782.966006944444</v>
      </c>
      <c r="S1933" s="15">
        <v>44783.966006944444</v>
      </c>
      <c r="T1933" s="15">
        <v>44790.966006944444</v>
      </c>
      <c r="U1933">
        <v>1</v>
      </c>
      <c r="V1933" s="15">
        <v>44794.966006944444</v>
      </c>
      <c r="W1933" s="15">
        <v>44796.966006944444</v>
      </c>
      <c r="X1933" s="15">
        <v>44799.966006944444</v>
      </c>
      <c r="Z1933" s="14"/>
      <c r="AA1933" s="15">
        <v>44814.966006944444</v>
      </c>
      <c r="AB1933">
        <v>10</v>
      </c>
      <c r="AC1933">
        <v>14</v>
      </c>
      <c r="AD1933">
        <v>1</v>
      </c>
      <c r="AE1933">
        <v>3</v>
      </c>
      <c r="AF1933" s="21">
        <v>44843.966006944444</v>
      </c>
      <c r="AG1933" s="22">
        <f>IFERROR((Raw_Data__3[[#This Row],[End of Probation Date (after 2 months)]]-Raw_Data__3[[#This Row],[Reporting date ]]),"N/A")</f>
        <v>60</v>
      </c>
      <c r="AH1933">
        <v>6</v>
      </c>
      <c r="AI1933">
        <v>4</v>
      </c>
      <c r="AJ1933">
        <v>1</v>
      </c>
      <c r="AK1933">
        <v>31</v>
      </c>
      <c r="AL1933">
        <v>16</v>
      </c>
    </row>
    <row r="1934" spans="1:38" x14ac:dyDescent="0.35">
      <c r="A1934">
        <v>1175</v>
      </c>
      <c r="B1934" s="14" t="s">
        <v>114</v>
      </c>
      <c r="C1934" s="14" t="s">
        <v>86</v>
      </c>
      <c r="D1934" s="14" t="s">
        <v>62</v>
      </c>
      <c r="E1934" s="14" t="s">
        <v>40</v>
      </c>
      <c r="F1934" s="14" t="str">
        <f>TRIM(Raw_Data__3[[#This Row],[Level/Band]])</f>
        <v>Associate</v>
      </c>
      <c r="G1934" s="15">
        <v>45061.041770833333</v>
      </c>
      <c r="H1934" s="15">
        <v>45064.041770833333</v>
      </c>
      <c r="I1934" s="15">
        <v>45065.041770833333</v>
      </c>
      <c r="J1934" s="15">
        <v>45068.041770833333</v>
      </c>
      <c r="K1934" s="14" t="s">
        <v>37</v>
      </c>
      <c r="L1934" s="15">
        <v>45072.041770833333</v>
      </c>
      <c r="M1934" s="14" t="s">
        <v>37</v>
      </c>
      <c r="N1934" s="14" t="s">
        <v>115</v>
      </c>
      <c r="O1934" s="1">
        <v>45078.041770833333</v>
      </c>
      <c r="P1934" s="14" t="s">
        <v>48</v>
      </c>
      <c r="Q1934" s="15">
        <v>45074.041770833333</v>
      </c>
      <c r="R1934" s="15">
        <v>45077.041770833333</v>
      </c>
      <c r="S1934" s="15">
        <v>45074.041770833333</v>
      </c>
      <c r="T1934" s="15">
        <v>45080.041770833333</v>
      </c>
      <c r="U1934">
        <v>1</v>
      </c>
      <c r="V1934" s="15">
        <v>45082.041770833333</v>
      </c>
      <c r="W1934" s="15">
        <v>45084.041770833333</v>
      </c>
      <c r="X1934" s="15">
        <v>45087.041770833333</v>
      </c>
      <c r="Z1934" s="14"/>
      <c r="AA1934" s="15">
        <v>45094.041770833333</v>
      </c>
      <c r="AB1934">
        <v>8</v>
      </c>
      <c r="AC1934">
        <v>10</v>
      </c>
      <c r="AD1934">
        <v>1</v>
      </c>
      <c r="AE1934">
        <v>3</v>
      </c>
      <c r="AF1934" s="21">
        <v>45134.041770833333</v>
      </c>
      <c r="AG1934" s="22">
        <f>IFERROR((Raw_Data__3[[#This Row],[End of Probation Date (after 2 months)]]-Raw_Data__3[[#This Row],[Reporting date ]]),"N/A")</f>
        <v>60</v>
      </c>
      <c r="AH1934">
        <v>4</v>
      </c>
      <c r="AI1934">
        <v>2</v>
      </c>
      <c r="AJ1934">
        <v>3</v>
      </c>
      <c r="AK1934">
        <v>20</v>
      </c>
      <c r="AL1934">
        <v>13</v>
      </c>
    </row>
    <row r="1935" spans="1:38" x14ac:dyDescent="0.35">
      <c r="A1935">
        <v>925</v>
      </c>
      <c r="B1935" s="14" t="s">
        <v>114</v>
      </c>
      <c r="C1935" s="14" t="s">
        <v>86</v>
      </c>
      <c r="D1935" s="14" t="s">
        <v>62</v>
      </c>
      <c r="E1935" s="14" t="s">
        <v>40</v>
      </c>
      <c r="F1935" s="14" t="str">
        <f>TRIM(Raw_Data__3[[#This Row],[Level/Band]])</f>
        <v>Associate</v>
      </c>
      <c r="G1935" s="15">
        <v>45074.494004629632</v>
      </c>
      <c r="H1935" s="15">
        <v>45078.494004629632</v>
      </c>
      <c r="I1935" s="15">
        <v>45079.494004629632</v>
      </c>
      <c r="J1935" s="15">
        <v>45082.494004629632</v>
      </c>
      <c r="K1935" s="14" t="s">
        <v>37</v>
      </c>
      <c r="L1935" s="15">
        <v>45092.494004629632</v>
      </c>
      <c r="M1935" s="14" t="s">
        <v>43</v>
      </c>
      <c r="N1935" s="14" t="s">
        <v>38</v>
      </c>
      <c r="O1935" s="1" t="s">
        <v>115</v>
      </c>
      <c r="P1935" s="14"/>
      <c r="Q1935" s="15"/>
      <c r="R1935" s="15"/>
      <c r="S1935" s="15">
        <v>45093.494004629632</v>
      </c>
      <c r="T1935" s="15"/>
      <c r="U1935">
        <v>0</v>
      </c>
      <c r="V1935" s="15"/>
      <c r="W1935" s="15"/>
      <c r="X1935" s="15"/>
      <c r="Z1935" s="14" t="s">
        <v>39</v>
      </c>
      <c r="AA1935" s="15"/>
      <c r="AB1935">
        <v>14</v>
      </c>
      <c r="AC1935">
        <v>15</v>
      </c>
      <c r="AD1935">
        <v>1</v>
      </c>
      <c r="AE1935">
        <v>3</v>
      </c>
      <c r="AF1935" s="21">
        <v>45153.494004629632</v>
      </c>
      <c r="AG1935" s="22">
        <f>IFERROR((Raw_Data__3[[#This Row],[End of Probation Date (after 2 months)]]-Raw_Data__3[[#This Row],[Reporting date ]]),"N/A")</f>
        <v>60</v>
      </c>
      <c r="AI1935">
        <v>1</v>
      </c>
      <c r="AJ1935">
        <v>4</v>
      </c>
    </row>
    <row r="1936" spans="1:38" x14ac:dyDescent="0.35">
      <c r="A1936">
        <v>780</v>
      </c>
      <c r="B1936" s="14" t="s">
        <v>114</v>
      </c>
      <c r="C1936" s="14" t="s">
        <v>86</v>
      </c>
      <c r="D1936" s="14" t="s">
        <v>62</v>
      </c>
      <c r="E1936" s="14" t="s">
        <v>40</v>
      </c>
      <c r="F1936" s="14" t="str">
        <f>TRIM(Raw_Data__3[[#This Row],[Level/Band]])</f>
        <v>Associate</v>
      </c>
      <c r="G1936" s="15">
        <v>45007.397060185183</v>
      </c>
      <c r="H1936" s="15">
        <v>45009.397060185183</v>
      </c>
      <c r="I1936" s="15">
        <v>45010.397060185183</v>
      </c>
      <c r="J1936" s="15">
        <v>45013.397060185183</v>
      </c>
      <c r="K1936" s="14" t="s">
        <v>37</v>
      </c>
      <c r="L1936" s="15">
        <v>45017.397060185183</v>
      </c>
      <c r="M1936" s="14" t="s">
        <v>43</v>
      </c>
      <c r="N1936" s="14" t="s">
        <v>55</v>
      </c>
      <c r="O1936" s="1" t="s">
        <v>115</v>
      </c>
      <c r="P1936" s="14"/>
      <c r="Q1936" s="15"/>
      <c r="R1936" s="15"/>
      <c r="S1936" s="15">
        <v>45019.397060185183</v>
      </c>
      <c r="T1936" s="15"/>
      <c r="U1936">
        <v>0</v>
      </c>
      <c r="V1936" s="15"/>
      <c r="W1936" s="15"/>
      <c r="X1936" s="15"/>
      <c r="Z1936" s="14" t="s">
        <v>47</v>
      </c>
      <c r="AA1936" s="15"/>
      <c r="AB1936">
        <v>8</v>
      </c>
      <c r="AC1936">
        <v>10</v>
      </c>
      <c r="AD1936">
        <v>1</v>
      </c>
      <c r="AE1936">
        <v>3</v>
      </c>
      <c r="AF1936" s="21">
        <v>45079.397060185183</v>
      </c>
      <c r="AG1936" s="22">
        <f>IFERROR((Raw_Data__3[[#This Row],[End of Probation Date (after 2 months)]]-Raw_Data__3[[#This Row],[Reporting date ]]),"N/A")</f>
        <v>60</v>
      </c>
      <c r="AI1936">
        <v>2</v>
      </c>
      <c r="AJ1936">
        <v>2</v>
      </c>
    </row>
    <row r="1937" spans="1:38" x14ac:dyDescent="0.35">
      <c r="A1937">
        <v>667</v>
      </c>
      <c r="B1937" s="14" t="s">
        <v>114</v>
      </c>
      <c r="C1937" s="14" t="s">
        <v>86</v>
      </c>
      <c r="D1937" s="14" t="s">
        <v>62</v>
      </c>
      <c r="E1937" s="14" t="s">
        <v>40</v>
      </c>
      <c r="F1937" s="14" t="str">
        <f>TRIM(Raw_Data__3[[#This Row],[Level/Band]])</f>
        <v>Associate</v>
      </c>
      <c r="G1937" s="15">
        <v>44566.204074074078</v>
      </c>
      <c r="H1937" s="15">
        <v>44570.204074074078</v>
      </c>
      <c r="I1937" s="15">
        <v>44571.204074074078</v>
      </c>
      <c r="J1937" s="15">
        <v>44574.204074074078</v>
      </c>
      <c r="K1937" s="14" t="s">
        <v>37</v>
      </c>
      <c r="L1937" s="15">
        <v>44588.204074074078</v>
      </c>
      <c r="M1937" s="14" t="s">
        <v>43</v>
      </c>
      <c r="N1937" s="14" t="s">
        <v>38</v>
      </c>
      <c r="O1937" s="1" t="s">
        <v>115</v>
      </c>
      <c r="P1937" s="14"/>
      <c r="Q1937" s="15"/>
      <c r="R1937" s="15"/>
      <c r="S1937" s="15">
        <v>44590.204074074078</v>
      </c>
      <c r="T1937" s="15"/>
      <c r="U1937">
        <v>0</v>
      </c>
      <c r="V1937" s="15"/>
      <c r="W1937" s="15"/>
      <c r="X1937" s="15"/>
      <c r="Z1937" s="14" t="s">
        <v>39</v>
      </c>
      <c r="AA1937" s="15"/>
      <c r="AB1937">
        <v>18</v>
      </c>
      <c r="AC1937">
        <v>20</v>
      </c>
      <c r="AD1937">
        <v>1</v>
      </c>
      <c r="AE1937">
        <v>3</v>
      </c>
      <c r="AF1937" s="21">
        <v>44650.204074074078</v>
      </c>
      <c r="AG1937" s="22">
        <f>IFERROR((Raw_Data__3[[#This Row],[End of Probation Date (after 2 months)]]-Raw_Data__3[[#This Row],[Reporting date ]]),"N/A")</f>
        <v>60</v>
      </c>
      <c r="AI1937">
        <v>2</v>
      </c>
      <c r="AJ1937">
        <v>4</v>
      </c>
    </row>
    <row r="1938" spans="1:38" x14ac:dyDescent="0.35">
      <c r="A1938">
        <v>627</v>
      </c>
      <c r="B1938" s="14" t="s">
        <v>114</v>
      </c>
      <c r="C1938" s="14" t="s">
        <v>86</v>
      </c>
      <c r="D1938" s="14" t="s">
        <v>62</v>
      </c>
      <c r="E1938" s="14" t="s">
        <v>40</v>
      </c>
      <c r="F1938" s="14" t="str">
        <f>TRIM(Raw_Data__3[[#This Row],[Level/Band]])</f>
        <v>Associate</v>
      </c>
      <c r="G1938" s="15">
        <v>44993.828541666669</v>
      </c>
      <c r="H1938" s="15">
        <v>44994.828541666669</v>
      </c>
      <c r="I1938" s="15">
        <v>44995.828541666669</v>
      </c>
      <c r="J1938" s="15">
        <v>44998.828541666669</v>
      </c>
      <c r="K1938" s="14" t="s">
        <v>37</v>
      </c>
      <c r="L1938" s="15">
        <v>45011.828541666669</v>
      </c>
      <c r="M1938" s="14" t="s">
        <v>43</v>
      </c>
      <c r="N1938" s="14" t="s">
        <v>38</v>
      </c>
      <c r="O1938" s="1" t="s">
        <v>115</v>
      </c>
      <c r="P1938" s="14"/>
      <c r="Q1938" s="15"/>
      <c r="R1938" s="15"/>
      <c r="S1938" s="15"/>
      <c r="T1938" s="15"/>
      <c r="U1938">
        <v>0</v>
      </c>
      <c r="V1938" s="15"/>
      <c r="W1938" s="15"/>
      <c r="X1938" s="15"/>
      <c r="Z1938" s="14" t="s">
        <v>39</v>
      </c>
      <c r="AA1938" s="15"/>
      <c r="AB1938">
        <v>17</v>
      </c>
      <c r="AD1938">
        <v>1</v>
      </c>
      <c r="AE1938">
        <v>3</v>
      </c>
      <c r="AF1938" s="21" t="s">
        <v>115</v>
      </c>
      <c r="AG1938" s="22" t="str">
        <f>IFERROR((Raw_Data__3[[#This Row],[End of Probation Date (after 2 months)]]-Raw_Data__3[[#This Row],[Reporting date ]]),"N/A")</f>
        <v>N/A</v>
      </c>
      <c r="AJ1938">
        <v>1</v>
      </c>
    </row>
    <row r="1939" spans="1:38" x14ac:dyDescent="0.35">
      <c r="A1939">
        <v>621</v>
      </c>
      <c r="B1939" s="14" t="s">
        <v>114</v>
      </c>
      <c r="C1939" s="14" t="s">
        <v>86</v>
      </c>
      <c r="D1939" s="14" t="s">
        <v>62</v>
      </c>
      <c r="E1939" s="14" t="s">
        <v>40</v>
      </c>
      <c r="F1939" s="14" t="str">
        <f>TRIM(Raw_Data__3[[#This Row],[Level/Band]])</f>
        <v>Associate</v>
      </c>
      <c r="G1939" s="15">
        <v>44992.828541666669</v>
      </c>
      <c r="H1939" s="15">
        <v>44995.828541666669</v>
      </c>
      <c r="I1939" s="15">
        <v>44996.828541666669</v>
      </c>
      <c r="J1939" s="15">
        <v>44999.828541666669</v>
      </c>
      <c r="K1939" s="14" t="s">
        <v>37</v>
      </c>
      <c r="L1939" s="15">
        <v>45005.828541666669</v>
      </c>
      <c r="M1939" s="14" t="s">
        <v>37</v>
      </c>
      <c r="N1939" s="14" t="s">
        <v>115</v>
      </c>
      <c r="O1939" s="1">
        <v>45010.828541666669</v>
      </c>
      <c r="P1939" s="14" t="s">
        <v>48</v>
      </c>
      <c r="Q1939" s="15">
        <v>45006.828541666669</v>
      </c>
      <c r="R1939" s="15">
        <v>45009.828541666669</v>
      </c>
      <c r="S1939" s="15">
        <v>45008.828541666669</v>
      </c>
      <c r="T1939" s="15">
        <v>45012.828541666669</v>
      </c>
      <c r="U1939">
        <v>1</v>
      </c>
      <c r="V1939" s="15">
        <v>45013.828541666669</v>
      </c>
      <c r="W1939" s="15">
        <v>45016.828541666669</v>
      </c>
      <c r="X1939" s="15">
        <v>45019.828541666669</v>
      </c>
      <c r="Z1939" s="14"/>
      <c r="AA1939" s="15">
        <v>45037.828541666669</v>
      </c>
      <c r="AB1939">
        <v>10</v>
      </c>
      <c r="AC1939">
        <v>13</v>
      </c>
      <c r="AD1939">
        <v>1</v>
      </c>
      <c r="AE1939">
        <v>3</v>
      </c>
      <c r="AF1939" s="21">
        <v>45068.828541666669</v>
      </c>
      <c r="AG1939" s="22">
        <f>IFERROR((Raw_Data__3[[#This Row],[End of Probation Date (after 2 months)]]-Raw_Data__3[[#This Row],[Reporting date ]]),"N/A")</f>
        <v>60</v>
      </c>
      <c r="AH1939">
        <v>4</v>
      </c>
      <c r="AI1939">
        <v>3</v>
      </c>
      <c r="AJ1939">
        <v>3</v>
      </c>
      <c r="AK1939">
        <v>29</v>
      </c>
      <c r="AL1939">
        <v>11</v>
      </c>
    </row>
    <row r="1940" spans="1:38" x14ac:dyDescent="0.35">
      <c r="A1940">
        <v>531</v>
      </c>
      <c r="B1940" s="14" t="s">
        <v>114</v>
      </c>
      <c r="C1940" s="14" t="s">
        <v>86</v>
      </c>
      <c r="D1940" s="14" t="s">
        <v>62</v>
      </c>
      <c r="E1940" s="14" t="s">
        <v>40</v>
      </c>
      <c r="F1940" s="14" t="str">
        <f>TRIM(Raw_Data__3[[#This Row],[Level/Band]])</f>
        <v>Associate</v>
      </c>
      <c r="G1940" s="15">
        <v>44576.271180555559</v>
      </c>
      <c r="H1940" s="15">
        <v>44577.271180555559</v>
      </c>
      <c r="I1940" s="15">
        <v>44578.271180555559</v>
      </c>
      <c r="J1940" s="15">
        <v>44581.271180555559</v>
      </c>
      <c r="K1940" s="14" t="s">
        <v>37</v>
      </c>
      <c r="L1940" s="15">
        <v>44580.271180555559</v>
      </c>
      <c r="M1940" s="14" t="s">
        <v>43</v>
      </c>
      <c r="N1940" s="14" t="s">
        <v>51</v>
      </c>
      <c r="O1940" s="1" t="s">
        <v>115</v>
      </c>
      <c r="P1940" s="14"/>
      <c r="Q1940" s="15"/>
      <c r="R1940" s="15"/>
      <c r="S1940" s="15">
        <v>44581.271180555559</v>
      </c>
      <c r="T1940" s="15"/>
      <c r="U1940">
        <v>0</v>
      </c>
      <c r="V1940" s="15"/>
      <c r="W1940" s="15"/>
      <c r="X1940" s="15"/>
      <c r="Z1940" s="14" t="s">
        <v>47</v>
      </c>
      <c r="AA1940" s="15"/>
      <c r="AB1940">
        <v>3</v>
      </c>
      <c r="AC1940">
        <v>4</v>
      </c>
      <c r="AD1940">
        <v>1</v>
      </c>
      <c r="AE1940">
        <v>3</v>
      </c>
      <c r="AF1940" s="21">
        <v>44641.271180555559</v>
      </c>
      <c r="AG1940" s="22">
        <f>IFERROR((Raw_Data__3[[#This Row],[End of Probation Date (after 2 months)]]-Raw_Data__3[[#This Row],[Reporting date ]]),"N/A")</f>
        <v>60</v>
      </c>
      <c r="AI1940">
        <v>1</v>
      </c>
      <c r="AJ1940">
        <v>1</v>
      </c>
    </row>
    <row r="1941" spans="1:38" x14ac:dyDescent="0.35">
      <c r="A1941">
        <v>510</v>
      </c>
      <c r="B1941" s="14" t="s">
        <v>114</v>
      </c>
      <c r="C1941" s="14" t="s">
        <v>86</v>
      </c>
      <c r="D1941" s="14" t="s">
        <v>35</v>
      </c>
      <c r="E1941" s="14" t="s">
        <v>40</v>
      </c>
      <c r="F1941" s="14" t="str">
        <f>TRIM(Raw_Data__3[[#This Row],[Level/Band]])</f>
        <v>Associate</v>
      </c>
      <c r="G1941" s="15">
        <v>44742.103750000002</v>
      </c>
      <c r="H1941" s="15">
        <v>44745.103750000002</v>
      </c>
      <c r="I1941" s="15">
        <v>44746.103750000002</v>
      </c>
      <c r="J1941" s="15">
        <v>44749.103750000002</v>
      </c>
      <c r="K1941" s="14" t="s">
        <v>37</v>
      </c>
      <c r="L1941" s="15">
        <v>44764.103750000002</v>
      </c>
      <c r="M1941" s="14" t="s">
        <v>43</v>
      </c>
      <c r="N1941" s="14" t="s">
        <v>51</v>
      </c>
      <c r="O1941" s="1" t="s">
        <v>115</v>
      </c>
      <c r="P1941" s="14"/>
      <c r="Q1941" s="15"/>
      <c r="R1941" s="15"/>
      <c r="S1941" s="15">
        <v>44767.103750000002</v>
      </c>
      <c r="T1941" s="15"/>
      <c r="U1941">
        <v>0</v>
      </c>
      <c r="V1941" s="15"/>
      <c r="W1941" s="15"/>
      <c r="X1941" s="15"/>
      <c r="Z1941" s="14" t="s">
        <v>39</v>
      </c>
      <c r="AA1941" s="15"/>
      <c r="AB1941">
        <v>19</v>
      </c>
      <c r="AC1941">
        <v>22</v>
      </c>
      <c r="AD1941">
        <v>1</v>
      </c>
      <c r="AE1941">
        <v>3</v>
      </c>
      <c r="AF1941" s="21">
        <v>44827.103750000002</v>
      </c>
      <c r="AG1941" s="22">
        <f>IFERROR((Raw_Data__3[[#This Row],[End of Probation Date (after 2 months)]]-Raw_Data__3[[#This Row],[Reporting date ]]),"N/A")</f>
        <v>60</v>
      </c>
      <c r="AI1941">
        <v>3</v>
      </c>
      <c r="AJ1941">
        <v>3</v>
      </c>
    </row>
    <row r="1942" spans="1:38" x14ac:dyDescent="0.35">
      <c r="A1942">
        <v>430</v>
      </c>
      <c r="B1942" s="14" t="s">
        <v>114</v>
      </c>
      <c r="C1942" s="14" t="s">
        <v>86</v>
      </c>
      <c r="D1942" s="14" t="s">
        <v>35</v>
      </c>
      <c r="E1942" s="14" t="s">
        <v>40</v>
      </c>
      <c r="F1942" s="14" t="str">
        <f>TRIM(Raw_Data__3[[#This Row],[Level/Band]])</f>
        <v>Associate</v>
      </c>
      <c r="G1942" s="15">
        <v>44979.544421296298</v>
      </c>
      <c r="H1942" s="15">
        <v>44982.544421296298</v>
      </c>
      <c r="I1942" s="15">
        <v>44983.544421296298</v>
      </c>
      <c r="J1942" s="15">
        <v>44986.544421296298</v>
      </c>
      <c r="K1942" s="14" t="s">
        <v>37</v>
      </c>
      <c r="L1942" s="15">
        <v>44995.544421296298</v>
      </c>
      <c r="M1942" s="14" t="s">
        <v>37</v>
      </c>
      <c r="N1942" s="14" t="s">
        <v>115</v>
      </c>
      <c r="O1942" s="1">
        <v>45000.544421296298</v>
      </c>
      <c r="P1942" s="14" t="s">
        <v>48</v>
      </c>
      <c r="Q1942" s="15">
        <v>44996.544421296298</v>
      </c>
      <c r="R1942" s="15">
        <v>44998.544421296298</v>
      </c>
      <c r="S1942" s="15">
        <v>44998.544421296298</v>
      </c>
      <c r="T1942" s="15">
        <v>45007.544421296298</v>
      </c>
      <c r="U1942">
        <v>1</v>
      </c>
      <c r="V1942" s="15">
        <v>45009.544421296298</v>
      </c>
      <c r="W1942" s="15">
        <v>45012.544421296298</v>
      </c>
      <c r="X1942" s="15">
        <v>45013.544421296298</v>
      </c>
      <c r="Z1942" s="14"/>
      <c r="AA1942" s="15">
        <v>45025.544421296298</v>
      </c>
      <c r="AB1942">
        <v>13</v>
      </c>
      <c r="AC1942">
        <v>16</v>
      </c>
      <c r="AD1942">
        <v>1</v>
      </c>
      <c r="AE1942">
        <v>3</v>
      </c>
      <c r="AF1942" s="21">
        <v>45058.544421296298</v>
      </c>
      <c r="AG1942" s="22">
        <f>IFERROR((Raw_Data__3[[#This Row],[End of Probation Date (after 2 months)]]-Raw_Data__3[[#This Row],[Reporting date ]]),"N/A")</f>
        <v>60</v>
      </c>
      <c r="AH1942">
        <v>5</v>
      </c>
      <c r="AI1942">
        <v>3</v>
      </c>
      <c r="AJ1942">
        <v>3</v>
      </c>
      <c r="AK1942">
        <v>27</v>
      </c>
      <c r="AL1942">
        <v>15</v>
      </c>
    </row>
    <row r="1943" spans="1:38" x14ac:dyDescent="0.35">
      <c r="A1943">
        <v>419</v>
      </c>
      <c r="B1943" s="14" t="s">
        <v>114</v>
      </c>
      <c r="C1943" s="14" t="s">
        <v>86</v>
      </c>
      <c r="D1943" s="14" t="s">
        <v>35</v>
      </c>
      <c r="E1943" s="14" t="s">
        <v>40</v>
      </c>
      <c r="F1943" s="14" t="str">
        <f>TRIM(Raw_Data__3[[#This Row],[Level/Band]])</f>
        <v>Associate</v>
      </c>
      <c r="G1943" s="15">
        <v>45094.637766203705</v>
      </c>
      <c r="H1943" s="15">
        <v>45097.637766203705</v>
      </c>
      <c r="I1943" s="15">
        <v>45098.637766203705</v>
      </c>
      <c r="J1943" s="15">
        <v>45101.637766203705</v>
      </c>
      <c r="K1943" s="14" t="s">
        <v>37</v>
      </c>
      <c r="L1943" s="15">
        <v>45113.637766203705</v>
      </c>
      <c r="M1943" s="14" t="s">
        <v>58</v>
      </c>
      <c r="N1943" s="14"/>
      <c r="O1943" s="1">
        <v>45116.637766203705</v>
      </c>
      <c r="P1943" s="14" t="s">
        <v>58</v>
      </c>
      <c r="Q1943" s="15"/>
      <c r="R1943" s="15"/>
      <c r="S1943" s="15">
        <v>45114.637766203705</v>
      </c>
      <c r="T1943" s="15"/>
      <c r="U1943">
        <v>0</v>
      </c>
      <c r="V1943" s="15"/>
      <c r="W1943" s="15"/>
      <c r="X1943" s="15"/>
      <c r="Z1943" s="14"/>
      <c r="AA1943" s="15"/>
      <c r="AB1943">
        <v>16</v>
      </c>
      <c r="AC1943">
        <v>17</v>
      </c>
      <c r="AD1943">
        <v>1</v>
      </c>
      <c r="AE1943">
        <v>3</v>
      </c>
      <c r="AF1943" s="21">
        <v>45174.637766203705</v>
      </c>
      <c r="AG1943" s="22">
        <f>IFERROR((Raw_Data__3[[#This Row],[End of Probation Date (after 2 months)]]-Raw_Data__3[[#This Row],[Reporting date ]]),"N/A")</f>
        <v>60</v>
      </c>
      <c r="AI1943">
        <v>1</v>
      </c>
      <c r="AJ1943">
        <v>3</v>
      </c>
    </row>
    <row r="1944" spans="1:38" x14ac:dyDescent="0.35">
      <c r="A1944">
        <v>253</v>
      </c>
      <c r="B1944" s="14" t="s">
        <v>114</v>
      </c>
      <c r="C1944" s="14" t="s">
        <v>86</v>
      </c>
      <c r="D1944" s="14" t="s">
        <v>35</v>
      </c>
      <c r="E1944" s="14" t="s">
        <v>40</v>
      </c>
      <c r="F1944" s="14" t="str">
        <f>TRIM(Raw_Data__3[[#This Row],[Level/Band]])</f>
        <v>Associate</v>
      </c>
      <c r="G1944" s="15">
        <v>44705.632962962962</v>
      </c>
      <c r="H1944" s="15">
        <v>44707.632962962962</v>
      </c>
      <c r="I1944" s="15">
        <v>44708.632962962962</v>
      </c>
      <c r="J1944" s="15">
        <v>44711.632962962962</v>
      </c>
      <c r="K1944" s="14" t="s">
        <v>37</v>
      </c>
      <c r="L1944" s="15">
        <v>44726.632962962962</v>
      </c>
      <c r="M1944" s="14" t="s">
        <v>43</v>
      </c>
      <c r="N1944" s="14" t="s">
        <v>50</v>
      </c>
      <c r="O1944" s="1" t="s">
        <v>115</v>
      </c>
      <c r="P1944" s="14"/>
      <c r="Q1944" s="15"/>
      <c r="R1944" s="15"/>
      <c r="S1944" s="15"/>
      <c r="T1944" s="15"/>
      <c r="U1944">
        <v>0</v>
      </c>
      <c r="V1944" s="15"/>
      <c r="W1944" s="15"/>
      <c r="X1944" s="15"/>
      <c r="Z1944" s="14" t="s">
        <v>47</v>
      </c>
      <c r="AA1944" s="15"/>
      <c r="AB1944">
        <v>19</v>
      </c>
      <c r="AD1944">
        <v>1</v>
      </c>
      <c r="AE1944">
        <v>3</v>
      </c>
      <c r="AF1944" s="21" t="s">
        <v>115</v>
      </c>
      <c r="AG1944" s="22" t="str">
        <f>IFERROR((Raw_Data__3[[#This Row],[End of Probation Date (after 2 months)]]-Raw_Data__3[[#This Row],[Reporting date ]]),"N/A")</f>
        <v>N/A</v>
      </c>
      <c r="AJ1944">
        <v>2</v>
      </c>
    </row>
    <row r="1945" spans="1:38" x14ac:dyDescent="0.35">
      <c r="A1945">
        <v>238</v>
      </c>
      <c r="B1945" s="14" t="s">
        <v>114</v>
      </c>
      <c r="C1945" s="14" t="s">
        <v>86</v>
      </c>
      <c r="D1945" s="14" t="s">
        <v>35</v>
      </c>
      <c r="E1945" s="14" t="s">
        <v>40</v>
      </c>
      <c r="F1945" s="14" t="str">
        <f>TRIM(Raw_Data__3[[#This Row],[Level/Band]])</f>
        <v>Associate</v>
      </c>
      <c r="G1945" s="15">
        <v>44598.810960648145</v>
      </c>
      <c r="H1945" s="15">
        <v>44601.810960648145</v>
      </c>
      <c r="I1945" s="15">
        <v>44602.810960648145</v>
      </c>
      <c r="J1945" s="15">
        <v>44605.810960648145</v>
      </c>
      <c r="K1945" s="14" t="s">
        <v>37</v>
      </c>
      <c r="L1945" s="15">
        <v>44609.810960648145</v>
      </c>
      <c r="M1945" s="14" t="s">
        <v>43</v>
      </c>
      <c r="N1945" s="14" t="s">
        <v>38</v>
      </c>
      <c r="O1945" s="1" t="s">
        <v>115</v>
      </c>
      <c r="P1945" s="14"/>
      <c r="Q1945" s="15"/>
      <c r="R1945" s="15"/>
      <c r="S1945" s="15">
        <v>44612.810960648145</v>
      </c>
      <c r="T1945" s="15"/>
      <c r="U1945">
        <v>0</v>
      </c>
      <c r="V1945" s="15"/>
      <c r="W1945" s="15"/>
      <c r="X1945" s="15"/>
      <c r="Z1945" s="14" t="s">
        <v>47</v>
      </c>
      <c r="AA1945" s="15"/>
      <c r="AB1945">
        <v>8</v>
      </c>
      <c r="AC1945">
        <v>11</v>
      </c>
      <c r="AD1945">
        <v>1</v>
      </c>
      <c r="AE1945">
        <v>3</v>
      </c>
      <c r="AF1945" s="21">
        <v>44672.810960648145</v>
      </c>
      <c r="AG1945" s="22">
        <f>IFERROR((Raw_Data__3[[#This Row],[End of Probation Date (after 2 months)]]-Raw_Data__3[[#This Row],[Reporting date ]]),"N/A")</f>
        <v>60</v>
      </c>
      <c r="AI1945">
        <v>3</v>
      </c>
      <c r="AJ1945">
        <v>3</v>
      </c>
    </row>
    <row r="1946" spans="1:38" x14ac:dyDescent="0.35">
      <c r="A1946">
        <v>234</v>
      </c>
      <c r="B1946" s="14" t="s">
        <v>114</v>
      </c>
      <c r="C1946" s="14" t="s">
        <v>86</v>
      </c>
      <c r="D1946" s="14" t="s">
        <v>35</v>
      </c>
      <c r="E1946" s="14" t="s">
        <v>40</v>
      </c>
      <c r="F1946" s="14" t="str">
        <f>TRIM(Raw_Data__3[[#This Row],[Level/Band]])</f>
        <v>Associate</v>
      </c>
      <c r="G1946" s="15">
        <v>44598.810960648145</v>
      </c>
      <c r="H1946" s="15">
        <v>44600.810960648145</v>
      </c>
      <c r="I1946" s="15">
        <v>44601.810960648145</v>
      </c>
      <c r="J1946" s="15">
        <v>44604.810960648145</v>
      </c>
      <c r="K1946" s="14" t="s">
        <v>37</v>
      </c>
      <c r="L1946" s="15">
        <v>44613.810960648145</v>
      </c>
      <c r="M1946" s="14" t="s">
        <v>43</v>
      </c>
      <c r="N1946" s="14" t="s">
        <v>38</v>
      </c>
      <c r="O1946" s="1" t="s">
        <v>115</v>
      </c>
      <c r="P1946" s="14" t="s">
        <v>41</v>
      </c>
      <c r="Q1946" s="15"/>
      <c r="R1946" s="15"/>
      <c r="S1946" s="15">
        <v>44616.810960648145</v>
      </c>
      <c r="T1946" s="15"/>
      <c r="U1946">
        <v>0</v>
      </c>
      <c r="V1946" s="15"/>
      <c r="W1946" s="15"/>
      <c r="X1946" s="15"/>
      <c r="Z1946" s="14"/>
      <c r="AA1946" s="15"/>
      <c r="AB1946">
        <v>13</v>
      </c>
      <c r="AC1946">
        <v>16</v>
      </c>
      <c r="AD1946">
        <v>1</v>
      </c>
      <c r="AE1946">
        <v>3</v>
      </c>
      <c r="AF1946" s="21">
        <v>44676.810960648145</v>
      </c>
      <c r="AG1946" s="22">
        <f>IFERROR((Raw_Data__3[[#This Row],[End of Probation Date (after 2 months)]]-Raw_Data__3[[#This Row],[Reporting date ]]),"N/A")</f>
        <v>60</v>
      </c>
      <c r="AI1946">
        <v>3</v>
      </c>
      <c r="AJ1946">
        <v>2</v>
      </c>
    </row>
    <row r="1947" spans="1:38" x14ac:dyDescent="0.35">
      <c r="A1947">
        <v>227</v>
      </c>
      <c r="B1947" s="14" t="s">
        <v>114</v>
      </c>
      <c r="C1947" s="14" t="s">
        <v>86</v>
      </c>
      <c r="D1947" s="14" t="s">
        <v>35</v>
      </c>
      <c r="E1947" s="14" t="s">
        <v>40</v>
      </c>
      <c r="F1947" s="14" t="str">
        <f>TRIM(Raw_Data__3[[#This Row],[Level/Band]])</f>
        <v>Associate</v>
      </c>
      <c r="G1947" s="15">
        <v>44738.447731481479</v>
      </c>
      <c r="H1947" s="15">
        <v>44741.447731481479</v>
      </c>
      <c r="I1947" s="15">
        <v>44742.447731481479</v>
      </c>
      <c r="J1947" s="15">
        <v>44745.447731481479</v>
      </c>
      <c r="K1947" s="14" t="s">
        <v>37</v>
      </c>
      <c r="L1947" s="15">
        <v>44759.447731481479</v>
      </c>
      <c r="M1947" s="14" t="s">
        <v>37</v>
      </c>
      <c r="N1947" s="14" t="s">
        <v>115</v>
      </c>
      <c r="O1947" s="1">
        <v>44766.447731481479</v>
      </c>
      <c r="P1947" s="14" t="s">
        <v>48</v>
      </c>
      <c r="Q1947" s="15">
        <v>44760.447731481479</v>
      </c>
      <c r="R1947" s="15">
        <v>44764.447731481479</v>
      </c>
      <c r="S1947" s="15">
        <v>44763.447731481479</v>
      </c>
      <c r="T1947" s="15">
        <v>44769.447731481479</v>
      </c>
      <c r="U1947">
        <v>1</v>
      </c>
      <c r="V1947" s="15">
        <v>44770.447731481479</v>
      </c>
      <c r="W1947" s="15">
        <v>44773.447731481479</v>
      </c>
      <c r="X1947" s="15">
        <v>44775.447731481479</v>
      </c>
      <c r="Z1947" s="14"/>
      <c r="AA1947" s="15">
        <v>44793.447731481479</v>
      </c>
      <c r="AB1947">
        <v>18</v>
      </c>
      <c r="AC1947">
        <v>22</v>
      </c>
      <c r="AD1947">
        <v>1</v>
      </c>
      <c r="AE1947">
        <v>3</v>
      </c>
      <c r="AF1947" s="21">
        <v>44823.447731481479</v>
      </c>
      <c r="AG1947" s="22">
        <f>IFERROR((Raw_Data__3[[#This Row],[End of Probation Date (after 2 months)]]-Raw_Data__3[[#This Row],[Reporting date ]]),"N/A")</f>
        <v>60</v>
      </c>
      <c r="AH1947">
        <v>4</v>
      </c>
      <c r="AI1947">
        <v>4</v>
      </c>
      <c r="AJ1947">
        <v>3</v>
      </c>
      <c r="AK1947">
        <v>30</v>
      </c>
      <c r="AL1947">
        <v>12</v>
      </c>
    </row>
    <row r="1948" spans="1:38" x14ac:dyDescent="0.35">
      <c r="A1948">
        <v>147</v>
      </c>
      <c r="B1948" s="14" t="s">
        <v>114</v>
      </c>
      <c r="C1948" s="14" t="s">
        <v>86</v>
      </c>
      <c r="D1948" s="14" t="s">
        <v>35</v>
      </c>
      <c r="E1948" s="14" t="s">
        <v>40</v>
      </c>
      <c r="F1948" s="14" t="str">
        <f>TRIM(Raw_Data__3[[#This Row],[Level/Band]])</f>
        <v>Associate</v>
      </c>
      <c r="G1948" s="15">
        <v>44629.982245370367</v>
      </c>
      <c r="H1948" s="15">
        <v>44632.982245370367</v>
      </c>
      <c r="I1948" s="15">
        <v>44633.982245370367</v>
      </c>
      <c r="J1948" s="15">
        <v>44636.982245370367</v>
      </c>
      <c r="K1948" s="14" t="s">
        <v>37</v>
      </c>
      <c r="L1948" s="15">
        <v>44646.982245370367</v>
      </c>
      <c r="M1948" s="14" t="s">
        <v>43</v>
      </c>
      <c r="N1948" s="14" t="s">
        <v>46</v>
      </c>
      <c r="O1948" s="1" t="s">
        <v>115</v>
      </c>
      <c r="P1948" s="14"/>
      <c r="Q1948" s="15"/>
      <c r="R1948" s="15"/>
      <c r="S1948" s="15">
        <v>44649.982245370367</v>
      </c>
      <c r="T1948" s="15"/>
      <c r="U1948">
        <v>0</v>
      </c>
      <c r="V1948" s="15"/>
      <c r="W1948" s="15"/>
      <c r="X1948" s="15"/>
      <c r="Z1948" s="14" t="s">
        <v>39</v>
      </c>
      <c r="AA1948" s="15"/>
      <c r="AB1948">
        <v>14</v>
      </c>
      <c r="AC1948">
        <v>17</v>
      </c>
      <c r="AD1948">
        <v>1</v>
      </c>
      <c r="AE1948">
        <v>3</v>
      </c>
      <c r="AF1948" s="21">
        <v>44709.982245370367</v>
      </c>
      <c r="AG1948" s="22">
        <f>IFERROR((Raw_Data__3[[#This Row],[End of Probation Date (after 2 months)]]-Raw_Data__3[[#This Row],[Reporting date ]]),"N/A")</f>
        <v>60</v>
      </c>
      <c r="AI1948">
        <v>3</v>
      </c>
      <c r="AJ1948">
        <v>3</v>
      </c>
    </row>
    <row r="1949" spans="1:38" x14ac:dyDescent="0.35">
      <c r="A1949">
        <v>143</v>
      </c>
      <c r="B1949" s="14" t="s">
        <v>114</v>
      </c>
      <c r="C1949" s="14" t="s">
        <v>86</v>
      </c>
      <c r="D1949" s="14" t="s">
        <v>35</v>
      </c>
      <c r="E1949" s="14" t="s">
        <v>40</v>
      </c>
      <c r="F1949" s="14" t="str">
        <f>TRIM(Raw_Data__3[[#This Row],[Level/Band]])</f>
        <v>Associate</v>
      </c>
      <c r="G1949" s="15">
        <v>44627.982245370367</v>
      </c>
      <c r="H1949" s="15">
        <v>44630.982245370367</v>
      </c>
      <c r="I1949" s="15">
        <v>44631.982245370367</v>
      </c>
      <c r="J1949" s="15">
        <v>44634.982245370367</v>
      </c>
      <c r="K1949" s="14" t="s">
        <v>37</v>
      </c>
      <c r="L1949" s="15">
        <v>44642.982245370367</v>
      </c>
      <c r="M1949" s="14" t="s">
        <v>43</v>
      </c>
      <c r="N1949" s="14" t="s">
        <v>46</v>
      </c>
      <c r="O1949" s="1" t="s">
        <v>115</v>
      </c>
      <c r="P1949" s="14"/>
      <c r="Q1949" s="15"/>
      <c r="R1949" s="15"/>
      <c r="S1949" s="15"/>
      <c r="T1949" s="15"/>
      <c r="U1949">
        <v>0</v>
      </c>
      <c r="V1949" s="15"/>
      <c r="W1949" s="15"/>
      <c r="X1949" s="15"/>
      <c r="Z1949" s="14" t="s">
        <v>47</v>
      </c>
      <c r="AA1949" s="15"/>
      <c r="AB1949">
        <v>12</v>
      </c>
      <c r="AD1949">
        <v>1</v>
      </c>
      <c r="AE1949">
        <v>3</v>
      </c>
      <c r="AF1949" s="21" t="s">
        <v>115</v>
      </c>
      <c r="AG1949" s="22" t="str">
        <f>IFERROR((Raw_Data__3[[#This Row],[End of Probation Date (after 2 months)]]-Raw_Data__3[[#This Row],[Reporting date ]]),"N/A")</f>
        <v>N/A</v>
      </c>
      <c r="AJ1949">
        <v>3</v>
      </c>
    </row>
    <row r="1950" spans="1:38" x14ac:dyDescent="0.35">
      <c r="A1950">
        <v>118</v>
      </c>
      <c r="B1950" s="14" t="s">
        <v>114</v>
      </c>
      <c r="C1950" s="14" t="s">
        <v>86</v>
      </c>
      <c r="D1950" s="14" t="s">
        <v>35</v>
      </c>
      <c r="E1950" s="14" t="s">
        <v>40</v>
      </c>
      <c r="F1950" s="14" t="str">
        <f>TRIM(Raw_Data__3[[#This Row],[Level/Band]])</f>
        <v>Associate</v>
      </c>
      <c r="G1950" s="15">
        <v>44736.19809027778</v>
      </c>
      <c r="H1950" s="15">
        <v>44740.19809027778</v>
      </c>
      <c r="I1950" s="15">
        <v>44741.19809027778</v>
      </c>
      <c r="J1950" s="15">
        <v>44744.19809027778</v>
      </c>
      <c r="K1950" s="14" t="s">
        <v>37</v>
      </c>
      <c r="L1950" s="15">
        <v>44753.19809027778</v>
      </c>
      <c r="M1950" s="14" t="s">
        <v>43</v>
      </c>
      <c r="N1950" s="14" t="s">
        <v>55</v>
      </c>
      <c r="O1950" s="1" t="s">
        <v>115</v>
      </c>
      <c r="P1950" s="14"/>
      <c r="Q1950" s="15"/>
      <c r="R1950" s="15"/>
      <c r="S1950" s="15"/>
      <c r="T1950" s="15"/>
      <c r="U1950">
        <v>0</v>
      </c>
      <c r="V1950" s="15"/>
      <c r="W1950" s="15"/>
      <c r="X1950" s="15"/>
      <c r="Z1950" s="14" t="s">
        <v>47</v>
      </c>
      <c r="AA1950" s="15"/>
      <c r="AB1950">
        <v>13</v>
      </c>
      <c r="AD1950">
        <v>1</v>
      </c>
      <c r="AE1950">
        <v>3</v>
      </c>
      <c r="AF1950" s="21" t="s">
        <v>115</v>
      </c>
      <c r="AG1950" s="22" t="str">
        <f>IFERROR((Raw_Data__3[[#This Row],[End of Probation Date (after 2 months)]]-Raw_Data__3[[#This Row],[Reporting date ]]),"N/A")</f>
        <v>N/A</v>
      </c>
      <c r="AJ1950">
        <v>4</v>
      </c>
    </row>
    <row r="1951" spans="1:38" x14ac:dyDescent="0.35">
      <c r="A1951">
        <v>116</v>
      </c>
      <c r="B1951" s="14" t="s">
        <v>114</v>
      </c>
      <c r="C1951" s="14" t="s">
        <v>86</v>
      </c>
      <c r="D1951" s="14" t="s">
        <v>35</v>
      </c>
      <c r="E1951" s="14" t="s">
        <v>40</v>
      </c>
      <c r="F1951" s="14" t="str">
        <f>TRIM(Raw_Data__3[[#This Row],[Level/Band]])</f>
        <v>Associate</v>
      </c>
      <c r="G1951" s="15">
        <v>44737.19809027778</v>
      </c>
      <c r="H1951" s="15">
        <v>44741.19809027778</v>
      </c>
      <c r="I1951" s="15">
        <v>44742.19809027778</v>
      </c>
      <c r="J1951" s="15">
        <v>44745.19809027778</v>
      </c>
      <c r="K1951" s="14" t="s">
        <v>37</v>
      </c>
      <c r="L1951" s="15">
        <v>44759.19809027778</v>
      </c>
      <c r="M1951" s="14" t="s">
        <v>43</v>
      </c>
      <c r="N1951" s="14" t="s">
        <v>51</v>
      </c>
      <c r="O1951" s="1" t="s">
        <v>115</v>
      </c>
      <c r="P1951" s="14"/>
      <c r="Q1951" s="15"/>
      <c r="R1951" s="15"/>
      <c r="S1951" s="15">
        <v>44763.19809027778</v>
      </c>
      <c r="T1951" s="15"/>
      <c r="U1951">
        <v>0</v>
      </c>
      <c r="V1951" s="15"/>
      <c r="W1951" s="15"/>
      <c r="X1951" s="15"/>
      <c r="Z1951" s="14" t="s">
        <v>39</v>
      </c>
      <c r="AA1951" s="15"/>
      <c r="AB1951">
        <v>18</v>
      </c>
      <c r="AC1951">
        <v>22</v>
      </c>
      <c r="AD1951">
        <v>1</v>
      </c>
      <c r="AE1951">
        <v>3</v>
      </c>
      <c r="AF1951" s="21">
        <v>44823.19809027778</v>
      </c>
      <c r="AG1951" s="22">
        <f>IFERROR((Raw_Data__3[[#This Row],[End of Probation Date (after 2 months)]]-Raw_Data__3[[#This Row],[Reporting date ]]),"N/A")</f>
        <v>60</v>
      </c>
      <c r="AI1951">
        <v>4</v>
      </c>
      <c r="AJ1951">
        <v>4</v>
      </c>
    </row>
    <row r="1952" spans="1:38" x14ac:dyDescent="0.35">
      <c r="A1952">
        <v>56</v>
      </c>
      <c r="B1952" s="14" t="s">
        <v>114</v>
      </c>
      <c r="C1952" s="14" t="s">
        <v>86</v>
      </c>
      <c r="D1952" s="14" t="s">
        <v>35</v>
      </c>
      <c r="E1952" s="14" t="s">
        <v>40</v>
      </c>
      <c r="F1952" s="14" t="str">
        <f>TRIM(Raw_Data__3[[#This Row],[Level/Band]])</f>
        <v>Associate</v>
      </c>
      <c r="G1952" s="15">
        <v>44767.01295138889</v>
      </c>
      <c r="H1952" s="15">
        <v>44771.01295138889</v>
      </c>
      <c r="I1952" s="15">
        <v>44772.01295138889</v>
      </c>
      <c r="J1952" s="15">
        <v>44775.01295138889</v>
      </c>
      <c r="K1952" s="14" t="s">
        <v>37</v>
      </c>
      <c r="L1952" s="15">
        <v>44782.01295138889</v>
      </c>
      <c r="M1952" s="14" t="s">
        <v>43</v>
      </c>
      <c r="N1952" s="14" t="s">
        <v>38</v>
      </c>
      <c r="O1952" s="1" t="s">
        <v>115</v>
      </c>
      <c r="P1952" s="14" t="s">
        <v>41</v>
      </c>
      <c r="Q1952" s="15"/>
      <c r="R1952" s="15"/>
      <c r="S1952" s="15">
        <v>44785.01295138889</v>
      </c>
      <c r="T1952" s="15"/>
      <c r="U1952">
        <v>0</v>
      </c>
      <c r="V1952" s="15"/>
      <c r="W1952" s="15"/>
      <c r="X1952" s="15"/>
      <c r="Z1952" s="14"/>
      <c r="AA1952" s="15"/>
      <c r="AB1952">
        <v>11</v>
      </c>
      <c r="AC1952">
        <v>14</v>
      </c>
      <c r="AD1952">
        <v>1</v>
      </c>
      <c r="AE1952">
        <v>3</v>
      </c>
      <c r="AF1952" s="21">
        <v>44845.01295138889</v>
      </c>
      <c r="AG1952" s="22">
        <f>IFERROR((Raw_Data__3[[#This Row],[End of Probation Date (after 2 months)]]-Raw_Data__3[[#This Row],[Reporting date ]]),"N/A")</f>
        <v>60</v>
      </c>
      <c r="AI1952">
        <v>3</v>
      </c>
      <c r="AJ1952">
        <v>4</v>
      </c>
    </row>
    <row r="1953" spans="1:38" x14ac:dyDescent="0.35">
      <c r="A1953">
        <v>54</v>
      </c>
      <c r="B1953" s="14" t="s">
        <v>114</v>
      </c>
      <c r="C1953" s="14" t="s">
        <v>86</v>
      </c>
      <c r="D1953" s="14" t="s">
        <v>35</v>
      </c>
      <c r="E1953" s="14" t="s">
        <v>40</v>
      </c>
      <c r="F1953" s="14" t="str">
        <f>TRIM(Raw_Data__3[[#This Row],[Level/Band]])</f>
        <v>Associate</v>
      </c>
      <c r="G1953" s="15">
        <v>44769.01295138889</v>
      </c>
      <c r="H1953" s="15">
        <v>44771.01295138889</v>
      </c>
      <c r="I1953" s="15">
        <v>44772.01295138889</v>
      </c>
      <c r="J1953" s="15">
        <v>44775.01295138889</v>
      </c>
      <c r="K1953" s="14" t="s">
        <v>37</v>
      </c>
      <c r="L1953" s="15">
        <v>44790.01295138889</v>
      </c>
      <c r="M1953" s="14" t="s">
        <v>43</v>
      </c>
      <c r="N1953" s="14" t="s">
        <v>46</v>
      </c>
      <c r="O1953" s="1" t="s">
        <v>115</v>
      </c>
      <c r="P1953" s="14"/>
      <c r="Q1953" s="15"/>
      <c r="R1953" s="15"/>
      <c r="S1953" s="15">
        <v>44792.01295138889</v>
      </c>
      <c r="T1953" s="15"/>
      <c r="U1953">
        <v>0</v>
      </c>
      <c r="V1953" s="15"/>
      <c r="W1953" s="15"/>
      <c r="X1953" s="15"/>
      <c r="Z1953" s="14" t="s">
        <v>47</v>
      </c>
      <c r="AA1953" s="15"/>
      <c r="AB1953">
        <v>19</v>
      </c>
      <c r="AC1953">
        <v>21</v>
      </c>
      <c r="AD1953">
        <v>1</v>
      </c>
      <c r="AE1953">
        <v>3</v>
      </c>
      <c r="AF1953" s="21">
        <v>44852.01295138889</v>
      </c>
      <c r="AG1953" s="22">
        <f>IFERROR((Raw_Data__3[[#This Row],[End of Probation Date (after 2 months)]]-Raw_Data__3[[#This Row],[Reporting date ]]),"N/A")</f>
        <v>60</v>
      </c>
      <c r="AI1953">
        <v>2</v>
      </c>
      <c r="AJ1953">
        <v>2</v>
      </c>
    </row>
    <row r="1954" spans="1:38" x14ac:dyDescent="0.35">
      <c r="A1954">
        <v>448</v>
      </c>
      <c r="B1954" s="14" t="s">
        <v>133</v>
      </c>
      <c r="C1954" s="14" t="s">
        <v>134</v>
      </c>
      <c r="D1954" s="14" t="s">
        <v>53</v>
      </c>
      <c r="E1954" s="14" t="s">
        <v>54</v>
      </c>
      <c r="F1954" s="14" t="str">
        <f>TRIM(Raw_Data__3[[#This Row],[Level/Band]])</f>
        <v>Senior Management</v>
      </c>
      <c r="G1954" s="15">
        <v>44892.108344907407</v>
      </c>
      <c r="H1954" s="15">
        <v>44893.108344907407</v>
      </c>
      <c r="I1954" s="15">
        <v>44894.108344907407</v>
      </c>
      <c r="J1954" s="15">
        <v>44897.108344907407</v>
      </c>
      <c r="K1954" s="14" t="s">
        <v>37</v>
      </c>
      <c r="L1954" s="15">
        <v>44907.108344907407</v>
      </c>
      <c r="M1954" s="14" t="s">
        <v>43</v>
      </c>
      <c r="N1954" s="14" t="s">
        <v>38</v>
      </c>
      <c r="O1954" s="1" t="s">
        <v>115</v>
      </c>
      <c r="P1954" s="14" t="s">
        <v>41</v>
      </c>
      <c r="Q1954" s="15"/>
      <c r="R1954" s="15"/>
      <c r="S1954" s="15">
        <v>44908.108344907407</v>
      </c>
      <c r="T1954" s="15"/>
      <c r="U1954">
        <v>0</v>
      </c>
      <c r="V1954" s="15"/>
      <c r="W1954" s="15"/>
      <c r="X1954" s="15"/>
      <c r="Z1954" s="14"/>
      <c r="AA1954" s="15"/>
      <c r="AB1954">
        <v>14</v>
      </c>
      <c r="AC1954">
        <v>15</v>
      </c>
      <c r="AD1954">
        <v>1</v>
      </c>
      <c r="AE1954">
        <v>3</v>
      </c>
      <c r="AF1954" s="21">
        <v>44968.108344907407</v>
      </c>
      <c r="AG1954" s="22">
        <f>IFERROR((Raw_Data__3[[#This Row],[End of Probation Date (after 2 months)]]-Raw_Data__3[[#This Row],[Reporting date ]]),"N/A")</f>
        <v>60</v>
      </c>
      <c r="AI1954">
        <v>1</v>
      </c>
      <c r="AJ1954">
        <v>1</v>
      </c>
    </row>
    <row r="1955" spans="1:38" x14ac:dyDescent="0.35">
      <c r="A1955">
        <v>441</v>
      </c>
      <c r="B1955" s="14" t="s">
        <v>133</v>
      </c>
      <c r="C1955" s="14" t="s">
        <v>134</v>
      </c>
      <c r="D1955" s="14" t="s">
        <v>53</v>
      </c>
      <c r="E1955" s="14" t="s">
        <v>54</v>
      </c>
      <c r="F1955" s="14" t="str">
        <f>TRIM(Raw_Data__3[[#This Row],[Level/Band]])</f>
        <v>Senior Management</v>
      </c>
      <c r="G1955" s="15">
        <v>44891.108344907407</v>
      </c>
      <c r="H1955" s="15">
        <v>44892.108344907407</v>
      </c>
      <c r="I1955" s="15">
        <v>44893.108344907407</v>
      </c>
      <c r="J1955" s="15">
        <v>44896.108344907407</v>
      </c>
      <c r="K1955" s="14" t="s">
        <v>37</v>
      </c>
      <c r="L1955" s="15">
        <v>44908.108344907407</v>
      </c>
      <c r="M1955" s="14" t="s">
        <v>37</v>
      </c>
      <c r="N1955" s="14" t="s">
        <v>115</v>
      </c>
      <c r="O1955" s="1">
        <v>44912.108344907407</v>
      </c>
      <c r="P1955" s="14" t="s">
        <v>48</v>
      </c>
      <c r="Q1955" s="15">
        <v>44909.108344907407</v>
      </c>
      <c r="R1955" s="15">
        <v>44910.108344907407</v>
      </c>
      <c r="S1955" s="15">
        <v>44911.108344907407</v>
      </c>
      <c r="T1955" s="15">
        <v>44921.108344907407</v>
      </c>
      <c r="U1955">
        <v>1</v>
      </c>
      <c r="V1955" s="15">
        <v>44923.108344907407</v>
      </c>
      <c r="W1955" s="15">
        <v>44925.108344907407</v>
      </c>
      <c r="X1955" s="15">
        <v>44928.108344907407</v>
      </c>
      <c r="Z1955" s="14"/>
      <c r="AA1955" s="15">
        <v>44935.108344907407</v>
      </c>
      <c r="AB1955">
        <v>16</v>
      </c>
      <c r="AC1955">
        <v>19</v>
      </c>
      <c r="AD1955">
        <v>1</v>
      </c>
      <c r="AE1955">
        <v>3</v>
      </c>
      <c r="AF1955" s="21">
        <v>44971.108344907407</v>
      </c>
      <c r="AG1955" s="22">
        <f>IFERROR((Raw_Data__3[[#This Row],[End of Probation Date (after 2 months)]]-Raw_Data__3[[#This Row],[Reporting date ]]),"N/A")</f>
        <v>60</v>
      </c>
      <c r="AH1955">
        <v>4</v>
      </c>
      <c r="AI1955">
        <v>3</v>
      </c>
      <c r="AJ1955">
        <v>1</v>
      </c>
      <c r="AK1955">
        <v>24</v>
      </c>
      <c r="AL1955">
        <v>17</v>
      </c>
    </row>
    <row r="1956" spans="1:38" x14ac:dyDescent="0.35">
      <c r="A1956">
        <v>337</v>
      </c>
      <c r="B1956" s="14" t="s">
        <v>133</v>
      </c>
      <c r="C1956" s="14" t="s">
        <v>134</v>
      </c>
      <c r="D1956" s="14" t="s">
        <v>53</v>
      </c>
      <c r="E1956" s="14" t="s">
        <v>54</v>
      </c>
      <c r="F1956" s="14" t="str">
        <f>TRIM(Raw_Data__3[[#This Row],[Level/Band]])</f>
        <v>Senior Management</v>
      </c>
      <c r="G1956" s="15">
        <v>44722.822210648148</v>
      </c>
      <c r="H1956" s="15">
        <v>44724.822210648148</v>
      </c>
      <c r="I1956" s="15">
        <v>44725.822210648148</v>
      </c>
      <c r="J1956" s="15">
        <v>44728.822210648148</v>
      </c>
      <c r="K1956" s="14" t="s">
        <v>37</v>
      </c>
      <c r="L1956" s="15">
        <v>44737.822210648148</v>
      </c>
      <c r="M1956" s="14" t="s">
        <v>43</v>
      </c>
      <c r="N1956" s="14" t="s">
        <v>38</v>
      </c>
      <c r="O1956" s="1" t="s">
        <v>115</v>
      </c>
      <c r="P1956" s="14"/>
      <c r="Q1956" s="15"/>
      <c r="R1956" s="15"/>
      <c r="S1956" s="15"/>
      <c r="T1956" s="15"/>
      <c r="U1956">
        <v>0</v>
      </c>
      <c r="V1956" s="15"/>
      <c r="W1956" s="15"/>
      <c r="X1956" s="15"/>
      <c r="Z1956" s="14" t="s">
        <v>39</v>
      </c>
      <c r="AA1956" s="15"/>
      <c r="AB1956">
        <v>13</v>
      </c>
      <c r="AD1956">
        <v>1</v>
      </c>
      <c r="AE1956">
        <v>3</v>
      </c>
      <c r="AF1956" s="21" t="s">
        <v>115</v>
      </c>
      <c r="AG1956" s="22" t="str">
        <f>IFERROR((Raw_Data__3[[#This Row],[End of Probation Date (after 2 months)]]-Raw_Data__3[[#This Row],[Reporting date ]]),"N/A")</f>
        <v>N/A</v>
      </c>
      <c r="AJ1956">
        <v>2</v>
      </c>
    </row>
    <row r="1957" spans="1:38" x14ac:dyDescent="0.35">
      <c r="A1957">
        <v>336</v>
      </c>
      <c r="B1957" s="14" t="s">
        <v>133</v>
      </c>
      <c r="C1957" s="14" t="s">
        <v>134</v>
      </c>
      <c r="D1957" s="14" t="s">
        <v>53</v>
      </c>
      <c r="E1957" s="14" t="s">
        <v>54</v>
      </c>
      <c r="F1957" s="14" t="str">
        <f>TRIM(Raw_Data__3[[#This Row],[Level/Band]])</f>
        <v>Senior Management</v>
      </c>
      <c r="G1957" s="15">
        <v>44716.822210648148</v>
      </c>
      <c r="H1957" s="15">
        <v>44720.822210648148</v>
      </c>
      <c r="I1957" s="15">
        <v>44721.822210648148</v>
      </c>
      <c r="J1957" s="15">
        <v>44724.822210648148</v>
      </c>
      <c r="K1957" s="14" t="s">
        <v>37</v>
      </c>
      <c r="L1957" s="15">
        <v>44735.822210648148</v>
      </c>
      <c r="M1957" s="14" t="s">
        <v>43</v>
      </c>
      <c r="N1957" s="14" t="s">
        <v>38</v>
      </c>
      <c r="O1957" s="1" t="s">
        <v>115</v>
      </c>
      <c r="P1957" s="14" t="s">
        <v>41</v>
      </c>
      <c r="Q1957" s="15"/>
      <c r="R1957" s="15"/>
      <c r="S1957" s="15">
        <v>44739.822210648148</v>
      </c>
      <c r="T1957" s="15"/>
      <c r="U1957">
        <v>0</v>
      </c>
      <c r="V1957" s="15"/>
      <c r="W1957" s="15"/>
      <c r="X1957" s="15"/>
      <c r="Z1957" s="14"/>
      <c r="AA1957" s="15"/>
      <c r="AB1957">
        <v>15</v>
      </c>
      <c r="AC1957">
        <v>19</v>
      </c>
      <c r="AD1957">
        <v>1</v>
      </c>
      <c r="AE1957">
        <v>3</v>
      </c>
      <c r="AF1957" s="21">
        <v>44799.822210648148</v>
      </c>
      <c r="AG1957" s="22">
        <f>IFERROR((Raw_Data__3[[#This Row],[End of Probation Date (after 2 months)]]-Raw_Data__3[[#This Row],[Reporting date ]]),"N/A")</f>
        <v>60</v>
      </c>
      <c r="AI1957">
        <v>4</v>
      </c>
      <c r="AJ1957">
        <v>4</v>
      </c>
    </row>
    <row r="1958" spans="1:38" x14ac:dyDescent="0.35">
      <c r="A1958">
        <v>333</v>
      </c>
      <c r="B1958" s="14" t="s">
        <v>133</v>
      </c>
      <c r="C1958" s="14" t="s">
        <v>134</v>
      </c>
      <c r="D1958" s="14" t="s">
        <v>53</v>
      </c>
      <c r="E1958" s="14" t="s">
        <v>54</v>
      </c>
      <c r="F1958" s="14" t="str">
        <f>TRIM(Raw_Data__3[[#This Row],[Level/Band]])</f>
        <v>Senior Management</v>
      </c>
      <c r="G1958" s="15">
        <v>44719.822210648148</v>
      </c>
      <c r="H1958" s="15">
        <v>44722.822210648148</v>
      </c>
      <c r="I1958" s="15">
        <v>44723.822210648148</v>
      </c>
      <c r="J1958" s="15">
        <v>44726.822210648148</v>
      </c>
      <c r="K1958" s="14" t="s">
        <v>37</v>
      </c>
      <c r="L1958" s="15">
        <v>44741.822210648148</v>
      </c>
      <c r="M1958" s="14" t="s">
        <v>37</v>
      </c>
      <c r="N1958" s="14" t="s">
        <v>115</v>
      </c>
      <c r="O1958" s="1">
        <v>44747.822210648148</v>
      </c>
      <c r="P1958" s="14" t="s">
        <v>48</v>
      </c>
      <c r="Q1958" s="15">
        <v>44742.822210648148</v>
      </c>
      <c r="R1958" s="15">
        <v>44745.822210648148</v>
      </c>
      <c r="S1958" s="15">
        <v>44745.822210648148</v>
      </c>
      <c r="T1958" s="15">
        <v>44749.822210648148</v>
      </c>
      <c r="U1958">
        <v>1</v>
      </c>
      <c r="V1958" s="15">
        <v>44752.822210648148</v>
      </c>
      <c r="W1958" s="15">
        <v>44753.822210648148</v>
      </c>
      <c r="X1958" s="15">
        <v>44756.822210648148</v>
      </c>
      <c r="Z1958" s="14"/>
      <c r="AA1958" s="15">
        <v>44774.822210648148</v>
      </c>
      <c r="AB1958">
        <v>19</v>
      </c>
      <c r="AC1958">
        <v>23</v>
      </c>
      <c r="AD1958">
        <v>1</v>
      </c>
      <c r="AE1958">
        <v>3</v>
      </c>
      <c r="AF1958" s="21">
        <v>44805.822210648148</v>
      </c>
      <c r="AG1958" s="22">
        <f>IFERROR((Raw_Data__3[[#This Row],[End of Probation Date (after 2 months)]]-Raw_Data__3[[#This Row],[Reporting date ]]),"N/A")</f>
        <v>60</v>
      </c>
      <c r="AH1958">
        <v>4</v>
      </c>
      <c r="AI1958">
        <v>4</v>
      </c>
      <c r="AJ1958">
        <v>3</v>
      </c>
      <c r="AK1958">
        <v>29</v>
      </c>
      <c r="AL1958">
        <v>11</v>
      </c>
    </row>
    <row r="1959" spans="1:38" x14ac:dyDescent="0.35">
      <c r="A1959">
        <v>310</v>
      </c>
      <c r="B1959" s="14" t="s">
        <v>133</v>
      </c>
      <c r="C1959" s="14" t="s">
        <v>134</v>
      </c>
      <c r="D1959" s="14" t="s">
        <v>53</v>
      </c>
      <c r="E1959" s="14" t="s">
        <v>54</v>
      </c>
      <c r="F1959" s="14" t="str">
        <f>TRIM(Raw_Data__3[[#This Row],[Level/Band]])</f>
        <v>Senior Management</v>
      </c>
      <c r="G1959" s="15">
        <v>45029.892650462964</v>
      </c>
      <c r="H1959" s="15">
        <v>45033.892650462964</v>
      </c>
      <c r="I1959" s="15">
        <v>45034.892650462964</v>
      </c>
      <c r="J1959" s="15">
        <v>45037.892650462964</v>
      </c>
      <c r="K1959" s="14" t="s">
        <v>37</v>
      </c>
      <c r="L1959" s="15">
        <v>45047.892650462964</v>
      </c>
      <c r="M1959" s="14" t="s">
        <v>58</v>
      </c>
      <c r="N1959" s="14"/>
      <c r="O1959" s="1">
        <v>45054.892650462964</v>
      </c>
      <c r="P1959" s="14" t="s">
        <v>58</v>
      </c>
      <c r="Q1959" s="15"/>
      <c r="R1959" s="15"/>
      <c r="S1959" s="15">
        <v>45050.892650462964</v>
      </c>
      <c r="T1959" s="15"/>
      <c r="U1959">
        <v>0</v>
      </c>
      <c r="V1959" s="15"/>
      <c r="W1959" s="15"/>
      <c r="X1959" s="15"/>
      <c r="Z1959" s="14"/>
      <c r="AA1959" s="15"/>
      <c r="AB1959">
        <v>14</v>
      </c>
      <c r="AC1959">
        <v>17</v>
      </c>
      <c r="AD1959">
        <v>1</v>
      </c>
      <c r="AE1959">
        <v>3</v>
      </c>
      <c r="AF1959" s="21">
        <v>45110.892650462964</v>
      </c>
      <c r="AG1959" s="22">
        <f>IFERROR((Raw_Data__3[[#This Row],[End of Probation Date (after 2 months)]]-Raw_Data__3[[#This Row],[Reporting date ]]),"N/A")</f>
        <v>60</v>
      </c>
      <c r="AI1959">
        <v>3</v>
      </c>
      <c r="AJ1959">
        <v>4</v>
      </c>
    </row>
    <row r="1960" spans="1:38" x14ac:dyDescent="0.35">
      <c r="A1960">
        <v>38</v>
      </c>
      <c r="B1960" s="14" t="s">
        <v>133</v>
      </c>
      <c r="C1960" s="14" t="s">
        <v>134</v>
      </c>
      <c r="D1960" s="14" t="s">
        <v>53</v>
      </c>
      <c r="E1960" s="14" t="s">
        <v>54</v>
      </c>
      <c r="F1960" s="14" t="str">
        <f>TRIM(Raw_Data__3[[#This Row],[Level/Band]])</f>
        <v>Senior Management</v>
      </c>
      <c r="G1960" s="15">
        <v>44768.52820601852</v>
      </c>
      <c r="H1960" s="15">
        <v>44772.52820601852</v>
      </c>
      <c r="I1960" s="15">
        <v>44773.52820601852</v>
      </c>
      <c r="J1960" s="15">
        <v>44776.52820601852</v>
      </c>
      <c r="K1960" s="14" t="s">
        <v>37</v>
      </c>
      <c r="L1960" s="15">
        <v>44783.52820601852</v>
      </c>
      <c r="M1960" s="14" t="s">
        <v>43</v>
      </c>
      <c r="N1960" s="14" t="s">
        <v>50</v>
      </c>
      <c r="O1960" s="1" t="s">
        <v>115</v>
      </c>
      <c r="P1960" s="14"/>
      <c r="Q1960" s="15"/>
      <c r="R1960" s="15"/>
      <c r="S1960" s="15">
        <v>44785.52820601852</v>
      </c>
      <c r="T1960" s="15"/>
      <c r="U1960">
        <v>0</v>
      </c>
      <c r="V1960" s="15"/>
      <c r="W1960" s="15"/>
      <c r="X1960" s="15"/>
      <c r="Z1960" s="14" t="s">
        <v>47</v>
      </c>
      <c r="AA1960" s="15"/>
      <c r="AB1960">
        <v>11</v>
      </c>
      <c r="AC1960">
        <v>13</v>
      </c>
      <c r="AD1960">
        <v>1</v>
      </c>
      <c r="AE1960">
        <v>3</v>
      </c>
      <c r="AF1960" s="21">
        <v>44845.52820601852</v>
      </c>
      <c r="AG1960" s="22">
        <f>IFERROR((Raw_Data__3[[#This Row],[End of Probation Date (after 2 months)]]-Raw_Data__3[[#This Row],[Reporting date ]]),"N/A")</f>
        <v>60</v>
      </c>
      <c r="AI1960">
        <v>2</v>
      </c>
      <c r="AJ1960">
        <v>4</v>
      </c>
    </row>
    <row r="1961" spans="1:38" x14ac:dyDescent="0.35">
      <c r="A1961">
        <v>523</v>
      </c>
      <c r="B1961" s="14" t="s">
        <v>133</v>
      </c>
      <c r="C1961" s="14" t="s">
        <v>134</v>
      </c>
      <c r="D1961" s="14" t="s">
        <v>81</v>
      </c>
      <c r="E1961" s="14" t="s">
        <v>57</v>
      </c>
      <c r="F1961" s="14" t="str">
        <f>TRIM(Raw_Data__3[[#This Row],[Level/Band]])</f>
        <v>Senior</v>
      </c>
      <c r="G1961" s="15">
        <v>44603.83390046296</v>
      </c>
      <c r="H1961" s="15">
        <v>44605.83390046296</v>
      </c>
      <c r="I1961" s="15">
        <v>44606.83390046296</v>
      </c>
      <c r="J1961" s="15">
        <v>44609.83390046296</v>
      </c>
      <c r="K1961" s="14" t="s">
        <v>37</v>
      </c>
      <c r="L1961" s="15">
        <v>44625.83390046296</v>
      </c>
      <c r="M1961" s="14" t="s">
        <v>43</v>
      </c>
      <c r="N1961" s="14" t="s">
        <v>38</v>
      </c>
      <c r="O1961" s="1" t="s">
        <v>115</v>
      </c>
      <c r="P1961" s="14"/>
      <c r="Q1961" s="15"/>
      <c r="R1961" s="15"/>
      <c r="S1961" s="15">
        <v>44628.83390046296</v>
      </c>
      <c r="T1961" s="15"/>
      <c r="U1961">
        <v>0</v>
      </c>
      <c r="V1961" s="15"/>
      <c r="W1961" s="15"/>
      <c r="X1961" s="15"/>
      <c r="Z1961" s="14" t="s">
        <v>39</v>
      </c>
      <c r="AA1961" s="15"/>
      <c r="AB1961">
        <v>20</v>
      </c>
      <c r="AC1961">
        <v>23</v>
      </c>
      <c r="AD1961">
        <v>1</v>
      </c>
      <c r="AE1961">
        <v>3</v>
      </c>
      <c r="AF1961" s="21">
        <v>44688.83390046296</v>
      </c>
      <c r="AG1961" s="22">
        <f>IFERROR((Raw_Data__3[[#This Row],[End of Probation Date (after 2 months)]]-Raw_Data__3[[#This Row],[Reporting date ]]),"N/A")</f>
        <v>60</v>
      </c>
      <c r="AI1961">
        <v>3</v>
      </c>
      <c r="AJ1961">
        <v>2</v>
      </c>
    </row>
    <row r="1962" spans="1:38" x14ac:dyDescent="0.35">
      <c r="A1962">
        <v>520</v>
      </c>
      <c r="B1962" s="14" t="s">
        <v>133</v>
      </c>
      <c r="C1962" s="14" t="s">
        <v>134</v>
      </c>
      <c r="D1962" s="14" t="s">
        <v>81</v>
      </c>
      <c r="E1962" s="14" t="s">
        <v>57</v>
      </c>
      <c r="F1962" s="14" t="str">
        <f>TRIM(Raw_Data__3[[#This Row],[Level/Band]])</f>
        <v>Senior</v>
      </c>
      <c r="G1962" s="15">
        <v>44848.925555555557</v>
      </c>
      <c r="H1962" s="15">
        <v>44850.925555555557</v>
      </c>
      <c r="I1962" s="15">
        <v>44851.925555555557</v>
      </c>
      <c r="J1962" s="15">
        <v>44854.925555555557</v>
      </c>
      <c r="K1962" s="14" t="s">
        <v>37</v>
      </c>
      <c r="L1962" s="15">
        <v>44866.925555555557</v>
      </c>
      <c r="M1962" s="14" t="s">
        <v>43</v>
      </c>
      <c r="N1962" s="14" t="s">
        <v>55</v>
      </c>
      <c r="O1962" s="1" t="s">
        <v>115</v>
      </c>
      <c r="P1962" s="14"/>
      <c r="Q1962" s="15"/>
      <c r="R1962" s="15"/>
      <c r="S1962" s="15"/>
      <c r="T1962" s="15"/>
      <c r="U1962">
        <v>0</v>
      </c>
      <c r="V1962" s="15"/>
      <c r="W1962" s="15"/>
      <c r="X1962" s="15"/>
      <c r="Z1962" s="14" t="s">
        <v>39</v>
      </c>
      <c r="AA1962" s="15"/>
      <c r="AB1962">
        <v>16</v>
      </c>
      <c r="AD1962">
        <v>1</v>
      </c>
      <c r="AE1962">
        <v>3</v>
      </c>
      <c r="AF1962" s="21" t="s">
        <v>115</v>
      </c>
      <c r="AG1962" s="22" t="str">
        <f>IFERROR((Raw_Data__3[[#This Row],[End of Probation Date (after 2 months)]]-Raw_Data__3[[#This Row],[Reporting date ]]),"N/A")</f>
        <v>N/A</v>
      </c>
      <c r="AJ1962">
        <v>2</v>
      </c>
    </row>
    <row r="1963" spans="1:38" x14ac:dyDescent="0.35">
      <c r="A1963">
        <v>514</v>
      </c>
      <c r="B1963" s="14" t="s">
        <v>133</v>
      </c>
      <c r="C1963" s="14" t="s">
        <v>134</v>
      </c>
      <c r="D1963" s="14" t="s">
        <v>81</v>
      </c>
      <c r="E1963" s="14" t="s">
        <v>57</v>
      </c>
      <c r="F1963" s="14" t="str">
        <f>TRIM(Raw_Data__3[[#This Row],[Level/Band]])</f>
        <v>Senior</v>
      </c>
      <c r="G1963" s="15">
        <v>44850.925555555557</v>
      </c>
      <c r="H1963" s="15">
        <v>44852.925555555557</v>
      </c>
      <c r="I1963" s="15">
        <v>44853.925555555557</v>
      </c>
      <c r="J1963" s="15">
        <v>44856.925555555557</v>
      </c>
      <c r="K1963" s="14" t="s">
        <v>37</v>
      </c>
      <c r="L1963" s="15">
        <v>44866.925555555557</v>
      </c>
      <c r="M1963" s="14" t="s">
        <v>37</v>
      </c>
      <c r="N1963" s="14" t="s">
        <v>115</v>
      </c>
      <c r="O1963" s="1">
        <v>44871.925555555557</v>
      </c>
      <c r="P1963" s="14" t="s">
        <v>48</v>
      </c>
      <c r="Q1963" s="15">
        <v>44868.925555555557</v>
      </c>
      <c r="R1963" s="15">
        <v>44871.925555555557</v>
      </c>
      <c r="S1963" s="15">
        <v>44870.925555555557</v>
      </c>
      <c r="T1963" s="15">
        <v>44879.925555555557</v>
      </c>
      <c r="U1963">
        <v>1</v>
      </c>
      <c r="V1963" s="15">
        <v>44881.925555555557</v>
      </c>
      <c r="W1963" s="15">
        <v>44884.925555555557</v>
      </c>
      <c r="X1963" s="15">
        <v>44885.925555555557</v>
      </c>
      <c r="Z1963" s="14"/>
      <c r="AA1963" s="15">
        <v>44899.925555555557</v>
      </c>
      <c r="AB1963">
        <v>14</v>
      </c>
      <c r="AC1963">
        <v>18</v>
      </c>
      <c r="AD1963">
        <v>1</v>
      </c>
      <c r="AE1963">
        <v>3</v>
      </c>
      <c r="AF1963" s="21">
        <v>44930.925555555557</v>
      </c>
      <c r="AG1963" s="22">
        <f>IFERROR((Raw_Data__3[[#This Row],[End of Probation Date (after 2 months)]]-Raw_Data__3[[#This Row],[Reporting date ]]),"N/A")</f>
        <v>60</v>
      </c>
      <c r="AH1963">
        <v>5</v>
      </c>
      <c r="AI1963">
        <v>4</v>
      </c>
      <c r="AJ1963">
        <v>2</v>
      </c>
      <c r="AK1963">
        <v>29</v>
      </c>
      <c r="AL1963">
        <v>15</v>
      </c>
    </row>
    <row r="1964" spans="1:38" x14ac:dyDescent="0.35">
      <c r="A1964">
        <v>468</v>
      </c>
      <c r="B1964" s="14" t="s">
        <v>133</v>
      </c>
      <c r="C1964" s="14" t="s">
        <v>134</v>
      </c>
      <c r="D1964" s="14" t="s">
        <v>81</v>
      </c>
      <c r="E1964" s="14" t="s">
        <v>57</v>
      </c>
      <c r="F1964" s="14" t="str">
        <f>TRIM(Raw_Data__3[[#This Row],[Level/Band]])</f>
        <v>Senior</v>
      </c>
      <c r="G1964" s="15">
        <v>44972.424490740741</v>
      </c>
      <c r="H1964" s="15">
        <v>44975.424490740741</v>
      </c>
      <c r="I1964" s="15">
        <v>44976.424490740741</v>
      </c>
      <c r="J1964" s="15">
        <v>44979.424490740741</v>
      </c>
      <c r="K1964" s="14" t="s">
        <v>37</v>
      </c>
      <c r="L1964" s="15">
        <v>44988.424490740741</v>
      </c>
      <c r="M1964" s="14" t="s">
        <v>37</v>
      </c>
      <c r="N1964" s="14" t="s">
        <v>115</v>
      </c>
      <c r="O1964" s="1">
        <v>44993.424490740741</v>
      </c>
      <c r="P1964" s="14" t="s">
        <v>48</v>
      </c>
      <c r="Q1964" s="15">
        <v>44990.424490740741</v>
      </c>
      <c r="R1964" s="15">
        <v>44993.424490740741</v>
      </c>
      <c r="S1964" s="15">
        <v>44991.424490740741</v>
      </c>
      <c r="T1964" s="15">
        <v>44998.424490740741</v>
      </c>
      <c r="U1964">
        <v>1</v>
      </c>
      <c r="V1964" s="15">
        <v>45001.424490740741</v>
      </c>
      <c r="W1964" s="15">
        <v>45003.424490740741</v>
      </c>
      <c r="X1964" s="15">
        <v>45006.424490740741</v>
      </c>
      <c r="Z1964" s="14"/>
      <c r="AA1964" s="15">
        <v>45020.424490740741</v>
      </c>
      <c r="AB1964">
        <v>13</v>
      </c>
      <c r="AC1964">
        <v>16</v>
      </c>
      <c r="AD1964">
        <v>1</v>
      </c>
      <c r="AE1964">
        <v>3</v>
      </c>
      <c r="AF1964" s="21">
        <v>45051.424490740741</v>
      </c>
      <c r="AG1964" s="22">
        <f>IFERROR((Raw_Data__3[[#This Row],[End of Probation Date (after 2 months)]]-Raw_Data__3[[#This Row],[Reporting date ]]),"N/A")</f>
        <v>60</v>
      </c>
      <c r="AH1964">
        <v>5</v>
      </c>
      <c r="AI1964">
        <v>3</v>
      </c>
      <c r="AJ1964">
        <v>3</v>
      </c>
      <c r="AK1964">
        <v>29</v>
      </c>
      <c r="AL1964">
        <v>15</v>
      </c>
    </row>
    <row r="1965" spans="1:38" x14ac:dyDescent="0.35">
      <c r="A1965">
        <v>464</v>
      </c>
      <c r="B1965" s="14" t="s">
        <v>133</v>
      </c>
      <c r="C1965" s="14" t="s">
        <v>134</v>
      </c>
      <c r="D1965" s="14" t="s">
        <v>81</v>
      </c>
      <c r="E1965" s="14" t="s">
        <v>57</v>
      </c>
      <c r="F1965" s="14" t="str">
        <f>TRIM(Raw_Data__3[[#This Row],[Level/Band]])</f>
        <v>Senior</v>
      </c>
      <c r="G1965" s="15">
        <v>44973.424490740741</v>
      </c>
      <c r="H1965" s="15">
        <v>44976.424490740741</v>
      </c>
      <c r="I1965" s="15">
        <v>44977.424490740741</v>
      </c>
      <c r="J1965" s="15">
        <v>44980.424490740741</v>
      </c>
      <c r="K1965" s="14" t="s">
        <v>37</v>
      </c>
      <c r="L1965" s="15">
        <v>44987.424490740741</v>
      </c>
      <c r="M1965" s="14" t="s">
        <v>37</v>
      </c>
      <c r="N1965" s="14" t="s">
        <v>115</v>
      </c>
      <c r="O1965" s="1">
        <v>44991.424490740741</v>
      </c>
      <c r="P1965" s="14" t="s">
        <v>48</v>
      </c>
      <c r="Q1965" s="15">
        <v>44988.424490740741</v>
      </c>
      <c r="R1965" s="15">
        <v>44990.424490740741</v>
      </c>
      <c r="S1965" s="15">
        <v>44988.424490740741</v>
      </c>
      <c r="T1965" s="15">
        <v>44993.424490740741</v>
      </c>
      <c r="U1965">
        <v>1</v>
      </c>
      <c r="V1965" s="15">
        <v>44997.424490740741</v>
      </c>
      <c r="W1965" s="15">
        <v>44998.424490740741</v>
      </c>
      <c r="X1965" s="15">
        <v>44999.424490740741</v>
      </c>
      <c r="Z1965" s="14"/>
      <c r="AA1965" s="15">
        <v>45020.424490740741</v>
      </c>
      <c r="AB1965">
        <v>11</v>
      </c>
      <c r="AC1965">
        <v>12</v>
      </c>
      <c r="AD1965">
        <v>1</v>
      </c>
      <c r="AE1965">
        <v>3</v>
      </c>
      <c r="AF1965" s="21">
        <v>45048.424490740741</v>
      </c>
      <c r="AG1965" s="22">
        <f>IFERROR((Raw_Data__3[[#This Row],[End of Probation Date (after 2 months)]]-Raw_Data__3[[#This Row],[Reporting date ]]),"N/A")</f>
        <v>60</v>
      </c>
      <c r="AH1965">
        <v>5</v>
      </c>
      <c r="AI1965">
        <v>1</v>
      </c>
      <c r="AJ1965">
        <v>3</v>
      </c>
      <c r="AK1965">
        <v>32</v>
      </c>
      <c r="AL1965">
        <v>11</v>
      </c>
    </row>
    <row r="1966" spans="1:38" x14ac:dyDescent="0.35">
      <c r="A1966">
        <v>463</v>
      </c>
      <c r="B1966" s="14" t="s">
        <v>133</v>
      </c>
      <c r="C1966" s="14" t="s">
        <v>134</v>
      </c>
      <c r="D1966" s="14" t="s">
        <v>81</v>
      </c>
      <c r="E1966" s="14" t="s">
        <v>57</v>
      </c>
      <c r="F1966" s="14" t="str">
        <f>TRIM(Raw_Data__3[[#This Row],[Level/Band]])</f>
        <v>Senior</v>
      </c>
      <c r="G1966" s="15">
        <v>44972.424490740741</v>
      </c>
      <c r="H1966" s="15">
        <v>44975.424490740741</v>
      </c>
      <c r="I1966" s="15">
        <v>44976.424490740741</v>
      </c>
      <c r="J1966" s="15">
        <v>44979.424490740741</v>
      </c>
      <c r="K1966" s="14" t="s">
        <v>37</v>
      </c>
      <c r="L1966" s="15">
        <v>44983.424490740741</v>
      </c>
      <c r="M1966" s="14" t="s">
        <v>43</v>
      </c>
      <c r="N1966" s="14" t="s">
        <v>51</v>
      </c>
      <c r="O1966" s="1" t="s">
        <v>115</v>
      </c>
      <c r="P1966" s="14"/>
      <c r="Q1966" s="15"/>
      <c r="R1966" s="15"/>
      <c r="S1966" s="15"/>
      <c r="T1966" s="15"/>
      <c r="U1966">
        <v>0</v>
      </c>
      <c r="V1966" s="15"/>
      <c r="W1966" s="15"/>
      <c r="X1966" s="15"/>
      <c r="Z1966" s="14" t="s">
        <v>47</v>
      </c>
      <c r="AA1966" s="15"/>
      <c r="AB1966">
        <v>8</v>
      </c>
      <c r="AD1966">
        <v>1</v>
      </c>
      <c r="AE1966">
        <v>3</v>
      </c>
      <c r="AF1966" s="21" t="s">
        <v>115</v>
      </c>
      <c r="AG1966" s="22" t="str">
        <f>IFERROR((Raw_Data__3[[#This Row],[End of Probation Date (after 2 months)]]-Raw_Data__3[[#This Row],[Reporting date ]]),"N/A")</f>
        <v>N/A</v>
      </c>
      <c r="AJ1966">
        <v>3</v>
      </c>
    </row>
    <row r="1967" spans="1:38" x14ac:dyDescent="0.35">
      <c r="A1967">
        <v>447</v>
      </c>
      <c r="B1967" s="14" t="s">
        <v>133</v>
      </c>
      <c r="C1967" s="14" t="s">
        <v>134</v>
      </c>
      <c r="D1967" s="14" t="s">
        <v>81</v>
      </c>
      <c r="E1967" s="14" t="s">
        <v>57</v>
      </c>
      <c r="F1967" s="14" t="str">
        <f>TRIM(Raw_Data__3[[#This Row],[Level/Band]])</f>
        <v>Senior</v>
      </c>
      <c r="G1967" s="15">
        <v>44888.108344907407</v>
      </c>
      <c r="H1967" s="15">
        <v>44891.108344907407</v>
      </c>
      <c r="I1967" s="15">
        <v>44892.108344907407</v>
      </c>
      <c r="J1967" s="15">
        <v>44895.108344907407</v>
      </c>
      <c r="K1967" s="14" t="s">
        <v>37</v>
      </c>
      <c r="L1967" s="15">
        <v>44906.108344907407</v>
      </c>
      <c r="M1967" s="14" t="s">
        <v>37</v>
      </c>
      <c r="N1967" s="14" t="s">
        <v>115</v>
      </c>
      <c r="O1967" s="1">
        <v>44910.108344907407</v>
      </c>
      <c r="P1967" s="14" t="s">
        <v>48</v>
      </c>
      <c r="Q1967" s="15">
        <v>44907.108344907407</v>
      </c>
      <c r="R1967" s="15">
        <v>44910.108344907407</v>
      </c>
      <c r="S1967" s="15">
        <v>44909.108344907407</v>
      </c>
      <c r="T1967" s="15">
        <v>44912.108344907407</v>
      </c>
      <c r="U1967">
        <v>1</v>
      </c>
      <c r="V1967" s="15">
        <v>44916.108344907407</v>
      </c>
      <c r="W1967" s="15">
        <v>44919.108344907407</v>
      </c>
      <c r="X1967" s="15">
        <v>44921.108344907407</v>
      </c>
      <c r="Z1967" s="14"/>
      <c r="AA1967" s="15">
        <v>44941.108344907407</v>
      </c>
      <c r="AB1967">
        <v>15</v>
      </c>
      <c r="AC1967">
        <v>18</v>
      </c>
      <c r="AD1967">
        <v>1</v>
      </c>
      <c r="AE1967">
        <v>3</v>
      </c>
      <c r="AF1967" s="21">
        <v>44969.108344907407</v>
      </c>
      <c r="AG1967" s="22">
        <f>IFERROR((Raw_Data__3[[#This Row],[End of Probation Date (after 2 months)]]-Raw_Data__3[[#This Row],[Reporting date ]]),"N/A")</f>
        <v>60</v>
      </c>
      <c r="AH1967">
        <v>7</v>
      </c>
      <c r="AI1967">
        <v>3</v>
      </c>
      <c r="AJ1967">
        <v>3</v>
      </c>
      <c r="AK1967">
        <v>32</v>
      </c>
      <c r="AL1967">
        <v>12</v>
      </c>
    </row>
    <row r="1968" spans="1:38" x14ac:dyDescent="0.35">
      <c r="A1968">
        <v>443</v>
      </c>
      <c r="B1968" s="14" t="s">
        <v>133</v>
      </c>
      <c r="C1968" s="14" t="s">
        <v>134</v>
      </c>
      <c r="D1968" s="14" t="s">
        <v>81</v>
      </c>
      <c r="E1968" s="14" t="s">
        <v>57</v>
      </c>
      <c r="F1968" s="14" t="str">
        <f>TRIM(Raw_Data__3[[#This Row],[Level/Band]])</f>
        <v>Senior</v>
      </c>
      <c r="G1968" s="15">
        <v>44891.108344907407</v>
      </c>
      <c r="H1968" s="15">
        <v>44892.108344907407</v>
      </c>
      <c r="I1968" s="15">
        <v>44893.108344907407</v>
      </c>
      <c r="J1968" s="15">
        <v>44896.108344907407</v>
      </c>
      <c r="K1968" s="14" t="s">
        <v>37</v>
      </c>
      <c r="L1968" s="15">
        <v>44904.108344907407</v>
      </c>
      <c r="M1968" s="14" t="s">
        <v>43</v>
      </c>
      <c r="N1968" s="14" t="s">
        <v>50</v>
      </c>
      <c r="O1968" s="1" t="s">
        <v>115</v>
      </c>
      <c r="P1968" s="14"/>
      <c r="Q1968" s="15"/>
      <c r="R1968" s="15"/>
      <c r="S1968" s="15"/>
      <c r="T1968" s="15"/>
      <c r="U1968">
        <v>0</v>
      </c>
      <c r="V1968" s="15"/>
      <c r="W1968" s="15"/>
      <c r="X1968" s="15"/>
      <c r="Z1968" s="14" t="s">
        <v>47</v>
      </c>
      <c r="AA1968" s="15"/>
      <c r="AB1968">
        <v>12</v>
      </c>
      <c r="AD1968">
        <v>1</v>
      </c>
      <c r="AE1968">
        <v>3</v>
      </c>
      <c r="AF1968" s="21" t="s">
        <v>115</v>
      </c>
      <c r="AG1968" s="22" t="str">
        <f>IFERROR((Raw_Data__3[[#This Row],[End of Probation Date (after 2 months)]]-Raw_Data__3[[#This Row],[Reporting date ]]),"N/A")</f>
        <v>N/A</v>
      </c>
      <c r="AJ1968">
        <v>1</v>
      </c>
    </row>
    <row r="1969" spans="1:38" x14ac:dyDescent="0.35">
      <c r="A1969">
        <v>402</v>
      </c>
      <c r="B1969" s="14" t="s">
        <v>133</v>
      </c>
      <c r="C1969" s="14" t="s">
        <v>134</v>
      </c>
      <c r="D1969" s="14" t="s">
        <v>81</v>
      </c>
      <c r="E1969" s="14" t="s">
        <v>57</v>
      </c>
      <c r="F1969" s="14" t="str">
        <f>TRIM(Raw_Data__3[[#This Row],[Level/Band]])</f>
        <v>Senior</v>
      </c>
      <c r="G1969" s="15">
        <v>44615.210798611108</v>
      </c>
      <c r="H1969" s="15">
        <v>44618.210798611108</v>
      </c>
      <c r="I1969" s="15">
        <v>44619.210798611108</v>
      </c>
      <c r="J1969" s="15">
        <v>44622.210798611108</v>
      </c>
      <c r="K1969" s="14" t="s">
        <v>37</v>
      </c>
      <c r="L1969" s="15">
        <v>44639.210798611108</v>
      </c>
      <c r="M1969" s="14" t="s">
        <v>43</v>
      </c>
      <c r="N1969" s="14" t="s">
        <v>51</v>
      </c>
      <c r="O1969" s="1" t="s">
        <v>115</v>
      </c>
      <c r="P1969" s="14"/>
      <c r="Q1969" s="15"/>
      <c r="R1969" s="15"/>
      <c r="S1969" s="15">
        <v>44642.210798611108</v>
      </c>
      <c r="T1969" s="15"/>
      <c r="U1969">
        <v>0</v>
      </c>
      <c r="V1969" s="15"/>
      <c r="W1969" s="15"/>
      <c r="X1969" s="15"/>
      <c r="Z1969" s="14" t="s">
        <v>39</v>
      </c>
      <c r="AA1969" s="15"/>
      <c r="AB1969">
        <v>21</v>
      </c>
      <c r="AC1969">
        <v>24</v>
      </c>
      <c r="AD1969">
        <v>1</v>
      </c>
      <c r="AE1969">
        <v>3</v>
      </c>
      <c r="AF1969" s="21">
        <v>44702.210798611108</v>
      </c>
      <c r="AG1969" s="22">
        <f>IFERROR((Raw_Data__3[[#This Row],[End of Probation Date (after 2 months)]]-Raw_Data__3[[#This Row],[Reporting date ]]),"N/A")</f>
        <v>60</v>
      </c>
      <c r="AI1969">
        <v>3</v>
      </c>
      <c r="AJ1969">
        <v>3</v>
      </c>
    </row>
    <row r="1970" spans="1:38" x14ac:dyDescent="0.35">
      <c r="A1970">
        <v>332</v>
      </c>
      <c r="B1970" s="14" t="s">
        <v>133</v>
      </c>
      <c r="C1970" s="14" t="s">
        <v>134</v>
      </c>
      <c r="D1970" s="14" t="s">
        <v>81</v>
      </c>
      <c r="E1970" s="14" t="s">
        <v>57</v>
      </c>
      <c r="F1970" s="14" t="str">
        <f>TRIM(Raw_Data__3[[#This Row],[Level/Band]])</f>
        <v>Senior</v>
      </c>
      <c r="G1970" s="15">
        <v>44721.822210648148</v>
      </c>
      <c r="H1970" s="15">
        <v>44724.822210648148</v>
      </c>
      <c r="I1970" s="15">
        <v>44725.822210648148</v>
      </c>
      <c r="J1970" s="15">
        <v>44728.822210648148</v>
      </c>
      <c r="K1970" s="14" t="s">
        <v>37</v>
      </c>
      <c r="L1970" s="15">
        <v>44739.822210648148</v>
      </c>
      <c r="M1970" s="14" t="s">
        <v>37</v>
      </c>
      <c r="N1970" s="14" t="s">
        <v>115</v>
      </c>
      <c r="O1970" s="1">
        <v>44743.822210648148</v>
      </c>
      <c r="P1970" s="14" t="s">
        <v>48</v>
      </c>
      <c r="Q1970" s="15">
        <v>44741.822210648148</v>
      </c>
      <c r="R1970" s="15">
        <v>44745.822210648148</v>
      </c>
      <c r="S1970" s="15">
        <v>44740.822210648148</v>
      </c>
      <c r="T1970" s="15">
        <v>44745.822210648148</v>
      </c>
      <c r="U1970">
        <v>1</v>
      </c>
      <c r="V1970" s="15">
        <v>44748.822210648148</v>
      </c>
      <c r="W1970" s="15">
        <v>44749.822210648148</v>
      </c>
      <c r="X1970" s="15">
        <v>44752.822210648148</v>
      </c>
      <c r="Z1970" s="14"/>
      <c r="AA1970" s="15">
        <v>44766.822210648148</v>
      </c>
      <c r="AB1970">
        <v>15</v>
      </c>
      <c r="AC1970">
        <v>16</v>
      </c>
      <c r="AD1970">
        <v>1</v>
      </c>
      <c r="AE1970">
        <v>3</v>
      </c>
      <c r="AF1970" s="21">
        <v>44800.822210648148</v>
      </c>
      <c r="AG1970" s="22">
        <f>IFERROR((Raw_Data__3[[#This Row],[End of Probation Date (after 2 months)]]-Raw_Data__3[[#This Row],[Reporting date ]]),"N/A")</f>
        <v>60</v>
      </c>
      <c r="AH1970">
        <v>4</v>
      </c>
      <c r="AI1970">
        <v>1</v>
      </c>
      <c r="AJ1970">
        <v>3</v>
      </c>
      <c r="AK1970">
        <v>26</v>
      </c>
      <c r="AL1970">
        <v>12</v>
      </c>
    </row>
    <row r="1971" spans="1:38" x14ac:dyDescent="0.35">
      <c r="A1971">
        <v>331</v>
      </c>
      <c r="B1971" s="14" t="s">
        <v>133</v>
      </c>
      <c r="C1971" s="14" t="s">
        <v>134</v>
      </c>
      <c r="D1971" s="14" t="s">
        <v>81</v>
      </c>
      <c r="E1971" s="14" t="s">
        <v>57</v>
      </c>
      <c r="F1971" s="14" t="str">
        <f>TRIM(Raw_Data__3[[#This Row],[Level/Band]])</f>
        <v>Senior</v>
      </c>
      <c r="G1971" s="15">
        <v>44719.822210648148</v>
      </c>
      <c r="H1971" s="15">
        <v>44721.822210648148</v>
      </c>
      <c r="I1971" s="15">
        <v>44722.822210648148</v>
      </c>
      <c r="J1971" s="15">
        <v>44725.822210648148</v>
      </c>
      <c r="K1971" s="14" t="s">
        <v>37</v>
      </c>
      <c r="L1971" s="15">
        <v>44737.822210648148</v>
      </c>
      <c r="M1971" s="14" t="s">
        <v>43</v>
      </c>
      <c r="N1971" s="14" t="s">
        <v>51</v>
      </c>
      <c r="O1971" s="1" t="s">
        <v>115</v>
      </c>
      <c r="P1971" s="14"/>
      <c r="Q1971" s="15"/>
      <c r="R1971" s="15"/>
      <c r="S1971" s="15">
        <v>44740.822210648148</v>
      </c>
      <c r="T1971" s="15"/>
      <c r="U1971">
        <v>0</v>
      </c>
      <c r="V1971" s="15"/>
      <c r="W1971" s="15"/>
      <c r="X1971" s="15"/>
      <c r="Z1971" s="14" t="s">
        <v>47</v>
      </c>
      <c r="AA1971" s="15"/>
      <c r="AB1971">
        <v>16</v>
      </c>
      <c r="AC1971">
        <v>19</v>
      </c>
      <c r="AD1971">
        <v>1</v>
      </c>
      <c r="AE1971">
        <v>3</v>
      </c>
      <c r="AF1971" s="21">
        <v>44800.822210648148</v>
      </c>
      <c r="AG1971" s="22">
        <f>IFERROR((Raw_Data__3[[#This Row],[End of Probation Date (after 2 months)]]-Raw_Data__3[[#This Row],[Reporting date ]]),"N/A")</f>
        <v>60</v>
      </c>
      <c r="AI1971">
        <v>3</v>
      </c>
      <c r="AJ1971">
        <v>2</v>
      </c>
    </row>
    <row r="1972" spans="1:38" x14ac:dyDescent="0.35">
      <c r="A1972">
        <v>308</v>
      </c>
      <c r="B1972" s="14" t="s">
        <v>133</v>
      </c>
      <c r="C1972" s="14" t="s">
        <v>134</v>
      </c>
      <c r="D1972" s="14" t="s">
        <v>42</v>
      </c>
      <c r="E1972" s="14" t="s">
        <v>57</v>
      </c>
      <c r="F1972" s="14" t="str">
        <f>TRIM(Raw_Data__3[[#This Row],[Level/Band]])</f>
        <v>Senior</v>
      </c>
      <c r="G1972" s="15">
        <v>45030.892650462964</v>
      </c>
      <c r="H1972" s="15">
        <v>45034.892650462964</v>
      </c>
      <c r="I1972" s="15">
        <v>45035.892650462964</v>
      </c>
      <c r="J1972" s="15">
        <v>45038.892650462964</v>
      </c>
      <c r="K1972" s="14" t="s">
        <v>37</v>
      </c>
      <c r="L1972" s="15">
        <v>45044.892650462964</v>
      </c>
      <c r="M1972" s="14" t="s">
        <v>43</v>
      </c>
      <c r="N1972" s="14" t="s">
        <v>38</v>
      </c>
      <c r="O1972" s="1" t="s">
        <v>115</v>
      </c>
      <c r="P1972" s="14" t="s">
        <v>41</v>
      </c>
      <c r="Q1972" s="15"/>
      <c r="R1972" s="15"/>
      <c r="S1972" s="15">
        <v>45046.892650462964</v>
      </c>
      <c r="T1972" s="15"/>
      <c r="U1972">
        <v>0</v>
      </c>
      <c r="V1972" s="15"/>
      <c r="W1972" s="15"/>
      <c r="X1972" s="15"/>
      <c r="Z1972" s="14"/>
      <c r="AA1972" s="15"/>
      <c r="AB1972">
        <v>10</v>
      </c>
      <c r="AC1972">
        <v>12</v>
      </c>
      <c r="AD1972">
        <v>1</v>
      </c>
      <c r="AE1972">
        <v>3</v>
      </c>
      <c r="AF1972" s="21">
        <v>45106.892650462964</v>
      </c>
      <c r="AG1972" s="22">
        <f>IFERROR((Raw_Data__3[[#This Row],[End of Probation Date (after 2 months)]]-Raw_Data__3[[#This Row],[Reporting date ]]),"N/A")</f>
        <v>60</v>
      </c>
      <c r="AI1972">
        <v>2</v>
      </c>
      <c r="AJ1972">
        <v>4</v>
      </c>
    </row>
    <row r="1973" spans="1:38" x14ac:dyDescent="0.35">
      <c r="A1973">
        <v>307</v>
      </c>
      <c r="B1973" s="14" t="s">
        <v>133</v>
      </c>
      <c r="C1973" s="14" t="s">
        <v>134</v>
      </c>
      <c r="D1973" s="14" t="s">
        <v>42</v>
      </c>
      <c r="E1973" s="14" t="s">
        <v>57</v>
      </c>
      <c r="F1973" s="14" t="str">
        <f>TRIM(Raw_Data__3[[#This Row],[Level/Band]])</f>
        <v>Senior</v>
      </c>
      <c r="G1973" s="15">
        <v>45026.892650462964</v>
      </c>
      <c r="H1973" s="15">
        <v>45029.892650462964</v>
      </c>
      <c r="I1973" s="15">
        <v>45030.892650462964</v>
      </c>
      <c r="J1973" s="15">
        <v>45033.892650462964</v>
      </c>
      <c r="K1973" s="14" t="s">
        <v>37</v>
      </c>
      <c r="L1973" s="15">
        <v>45041.892650462964</v>
      </c>
      <c r="M1973" s="14" t="s">
        <v>43</v>
      </c>
      <c r="N1973" s="14" t="s">
        <v>55</v>
      </c>
      <c r="O1973" s="1" t="s">
        <v>115</v>
      </c>
      <c r="P1973" s="14"/>
      <c r="Q1973" s="15"/>
      <c r="R1973" s="15"/>
      <c r="S1973" s="15"/>
      <c r="T1973" s="15"/>
      <c r="U1973">
        <v>0</v>
      </c>
      <c r="V1973" s="15"/>
      <c r="W1973" s="15"/>
      <c r="X1973" s="15"/>
      <c r="Z1973" s="14" t="s">
        <v>39</v>
      </c>
      <c r="AA1973" s="15"/>
      <c r="AB1973">
        <v>12</v>
      </c>
      <c r="AD1973">
        <v>1</v>
      </c>
      <c r="AE1973">
        <v>3</v>
      </c>
      <c r="AF1973" s="21" t="s">
        <v>115</v>
      </c>
      <c r="AG1973" s="22" t="str">
        <f>IFERROR((Raw_Data__3[[#This Row],[End of Probation Date (after 2 months)]]-Raw_Data__3[[#This Row],[Reporting date ]]),"N/A")</f>
        <v>N/A</v>
      </c>
      <c r="AJ1973">
        <v>3</v>
      </c>
    </row>
    <row r="1974" spans="1:38" x14ac:dyDescent="0.35">
      <c r="A1974">
        <v>302</v>
      </c>
      <c r="B1974" s="14" t="s">
        <v>133</v>
      </c>
      <c r="C1974" s="14" t="s">
        <v>134</v>
      </c>
      <c r="D1974" s="14" t="s">
        <v>42</v>
      </c>
      <c r="E1974" s="14" t="s">
        <v>57</v>
      </c>
      <c r="F1974" s="14" t="str">
        <f>TRIM(Raw_Data__3[[#This Row],[Level/Band]])</f>
        <v>Senior</v>
      </c>
      <c r="G1974" s="15">
        <v>45028.892650462964</v>
      </c>
      <c r="H1974" s="15">
        <v>45032.892650462964</v>
      </c>
      <c r="I1974" s="15">
        <v>45033.892650462964</v>
      </c>
      <c r="J1974" s="15">
        <v>45036.892650462964</v>
      </c>
      <c r="K1974" s="14" t="s">
        <v>37</v>
      </c>
      <c r="L1974" s="15">
        <v>45042.892650462964</v>
      </c>
      <c r="M1974" s="14" t="s">
        <v>43</v>
      </c>
      <c r="N1974" s="14" t="s">
        <v>38</v>
      </c>
      <c r="O1974" s="1" t="s">
        <v>115</v>
      </c>
      <c r="P1974" s="14"/>
      <c r="Q1974" s="15"/>
      <c r="R1974" s="15"/>
      <c r="S1974" s="15">
        <v>45044.892650462964</v>
      </c>
      <c r="T1974" s="15"/>
      <c r="U1974">
        <v>0</v>
      </c>
      <c r="V1974" s="15"/>
      <c r="W1974" s="15"/>
      <c r="X1974" s="15"/>
      <c r="Z1974" s="14" t="s">
        <v>47</v>
      </c>
      <c r="AA1974" s="15"/>
      <c r="AB1974">
        <v>10</v>
      </c>
      <c r="AC1974">
        <v>12</v>
      </c>
      <c r="AD1974">
        <v>1</v>
      </c>
      <c r="AE1974">
        <v>3</v>
      </c>
      <c r="AF1974" s="21">
        <v>45104.892650462964</v>
      </c>
      <c r="AG1974" s="22">
        <f>IFERROR((Raw_Data__3[[#This Row],[End of Probation Date (after 2 months)]]-Raw_Data__3[[#This Row],[Reporting date ]]),"N/A")</f>
        <v>60</v>
      </c>
      <c r="AI1974">
        <v>2</v>
      </c>
      <c r="AJ1974">
        <v>4</v>
      </c>
    </row>
    <row r="1975" spans="1:38" x14ac:dyDescent="0.35">
      <c r="A1975">
        <v>301</v>
      </c>
      <c r="B1975" s="14" t="s">
        <v>133</v>
      </c>
      <c r="C1975" s="14" t="s">
        <v>134</v>
      </c>
      <c r="D1975" s="14" t="s">
        <v>42</v>
      </c>
      <c r="E1975" s="14" t="s">
        <v>57</v>
      </c>
      <c r="F1975" s="14" t="str">
        <f>TRIM(Raw_Data__3[[#This Row],[Level/Band]])</f>
        <v>Senior</v>
      </c>
      <c r="G1975" s="15">
        <v>45026.892650462964</v>
      </c>
      <c r="H1975" s="15">
        <v>45029.892650462964</v>
      </c>
      <c r="I1975" s="15">
        <v>45030.892650462964</v>
      </c>
      <c r="J1975" s="15">
        <v>45033.892650462964</v>
      </c>
      <c r="K1975" s="14" t="s">
        <v>37</v>
      </c>
      <c r="L1975" s="15">
        <v>45043.892650462964</v>
      </c>
      <c r="M1975" s="14" t="s">
        <v>43</v>
      </c>
      <c r="N1975" s="14" t="s">
        <v>55</v>
      </c>
      <c r="O1975" s="1" t="s">
        <v>115</v>
      </c>
      <c r="P1975" s="14"/>
      <c r="Q1975" s="15"/>
      <c r="R1975" s="15"/>
      <c r="S1975" s="15">
        <v>45046.892650462964</v>
      </c>
      <c r="T1975" s="15"/>
      <c r="U1975">
        <v>0</v>
      </c>
      <c r="V1975" s="15"/>
      <c r="W1975" s="15"/>
      <c r="X1975" s="15"/>
      <c r="Z1975" s="14" t="s">
        <v>39</v>
      </c>
      <c r="AA1975" s="15"/>
      <c r="AB1975">
        <v>14</v>
      </c>
      <c r="AC1975">
        <v>17</v>
      </c>
      <c r="AD1975">
        <v>1</v>
      </c>
      <c r="AE1975">
        <v>3</v>
      </c>
      <c r="AF1975" s="21">
        <v>45106.892650462964</v>
      </c>
      <c r="AG1975" s="22">
        <f>IFERROR((Raw_Data__3[[#This Row],[End of Probation Date (after 2 months)]]-Raw_Data__3[[#This Row],[Reporting date ]]),"N/A")</f>
        <v>60</v>
      </c>
      <c r="AI1975">
        <v>3</v>
      </c>
      <c r="AJ1975">
        <v>3</v>
      </c>
    </row>
    <row r="1976" spans="1:38" x14ac:dyDescent="0.35">
      <c r="A1976">
        <v>217</v>
      </c>
      <c r="B1976" s="14" t="s">
        <v>133</v>
      </c>
      <c r="C1976" s="14" t="s">
        <v>134</v>
      </c>
      <c r="D1976" s="14" t="s">
        <v>42</v>
      </c>
      <c r="E1976" s="14" t="s">
        <v>57</v>
      </c>
      <c r="F1976" s="14" t="str">
        <f>TRIM(Raw_Data__3[[#This Row],[Level/Band]])</f>
        <v>Senior</v>
      </c>
      <c r="G1976" s="15">
        <v>44664.331793981481</v>
      </c>
      <c r="H1976" s="15">
        <v>44665.331793981481</v>
      </c>
      <c r="I1976" s="15">
        <v>44666.331793981481</v>
      </c>
      <c r="J1976" s="15">
        <v>44669.331793981481</v>
      </c>
      <c r="K1976" s="14" t="s">
        <v>37</v>
      </c>
      <c r="L1976" s="15">
        <v>44668.331793981481</v>
      </c>
      <c r="M1976" s="14" t="s">
        <v>43</v>
      </c>
      <c r="N1976" s="14" t="s">
        <v>38</v>
      </c>
      <c r="O1976" s="1" t="s">
        <v>115</v>
      </c>
      <c r="P1976" s="14"/>
      <c r="Q1976" s="15"/>
      <c r="R1976" s="15"/>
      <c r="S1976" s="15">
        <v>44670.331793981481</v>
      </c>
      <c r="T1976" s="15"/>
      <c r="U1976">
        <v>0</v>
      </c>
      <c r="V1976" s="15"/>
      <c r="W1976" s="15"/>
      <c r="X1976" s="15"/>
      <c r="Z1976" s="14" t="s">
        <v>47</v>
      </c>
      <c r="AA1976" s="15"/>
      <c r="AB1976">
        <v>3</v>
      </c>
      <c r="AC1976">
        <v>5</v>
      </c>
      <c r="AD1976">
        <v>1</v>
      </c>
      <c r="AE1976">
        <v>3</v>
      </c>
      <c r="AF1976" s="21">
        <v>44730.331793981481</v>
      </c>
      <c r="AG1976" s="22">
        <f>IFERROR((Raw_Data__3[[#This Row],[End of Probation Date (after 2 months)]]-Raw_Data__3[[#This Row],[Reporting date ]]),"N/A")</f>
        <v>60</v>
      </c>
      <c r="AI1976">
        <v>2</v>
      </c>
      <c r="AJ1976">
        <v>1</v>
      </c>
    </row>
    <row r="1977" spans="1:38" x14ac:dyDescent="0.35">
      <c r="A1977">
        <v>31</v>
      </c>
      <c r="B1977" s="14" t="s">
        <v>133</v>
      </c>
      <c r="C1977" s="14" t="s">
        <v>134</v>
      </c>
      <c r="D1977" s="14" t="s">
        <v>42</v>
      </c>
      <c r="E1977" s="14" t="s">
        <v>57</v>
      </c>
      <c r="F1977" s="14" t="str">
        <f>TRIM(Raw_Data__3[[#This Row],[Level/Band]])</f>
        <v>Senior</v>
      </c>
      <c r="G1977" s="15">
        <v>44772.52820601852</v>
      </c>
      <c r="H1977" s="15">
        <v>44775.52820601852</v>
      </c>
      <c r="I1977" s="15">
        <v>44776.52820601852</v>
      </c>
      <c r="J1977" s="15">
        <v>44779.52820601852</v>
      </c>
      <c r="K1977" s="14" t="s">
        <v>37</v>
      </c>
      <c r="L1977" s="15">
        <v>44781.52820601852</v>
      </c>
      <c r="M1977" s="14" t="s">
        <v>43</v>
      </c>
      <c r="N1977" s="14" t="s">
        <v>51</v>
      </c>
      <c r="O1977" s="1" t="s">
        <v>115</v>
      </c>
      <c r="P1977" s="14"/>
      <c r="Q1977" s="15"/>
      <c r="R1977" s="15"/>
      <c r="S1977" s="15"/>
      <c r="T1977" s="15"/>
      <c r="U1977">
        <v>0</v>
      </c>
      <c r="V1977" s="15"/>
      <c r="W1977" s="15"/>
      <c r="X1977" s="15"/>
      <c r="Z1977" s="14" t="s">
        <v>47</v>
      </c>
      <c r="AA1977" s="15"/>
      <c r="AB1977">
        <v>6</v>
      </c>
      <c r="AD1977">
        <v>1</v>
      </c>
      <c r="AE1977">
        <v>3</v>
      </c>
      <c r="AF1977" s="21" t="s">
        <v>115</v>
      </c>
      <c r="AG1977" s="22" t="str">
        <f>IFERROR((Raw_Data__3[[#This Row],[End of Probation Date (after 2 months)]]-Raw_Data__3[[#This Row],[Reporting date ]]),"N/A")</f>
        <v>N/A</v>
      </c>
      <c r="AJ1977">
        <v>3</v>
      </c>
    </row>
    <row r="1978" spans="1:38" x14ac:dyDescent="0.35">
      <c r="A1978">
        <v>521</v>
      </c>
      <c r="B1978" s="14" t="s">
        <v>133</v>
      </c>
      <c r="C1978" s="14" t="s">
        <v>134</v>
      </c>
      <c r="D1978" s="14" t="s">
        <v>42</v>
      </c>
      <c r="E1978" s="14" t="s">
        <v>60</v>
      </c>
      <c r="F1978" s="14" t="str">
        <f>TRIM(Raw_Data__3[[#This Row],[Level/Band]])</f>
        <v>Manager Level</v>
      </c>
      <c r="G1978" s="15">
        <v>44601.83390046296</v>
      </c>
      <c r="H1978" s="15">
        <v>44605.83390046296</v>
      </c>
      <c r="I1978" s="15">
        <v>44606.83390046296</v>
      </c>
      <c r="J1978" s="15">
        <v>44609.83390046296</v>
      </c>
      <c r="K1978" s="14" t="s">
        <v>37</v>
      </c>
      <c r="L1978" s="15">
        <v>44620.83390046296</v>
      </c>
      <c r="M1978" s="14" t="s">
        <v>43</v>
      </c>
      <c r="N1978" s="14" t="s">
        <v>38</v>
      </c>
      <c r="O1978" s="1" t="s">
        <v>115</v>
      </c>
      <c r="P1978" s="14" t="s">
        <v>41</v>
      </c>
      <c r="Q1978" s="15"/>
      <c r="R1978" s="15"/>
      <c r="S1978" s="15">
        <v>44624.83390046296</v>
      </c>
      <c r="T1978" s="15"/>
      <c r="U1978">
        <v>0</v>
      </c>
      <c r="V1978" s="15"/>
      <c r="W1978" s="15"/>
      <c r="X1978" s="15"/>
      <c r="Z1978" s="14"/>
      <c r="AA1978" s="15"/>
      <c r="AB1978">
        <v>15</v>
      </c>
      <c r="AC1978">
        <v>19</v>
      </c>
      <c r="AD1978">
        <v>1</v>
      </c>
      <c r="AE1978">
        <v>3</v>
      </c>
      <c r="AF1978" s="21">
        <v>44684.83390046296</v>
      </c>
      <c r="AG1978" s="22">
        <f>IFERROR((Raw_Data__3[[#This Row],[End of Probation Date (after 2 months)]]-Raw_Data__3[[#This Row],[Reporting date ]]),"N/A")</f>
        <v>60</v>
      </c>
      <c r="AI1978">
        <v>4</v>
      </c>
      <c r="AJ1978">
        <v>4</v>
      </c>
    </row>
    <row r="1979" spans="1:38" x14ac:dyDescent="0.35">
      <c r="A1979">
        <v>516</v>
      </c>
      <c r="B1979" s="14" t="s">
        <v>133</v>
      </c>
      <c r="C1979" s="14" t="s">
        <v>134</v>
      </c>
      <c r="D1979" s="14" t="s">
        <v>42</v>
      </c>
      <c r="E1979" s="14" t="s">
        <v>60</v>
      </c>
      <c r="F1979" s="14" t="str">
        <f>TRIM(Raw_Data__3[[#This Row],[Level/Band]])</f>
        <v>Manager Level</v>
      </c>
      <c r="G1979" s="15">
        <v>44851.925555555557</v>
      </c>
      <c r="H1979" s="15">
        <v>44852.925555555557</v>
      </c>
      <c r="I1979" s="15">
        <v>44853.925555555557</v>
      </c>
      <c r="J1979" s="15">
        <v>44856.925555555557</v>
      </c>
      <c r="K1979" s="14" t="s">
        <v>37</v>
      </c>
      <c r="L1979" s="15">
        <v>44864.925555555557</v>
      </c>
      <c r="M1979" s="14" t="s">
        <v>43</v>
      </c>
      <c r="N1979" s="14" t="s">
        <v>46</v>
      </c>
      <c r="O1979" s="1" t="s">
        <v>115</v>
      </c>
      <c r="P1979" s="14"/>
      <c r="Q1979" s="15"/>
      <c r="R1979" s="15"/>
      <c r="S1979" s="15"/>
      <c r="T1979" s="15"/>
      <c r="U1979">
        <v>0</v>
      </c>
      <c r="V1979" s="15"/>
      <c r="W1979" s="15"/>
      <c r="X1979" s="15"/>
      <c r="Z1979" s="14" t="s">
        <v>39</v>
      </c>
      <c r="AA1979" s="15"/>
      <c r="AB1979">
        <v>12</v>
      </c>
      <c r="AD1979">
        <v>1</v>
      </c>
      <c r="AE1979">
        <v>3</v>
      </c>
      <c r="AF1979" s="21" t="s">
        <v>115</v>
      </c>
      <c r="AG1979" s="22" t="str">
        <f>IFERROR((Raw_Data__3[[#This Row],[End of Probation Date (after 2 months)]]-Raw_Data__3[[#This Row],[Reporting date ]]),"N/A")</f>
        <v>N/A</v>
      </c>
      <c r="AJ1979">
        <v>1</v>
      </c>
    </row>
    <row r="1980" spans="1:38" x14ac:dyDescent="0.35">
      <c r="A1980">
        <v>513</v>
      </c>
      <c r="B1980" s="14" t="s">
        <v>133</v>
      </c>
      <c r="C1980" s="14" t="s">
        <v>134</v>
      </c>
      <c r="D1980" s="14" t="s">
        <v>42</v>
      </c>
      <c r="E1980" s="14" t="s">
        <v>60</v>
      </c>
      <c r="F1980" s="14" t="str">
        <f>TRIM(Raw_Data__3[[#This Row],[Level/Band]])</f>
        <v>Manager Level</v>
      </c>
      <c r="G1980" s="15">
        <v>44849.925555555557</v>
      </c>
      <c r="H1980" s="15">
        <v>44853.925555555557</v>
      </c>
      <c r="I1980" s="15">
        <v>44854.925555555557</v>
      </c>
      <c r="J1980" s="15">
        <v>44857.925555555557</v>
      </c>
      <c r="K1980" s="14" t="s">
        <v>37</v>
      </c>
      <c r="L1980" s="15">
        <v>44867.925555555557</v>
      </c>
      <c r="M1980" s="14" t="s">
        <v>43</v>
      </c>
      <c r="N1980" s="14" t="s">
        <v>38</v>
      </c>
      <c r="O1980" s="1" t="s">
        <v>115</v>
      </c>
      <c r="P1980" s="14" t="s">
        <v>41</v>
      </c>
      <c r="Q1980" s="15"/>
      <c r="R1980" s="15"/>
      <c r="S1980" s="15">
        <v>44870.925555555557</v>
      </c>
      <c r="T1980" s="15"/>
      <c r="U1980">
        <v>0</v>
      </c>
      <c r="V1980" s="15"/>
      <c r="W1980" s="15"/>
      <c r="X1980" s="15"/>
      <c r="Z1980" s="14"/>
      <c r="AA1980" s="15"/>
      <c r="AB1980">
        <v>14</v>
      </c>
      <c r="AC1980">
        <v>17</v>
      </c>
      <c r="AD1980">
        <v>1</v>
      </c>
      <c r="AE1980">
        <v>3</v>
      </c>
      <c r="AF1980" s="21">
        <v>44930.925555555557</v>
      </c>
      <c r="AG1980" s="22">
        <f>IFERROR((Raw_Data__3[[#This Row],[End of Probation Date (after 2 months)]]-Raw_Data__3[[#This Row],[Reporting date ]]),"N/A")</f>
        <v>60</v>
      </c>
      <c r="AI1980">
        <v>3</v>
      </c>
      <c r="AJ1980">
        <v>4</v>
      </c>
    </row>
    <row r="1981" spans="1:38" x14ac:dyDescent="0.35">
      <c r="A1981">
        <v>465</v>
      </c>
      <c r="B1981" s="14" t="s">
        <v>133</v>
      </c>
      <c r="C1981" s="14" t="s">
        <v>134</v>
      </c>
      <c r="D1981" s="14" t="s">
        <v>42</v>
      </c>
      <c r="E1981" s="14" t="s">
        <v>60</v>
      </c>
      <c r="F1981" s="14" t="str">
        <f>TRIM(Raw_Data__3[[#This Row],[Level/Band]])</f>
        <v>Manager Level</v>
      </c>
      <c r="G1981" s="15">
        <v>44970.424490740741</v>
      </c>
      <c r="H1981" s="15">
        <v>44973.424490740741</v>
      </c>
      <c r="I1981" s="15">
        <v>44974.424490740741</v>
      </c>
      <c r="J1981" s="15">
        <v>44977.424490740741</v>
      </c>
      <c r="K1981" s="14" t="s">
        <v>37</v>
      </c>
      <c r="L1981" s="15">
        <v>44985.424490740741</v>
      </c>
      <c r="M1981" s="14" t="s">
        <v>43</v>
      </c>
      <c r="N1981" s="14" t="s">
        <v>38</v>
      </c>
      <c r="O1981" s="1" t="s">
        <v>115</v>
      </c>
      <c r="P1981" s="14" t="s">
        <v>41</v>
      </c>
      <c r="Q1981" s="15"/>
      <c r="R1981" s="15"/>
      <c r="S1981" s="15">
        <v>44989.424490740741</v>
      </c>
      <c r="T1981" s="15"/>
      <c r="U1981">
        <v>0</v>
      </c>
      <c r="V1981" s="15"/>
      <c r="W1981" s="15"/>
      <c r="X1981" s="15"/>
      <c r="Z1981" s="14"/>
      <c r="AA1981" s="15"/>
      <c r="AB1981">
        <v>12</v>
      </c>
      <c r="AC1981">
        <v>16</v>
      </c>
      <c r="AD1981">
        <v>1</v>
      </c>
      <c r="AE1981">
        <v>3</v>
      </c>
      <c r="AF1981" s="21">
        <v>45049.424490740741</v>
      </c>
      <c r="AG1981" s="22">
        <f>IFERROR((Raw_Data__3[[#This Row],[End of Probation Date (after 2 months)]]-Raw_Data__3[[#This Row],[Reporting date ]]),"N/A")</f>
        <v>60</v>
      </c>
      <c r="AI1981">
        <v>4</v>
      </c>
      <c r="AJ1981">
        <v>3</v>
      </c>
    </row>
    <row r="1982" spans="1:38" x14ac:dyDescent="0.35">
      <c r="A1982">
        <v>450</v>
      </c>
      <c r="B1982" s="14" t="s">
        <v>133</v>
      </c>
      <c r="C1982" s="14" t="s">
        <v>134</v>
      </c>
      <c r="D1982" s="14" t="s">
        <v>42</v>
      </c>
      <c r="E1982" s="14" t="s">
        <v>60</v>
      </c>
      <c r="F1982" s="14" t="str">
        <f>TRIM(Raw_Data__3[[#This Row],[Level/Band]])</f>
        <v>Manager Level</v>
      </c>
      <c r="G1982" s="15">
        <v>44889.108344907407</v>
      </c>
      <c r="H1982" s="15">
        <v>44893.108344907407</v>
      </c>
      <c r="I1982" s="15">
        <v>44894.108344907407</v>
      </c>
      <c r="J1982" s="15">
        <v>44897.108344907407</v>
      </c>
      <c r="K1982" s="14" t="s">
        <v>37</v>
      </c>
      <c r="L1982" s="15">
        <v>44900.108344907407</v>
      </c>
      <c r="M1982" s="14" t="s">
        <v>43</v>
      </c>
      <c r="N1982" s="14" t="s">
        <v>38</v>
      </c>
      <c r="O1982" s="1" t="s">
        <v>115</v>
      </c>
      <c r="P1982" s="14" t="s">
        <v>41</v>
      </c>
      <c r="Q1982" s="15"/>
      <c r="R1982" s="15"/>
      <c r="S1982" s="15">
        <v>44904.108344907407</v>
      </c>
      <c r="T1982" s="15"/>
      <c r="U1982">
        <v>0</v>
      </c>
      <c r="V1982" s="15"/>
      <c r="W1982" s="15"/>
      <c r="X1982" s="15"/>
      <c r="Z1982" s="14"/>
      <c r="AA1982" s="15"/>
      <c r="AB1982">
        <v>7</v>
      </c>
      <c r="AC1982">
        <v>11</v>
      </c>
      <c r="AD1982">
        <v>1</v>
      </c>
      <c r="AE1982">
        <v>3</v>
      </c>
      <c r="AF1982" s="21">
        <v>44964.108344907407</v>
      </c>
      <c r="AG1982" s="22">
        <f>IFERROR((Raw_Data__3[[#This Row],[End of Probation Date (after 2 months)]]-Raw_Data__3[[#This Row],[Reporting date ]]),"N/A")</f>
        <v>60</v>
      </c>
      <c r="AI1982">
        <v>4</v>
      </c>
      <c r="AJ1982">
        <v>4</v>
      </c>
    </row>
    <row r="1983" spans="1:38" x14ac:dyDescent="0.35">
      <c r="A1983">
        <v>446</v>
      </c>
      <c r="B1983" s="14" t="s">
        <v>133</v>
      </c>
      <c r="C1983" s="14" t="s">
        <v>134</v>
      </c>
      <c r="D1983" s="14" t="s">
        <v>42</v>
      </c>
      <c r="E1983" s="14" t="s">
        <v>60</v>
      </c>
      <c r="F1983" s="14" t="str">
        <f>TRIM(Raw_Data__3[[#This Row],[Level/Band]])</f>
        <v>Manager Level</v>
      </c>
      <c r="G1983" s="15">
        <v>44889.108344907407</v>
      </c>
      <c r="H1983" s="15">
        <v>44890.108344907407</v>
      </c>
      <c r="I1983" s="15">
        <v>44891.108344907407</v>
      </c>
      <c r="J1983" s="15">
        <v>44894.108344907407</v>
      </c>
      <c r="K1983" s="14" t="s">
        <v>37</v>
      </c>
      <c r="L1983" s="15">
        <v>44906.108344907407</v>
      </c>
      <c r="M1983" s="14" t="s">
        <v>43</v>
      </c>
      <c r="N1983" s="14" t="s">
        <v>50</v>
      </c>
      <c r="O1983" s="1" t="s">
        <v>115</v>
      </c>
      <c r="P1983" s="14"/>
      <c r="Q1983" s="15"/>
      <c r="R1983" s="15"/>
      <c r="S1983" s="15">
        <v>44909.108344907407</v>
      </c>
      <c r="T1983" s="15"/>
      <c r="U1983">
        <v>0</v>
      </c>
      <c r="V1983" s="15"/>
      <c r="W1983" s="15"/>
      <c r="X1983" s="15"/>
      <c r="Z1983" s="14" t="s">
        <v>39</v>
      </c>
      <c r="AA1983" s="15"/>
      <c r="AB1983">
        <v>16</v>
      </c>
      <c r="AC1983">
        <v>19</v>
      </c>
      <c r="AD1983">
        <v>1</v>
      </c>
      <c r="AE1983">
        <v>3</v>
      </c>
      <c r="AF1983" s="21">
        <v>44969.108344907407</v>
      </c>
      <c r="AG1983" s="22">
        <f>IFERROR((Raw_Data__3[[#This Row],[End of Probation Date (after 2 months)]]-Raw_Data__3[[#This Row],[Reporting date ]]),"N/A")</f>
        <v>60</v>
      </c>
      <c r="AI1983">
        <v>3</v>
      </c>
      <c r="AJ1983">
        <v>1</v>
      </c>
    </row>
    <row r="1984" spans="1:38" x14ac:dyDescent="0.35">
      <c r="A1984">
        <v>445</v>
      </c>
      <c r="B1984" s="14" t="s">
        <v>133</v>
      </c>
      <c r="C1984" s="14" t="s">
        <v>134</v>
      </c>
      <c r="D1984" s="14" t="s">
        <v>42</v>
      </c>
      <c r="E1984" s="14" t="s">
        <v>60</v>
      </c>
      <c r="F1984" s="14" t="str">
        <f>TRIM(Raw_Data__3[[#This Row],[Level/Band]])</f>
        <v>Manager Level</v>
      </c>
      <c r="G1984" s="15">
        <v>44889.108344907407</v>
      </c>
      <c r="H1984" s="15">
        <v>44892.108344907407</v>
      </c>
      <c r="I1984" s="15">
        <v>44893.108344907407</v>
      </c>
      <c r="J1984" s="15">
        <v>44896.108344907407</v>
      </c>
      <c r="K1984" s="14" t="s">
        <v>37</v>
      </c>
      <c r="L1984" s="15">
        <v>44906.108344907407</v>
      </c>
      <c r="M1984" s="14" t="s">
        <v>37</v>
      </c>
      <c r="N1984" s="14" t="s">
        <v>115</v>
      </c>
      <c r="O1984" s="1">
        <v>44911.108344907407</v>
      </c>
      <c r="P1984" s="14" t="s">
        <v>48</v>
      </c>
      <c r="Q1984" s="15">
        <v>44907.108344907407</v>
      </c>
      <c r="R1984" s="15">
        <v>44911.108344907407</v>
      </c>
      <c r="S1984" s="15">
        <v>44908.108344907407</v>
      </c>
      <c r="T1984" s="15">
        <v>44918.108344907407</v>
      </c>
      <c r="U1984">
        <v>1</v>
      </c>
      <c r="V1984" s="15">
        <v>44920.108344907407</v>
      </c>
      <c r="W1984" s="15">
        <v>44921.108344907407</v>
      </c>
      <c r="X1984" s="15">
        <v>44923.108344907407</v>
      </c>
      <c r="Z1984" s="14"/>
      <c r="AA1984" s="15">
        <v>44941.108344907407</v>
      </c>
      <c r="AB1984">
        <v>14</v>
      </c>
      <c r="AC1984">
        <v>16</v>
      </c>
      <c r="AD1984">
        <v>1</v>
      </c>
      <c r="AE1984">
        <v>3</v>
      </c>
      <c r="AF1984" s="21">
        <v>44968.108344907407</v>
      </c>
      <c r="AG1984" s="22">
        <f>IFERROR((Raw_Data__3[[#This Row],[End of Probation Date (after 2 months)]]-Raw_Data__3[[#This Row],[Reporting date ]]),"N/A")</f>
        <v>60</v>
      </c>
      <c r="AH1984">
        <v>3</v>
      </c>
      <c r="AI1984">
        <v>2</v>
      </c>
      <c r="AJ1984">
        <v>3</v>
      </c>
      <c r="AK1984">
        <v>33</v>
      </c>
      <c r="AL1984">
        <v>15</v>
      </c>
    </row>
    <row r="1985" spans="1:38" x14ac:dyDescent="0.35">
      <c r="A1985">
        <v>340</v>
      </c>
      <c r="B1985" s="14" t="s">
        <v>133</v>
      </c>
      <c r="C1985" s="14" t="s">
        <v>134</v>
      </c>
      <c r="D1985" s="14" t="s">
        <v>42</v>
      </c>
      <c r="E1985" s="14" t="s">
        <v>60</v>
      </c>
      <c r="F1985" s="14" t="str">
        <f>TRIM(Raw_Data__3[[#This Row],[Level/Band]])</f>
        <v>Manager Level</v>
      </c>
      <c r="G1985" s="15">
        <v>44723.822210648148</v>
      </c>
      <c r="H1985" s="15">
        <v>44724.822210648148</v>
      </c>
      <c r="I1985" s="15">
        <v>44725.822210648148</v>
      </c>
      <c r="J1985" s="15">
        <v>44728.822210648148</v>
      </c>
      <c r="K1985" s="14" t="s">
        <v>37</v>
      </c>
      <c r="L1985" s="15">
        <v>44732.822210648148</v>
      </c>
      <c r="M1985" s="14" t="s">
        <v>37</v>
      </c>
      <c r="N1985" s="14" t="s">
        <v>115</v>
      </c>
      <c r="O1985" s="1">
        <v>44738.822210648148</v>
      </c>
      <c r="P1985" s="14" t="s">
        <v>48</v>
      </c>
      <c r="Q1985" s="15">
        <v>44733.822210648148</v>
      </c>
      <c r="R1985" s="15">
        <v>44735.822210648148</v>
      </c>
      <c r="S1985" s="15">
        <v>44735.822210648148</v>
      </c>
      <c r="T1985" s="15">
        <v>44740.822210648148</v>
      </c>
      <c r="U1985">
        <v>1</v>
      </c>
      <c r="V1985" s="15">
        <v>44741.822210648148</v>
      </c>
      <c r="W1985" s="15">
        <v>44742.822210648148</v>
      </c>
      <c r="X1985" s="15">
        <v>44744.822210648148</v>
      </c>
      <c r="Z1985" s="14"/>
      <c r="AA1985" s="15">
        <v>44762.822210648148</v>
      </c>
      <c r="AB1985">
        <v>8</v>
      </c>
      <c r="AC1985">
        <v>11</v>
      </c>
      <c r="AD1985">
        <v>1</v>
      </c>
      <c r="AE1985">
        <v>3</v>
      </c>
      <c r="AF1985" s="21">
        <v>44795.822210648148</v>
      </c>
      <c r="AG1985" s="22">
        <f>IFERROR((Raw_Data__3[[#This Row],[End of Probation Date (after 2 months)]]-Raw_Data__3[[#This Row],[Reporting date ]]),"N/A")</f>
        <v>60</v>
      </c>
      <c r="AH1985">
        <v>2</v>
      </c>
      <c r="AI1985">
        <v>3</v>
      </c>
      <c r="AJ1985">
        <v>1</v>
      </c>
      <c r="AK1985">
        <v>27</v>
      </c>
      <c r="AL1985">
        <v>9</v>
      </c>
    </row>
    <row r="1986" spans="1:38" x14ac:dyDescent="0.35">
      <c r="A1986">
        <v>334</v>
      </c>
      <c r="B1986" s="14" t="s">
        <v>133</v>
      </c>
      <c r="C1986" s="14" t="s">
        <v>134</v>
      </c>
      <c r="D1986" s="14" t="s">
        <v>42</v>
      </c>
      <c r="E1986" s="14" t="s">
        <v>60</v>
      </c>
      <c r="F1986" s="14" t="str">
        <f>TRIM(Raw_Data__3[[#This Row],[Level/Band]])</f>
        <v>Manager Level</v>
      </c>
      <c r="G1986" s="15">
        <v>44717.822210648148</v>
      </c>
      <c r="H1986" s="15">
        <v>44721.822210648148</v>
      </c>
      <c r="I1986" s="15">
        <v>44722.822210648148</v>
      </c>
      <c r="J1986" s="15">
        <v>44725.822210648148</v>
      </c>
      <c r="K1986" s="14" t="s">
        <v>37</v>
      </c>
      <c r="L1986" s="15">
        <v>44741.822210648148</v>
      </c>
      <c r="M1986" s="14" t="s">
        <v>43</v>
      </c>
      <c r="N1986" s="14" t="s">
        <v>55</v>
      </c>
      <c r="O1986" s="1" t="s">
        <v>115</v>
      </c>
      <c r="P1986" s="14"/>
      <c r="Q1986" s="15"/>
      <c r="R1986" s="15"/>
      <c r="S1986" s="15">
        <v>44743.822210648148</v>
      </c>
      <c r="T1986" s="15"/>
      <c r="U1986">
        <v>0</v>
      </c>
      <c r="V1986" s="15"/>
      <c r="W1986" s="15"/>
      <c r="X1986" s="15"/>
      <c r="Z1986" s="14" t="s">
        <v>47</v>
      </c>
      <c r="AA1986" s="15"/>
      <c r="AB1986">
        <v>20</v>
      </c>
      <c r="AC1986">
        <v>22</v>
      </c>
      <c r="AD1986">
        <v>1</v>
      </c>
      <c r="AE1986">
        <v>3</v>
      </c>
      <c r="AF1986" s="21">
        <v>44803.822210648148</v>
      </c>
      <c r="AG1986" s="22">
        <f>IFERROR((Raw_Data__3[[#This Row],[End of Probation Date (after 2 months)]]-Raw_Data__3[[#This Row],[Reporting date ]]),"N/A")</f>
        <v>60</v>
      </c>
      <c r="AI1986">
        <v>2</v>
      </c>
      <c r="AJ1986">
        <v>4</v>
      </c>
    </row>
    <row r="1987" spans="1:38" x14ac:dyDescent="0.35">
      <c r="A1987">
        <v>303</v>
      </c>
      <c r="B1987" s="14" t="s">
        <v>133</v>
      </c>
      <c r="C1987" s="14" t="s">
        <v>134</v>
      </c>
      <c r="D1987" s="14" t="s">
        <v>59</v>
      </c>
      <c r="E1987" s="14" t="s">
        <v>60</v>
      </c>
      <c r="F1987" s="14" t="str">
        <f>TRIM(Raw_Data__3[[#This Row],[Level/Band]])</f>
        <v>Manager Level</v>
      </c>
      <c r="G1987" s="15">
        <v>45030.892650462964</v>
      </c>
      <c r="H1987" s="15">
        <v>45032.892650462964</v>
      </c>
      <c r="I1987" s="15">
        <v>45033.892650462964</v>
      </c>
      <c r="J1987" s="15">
        <v>45036.892650462964</v>
      </c>
      <c r="K1987" s="14" t="s">
        <v>37</v>
      </c>
      <c r="L1987" s="15">
        <v>45039.892650462964</v>
      </c>
      <c r="M1987" s="14" t="s">
        <v>37</v>
      </c>
      <c r="N1987" s="14" t="s">
        <v>115</v>
      </c>
      <c r="O1987" s="1">
        <v>45041.892650462964</v>
      </c>
      <c r="P1987" s="14" t="s">
        <v>48</v>
      </c>
      <c r="Q1987" s="15">
        <v>45040.892650462964</v>
      </c>
      <c r="R1987" s="15">
        <v>45044.892650462964</v>
      </c>
      <c r="S1987" s="15">
        <v>45040.892650462964</v>
      </c>
      <c r="T1987" s="15">
        <v>45043.892650462964</v>
      </c>
      <c r="U1987">
        <v>1</v>
      </c>
      <c r="V1987" s="15">
        <v>45046.892650462964</v>
      </c>
      <c r="W1987" s="15">
        <v>45048.892650462964</v>
      </c>
      <c r="X1987" s="15">
        <v>45049.892650462964</v>
      </c>
      <c r="Z1987" s="14"/>
      <c r="AA1987" s="15">
        <v>45072.892650462964</v>
      </c>
      <c r="AB1987">
        <v>7</v>
      </c>
      <c r="AC1987">
        <v>8</v>
      </c>
      <c r="AD1987">
        <v>1</v>
      </c>
      <c r="AE1987">
        <v>3</v>
      </c>
      <c r="AF1987" s="21">
        <v>45100.892650462964</v>
      </c>
      <c r="AG1987" s="22">
        <f>IFERROR((Raw_Data__3[[#This Row],[End of Probation Date (after 2 months)]]-Raw_Data__3[[#This Row],[Reporting date ]]),"N/A")</f>
        <v>60</v>
      </c>
      <c r="AH1987">
        <v>5</v>
      </c>
      <c r="AI1987">
        <v>1</v>
      </c>
      <c r="AJ1987">
        <v>2</v>
      </c>
      <c r="AK1987">
        <v>32</v>
      </c>
      <c r="AL1987">
        <v>9</v>
      </c>
    </row>
    <row r="1988" spans="1:38" x14ac:dyDescent="0.35">
      <c r="A1988">
        <v>218</v>
      </c>
      <c r="B1988" s="14" t="s">
        <v>133</v>
      </c>
      <c r="C1988" s="14" t="s">
        <v>134</v>
      </c>
      <c r="D1988" s="14" t="s">
        <v>59</v>
      </c>
      <c r="E1988" s="14" t="s">
        <v>60</v>
      </c>
      <c r="F1988" s="14" t="str">
        <f>TRIM(Raw_Data__3[[#This Row],[Level/Band]])</f>
        <v>Manager Level</v>
      </c>
      <c r="G1988" s="15">
        <v>44662.331793981481</v>
      </c>
      <c r="H1988" s="15">
        <v>44664.331793981481</v>
      </c>
      <c r="I1988" s="15">
        <v>44665.331793981481</v>
      </c>
      <c r="J1988" s="15">
        <v>44668.331793981481</v>
      </c>
      <c r="K1988" s="14" t="s">
        <v>37</v>
      </c>
      <c r="L1988" s="15">
        <v>44673.331793981481</v>
      </c>
      <c r="M1988" s="14" t="s">
        <v>43</v>
      </c>
      <c r="N1988" s="14" t="s">
        <v>51</v>
      </c>
      <c r="O1988" s="1" t="s">
        <v>115</v>
      </c>
      <c r="P1988" s="14"/>
      <c r="Q1988" s="15"/>
      <c r="R1988" s="15"/>
      <c r="S1988" s="15"/>
      <c r="T1988" s="15"/>
      <c r="U1988">
        <v>0</v>
      </c>
      <c r="V1988" s="15"/>
      <c r="W1988" s="15"/>
      <c r="X1988" s="15"/>
      <c r="Z1988" s="14" t="s">
        <v>47</v>
      </c>
      <c r="AA1988" s="15"/>
      <c r="AB1988">
        <v>9</v>
      </c>
      <c r="AD1988">
        <v>1</v>
      </c>
      <c r="AE1988">
        <v>3</v>
      </c>
      <c r="AF1988" s="21" t="s">
        <v>115</v>
      </c>
      <c r="AG1988" s="22" t="str">
        <f>IFERROR((Raw_Data__3[[#This Row],[End of Probation Date (after 2 months)]]-Raw_Data__3[[#This Row],[Reporting date ]]),"N/A")</f>
        <v>N/A</v>
      </c>
      <c r="AJ1988">
        <v>2</v>
      </c>
    </row>
    <row r="1989" spans="1:38" x14ac:dyDescent="0.35">
      <c r="A1989">
        <v>214</v>
      </c>
      <c r="B1989" s="14" t="s">
        <v>133</v>
      </c>
      <c r="C1989" s="14" t="s">
        <v>134</v>
      </c>
      <c r="D1989" s="14" t="s">
        <v>59</v>
      </c>
      <c r="E1989" s="14" t="s">
        <v>60</v>
      </c>
      <c r="F1989" s="14" t="str">
        <f>TRIM(Raw_Data__3[[#This Row],[Level/Band]])</f>
        <v>Manager Level</v>
      </c>
      <c r="G1989" s="15">
        <v>44659.331793981481</v>
      </c>
      <c r="H1989" s="15">
        <v>44660.331793981481</v>
      </c>
      <c r="I1989" s="15">
        <v>44661.331793981481</v>
      </c>
      <c r="J1989" s="15">
        <v>44664.331793981481</v>
      </c>
      <c r="K1989" s="14" t="s">
        <v>37</v>
      </c>
      <c r="L1989" s="15">
        <v>44673.331793981481</v>
      </c>
      <c r="M1989" s="14" t="s">
        <v>43</v>
      </c>
      <c r="N1989" s="14" t="s">
        <v>38</v>
      </c>
      <c r="O1989" s="1" t="s">
        <v>115</v>
      </c>
      <c r="P1989" s="14" t="s">
        <v>41</v>
      </c>
      <c r="Q1989" s="15"/>
      <c r="R1989" s="15"/>
      <c r="S1989" s="15">
        <v>44675.331793981481</v>
      </c>
      <c r="T1989" s="15"/>
      <c r="U1989">
        <v>0</v>
      </c>
      <c r="V1989" s="15"/>
      <c r="W1989" s="15"/>
      <c r="X1989" s="15"/>
      <c r="Z1989" s="14"/>
      <c r="AA1989" s="15"/>
      <c r="AB1989">
        <v>13</v>
      </c>
      <c r="AC1989">
        <v>15</v>
      </c>
      <c r="AD1989">
        <v>1</v>
      </c>
      <c r="AE1989">
        <v>3</v>
      </c>
      <c r="AF1989" s="21">
        <v>44735.331793981481</v>
      </c>
      <c r="AG1989" s="22">
        <f>IFERROR((Raw_Data__3[[#This Row],[End of Probation Date (after 2 months)]]-Raw_Data__3[[#This Row],[Reporting date ]]),"N/A")</f>
        <v>60</v>
      </c>
      <c r="AI1989">
        <v>2</v>
      </c>
      <c r="AJ1989">
        <v>1</v>
      </c>
    </row>
    <row r="1990" spans="1:38" x14ac:dyDescent="0.35">
      <c r="A1990">
        <v>212</v>
      </c>
      <c r="B1990" s="14" t="s">
        <v>133</v>
      </c>
      <c r="C1990" s="14" t="s">
        <v>134</v>
      </c>
      <c r="D1990" s="14" t="s">
        <v>59</v>
      </c>
      <c r="E1990" s="14" t="s">
        <v>60</v>
      </c>
      <c r="F1990" s="14" t="str">
        <f>TRIM(Raw_Data__3[[#This Row],[Level/Band]])</f>
        <v>Manager Level</v>
      </c>
      <c r="G1990" s="15">
        <v>44657.331793981481</v>
      </c>
      <c r="H1990" s="15">
        <v>44660.331793981481</v>
      </c>
      <c r="I1990" s="15">
        <v>44661.331793981481</v>
      </c>
      <c r="J1990" s="15">
        <v>44664.331793981481</v>
      </c>
      <c r="K1990" s="14" t="s">
        <v>37</v>
      </c>
      <c r="L1990" s="15">
        <v>44674.331793981481</v>
      </c>
      <c r="M1990" s="14" t="s">
        <v>43</v>
      </c>
      <c r="N1990" s="14" t="s">
        <v>38</v>
      </c>
      <c r="O1990" s="1" t="s">
        <v>115</v>
      </c>
      <c r="P1990" s="14" t="s">
        <v>41</v>
      </c>
      <c r="Q1990" s="15"/>
      <c r="R1990" s="15"/>
      <c r="S1990" s="15">
        <v>44678.331793981481</v>
      </c>
      <c r="T1990" s="15"/>
      <c r="U1990">
        <v>0</v>
      </c>
      <c r="V1990" s="15"/>
      <c r="W1990" s="15"/>
      <c r="X1990" s="15"/>
      <c r="Z1990" s="14"/>
      <c r="AA1990" s="15"/>
      <c r="AB1990">
        <v>14</v>
      </c>
      <c r="AC1990">
        <v>18</v>
      </c>
      <c r="AD1990">
        <v>1</v>
      </c>
      <c r="AE1990">
        <v>3</v>
      </c>
      <c r="AF1990" s="21">
        <v>44738.331793981481</v>
      </c>
      <c r="AG1990" s="22">
        <f>IFERROR((Raw_Data__3[[#This Row],[End of Probation Date (after 2 months)]]-Raw_Data__3[[#This Row],[Reporting date ]]),"N/A")</f>
        <v>60</v>
      </c>
      <c r="AI1990">
        <v>4</v>
      </c>
      <c r="AJ1990">
        <v>3</v>
      </c>
    </row>
    <row r="1991" spans="1:38" x14ac:dyDescent="0.35">
      <c r="A1991">
        <v>36</v>
      </c>
      <c r="B1991" s="14" t="s">
        <v>133</v>
      </c>
      <c r="C1991" s="14" t="s">
        <v>134</v>
      </c>
      <c r="D1991" s="14" t="s">
        <v>35</v>
      </c>
      <c r="E1991" s="14" t="s">
        <v>36</v>
      </c>
      <c r="F1991" s="14" t="str">
        <f>TRIM(Raw_Data__3[[#This Row],[Level/Band]])</f>
        <v>Junior</v>
      </c>
      <c r="G1991" s="15">
        <v>44773.52820601852</v>
      </c>
      <c r="H1991" s="15">
        <v>44777.52820601852</v>
      </c>
      <c r="I1991" s="15">
        <v>44778.52820601852</v>
      </c>
      <c r="J1991" s="15">
        <v>44781.52820601852</v>
      </c>
      <c r="K1991" s="14" t="s">
        <v>37</v>
      </c>
      <c r="L1991" s="15">
        <v>44784.52820601852</v>
      </c>
      <c r="M1991" s="14" t="s">
        <v>37</v>
      </c>
      <c r="N1991" s="14" t="s">
        <v>115</v>
      </c>
      <c r="O1991" s="1">
        <v>44787.52820601852</v>
      </c>
      <c r="P1991" s="14" t="s">
        <v>48</v>
      </c>
      <c r="Q1991" s="15">
        <v>44786.52820601852</v>
      </c>
      <c r="R1991" s="15">
        <v>44790.52820601852</v>
      </c>
      <c r="S1991" s="15">
        <v>44786.52820601852</v>
      </c>
      <c r="T1991" s="15">
        <v>44789.52820601852</v>
      </c>
      <c r="U1991">
        <v>1</v>
      </c>
      <c r="V1991" s="15">
        <v>44791.52820601852</v>
      </c>
      <c r="W1991" s="15">
        <v>44793.52820601852</v>
      </c>
      <c r="X1991" s="15">
        <v>44796.52820601852</v>
      </c>
      <c r="Z1991" s="14"/>
      <c r="AA1991" s="15">
        <v>44817.52820601852</v>
      </c>
      <c r="AB1991">
        <v>7</v>
      </c>
      <c r="AC1991">
        <v>9</v>
      </c>
      <c r="AD1991">
        <v>1</v>
      </c>
      <c r="AE1991">
        <v>3</v>
      </c>
      <c r="AF1991" s="21">
        <v>44846.52820601852</v>
      </c>
      <c r="AG1991" s="22">
        <f>IFERROR((Raw_Data__3[[#This Row],[End of Probation Date (after 2 months)]]-Raw_Data__3[[#This Row],[Reporting date ]]),"N/A")</f>
        <v>60</v>
      </c>
      <c r="AH1991">
        <v>4</v>
      </c>
      <c r="AI1991">
        <v>2</v>
      </c>
      <c r="AJ1991">
        <v>4</v>
      </c>
      <c r="AK1991">
        <v>31</v>
      </c>
      <c r="AL1991">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3826-4E7C-45C0-8C62-F8D344CC1E11}">
  <dimension ref="A1:X12"/>
  <sheetViews>
    <sheetView zoomScale="73" workbookViewId="0">
      <selection activeCell="H1" sqref="H1:I7"/>
    </sheetView>
  </sheetViews>
  <sheetFormatPr defaultRowHeight="14.5" x14ac:dyDescent="0.35"/>
  <cols>
    <col min="1" max="1" width="10.08984375" style="16" bestFit="1" customWidth="1"/>
    <col min="2" max="7" width="8.7265625" style="16"/>
    <col min="8" max="8" width="17.08984375" style="16" bestFit="1" customWidth="1"/>
    <col min="9" max="9" width="16.26953125" style="16" bestFit="1" customWidth="1"/>
    <col min="10" max="11" width="8.7265625" style="16"/>
    <col min="12" max="12" width="15.1796875" style="16" bestFit="1" customWidth="1"/>
    <col min="13" max="13" width="13.36328125" style="16" bestFit="1" customWidth="1"/>
    <col min="14" max="16" width="8.7265625" style="16"/>
    <col min="17" max="17" width="17" style="16" bestFit="1" customWidth="1"/>
    <col min="18" max="18" width="13.36328125" style="16" bestFit="1" customWidth="1"/>
    <col min="19" max="20" width="8.7265625" style="16"/>
    <col min="21" max="21" width="29.90625" style="16" bestFit="1" customWidth="1"/>
    <col min="22" max="16384" width="8.7265625" style="16"/>
  </cols>
  <sheetData>
    <row r="1" spans="1:24" x14ac:dyDescent="0.35">
      <c r="A1" s="19" t="s">
        <v>120</v>
      </c>
      <c r="B1" s="19" t="s">
        <v>121</v>
      </c>
      <c r="H1" s="19" t="s">
        <v>122</v>
      </c>
      <c r="I1" s="19" t="s">
        <v>127</v>
      </c>
      <c r="L1" s="19" t="s">
        <v>129</v>
      </c>
      <c r="M1" s="24" t="s">
        <v>130</v>
      </c>
      <c r="Q1" s="25" t="s">
        <v>136</v>
      </c>
      <c r="R1" s="26" t="s">
        <v>130</v>
      </c>
      <c r="U1" s="16" t="s">
        <v>137</v>
      </c>
      <c r="V1" s="16" t="s">
        <v>137</v>
      </c>
    </row>
    <row r="2" spans="1:24" x14ac:dyDescent="0.35">
      <c r="A2" s="16" t="s">
        <v>117</v>
      </c>
      <c r="B2" s="16">
        <v>1990</v>
      </c>
      <c r="H2" s="16" t="s">
        <v>40</v>
      </c>
      <c r="I2" s="16">
        <f>AVERAGEIF(Data!$E$2:$E$1991,H2,Data!$AG$2:$AG$1991)</f>
        <v>60</v>
      </c>
      <c r="L2" s="16" t="s">
        <v>34</v>
      </c>
      <c r="M2" s="23">
        <f>AVERAGEIF(Data!$C$2:$C$1991,"Risk Management",Data!$AC$2:$AC$1991)</f>
        <v>15.107142857142858</v>
      </c>
      <c r="Q2" s="27" t="s">
        <v>45</v>
      </c>
      <c r="R2" s="28">
        <f>AVERAGEIF(Data!$E$2:$E$1991,Q2,Data!$AC$2:$AC$1991)</f>
        <v>15.725663716814159</v>
      </c>
      <c r="U2" s="16" t="s">
        <v>138</v>
      </c>
      <c r="V2" s="30">
        <f>AVERAGE(Data!AJ2:AJ1991)</f>
        <v>2.4944723618090454</v>
      </c>
      <c r="W2" s="23">
        <f>100-V2</f>
        <v>97.505527638190955</v>
      </c>
      <c r="X2" s="16">
        <v>100</v>
      </c>
    </row>
    <row r="3" spans="1:24" x14ac:dyDescent="0.35">
      <c r="A3" s="16" t="s">
        <v>119</v>
      </c>
      <c r="B3" s="16">
        <f>COUNTIF(Raw_Data__3[Shortlisted Status],"Yes")</f>
        <v>1990</v>
      </c>
      <c r="H3" s="16" t="s">
        <v>45</v>
      </c>
      <c r="I3" s="16">
        <f>AVERAGEIF(Data!$E$2:$E$1991,H3,Data!$AG$2:$AG$1991)</f>
        <v>60</v>
      </c>
      <c r="L3" s="16" t="s">
        <v>52</v>
      </c>
      <c r="M3" s="23">
        <f>AVERAGEIF(Data!$C$2:$C$1991,"Program Office",Data!$AC$2:$AC$1991)</f>
        <v>16.173780487804876</v>
      </c>
      <c r="Q3" s="27" t="s">
        <v>40</v>
      </c>
      <c r="R3" s="28">
        <f>AVERAGEIF(Data!$E$2:$E$1991,Q3,Data!$AC$2:$AC$1991)</f>
        <v>15.929824561403509</v>
      </c>
      <c r="U3" s="16" t="s">
        <v>139</v>
      </c>
      <c r="V3" s="30">
        <f>AVERAGE(Data!$AC$2:$AC$1991)</f>
        <v>15.50818553888131</v>
      </c>
      <c r="W3" s="23">
        <f t="shared" ref="W3:W9" si="0">100-V3</f>
        <v>84.491814461118693</v>
      </c>
      <c r="X3" s="16">
        <v>100</v>
      </c>
    </row>
    <row r="4" spans="1:24" x14ac:dyDescent="0.35">
      <c r="A4" s="16" t="s">
        <v>118</v>
      </c>
      <c r="B4" s="16">
        <f>COUNT(Raw_Data__3[Interview date])</f>
        <v>1990</v>
      </c>
      <c r="H4" s="16" t="s">
        <v>36</v>
      </c>
      <c r="I4" s="16">
        <f>AVERAGEIF(Data!$E$2:$E$1991,H4,Data!$AG$2:$AG$1991)</f>
        <v>60</v>
      </c>
      <c r="L4" s="16" t="s">
        <v>79</v>
      </c>
      <c r="M4" s="23">
        <f>AVERAGEIF(Data!$C$2:$C$1991,"Finance",Data!$AC$2:$AC$1991)</f>
        <v>14.839650145772595</v>
      </c>
      <c r="Q4" s="27" t="s">
        <v>54</v>
      </c>
      <c r="R4" s="28">
        <f>AVERAGEIF(Data!$E$2:$E$1991,Q4,Data!$AC$2:$AC$1991)</f>
        <v>14.737704918032787</v>
      </c>
      <c r="U4" s="18" t="s">
        <v>140</v>
      </c>
      <c r="V4" s="30">
        <f>AVERAGE(Data!$AL$2:$AL$1991)</f>
        <v>12.060453400503778</v>
      </c>
      <c r="W4" s="23">
        <f t="shared" si="0"/>
        <v>87.939546599496225</v>
      </c>
      <c r="X4" s="16">
        <v>100</v>
      </c>
    </row>
    <row r="5" spans="1:24" x14ac:dyDescent="0.35">
      <c r="A5" s="18" t="s">
        <v>19</v>
      </c>
      <c r="B5" s="16">
        <f>COUNTIF(Raw_Data__3[[#All],[Hire Status]],"Yes")</f>
        <v>397</v>
      </c>
      <c r="H5" s="18" t="s">
        <v>60</v>
      </c>
      <c r="I5" s="16">
        <f>AVERAGEIF(Data!$E$2:$E$1991,H5,Data!$AG$2:$AG$1991)</f>
        <v>60</v>
      </c>
      <c r="L5" s="18" t="s">
        <v>73</v>
      </c>
      <c r="M5" s="23">
        <f>AVERAGEIF(Data!$C$2:$C$1991,"HR",Data!$AC$2:$AC$1991)</f>
        <v>16.164556962025316</v>
      </c>
      <c r="Q5" s="29" t="s">
        <v>36</v>
      </c>
      <c r="R5" s="28">
        <f>AVERAGEIF(Data!$E$2:$E$1991,Q5,Data!$AC$2:$AC$1991)</f>
        <v>15.708196721311475</v>
      </c>
      <c r="U5" s="18" t="s">
        <v>141</v>
      </c>
      <c r="V5" s="30">
        <f>AVERAGE(Data!$AD$2:$AD$1991)</f>
        <v>1</v>
      </c>
      <c r="W5" s="23">
        <f t="shared" si="0"/>
        <v>99</v>
      </c>
      <c r="X5" s="16">
        <v>100</v>
      </c>
    </row>
    <row r="6" spans="1:24" x14ac:dyDescent="0.35">
      <c r="F6" s="17"/>
      <c r="H6" s="18" t="s">
        <v>57</v>
      </c>
      <c r="I6" s="16">
        <f>AVERAGEIF(Data!$E$2:$E$1991,H6,Data!$AG$2:$AG$1991)</f>
        <v>60</v>
      </c>
      <c r="L6" s="18" t="s">
        <v>68</v>
      </c>
      <c r="M6" s="23">
        <f>AVERAGEIF(Data!$C$2:$C$1991,"M and E",Data!$AC$2:$AC$1991)</f>
        <v>15.322751322751323</v>
      </c>
      <c r="Q6" s="29" t="s">
        <v>57</v>
      </c>
      <c r="R6" s="28">
        <f>AVERAGEIF(Data!$E$2:$E$1991,Q6,Data!$AC$2:$AC$1991)</f>
        <v>15.2125</v>
      </c>
      <c r="U6" s="18" t="s">
        <v>142</v>
      </c>
      <c r="V6" s="30">
        <f>AVERAGE(Data!AI2:AI1991)</f>
        <v>2.5150068212824013</v>
      </c>
      <c r="W6" s="23">
        <f t="shared" si="0"/>
        <v>97.484993178717602</v>
      </c>
      <c r="X6" s="16">
        <v>100</v>
      </c>
    </row>
    <row r="7" spans="1:24" x14ac:dyDescent="0.35">
      <c r="H7" s="18" t="s">
        <v>126</v>
      </c>
      <c r="I7" s="16">
        <f>AVERAGEIF(Data!$E$2:$E$1991,H7,Data!$AG$2:$AG$1991)</f>
        <v>60</v>
      </c>
      <c r="L7" s="18" t="s">
        <v>86</v>
      </c>
      <c r="M7" s="23">
        <f>AVERAGEIF(Data!$C$2:$C$1991,"Capacity Building",Data!$AC$2:$AC$1991)</f>
        <v>15.6</v>
      </c>
      <c r="Q7" s="29" t="s">
        <v>60</v>
      </c>
      <c r="R7" s="28">
        <f>AVERAGEIF(Data!$E$2:$E$1991,Q7,Data!$AC$2:$AC$1991)</f>
        <v>15.454828660436137</v>
      </c>
      <c r="U7" s="18" t="s">
        <v>143</v>
      </c>
      <c r="V7" s="30">
        <f>AVERAGE(Data!$AK$2:$AK$1991)</f>
        <v>27.241813602015114</v>
      </c>
      <c r="W7" s="23">
        <f t="shared" si="0"/>
        <v>72.758186397984886</v>
      </c>
      <c r="X7" s="16">
        <v>100</v>
      </c>
    </row>
    <row r="8" spans="1:24" x14ac:dyDescent="0.35">
      <c r="L8" s="18" t="s">
        <v>71</v>
      </c>
      <c r="M8" s="23">
        <f>AVERAGEIF(Data!$C$2:$C$1991,"IT",Data!$AC$2:$AC$1991)</f>
        <v>16.387096774193548</v>
      </c>
      <c r="U8" s="18" t="s">
        <v>144</v>
      </c>
      <c r="V8" s="30">
        <f>AVERAGE(Data!AE2:AE1991)</f>
        <v>3</v>
      </c>
      <c r="W8" s="23">
        <f t="shared" si="0"/>
        <v>97</v>
      </c>
      <c r="X8" s="16">
        <v>100</v>
      </c>
    </row>
    <row r="9" spans="1:24" x14ac:dyDescent="0.35">
      <c r="L9" s="18" t="s">
        <v>76</v>
      </c>
      <c r="M9" s="23">
        <f>AVERAGEIF(Data!$C$2:$C$1991,"Fundraising",Data!$AC$2:$AC$1991)</f>
        <v>15.282442748091603</v>
      </c>
      <c r="U9" s="18" t="s">
        <v>145</v>
      </c>
      <c r="V9" s="30">
        <f>AVERAGE(Data!AH2:AH1991)</f>
        <v>4.5516372795969771</v>
      </c>
      <c r="W9" s="23">
        <f t="shared" si="0"/>
        <v>95.448362720403026</v>
      </c>
      <c r="X9" s="16">
        <v>100</v>
      </c>
    </row>
    <row r="10" spans="1:24" x14ac:dyDescent="0.35">
      <c r="L10" s="18" t="s">
        <v>65</v>
      </c>
      <c r="M10" s="23">
        <f>AVERAGEIF(Data!$C$2:$C$1991,"Operations",Data!$AC$2:$AC$1991)</f>
        <v>15.288461538461538</v>
      </c>
    </row>
    <row r="11" spans="1:24" x14ac:dyDescent="0.35">
      <c r="L11" s="18" t="s">
        <v>131</v>
      </c>
      <c r="M11" s="23">
        <f>AVERAGEIF(Data!$C$2:$C$1991,"Administration",Data!$AC$2:$AC$1991)</f>
        <v>15.966666666666667</v>
      </c>
    </row>
    <row r="12" spans="1:24" x14ac:dyDescent="0.35">
      <c r="L12" s="18" t="s">
        <v>132</v>
      </c>
      <c r="M12" s="23">
        <f>AVERAGEIF(Data!$C$2:$C$1991,"Communication and Advocacy",Data!$AC$2:$AC$1991)</f>
        <v>15.063291139240507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DE14-9B36-4275-920F-6EF854B546F5}">
  <dimension ref="A1:Q1"/>
  <sheetViews>
    <sheetView showGridLines="0" tabSelected="1" topLeftCell="A51" workbookViewId="0">
      <selection activeCell="I3" sqref="I3"/>
    </sheetView>
  </sheetViews>
  <sheetFormatPr defaultRowHeight="14.5" x14ac:dyDescent="0.35"/>
  <cols>
    <col min="1" max="1" width="10.08984375" bestFit="1" customWidth="1"/>
  </cols>
  <sheetData>
    <row r="1" spans="1:17" ht="21" x14ac:dyDescent="0.5">
      <c r="A1" s="31"/>
      <c r="B1" s="31"/>
      <c r="C1" s="31"/>
      <c r="D1" s="31"/>
      <c r="E1" s="31"/>
      <c r="F1" s="32" t="s">
        <v>146</v>
      </c>
      <c r="G1" s="32"/>
      <c r="H1" s="32"/>
      <c r="I1" s="32"/>
      <c r="J1" s="32"/>
      <c r="K1" s="32"/>
      <c r="L1" s="31"/>
      <c r="M1" s="31"/>
      <c r="N1" s="31"/>
      <c r="O1" s="31"/>
      <c r="P1" s="31"/>
      <c r="Q1" s="3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C15CF-40DB-4A54-B013-6ED985609671}">
  <dimension ref="A1:B33"/>
  <sheetViews>
    <sheetView showGridLines="0" workbookViewId="0">
      <selection activeCell="B17" sqref="B17"/>
    </sheetView>
  </sheetViews>
  <sheetFormatPr defaultRowHeight="13" x14ac:dyDescent="0.3"/>
  <cols>
    <col min="1" max="1" width="42.453125" style="3" bestFit="1" customWidth="1"/>
    <col min="2" max="2" width="42.453125" style="3" customWidth="1"/>
    <col min="3" max="16384" width="8.7265625" style="3"/>
  </cols>
  <sheetData>
    <row r="1" spans="1:2" x14ac:dyDescent="0.3">
      <c r="A1" s="2" t="s">
        <v>88</v>
      </c>
      <c r="B1" s="2" t="s">
        <v>89</v>
      </c>
    </row>
    <row r="2" spans="1:2" x14ac:dyDescent="0.3">
      <c r="A2" s="4" t="s">
        <v>90</v>
      </c>
      <c r="B2" s="5" t="s">
        <v>91</v>
      </c>
    </row>
    <row r="3" spans="1:2" x14ac:dyDescent="0.3">
      <c r="A3" s="4" t="s">
        <v>92</v>
      </c>
      <c r="B3" s="5" t="s">
        <v>91</v>
      </c>
    </row>
    <row r="4" spans="1:2" x14ac:dyDescent="0.3">
      <c r="A4" s="4" t="s">
        <v>1</v>
      </c>
      <c r="B4" s="5" t="s">
        <v>93</v>
      </c>
    </row>
    <row r="5" spans="1:2" x14ac:dyDescent="0.3">
      <c r="A5" s="4" t="s">
        <v>3</v>
      </c>
      <c r="B5" s="5" t="s">
        <v>94</v>
      </c>
    </row>
    <row r="6" spans="1:2" x14ac:dyDescent="0.3">
      <c r="A6" s="4" t="s">
        <v>4</v>
      </c>
      <c r="B6" s="5" t="s">
        <v>95</v>
      </c>
    </row>
    <row r="7" spans="1:2" x14ac:dyDescent="0.3">
      <c r="A7" s="4" t="s">
        <v>5</v>
      </c>
      <c r="B7" s="5" t="s">
        <v>5</v>
      </c>
    </row>
    <row r="8" spans="1:2" x14ac:dyDescent="0.3">
      <c r="A8" s="4" t="s">
        <v>6</v>
      </c>
      <c r="B8" s="5" t="s">
        <v>6</v>
      </c>
    </row>
    <row r="9" spans="1:2" x14ac:dyDescent="0.3">
      <c r="A9" s="6" t="s">
        <v>7</v>
      </c>
      <c r="B9" s="7" t="s">
        <v>7</v>
      </c>
    </row>
    <row r="10" spans="1:2" x14ac:dyDescent="0.3">
      <c r="A10" s="4" t="s">
        <v>8</v>
      </c>
      <c r="B10" s="5" t="s">
        <v>8</v>
      </c>
    </row>
    <row r="11" spans="1:2" x14ac:dyDescent="0.3">
      <c r="A11" s="4" t="s">
        <v>9</v>
      </c>
      <c r="B11" s="5" t="s">
        <v>96</v>
      </c>
    </row>
    <row r="12" spans="1:2" x14ac:dyDescent="0.3">
      <c r="A12" s="4" t="s">
        <v>10</v>
      </c>
      <c r="B12" s="5" t="s">
        <v>10</v>
      </c>
    </row>
    <row r="13" spans="1:2" x14ac:dyDescent="0.3">
      <c r="A13" s="4" t="s">
        <v>11</v>
      </c>
      <c r="B13" s="5" t="s">
        <v>96</v>
      </c>
    </row>
    <row r="14" spans="1:2" x14ac:dyDescent="0.3">
      <c r="A14" s="8" t="s">
        <v>24</v>
      </c>
      <c r="B14" s="9" t="s">
        <v>97</v>
      </c>
    </row>
    <row r="15" spans="1:2" x14ac:dyDescent="0.3">
      <c r="A15" s="8" t="s">
        <v>12</v>
      </c>
      <c r="B15" s="9" t="s">
        <v>12</v>
      </c>
    </row>
    <row r="16" spans="1:2" x14ac:dyDescent="0.3">
      <c r="A16" s="6" t="s">
        <v>13</v>
      </c>
      <c r="B16" s="7" t="s">
        <v>13</v>
      </c>
    </row>
    <row r="17" spans="1:2" x14ac:dyDescent="0.3">
      <c r="A17" s="8" t="s">
        <v>14</v>
      </c>
      <c r="B17" s="9" t="s">
        <v>98</v>
      </c>
    </row>
    <row r="18" spans="1:2" x14ac:dyDescent="0.3">
      <c r="A18" s="4" t="s">
        <v>15</v>
      </c>
      <c r="B18" s="5" t="s">
        <v>15</v>
      </c>
    </row>
    <row r="19" spans="1:2" x14ac:dyDescent="0.3">
      <c r="A19" s="4" t="s">
        <v>16</v>
      </c>
      <c r="B19" s="5" t="s">
        <v>16</v>
      </c>
    </row>
    <row r="20" spans="1:2" x14ac:dyDescent="0.3">
      <c r="A20" s="6" t="s">
        <v>17</v>
      </c>
      <c r="B20" s="7" t="s">
        <v>17</v>
      </c>
    </row>
    <row r="21" spans="1:2" x14ac:dyDescent="0.3">
      <c r="A21" s="4" t="s">
        <v>18</v>
      </c>
      <c r="B21" s="5" t="s">
        <v>18</v>
      </c>
    </row>
    <row r="22" spans="1:2" x14ac:dyDescent="0.3">
      <c r="A22" s="4" t="s">
        <v>20</v>
      </c>
      <c r="B22" s="5" t="s">
        <v>20</v>
      </c>
    </row>
    <row r="23" spans="1:2" x14ac:dyDescent="0.3">
      <c r="A23" s="4" t="s">
        <v>21</v>
      </c>
      <c r="B23" s="5" t="s">
        <v>21</v>
      </c>
    </row>
    <row r="24" spans="1:2" x14ac:dyDescent="0.3">
      <c r="A24" s="4" t="s">
        <v>22</v>
      </c>
      <c r="B24" s="5" t="s">
        <v>22</v>
      </c>
    </row>
    <row r="25" spans="1:2" x14ac:dyDescent="0.3">
      <c r="A25" s="4" t="s">
        <v>23</v>
      </c>
      <c r="B25" s="5" t="s">
        <v>99</v>
      </c>
    </row>
    <row r="26" spans="1:2" x14ac:dyDescent="0.3">
      <c r="A26" s="10" t="s">
        <v>28</v>
      </c>
      <c r="B26" s="11" t="s">
        <v>100</v>
      </c>
    </row>
    <row r="27" spans="1:2" x14ac:dyDescent="0.3">
      <c r="A27" s="10" t="s">
        <v>33</v>
      </c>
      <c r="B27" s="11" t="s">
        <v>100</v>
      </c>
    </row>
    <row r="28" spans="1:2" x14ac:dyDescent="0.3">
      <c r="A28" s="12" t="s">
        <v>26</v>
      </c>
      <c r="B28" s="5" t="s">
        <v>100</v>
      </c>
    </row>
    <row r="29" spans="1:2" x14ac:dyDescent="0.3">
      <c r="A29" s="12" t="s">
        <v>29</v>
      </c>
      <c r="B29" s="5" t="s">
        <v>100</v>
      </c>
    </row>
    <row r="30" spans="1:2" x14ac:dyDescent="0.3">
      <c r="A30" s="13" t="s">
        <v>27</v>
      </c>
      <c r="B30" s="7" t="s">
        <v>100</v>
      </c>
    </row>
    <row r="31" spans="1:2" x14ac:dyDescent="0.3">
      <c r="A31" s="12" t="s">
        <v>32</v>
      </c>
      <c r="B31" s="5" t="s">
        <v>100</v>
      </c>
    </row>
    <row r="32" spans="1:2" x14ac:dyDescent="0.3">
      <c r="A32" s="12" t="s">
        <v>31</v>
      </c>
      <c r="B32" s="5" t="s">
        <v>100</v>
      </c>
    </row>
    <row r="33" spans="1:2" x14ac:dyDescent="0.3">
      <c r="A33" s="12" t="s">
        <v>30</v>
      </c>
      <c r="B33" s="5" t="s">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w J A A B Q S w M E F A A C A A g A J C 3 y W q 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C Q t 8 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L f J a F M T 0 x N U G A A C I N Q A A E w A c A E Z v c m 1 1 b G F z L 1 N l Y 3 R p b 2 4 x L m 0 g o h g A K K A U A A A A A A A A A A A A A A A A A A A A A A A A A A A A 7 V p t b 9 s 2 E P 4 e I P + B c D / M B h x 3 t t O 0 W 5 E P i Z M i 2 Q q 0 s 7 M N g x M M t E T X a i V R 1 U s S I 8 t / 2 W / Z L 9 t R k m W K 5 E l y + r r O / V J H J O 8 e H u + e O 7 5 E z I o d 7 p N J 9 n / / + e 7 O 7 k 6 0 o C G z y a P W m N 6 Q E x r T F j k k L o t 3 d w j 8 m / A k t B h 8 O b 2 1 m N v 7 n Y f v Z p y / a 7 9 w X N Y b c T 9 m f h y 1 W 6 M f L 3 + N W B h d h v 4 b F j v W 4 v K E 3 / g u p 3 Z 0 O T o 7 f X l 0 9 t 2 E v D h / e T q 5 H D M r T J z Y g 4 G p u t 6 t G 9 2 2 O l 3 i J 6 7 b J X G Y s E 4 3 U 7 7 G 9 O d k w V g s k G W A 7 q b n M f M O 1 5 i 7 P z u + f d j K u l 3 d T 8 X H q 0 L M 6 5 B 7 P I Z Z n j F q A 0 w h 6 I L O Y A p 5 S / 6 9 r W n s k m n e 5 c h 1 J x Z 1 a R g d C o x X a 5 C j B Y V Z 2 + R i G b C 1 5 I u Q + t G c h 9 6 I u 4 n n i 0 Y h X 4 P S v b t r v Q q Y T w I e O W J Z Q O e 5 H x / s 9 8 S Q + y 6 5 a 7 3 O W 8 j 5 C T T G 8 J n E 7 D Z O 2 0 5 Y Q M P M m l r b m L v M M C B y 3 v g 0 1 1 R u + 4 n P y G / U o r 6 1 1 N p e s m v m P j 6 m v q 0 1 F f j G 7 H 3 i 5 L / B i I V y G 3 7 H j p f N J l d A a B C E / J q 6 a a u x p 4 B D 7 W s W x o Q L C 8 k d q b 9 U + 1 g u 4 P D f G L t N F j y M X S c S l p / E N E 4 i b R Z g d B Z e O + w G B 3 T m h A w b P m Z v 8 / A a M x o Z j C s M Q t 4 C X D 6 f s 9 A o / 5 V o w R S k 4 y 0 I u Z B a M Q l C s f D M N s o p d 3 W i K G H 2 P 3 8 b u 4 5 Z A J Z Z m Q 3 p l M r j c w I x l q R z f M z 9 G a e h D e O Q I c J U t u 7 K q S S 2 N w f 6 S N e 0 a g L B Y h k 5 E H K k 6 F 0 L z 3 K T S C x B z M k M h M + d O E L G j L g n g i Z S H S V b R v C S Y z 0 E V n o E + Z E R e F s S 6 n 5 y L 7 E X 8 / g 1 i M o Y Q G K d r C H / 3 F Y Y p K v y g S R x E r h O n M s j s y U 5 Y a 7 j O e C 3 a 9 l p l 6 x H W 4 f Q J Q q b p N 1 B Q D b u A q Z 6 v C y k t l t / Q Z d f E i C s S b w U j B 9 d d x R G 6 v U V o b 2 B j F i e W r + W H f H 5 C Z p U t e I 0 C R j k x W t i w T 5 m w v I M Y K 5 l l q w x 4 J 7 Z g J K M n i o U N + D g 4 Q b s p x Z U 1 a L 0 j x t Q 8 a h + M 6 8 e C L e u m T R 8 S D O W p A w i D b C D j D G / k e J n w l w I U v F N d 3 E h m F F r Q d p T n f S v Q E T r D x a 1 O m s d J w n Y z K J x I W K t p 2 g q n K E M S C D W a V / 7 R v Z A c r B s o U Y c 4 E b U 0 X X 1 X L N S I F n u y L b F k C S K u b e W D l 8 x a k j t / w K q E 3 I U Z C p z I i 3 y 4 s q w 0 3 K m v N q b G l M 6 U i E N a 3 2 4 B F 1 4 b R 0 q i Q d K j u p T z 8 y + o s H s p 8 N G C i E T L C M y r + x 1 j y x G H 1 u N M l p Q c g H p R M g U q b S w / S M 9 Y 2 + 4 A P s b L U D G G w q U R g b v N 7 P 4 v k l B 6 e + 2 D d b u o A Y d N D J o X 5 Y a J D O g h U V e O O b y V x Y 2 V Z 0 N T C x D G p o h l V H n / H e U q U p T v n A r E w 6 5 s g U o R o R m J P v 1 S I Y C y a l v i 8 o G d i c z K p f v K R T x W w w X 8 N p G D + w e f N 9 B H W G A O 0 I Z q n A E D I i 5 o U 3 n E G 9 k 4 E G t u 6 j w k S e N f C R d k 1 d Z Z S v c J K 3 z x M L A V K U A x I v T q 7 2 i H a + W k b B 8 s l F Y P s n 2 j S h W c 4 T K E g 7 M J i l D A n u s y R 6 0 j G D 7 5 4 h F J 4 U P 1 D C T k i v M W J 7 W e + m B H L 9 H q x i U N p w F D n O g Q o q c o v t U Z E k O N l q S p y U i Q y A q J W s D 4 6 Z F m J 9 4 M x Z i S / m s f i l L 5 h N b F 0 Z O v c D l S 8 Z S 1 y m s Z 9 r j Z G 6 t r 6 4 Z z Q / 1 i / l M R n M u 7 9 q O 8 1 2 b G m 4 V u z s U 3 e 6 O 4 5 s B m g + + S H v Q + R o P v w S u u g O w F P t H P w S T N H + e g 7 A H 7 / D q j s K q T r 2 2 J 1 v b k 6 3 t y V b 9 y V b W s X b j o 1 n G U M u j f Z D K X A s M Q 9 V c 6 t O o W i w n 1 9 R N m x R U D R M 3 M s N m h U F 1 q k Y 6 Y 5 n 0 I + 6 P j S x d O l I E F X L i V b V g q X f 4 q V M v u I L w / 4 Y Z d 9 g g 4 w 4 / S c Y d f r G M i + f b b z X V Y h 1 N + b b U 9 6 t N u i v + 2 + b b b b 7 9 0 H x b u h f Y J t w P T r j 1 R / L l T I u d V 9 a c V G I n I A + 9 k 9 O O 4 1 F U W J 3 B Q z u 9 M z F U G m m T u d Q Q J 8 9 K e p I T k p K D l L R T z j S V y Q X N J V j q q M g U 5 s S g 5 w K F + o 2 3 S B r B q 6 S O 8 z h O 2 y a W r i f l g o P N r F t J s g 0 4 V a Z Q h T Y x p m x G j G Y q x B 2 4 j h Y x J m z K f h V 0 1 4 T g 6 i i t h s R q a O s h D x f 0 2 O 7 W 5 J Z N b 8 W 0 5 w u m J e g V l 7 4 P v z X Z 7 J 5 d v y J D c T V k x X 5 D W h x s a X F L i 5 + Z F j H a Q 3 3 + G y f E i k c v h r j u I h U 0 8 s i n / o G E / u I F u z j V L Y 6 x U d P 3 K O p j i Y b 3 s h t e 3 e s v U 4 x q y E o P W U / w g T f W y q o N K t h Y u c b f s v G W j b 8 4 G 1 e w r i l I / i u 8 2 + B R j S F 0 y / M r V h q w S 4 X i x 3 z H o W E Y N q S P 4 Z Y + t v T x / 6 O P q u j 8 U j X d c I O a L g 1 b f B L q D Z i i 5 / m / U E s B A i 0 A F A A C A A g A J C 3 y W q X l P 5 C l A A A A 9 w A A A B I A A A A A A A A A A A A A A A A A A A A A A E N v b m Z p Z y 9 Q Y W N r Y W d l L n h t b F B L A Q I t A B Q A A g A I A C Q t 8 l o P y u m r p A A A A O k A A A A T A A A A A A A A A A A A A A A A A P E A A A B b Q 2 9 u d G V u d F 9 U e X B l c 1 0 u e G 1 s U E s B A i 0 A F A A C A A g A J C 3 y W h T E 9 M T V B g A A i D U A A B M A A A A A A A A A A A A A A A A A 4 g E A A E Z v c m 1 1 b G F z L 1 N l Y 3 R p b 2 4 x L m 1 Q S w U G A A A A A A M A A w D C A A A A B A 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A A A A A A A A B b 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F 3 J T I w R G F 0 Y T w v S X R l b V B h d G g + P C 9 J d G V t T G 9 j Y X R p b 2 4 + P F N 0 Y W J s Z U V u d H J p Z X M + P E V u d H J 5 I F R 5 c G U 9 I k l z U H J p d m F 0 Z S I g V m F s d W U 9 I m w w I i A v P j x F b n R y e S B U e X B l P S J R d W V y e U l E I i B W Y W x 1 Z T 0 i c 2 V l Y W V j Z G V j L T d k Y W M t N G N h O C 1 i Y j A 0 L T E z Y j g y O T Q 2 O T E 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k 5 M C I g L z 4 8 R W 5 0 c n k g V H l w Z T 0 i R m l s b E V y c m 9 y Q 2 9 k Z S I g V m F s d W U 9 I n N V b m t u b 3 d u I i A v P j x F b n R y e S B U e X B l P S J G a W x s R X J y b 3 J D b 3 V u d C I g V m F s d W U 9 I m w x O T k w I i A v P j x F b n R y e S B U e X B l P S J G a W x s T G F z d F V w Z G F 0 Z W Q i I F Z h b H V l P S J k M j A y N S 0 w N y 0 x N V Q y M j o y M D o 1 N y 4 2 N T k x N D c w W i I g L z 4 8 R W 5 0 c n k g V H l w Z T 0 i R m l s b E N v b H V t b l R 5 c G V z I i B W Y W x 1 Z T 0 i c 0 F 3 W U d C Z 1 l I Q n d B Q U J n Y 0 d C Z 2 N H Q n d j S E J 3 T U h C d 2 N B Q m d j R E F 3 Q U F B Q U 1 G Q X d B Q S I g L z 4 8 R W 5 0 c n k g V H l w Z T 0 i R m l s b E N v b H V t b k 5 h b W V z I i B W Y W x 1 Z T 0 i c 1 s m c X V v d D t Q b 3 N p d G l v b i B J R C 4 x J n F 1 b 3 Q 7 L C Z x d W 9 0 O 1 B v c 2 l 0 a W 9 u I E l E L j I m c X V v d D s s J n F 1 b 3 Q 7 R G V w Y X J 0 b W V u d C A m c X V v d D s s J n F 1 b 3 Q 7 R G V z a W d u Y X R p b 2 4 m c X V v d D s s J n F 1 b 3 Q 7 T G V 2 Z W w v Q m F u Z C Z x d W 9 0 O y w m c X V v d D t Q b 3 N p d G l v b i B S Z X F 1 a X N p d G l v b i B E Y X R l J n F 1 b 3 Q 7 L C Z x d W 9 0 O 1 Z h Y 2 F u Y 3 k g Y X B w c m 9 2 Y W w g Z G F 0 Z S Z x d W 9 0 O y w m c X V v d D t K b 2 I g Y W R 2 Z X J 0 I G 9 w Z W 4 g Z G F 0 Z S Z x d W 9 0 O y w m c X V v d D t K b 2 I g Y W R 2 Z X J 0 I G N s b 3 N p b m c g Z G F 0 Z S Z x d W 9 0 O y w m c X V v d D t T a G 9 y d G x p c 3 R l Z C B T d G F 0 d X M m c X V v d D s s J n F 1 b 3 Q 7 S W 5 0 Z X J 2 a W V 3 I G R h d G U m c X V v d D s s J n F 1 b 3 Q 7 S G l y Z S B T d G F 0 d X M m c X V v d D s s J n F 1 b 3 Q 7 U m V q Z W N 0 a W 9 u I F J l Y X N v b i Z x d W 9 0 O y w m c X V v d D t E Y X R l I G p v Y i B v Z m Z l c i Z x d W 9 0 O y w m c X V v d D t P Z m Z l c i B T d G F 0 d X M m c X V v d D s s J n F 1 b 3 Q 7 R G F 0 Z S B j b 2 5 0 c m F j d C B w c m V w Y X J l Z C Z x d W 9 0 O y w m c X V v d D t E Y X R l I G N v b n R y Y W N 0 I G l z c 3 V l Z M K g J n F 1 b 3 Q 7 L C Z x d W 9 0 O 1 J l c G 9 y d G l u Z y B k Y X R l w q A m c X V v d D s s J n F 1 b 3 Q 7 R G F 0 Z S B v Z i B p b m R 1 Y 3 R p b 2 4 v b 2 5 i b 2 F y Z G l u Z 8 K g J n F 1 b 3 Q 7 L C Z x d W 9 0 O 0 h p c m V k J n F 1 b 3 Q 7 L C Z x d W 9 0 O 0 R h d G U g Z S 1 m a W x l I G 9 w Z W 5 l Z C Z x d W 9 0 O y w m c X V v d D t E Y X R l I H B o e X N p Y 2 F s I G Z p b G U g b 3 B l b s K g J n F 1 b 3 Q 7 L C Z x d W 9 0 O 0 R h d G U g b 2 Y g a W 5 j b H V z a W 9 u I H R v I G J l b m V m a X R z w q A m c X V v d D s s J n F 1 b 3 Q 7 Q 2 9 t b W V u d H M m c X V v d D s s J n F 1 b 3 Q 7 U m V q Z W N 0 Z W Q g Q n k m c X V v d D s s J n F 1 b 3 Q 7 R G F 0 Z S B v Z i B G a W x l I E N s b 3 N 1 c m U m c X V v d D s s J n F 1 b 3 Q 7 R G F 5 c y B m c m 9 t I E F w c G x p Y 2 F 0 a W 9 u I H R v I E l u d G V y d m l l d y Z x d W 9 0 O y w m c X V v d D t U a W 1 l I H R v I E h p c m U o Z G F 5 c y k m c X V v d D s s J n F 1 b 3 Q 7 V G l t Z S B 0 b y B w d W J s a X N o I G F k d m V y d C h k Y X l z K S Z x d W 9 0 O y w m c X V v d D t K b 2 I g Q W R 2 Z X J 0 I E 9 w Z W 4 g R G F 5 c y Z x d W 9 0 O y w m c X V v d D t F b m Q g b 2 Y g U H J v Y m F 0 a W 9 u I E R h d G U o Y W Z 0 Z X I g M m 1 v b n R o c y k m c X V v d D s s J n F 1 b 3 Q 7 T 2 5 i b 2 F y Z C B 0 b y B G a W x l I E 9 w Z W 5 p b m c m c X V v d D s s J n F 1 b 3 Q 7 S W 5 0 Z X J 2 a W V 3 I H R v I E N h b m R p Z G F 0 Z S B S Z X B v c n R p b m c m c X V v d D s s J n F 1 b 3 Q 7 V G l t Z S B 0 b y B B c H B y b 3 Z h b C B S Z X F 1 a X N p d G l v b i Z x d W 9 0 O y w m c X V v d D t U a W 1 l I H R v I E N s b 3 N l I E V t c G x v e W V l I E Z p b G U m c X V v d D s s J n F 1 b 3 Q 7 V G l t Z S B 0 b y B J b m N s d X N p b 2 4 g d G 8 g Q m V u Z W Z p d H M 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U m F 3 I E R h d G E v Q X V 0 b 1 J l b W 9 2 Z W R D b 2 x 1 b W 5 z M S 5 7 U G 9 z a X R p b 2 4 g S U Q u M S w w f S Z x d W 9 0 O y w m c X V v d D t T Z W N 0 a W 9 u M S 9 S Y X c g R G F 0 Y S 9 B d X R v U m V t b 3 Z l Z E N v b H V t b n M x L n t Q b 3 N p d G l v b i B J R C 4 y L D F 9 J n F 1 b 3 Q 7 L C Z x d W 9 0 O 1 N l Y 3 R p b 2 4 x L 1 J h d y B E Y X R h L 0 F 1 d G 9 S Z W 1 v d m V k Q 2 9 s d W 1 u c z E u e 0 R l c G F y d G 1 l b n Q g L D J 9 J n F 1 b 3 Q 7 L C Z x d W 9 0 O 1 N l Y 3 R p b 2 4 x L 1 J h d y B E Y X R h L 0 F 1 d G 9 S Z W 1 v d m V k Q 2 9 s d W 1 u c z E u e 0 R l c 2 l n b m F 0 a W 9 u L D N 9 J n F 1 b 3 Q 7 L C Z x d W 9 0 O 1 N l Y 3 R p b 2 4 x L 1 J h d y B E Y X R h L 0 F 1 d G 9 S Z W 1 v d m V k Q 2 9 s d W 1 u c z E u e 0 x l d m V s L 0 J h b m Q s N H 0 m c X V v d D s s J n F 1 b 3 Q 7 U 2 V j d G l v b j E v U m F 3 I E R h d G E v Q X V 0 b 1 J l b W 9 2 Z W R D b 2 x 1 b W 5 z M S 5 7 U G 9 z a X R p b 2 4 g U m V x d W l z a X R p b 2 4 g R G F 0 Z S w 1 f S Z x d W 9 0 O y w m c X V v d D t T Z W N 0 a W 9 u M S 9 S Y X c g R G F 0 Y S 9 B d X R v U m V t b 3 Z l Z E N v b H V t b n M x L n t W Y W N h b m N 5 I G F w c H J v d m F s I G R h d G U s N n 0 m c X V v d D s s J n F 1 b 3 Q 7 U 2 V j d G l v b j E v U m F 3 I E R h d G E v Q X V 0 b 1 J l b W 9 2 Z W R D b 2 x 1 b W 5 z M S 5 7 S m 9 i I G F k d m V y d C B v c G V u I G R h d G U s N 3 0 m c X V v d D s s J n F 1 b 3 Q 7 U 2 V j d G l v b j E v U m F 3 I E R h d G E v Q X V 0 b 1 J l b W 9 2 Z W R D b 2 x 1 b W 5 z M S 5 7 S m 9 i I G F k d m V y d C B j b G 9 z a W 5 n I G R h d G U s O H 0 m c X V v d D s s J n F 1 b 3 Q 7 U 2 V j d G l v b j E v U m F 3 I E R h d G E v Q X V 0 b 1 J l b W 9 2 Z W R D b 2 x 1 b W 5 z M S 5 7 U 2 h v c n R s a X N 0 Z W Q g U 3 R h d H V z L D l 9 J n F 1 b 3 Q 7 L C Z x d W 9 0 O 1 N l Y 3 R p b 2 4 x L 1 J h d y B E Y X R h L 0 F 1 d G 9 S Z W 1 v d m V k Q 2 9 s d W 1 u c z E u e 0 l u d G V y d m l l d y B k Y X R l L D E w f S Z x d W 9 0 O y w m c X V v d D t T Z W N 0 a W 9 u M S 9 S Y X c g R G F 0 Y S 9 B d X R v U m V t b 3 Z l Z E N v b H V t b n M x L n t I a X J l I F N 0 Y X R 1 c y w x M X 0 m c X V v d D s s J n F 1 b 3 Q 7 U 2 V j d G l v b j E v U m F 3 I E R h d G E v Q X V 0 b 1 J l b W 9 2 Z W R D b 2 x 1 b W 5 z M S 5 7 U m V q Z W N 0 a W 9 u I F J l Y X N v b i w x M n 0 m c X V v d D s s J n F 1 b 3 Q 7 U 2 V j d G l v b j E v U m F 3 I E R h d G E v Q X V 0 b 1 J l b W 9 2 Z W R D b 2 x 1 b W 5 z M S 5 7 R G F 0 Z S B q b 2 I g b 2 Z m Z X I s M T N 9 J n F 1 b 3 Q 7 L C Z x d W 9 0 O 1 N l Y 3 R p b 2 4 x L 1 J h d y B E Y X R h L 0 F 1 d G 9 S Z W 1 v d m V k Q 2 9 s d W 1 u c z E u e 0 9 m Z m V y I F N 0 Y X R 1 c y w x N H 0 m c X V v d D s s J n F 1 b 3 Q 7 U 2 V j d G l v b j E v U m F 3 I E R h d G E v Q X V 0 b 1 J l b W 9 2 Z W R D b 2 x 1 b W 5 z M S 5 7 R G F 0 Z S B j b 2 5 0 c m F j d C B w c m V w Y X J l Z C w x N X 0 m c X V v d D s s J n F 1 b 3 Q 7 U 2 V j d G l v b j E v U m F 3 I E R h d G E v Q X V 0 b 1 J l b W 9 2 Z W R D b 2 x 1 b W 5 z M S 5 7 R G F 0 Z S B j b 2 5 0 c m F j d C B p c 3 N 1 Z W T C o C w x N n 0 m c X V v d D s s J n F 1 b 3 Q 7 U 2 V j d G l v b j E v U m F 3 I E R h d G E v Q X V 0 b 1 J l b W 9 2 Z W R D b 2 x 1 b W 5 z M S 5 7 U m V w b 3 J 0 a W 5 n I G R h d G X C o C w x N 3 0 m c X V v d D s s J n F 1 b 3 Q 7 U 2 V j d G l v b j E v U m F 3 I E R h d G E v Q X V 0 b 1 J l b W 9 2 Z W R D b 2 x 1 b W 5 z M S 5 7 R G F 0 Z S B v Z i B p b m R 1 Y 3 R p b 2 4 v b 2 5 i b 2 F y Z G l u Z 8 K g L D E 4 f S Z x d W 9 0 O y w m c X V v d D t T Z W N 0 a W 9 u M S 9 S Y X c g R G F 0 Y S 9 B d X R v U m V t b 3 Z l Z E N v b H V t b n M x L n t I a X J l Z C w x O X 0 m c X V v d D s s J n F 1 b 3 Q 7 U 2 V j d G l v b j E v U m F 3 I E R h d G E v Q X V 0 b 1 J l b W 9 2 Z W R D b 2 x 1 b W 5 z M S 5 7 R G F 0 Z S B l L W Z p b G U g b 3 B l b m V k L D I w f S Z x d W 9 0 O y w m c X V v d D t T Z W N 0 a W 9 u M S 9 S Y X c g R G F 0 Y S 9 B d X R v U m V t b 3 Z l Z E N v b H V t b n M x L n t E Y X R l I H B o e X N p Y 2 F s I G Z p b G U g b 3 B l b s K g L D I x f S Z x d W 9 0 O y w m c X V v d D t T Z W N 0 a W 9 u M S 9 S Y X c g R G F 0 Y S 9 B d X R v U m V t b 3 Z l Z E N v b H V t b n M x L n t E Y X R l I G 9 m I G l u Y 2 x 1 c 2 l v b i B 0 b y B i Z W 5 l Z m l 0 c 8 K g L D I y f S Z x d W 9 0 O y w m c X V v d D t T Z W N 0 a W 9 u M S 9 S Y X c g R G F 0 Y S 9 B d X R v U m V t b 3 Z l Z E N v b H V t b n M x L n t D b 2 1 t Z W 5 0 c y w y M 3 0 m c X V v d D s s J n F 1 b 3 Q 7 U 2 V j d G l v b j E v U m F 3 I E R h d G E v Q X V 0 b 1 J l b W 9 2 Z W R D b 2 x 1 b W 5 z M S 5 7 U m V q Z W N 0 Z W Q g Q n k s M j R 9 J n F 1 b 3 Q 7 L C Z x d W 9 0 O 1 N l Y 3 R p b 2 4 x L 1 J h d y B E Y X R h L 0 F 1 d G 9 S Z W 1 v d m V k Q 2 9 s d W 1 u c z E u e 0 R h d G U g b 2 Y g R m l s Z S B D b G 9 z d X J l L D I 1 f S Z x d W 9 0 O y w m c X V v d D t T Z W N 0 a W 9 u M S 9 S Y X c g R G F 0 Y S 9 B d X R v U m V t b 3 Z l Z E N v b H V t b n M x L n t E Y X l z I G Z y b 2 0 g Q X B w b G l j Y X R p b 2 4 g d G 8 g S W 5 0 Z X J 2 a W V 3 L D I 2 f S Z x d W 9 0 O y w m c X V v d D t T Z W N 0 a W 9 u M S 9 S Y X c g R G F 0 Y S 9 B d X R v U m V t b 3 Z l Z E N v b H V t b n M x L n t U a W 1 l I H R v I E h p c m U o Z G F 5 c y k s M j d 9 J n F 1 b 3 Q 7 L C Z x d W 9 0 O 1 N l Y 3 R p b 2 4 x L 1 J h d y B E Y X R h L 0 F 1 d G 9 S Z W 1 v d m V k Q 2 9 s d W 1 u c z E u e 1 R p b W U g d G 8 g c H V i b G l z a C B h Z H Z l c n Q o Z G F 5 c y k s M j h 9 J n F 1 b 3 Q 7 L C Z x d W 9 0 O 1 N l Y 3 R p b 2 4 x L 1 J h d y B E Y X R h L 0 F 1 d G 9 S Z W 1 v d m V k Q 2 9 s d W 1 u c z E u e 0 p v Y i B B Z H Z l c n Q g T 3 B l b i B E Y X l z L D I 5 f S Z x d W 9 0 O y w m c X V v d D t T Z W N 0 a W 9 u M S 9 S Y X c g R G F 0 Y S 9 B d X R v U m V t b 3 Z l Z E N v b H V t b n M x L n t F b m Q g b 2 Y g U H J v Y m F 0 a W 9 u I E R h d G U o Y W Z 0 Z X I g M m 1 v b n R o c y k s M z B 9 J n F 1 b 3 Q 7 L C Z x d W 9 0 O 1 N l Y 3 R p b 2 4 x L 1 J h d y B E Y X R h L 0 F 1 d G 9 S Z W 1 v d m V k Q 2 9 s d W 1 u c z E u e 0 9 u Y m 9 h c m Q g d G 8 g R m l s Z S B P c G V u a W 5 n L D M x f S Z x d W 9 0 O y w m c X V v d D t T Z W N 0 a W 9 u M S 9 S Y X c g R G F 0 Y S 9 B d X R v U m V t b 3 Z l Z E N v b H V t b n M x L n t J b n R l c n Z p Z X c g d G 8 g Q 2 F u Z G l k Y X R l I F J l c G 9 y d G l u Z y w z M n 0 m c X V v d D s s J n F 1 b 3 Q 7 U 2 V j d G l v b j E v U m F 3 I E R h d G E v Q X V 0 b 1 J l b W 9 2 Z W R D b 2 x 1 b W 5 z M S 5 7 V G l t Z S B 0 b y B B c H B y b 3 Z h b C B S Z X F 1 a X N p d G l v b i w z M 3 0 m c X V v d D s s J n F 1 b 3 Q 7 U 2 V j d G l v b j E v U m F 3 I E R h d G E v Q X V 0 b 1 J l b W 9 2 Z W R D b 2 x 1 b W 5 z M S 5 7 V G l t Z S B 0 b y B D b G 9 z Z S B F b X B s b 3 l l Z S B G a W x l L D M 0 f S Z x d W 9 0 O y w m c X V v d D t T Z W N 0 a W 9 u M S 9 S Y X c g R G F 0 Y S 9 B d X R v U m V t b 3 Z l Z E N v b H V t b n M x L n t U a W 1 l I H R v I E l u Y 2 x 1 c 2 l v b i B 0 b y B C Z W 5 l Z m l 0 c y w z N X 0 m c X V v d D t d L C Z x d W 9 0 O 0 N v b H V t b k N v d W 5 0 J n F 1 b 3 Q 7 O j M 2 L C Z x d W 9 0 O 0 t l e U N v b H V t b k 5 h b W V z J n F 1 b 3 Q 7 O l t d L C Z x d W 9 0 O 0 N v b H V t b k l k Z W 5 0 a X R p Z X M m c X V v d D s 6 W y Z x d W 9 0 O 1 N l Y 3 R p b 2 4 x L 1 J h d y B E Y X R h L 0 F 1 d G 9 S Z W 1 v d m V k Q 2 9 s d W 1 u c z E u e 1 B v c 2 l 0 a W 9 u I E l E L j E s M H 0 m c X V v d D s s J n F 1 b 3 Q 7 U 2 V j d G l v b j E v U m F 3 I E R h d G E v Q X V 0 b 1 J l b W 9 2 Z W R D b 2 x 1 b W 5 z M S 5 7 U G 9 z a X R p b 2 4 g S U Q u M i w x f S Z x d W 9 0 O y w m c X V v d D t T Z W N 0 a W 9 u M S 9 S Y X c g R G F 0 Y S 9 B d X R v U m V t b 3 Z l Z E N v b H V t b n M x L n t E Z X B h c n R t Z W 5 0 I C w y f S Z x d W 9 0 O y w m c X V v d D t T Z W N 0 a W 9 u M S 9 S Y X c g R G F 0 Y S 9 B d X R v U m V t b 3 Z l Z E N v b H V t b n M x L n t E Z X N p Z 2 5 h d G l v b i w z f S Z x d W 9 0 O y w m c X V v d D t T Z W N 0 a W 9 u M S 9 S Y X c g R G F 0 Y S 9 B d X R v U m V t b 3 Z l Z E N v b H V t b n M x L n t M Z X Z l b C 9 C Y W 5 k L D R 9 J n F 1 b 3 Q 7 L C Z x d W 9 0 O 1 N l Y 3 R p b 2 4 x L 1 J h d y B E Y X R h L 0 F 1 d G 9 S Z W 1 v d m V k Q 2 9 s d W 1 u c z E u e 1 B v c 2 l 0 a W 9 u I F J l c X V p c 2 l 0 a W 9 u I E R h d G U s N X 0 m c X V v d D s s J n F 1 b 3 Q 7 U 2 V j d G l v b j E v U m F 3 I E R h d G E v Q X V 0 b 1 J l b W 9 2 Z W R D b 2 x 1 b W 5 z M S 5 7 V m F j Y W 5 j e S B h c H B y b 3 Z h b C B k Y X R l L D Z 9 J n F 1 b 3 Q 7 L C Z x d W 9 0 O 1 N l Y 3 R p b 2 4 x L 1 J h d y B E Y X R h L 0 F 1 d G 9 S Z W 1 v d m V k Q 2 9 s d W 1 u c z E u e 0 p v Y i B h Z H Z l c n Q g b 3 B l b i B k Y X R l L D d 9 J n F 1 b 3 Q 7 L C Z x d W 9 0 O 1 N l Y 3 R p b 2 4 x L 1 J h d y B E Y X R h L 0 F 1 d G 9 S Z W 1 v d m V k Q 2 9 s d W 1 u c z E u e 0 p v Y i B h Z H Z l c n Q g Y 2 x v c 2 l u Z y B k Y X R l L D h 9 J n F 1 b 3 Q 7 L C Z x d W 9 0 O 1 N l Y 3 R p b 2 4 x L 1 J h d y B E Y X R h L 0 F 1 d G 9 S Z W 1 v d m V k Q 2 9 s d W 1 u c z E u e 1 N o b 3 J 0 b G l z d G V k I F N 0 Y X R 1 c y w 5 f S Z x d W 9 0 O y w m c X V v d D t T Z W N 0 a W 9 u M S 9 S Y X c g R G F 0 Y S 9 B d X R v U m V t b 3 Z l Z E N v b H V t b n M x L n t J b n R l c n Z p Z X c g Z G F 0 Z S w x M H 0 m c X V v d D s s J n F 1 b 3 Q 7 U 2 V j d G l v b j E v U m F 3 I E R h d G E v Q X V 0 b 1 J l b W 9 2 Z W R D b 2 x 1 b W 5 z M S 5 7 S G l y Z S B T d G F 0 d X M s M T F 9 J n F 1 b 3 Q 7 L C Z x d W 9 0 O 1 N l Y 3 R p b 2 4 x L 1 J h d y B E Y X R h L 0 F 1 d G 9 S Z W 1 v d m V k Q 2 9 s d W 1 u c z E u e 1 J l a m V j d G l v b i B S Z W F z b 2 4 s M T J 9 J n F 1 b 3 Q 7 L C Z x d W 9 0 O 1 N l Y 3 R p b 2 4 x L 1 J h d y B E Y X R h L 0 F 1 d G 9 S Z W 1 v d m V k Q 2 9 s d W 1 u c z E u e 0 R h d G U g a m 9 i I G 9 m Z m V y L D E z f S Z x d W 9 0 O y w m c X V v d D t T Z W N 0 a W 9 u M S 9 S Y X c g R G F 0 Y S 9 B d X R v U m V t b 3 Z l Z E N v b H V t b n M x L n t P Z m Z l c i B T d G F 0 d X M s M T R 9 J n F 1 b 3 Q 7 L C Z x d W 9 0 O 1 N l Y 3 R p b 2 4 x L 1 J h d y B E Y X R h L 0 F 1 d G 9 S Z W 1 v d m V k Q 2 9 s d W 1 u c z E u e 0 R h d G U g Y 2 9 u d H J h Y 3 Q g c H J l c G F y Z W Q s M T V 9 J n F 1 b 3 Q 7 L C Z x d W 9 0 O 1 N l Y 3 R p b 2 4 x L 1 J h d y B E Y X R h L 0 F 1 d G 9 S Z W 1 v d m V k Q 2 9 s d W 1 u c z E u e 0 R h d G U g Y 2 9 u d H J h Y 3 Q g a X N z d W V k w q A s M T Z 9 J n F 1 b 3 Q 7 L C Z x d W 9 0 O 1 N l Y 3 R p b 2 4 x L 1 J h d y B E Y X R h L 0 F 1 d G 9 S Z W 1 v d m V k Q 2 9 s d W 1 u c z E u e 1 J l c G 9 y d G l u Z y B k Y X R l w q A s M T d 9 J n F 1 b 3 Q 7 L C Z x d W 9 0 O 1 N l Y 3 R p b 2 4 x L 1 J h d y B E Y X R h L 0 F 1 d G 9 S Z W 1 v d m V k Q 2 9 s d W 1 u c z E u e 0 R h d G U g b 2 Y g a W 5 k d W N 0 a W 9 u L 2 9 u Y m 9 h c m R p b m f C o C w x O H 0 m c X V v d D s s J n F 1 b 3 Q 7 U 2 V j d G l v b j E v U m F 3 I E R h d G E v Q X V 0 b 1 J l b W 9 2 Z W R D b 2 x 1 b W 5 z M S 5 7 S G l y Z W Q s M T l 9 J n F 1 b 3 Q 7 L C Z x d W 9 0 O 1 N l Y 3 R p b 2 4 x L 1 J h d y B E Y X R h L 0 F 1 d G 9 S Z W 1 v d m V k Q 2 9 s d W 1 u c z E u e 0 R h d G U g Z S 1 m a W x l I G 9 w Z W 5 l Z C w y M H 0 m c X V v d D s s J n F 1 b 3 Q 7 U 2 V j d G l v b j E v U m F 3 I E R h d G E v Q X V 0 b 1 J l b W 9 2 Z W R D b 2 x 1 b W 5 z M S 5 7 R G F 0 Z S B w a H l z a W N h b C B m a W x l I G 9 w Z W 7 C o C w y M X 0 m c X V v d D s s J n F 1 b 3 Q 7 U 2 V j d G l v b j E v U m F 3 I E R h d G E v Q X V 0 b 1 J l b W 9 2 Z W R D b 2 x 1 b W 5 z M S 5 7 R G F 0 Z S B v Z i B p b m N s d X N p b 2 4 g d G 8 g Y m V u Z W Z p d H P C o C w y M n 0 m c X V v d D s s J n F 1 b 3 Q 7 U 2 V j d G l v b j E v U m F 3 I E R h d G E v Q X V 0 b 1 J l b W 9 2 Z W R D b 2 x 1 b W 5 z M S 5 7 Q 2 9 t b W V u d H M s M j N 9 J n F 1 b 3 Q 7 L C Z x d W 9 0 O 1 N l Y 3 R p b 2 4 x L 1 J h d y B E Y X R h L 0 F 1 d G 9 S Z W 1 v d m V k Q 2 9 s d W 1 u c z E u e 1 J l a m V j d G V k I E J 5 L D I 0 f S Z x d W 9 0 O y w m c X V v d D t T Z W N 0 a W 9 u M S 9 S Y X c g R G F 0 Y S 9 B d X R v U m V t b 3 Z l Z E N v b H V t b n M x L n t E Y X R l I G 9 m I E Z p b G U g Q 2 x v c 3 V y Z S w y N X 0 m c X V v d D s s J n F 1 b 3 Q 7 U 2 V j d G l v b j E v U m F 3 I E R h d G E v Q X V 0 b 1 J l b W 9 2 Z W R D b 2 x 1 b W 5 z M S 5 7 R G F 5 c y B m c m 9 t I E F w c G x p Y 2 F 0 a W 9 u I H R v I E l u d G V y d m l l d y w y N n 0 m c X V v d D s s J n F 1 b 3 Q 7 U 2 V j d G l v b j E v U m F 3 I E R h d G E v Q X V 0 b 1 J l b W 9 2 Z W R D b 2 x 1 b W 5 z M S 5 7 V G l t Z S B 0 b y B I a X J l K G R h e X M p L D I 3 f S Z x d W 9 0 O y w m c X V v d D t T Z W N 0 a W 9 u M S 9 S Y X c g R G F 0 Y S 9 B d X R v U m V t b 3 Z l Z E N v b H V t b n M x L n t U a W 1 l I H R v I H B 1 Y m x p c 2 g g Y W R 2 Z X J 0 K G R h e X M p L D I 4 f S Z x d W 9 0 O y w m c X V v d D t T Z W N 0 a W 9 u M S 9 S Y X c g R G F 0 Y S 9 B d X R v U m V t b 3 Z l Z E N v b H V t b n M x L n t K b 2 I g Q W R 2 Z X J 0 I E 9 w Z W 4 g R G F 5 c y w y O X 0 m c X V v d D s s J n F 1 b 3 Q 7 U 2 V j d G l v b j E v U m F 3 I E R h d G E v Q X V 0 b 1 J l b W 9 2 Z W R D b 2 x 1 b W 5 z M S 5 7 R W 5 k I G 9 m I F B y b 2 J h d G l v b i B E Y X R l K G F m d G V y I D J t b 2 5 0 a H M p L D M w f S Z x d W 9 0 O y w m c X V v d D t T Z W N 0 a W 9 u M S 9 S Y X c g R G F 0 Y S 9 B d X R v U m V t b 3 Z l Z E N v b H V t b n M x L n t P b m J v Y X J k I H R v I E Z p b G U g T 3 B l b m l u Z y w z M X 0 m c X V v d D s s J n F 1 b 3 Q 7 U 2 V j d G l v b j E v U m F 3 I E R h d G E v Q X V 0 b 1 J l b W 9 2 Z W R D b 2 x 1 b W 5 z M S 5 7 S W 5 0 Z X J 2 a W V 3 I H R v I E N h b m R p Z G F 0 Z S B S Z X B v c n R p b m c s M z J 9 J n F 1 b 3 Q 7 L C Z x d W 9 0 O 1 N l Y 3 R p b 2 4 x L 1 J h d y B E Y X R h L 0 F 1 d G 9 S Z W 1 v d m V k Q 2 9 s d W 1 u c z E u e 1 R p b W U g d G 8 g Q X B w c m 9 2 Y W w g U m V x d W l z a X R p b 2 4 s M z N 9 J n F 1 b 3 Q 7 L C Z x d W 9 0 O 1 N l Y 3 R p b 2 4 x L 1 J h d y B E Y X R h L 0 F 1 d G 9 S Z W 1 v d m V k Q 2 9 s d W 1 u c z E u e 1 R p b W U g d G 8 g Q 2 x v c 2 U g R W 1 w b G 9 5 Z W U g R m l s Z S w z N H 0 m c X V v d D s s J n F 1 b 3 Q 7 U 2 V j d G l v b j E v U m F 3 I E R h d G E v Q X V 0 b 1 J l b W 9 2 Z W R D b 2 x 1 b W 5 z M S 5 7 V G l t Z S B 0 b y B J b m N s d X N p b 2 4 g d G 8 g Q m V u Z W Z p d H M s M z V 9 J n F 1 b 3 Q 7 X S w m c X V v d D t S Z W x h d G l v b n N o a X B J b m Z v J n F 1 b 3 Q 7 O l t d f S I g L z 4 8 L 1 N 0 Y W J s Z U V u d H J p Z X M + P C 9 J d G V t P j x J d G V t P j x J d G V t T G 9 j Y X R p b 2 4 + P E l 0 Z W 1 U e X B l P k Z v c m 1 1 b G E 8 L 0 l 0 Z W 1 U e X B l P j x J d G V t U G F 0 a D 5 T Z W N 0 a W 9 u M S 9 S Y X c l M j B E Y X R h L 1 N v d X J j Z T w v S X R l b V B h d G g + P C 9 J d G V t T G 9 j Y X R p b 2 4 + P F N 0 Y W J s Z U V u d H J p Z X M g L z 4 8 L 0 l 0 Z W 0 + P E l 0 Z W 0 + P E l 0 Z W 1 M b 2 N h d G l v b j 4 8 S X R l b V R 5 c G U + R m 9 y b X V s Y T w v S X R l b V R 5 c G U + P E l 0 Z W 1 Q Y X R o P l N l Y 3 R p b 2 4 x L 1 J h d y U y M E R h d G E v U m F 3 J T I w R G F 0 Y V 9 T a G V l d D w v S X R l b V B h d G g + P C 9 J d G V t T G 9 j Y X R p b 2 4 + P F N 0 Y W J s Z U V u d H J p Z X M g L z 4 8 L 0 l 0 Z W 0 + P E l 0 Z W 0 + P E l 0 Z W 1 M b 2 N h d G l v b j 4 8 S X R l b V R 5 c G U + R m 9 y b X V s Y T w v S X R l b V R 5 c G U + P E l 0 Z W 1 Q Y X R o P l N l Y 3 R p b 2 4 x L 1 J h d y U y M E R h d G E v U H J v b W 9 0 Z W Q l M j B I Z W F k Z X J z P C 9 J d G V t U G F 0 a D 4 8 L 0 l 0 Z W 1 M b 2 N h d G l v b j 4 8 U 3 R h Y m x l R W 5 0 c m l l c y A v P j w v S X R l b T 4 8 S X R l b T 4 8 S X R l b U x v Y 2 F 0 a W 9 u P j x J d G V t V H l w Z T 5 G b 3 J t d W x h P C 9 J d G V t V H l w Z T 4 8 S X R l b V B h d G g + U 2 V j d G l v b j E v U m F 3 J T I w R G F 0 Y S 9 D a G F u Z 2 V k J T I w V H l w Z T w v S X R l b V B h d G g + P C 9 J d G V t T G 9 j Y X R p b 2 4 + P F N 0 Y W J s Z U V u d H J p Z X M g L z 4 8 L 0 l 0 Z W 0 + P E l 0 Z W 0 + P E l 0 Z W 1 M b 2 N h d G l v b j 4 8 S X R l b V R 5 c G U + R m 9 y b X V s Y T w v S X R l b V R 5 c G U + P E l 0 Z W 1 Q Y X R o P l N l Y 3 R p b 2 4 x L 1 J h d y U y M E R h d G E v U m V t b 3 Z l Z C U y M E N v b H V t b n M 8 L 0 l 0 Z W 1 Q Y X R o P j w v S X R l b U x v Y 2 F 0 a W 9 u P j x T d G F i b G V F b n R y a W V z I C 8 + P C 9 J d G V t P j x J d G V t P j x J d G V t T G 9 j Y X R p b 2 4 + P E l 0 Z W 1 U e X B l P k Z v c m 1 1 b G E 8 L 0 l 0 Z W 1 U e X B l P j x J d G V t U G F 0 a D 5 T Z W N 0 a W 9 u M S 9 S Y X c l M j B E Y X R h L 1 N w b G l 0 J T I w Q 2 9 s d W 1 u J T I w Y n k l M j B E Z W x p b W l 0 Z X I 8 L 0 l 0 Z W 1 Q Y X R o P j w v S X R l b U x v Y 2 F 0 a W 9 u P j x T d G F i b G V F b n R y a W V z I C 8 + P C 9 J d G V t P j x J d G V t P j x J d G V t T G 9 j Y X R p b 2 4 + P E l 0 Z W 1 U e X B l P k Z v c m 1 1 b G E 8 L 0 l 0 Z W 1 U e X B l P j x J d G V t U G F 0 a D 5 T Z W N 0 a W 9 u M S 9 S Y X c l M j B E Y X R h L 0 N o Y W 5 n Z W Q l M j B U e X B l M T w v S X R l b V B h d G g + P C 9 J d G V t T G 9 j Y X R p b 2 4 + P F N 0 Y W J s Z U V u d H J p Z X M g L z 4 8 L 0 l 0 Z W 0 + P E l 0 Z W 0 + P E l 0 Z W 1 M b 2 N h d G l v b j 4 8 S X R l b V R 5 c G U + R m 9 y b X V s Y T w v S X R l b V R 5 c G U + P E l 0 Z W 1 Q Y X R o P l N l Y 3 R p b 2 4 x L 1 J h d y U y M E R h d G E v U 3 B s a X Q l M j B D b 2 x 1 b W 4 l M j B i e S U y M E R l b G l t a X R l c j E 8 L 0 l 0 Z W 1 Q Y X R o P j w v S X R l b U x v Y 2 F 0 a W 9 u P j x T d G F i b G V F b n R y a W V z I C 8 + P C 9 J d G V t P j x J d G V t P j x J d G V t T G 9 j Y X R p b 2 4 + P E l 0 Z W 1 U e X B l P k Z v c m 1 1 b G E 8 L 0 l 0 Z W 1 U e X B l P j x J d G V t U G F 0 a D 5 T Z W N 0 a W 9 u M S 9 S Y X c l M j B E Y X R h L 0 N o Y W 5 n Z W Q l M j B U e X B l M j w v S X R l b V B h d G g + P C 9 J d G V t T G 9 j Y X R p b 2 4 + P F N 0 Y W J s Z U V u d H J p Z X M g L z 4 8 L 0 l 0 Z W 0 + P E l 0 Z W 0 + P E l 0 Z W 1 M b 2 N h d G l v b j 4 8 S X R l b V R 5 c G U + R m 9 y b X V s Y T w v S X R l b V R 5 c G U + P E l 0 Z W 1 Q Y X R o P l N l Y 3 R p b 2 4 x L 1 J h d y U y M E R h d G E v U m V t b 3 Z l Z C U y M E N v b H V t b n M x P C 9 J d G V t U G F 0 a D 4 8 L 0 l 0 Z W 1 M b 2 N h d G l v b j 4 8 U 3 R h Y m x l R W 5 0 c m l l c y A v P j w v S X R l b T 4 8 S X R l b T 4 8 S X R l b U x v Y 2 F 0 a W 9 u P j x J d G V t V H l w Z T 5 G b 3 J t d W x h P C 9 J d G V t V H l w Z T 4 8 S X R l b V B h d G g + U 2 V j d G l v b j E v U m F 3 J T I w R G F 0 Y S 9 G a W x 0 Z X J l Z C U y M F J v d 3 M 8 L 0 l 0 Z W 1 Q Y X R o P j w v S X R l b U x v Y 2 F 0 a W 9 u P j x T d G F i b G V F b n R y a W V z I C 8 + P C 9 J d G V t P j x J d G V t P j x J d G V t T G 9 j Y X R p b 2 4 + P E l 0 Z W 1 U e X B l P k Z v c m 1 1 b G E 8 L 0 l 0 Z W 1 U e X B l P j x J d G V t U G F 0 a D 5 T Z W N 0 a W 9 u M S 9 S Y X c l M j B E Y X R h L 0 R 1 c G x p Y 2 F 0 Z W Q l M j B D b 2 x 1 b W 4 8 L 0 l 0 Z W 1 Q Y X R o P j w v S X R l b U x v Y 2 F 0 a W 9 u P j x T d G F i b G V F b n R y a W V z I C 8 + P C 9 J d G V t P j x J d G V t P j x J d G V t T G 9 j Y X R p b 2 4 + P E l 0 Z W 1 U e X B l P k Z v c m 1 1 b G E 8 L 0 l 0 Z W 1 U e X B l P j x J d G V t U G F 0 a D 5 T Z W N 0 a W 9 u M S 9 S Y X c l M j B E Y X R h L 1 J l b W 9 2 Z W Q l M j B D b 2 x 1 b W 5 z M j w v S X R l b V B h d G g + P C 9 J d G V t T G 9 j Y X R p b 2 4 + P F N 0 Y W J s Z U V u d H J p Z X M g L z 4 8 L 0 l 0 Z W 0 + P E l 0 Z W 0 + P E l 0 Z W 1 M b 2 N h d G l v b j 4 8 S X R l b V R 5 c G U + R m 9 y b X V s Y T w v S X R l b V R 5 c G U + P E l 0 Z W 1 Q Y X R o P l N l Y 3 R p b 2 4 x L 1 J h d y U y M E R h d G E v Q W R k Z W Q l M j B D d X N 0 b 2 0 8 L 0 l 0 Z W 1 Q Y X R o P j w v S X R l b U x v Y 2 F 0 a W 9 u P j x T d G F i b G V F b n R y a W V z I C 8 + P C 9 J d G V t P j x J d G V t P j x J d G V t T G 9 j Y X R p b 2 4 + P E l 0 Z W 1 U e X B l P k Z v c m 1 1 b G E 8 L 0 l 0 Z W 1 U e X B l P j x J d G V t U G F 0 a D 5 T Z W N 0 a W 9 u M S 9 S Y X c l M j B E Y X R h L 0 N o Y W 5 n Z W Q l M j B U e X B l M z w v S X R l b V B h d G g + P C 9 J d G V t T G 9 j Y X R p b 2 4 + P F N 0 Y W J s Z U V u d H J p Z X M g L z 4 8 L 0 l 0 Z W 0 + P E l 0 Z W 0 + P E l 0 Z W 1 M b 2 N h d G l v b j 4 8 S X R l b V R 5 c G U + R m 9 y b X V s Y T w v S X R l b V R 5 c G U + P E l 0 Z W 1 Q Y X R o P l N l Y 3 R p b 2 4 x L 1 J h d y U y M E R h d G E v U m V u Y W 1 l Z C U y M E N v b H V t b n M 8 L 0 l 0 Z W 1 Q Y X R o P j w v S X R l b U x v Y 2 F 0 a W 9 u P j x T d G F i b G V F b n R y a W V z I C 8 + P C 9 J d G V t P j x J d G V t P j x J d G V t T G 9 j Y X R p b 2 4 + P E l 0 Z W 1 U e X B l P k Z v c m 1 1 b G E 8 L 0 l 0 Z W 1 U e X B l P j x J d G V t U G F 0 a D 5 T Z W N 0 a W 9 u M S 9 S Y X c l M j B E Y X R h L 0 F k Z G V k J T I w Q 3 V z d G 9 t M T w v S X R l b V B h d G g + P C 9 J d G V t T G 9 j Y X R p b 2 4 + P F N 0 Y W J s Z U V u d H J p Z X M g L z 4 8 L 0 l 0 Z W 0 + P E l 0 Z W 0 + P E l 0 Z W 1 M b 2 N h d G l v b j 4 8 S X R l b V R 5 c G U + R m 9 y b X V s Y T w v S X R l b V R 5 c G U + P E l 0 Z W 1 Q Y X R o P l N l Y 3 R p b 2 4 x L 1 J h d y U y M E R h d G E v Q 2 h h b m d l Z C U y M F R 5 c G U 0 P C 9 J d G V t U G F 0 a D 4 8 L 0 l 0 Z W 1 M b 2 N h d G l v b j 4 8 U 3 R h Y m x l R W 5 0 c m l l c y A v P j w v S X R l b T 4 8 S X R l b T 4 8 S X R l b U x v Y 2 F 0 a W 9 u P j x J d G V t V H l w Z T 5 G b 3 J t d W x h P C 9 J d G V t V H l w Z T 4 8 S X R l b V B h d G g + U 2 V j d G l v b j E v U m F 3 J T I w R G F 0 Y S 9 S Z W 5 h b W V k J T I w Q 2 9 s d W 1 u c z E 8 L 0 l 0 Z W 1 Q Y X R o P j w v S X R l b U x v Y 2 F 0 a W 9 u P j x T d G F i b G V F b n R y a W V z I C 8 + P C 9 J d G V t P j x J d G V t P j x J d G V t T G 9 j Y X R p b 2 4 + P E l 0 Z W 1 U e X B l P k Z v c m 1 1 b G E 8 L 0 l 0 Z W 1 U e X B l P j x J d G V t U G F 0 a D 5 T Z W N 0 a W 9 u M S 9 S Y X c l M j B E Y X R h L 0 F k Z G V k J T I w Q 3 V z d G 9 t M j w v S X R l b V B h d G g + P C 9 J d G V t T G 9 j Y X R p b 2 4 + P F N 0 Y W J s Z U V u d H J p Z X M g L z 4 8 L 0 l 0 Z W 0 + P E l 0 Z W 0 + P E l 0 Z W 1 M b 2 N h d G l v b j 4 8 S X R l b V R 5 c G U + R m 9 y b X V s Y T w v S X R l b V R 5 c G U + P E l 0 Z W 1 Q Y X R o P l N l Y 3 R p b 2 4 x L 1 J h d y U y M E R h d G E v Q W R k Z W Q l M j B D d X N 0 b 2 0 z P C 9 J d G V t U G F 0 a D 4 8 L 0 l 0 Z W 1 M b 2 N h d G l v b j 4 8 U 3 R h Y m x l R W 5 0 c m l l c y A v P j w v S X R l b T 4 8 S X R l b T 4 8 S X R l b U x v Y 2 F 0 a W 9 u P j x J d G V t V H l w Z T 5 G b 3 J t d W x h P C 9 J d G V t V H l w Z T 4 8 S X R l b V B h d G g + U 2 V j d G l v b j E v U m F 3 J T I w R G F 0 Y S 9 B Z G R l Z C U y M E N 1 c 3 R v b T Q 8 L 0 l 0 Z W 1 Q Y X R o P j w v S X R l b U x v Y 2 F 0 a W 9 u P j x T d G F i b G V F b n R y a W V z I C 8 + P C 9 J d G V t P j x J d G V t P j x J d G V t T G 9 j Y X R p b 2 4 + P E l 0 Z W 1 U e X B l P k Z v c m 1 1 b G E 8 L 0 l 0 Z W 1 U e X B l P j x J d G V t U G F 0 a D 5 T Z W N 0 a W 9 u M S 9 S Y X c l M j B E Y X R h L 1 J l b m F t Z W Q l M j B D b 2 x 1 b W 5 z M j w v S X R l b V B h d G g + P C 9 J d G V t T G 9 j Y X R p b 2 4 + P F N 0 Y W J s Z U V u d H J p Z X M g L z 4 8 L 0 l 0 Z W 0 + P E l 0 Z W 0 + P E l 0 Z W 1 M b 2 N h d G l v b j 4 8 S X R l b V R 5 c G U + R m 9 y b X V s Y T w v S X R l b V R 5 c G U + P E l 0 Z W 1 Q Y X R o P l N l Y 3 R p b 2 4 x L 1 J h d y U y M E R h d G E v Q W R k Z W Q l M j B D d X N 0 b 2 0 1 P C 9 J d G V t U G F 0 a D 4 8 L 0 l 0 Z W 1 M b 2 N h d G l v b j 4 8 U 3 R h Y m x l R W 5 0 c m l l c y A v P j w v S X R l b T 4 8 S X R l b T 4 8 S X R l b U x v Y 2 F 0 a W 9 u P j x J d G V t V H l w Z T 5 G b 3 J t d W x h P C 9 J d G V t V H l w Z T 4 8 S X R l b V B h d G g + U 2 V j d G l v b j E v U m F 3 J T I w R G F 0 Y S 9 D a G F u Z 2 V k J T I w V H l w Z T U 8 L 0 l 0 Z W 1 Q Y X R o P j w v S X R l b U x v Y 2 F 0 a W 9 u P j x T d G F i b G V F b n R y a W V z I C 8 + P C 9 J d G V t P j x J d G V t P j x J d G V t T G 9 j Y X R p b 2 4 + P E l 0 Z W 1 U e X B l P k Z v c m 1 1 b G E 8 L 0 l 0 Z W 1 U e X B l P j x J d G V t U G F 0 a D 5 T Z W N 0 a W 9 u M S 9 S Y X c l M j B E Y X R h L 0 F k Z G V k J T I w Q 3 V z d G 9 t N j w v S X R l b V B h d G g + P C 9 J d G V t T G 9 j Y X R p b 2 4 + P F N 0 Y W J s Z U V u d H J p Z X M g L z 4 8 L 0 l 0 Z W 0 + P E l 0 Z W 0 + P E l 0 Z W 1 M b 2 N h d G l v b j 4 8 S X R l b V R 5 c G U + R m 9 y b X V s Y T w v S X R l b V R 5 c G U + P E l 0 Z W 1 Q Y X R o P l N l Y 3 R p b 2 4 x L 1 J h d y U y M E R h d G E v Q W R k Z W Q l M j B D d X N 0 b 2 0 3 P C 9 J d G V t U G F 0 a D 4 8 L 0 l 0 Z W 1 M b 2 N h d G l v b j 4 8 U 3 R h Y m x l R W 5 0 c m l l c y A v P j w v S X R l b T 4 8 S X R l b T 4 8 S X R l b U x v Y 2 F 0 a W 9 u P j x J d G V t V H l w Z T 5 G b 3 J t d W x h P C 9 J d G V t V H l w Z T 4 8 S X R l b V B h d G g + U 2 V j d G l v b j E v U m F 3 J T I w R G F 0 Y S 9 D a G F u Z 2 V k J T I w V H l w Z T Y 8 L 0 l 0 Z W 1 Q Y X R o P j w v S X R l b U x v Y 2 F 0 a W 9 u P j x T d G F i b G V F b n R y a W V z I C 8 + P C 9 J d G V t P j x J d G V t P j x J d G V t T G 9 j Y X R p b 2 4 + P E l 0 Z W 1 U e X B l P k Z v c m 1 1 b G E 8 L 0 l 0 Z W 1 U e X B l P j x J d G V t U G F 0 a D 5 T Z W N 0 a W 9 u M S 9 S Y X c l M j B E Y X R h L 0 F k Z G V k J T I w Q 3 V z d G 9 t O D w v S X R l b V B h d G g + P C 9 J d G V t T G 9 j Y X R p b 2 4 + P F N 0 Y W J s Z U V u d H J p Z X M g L z 4 8 L 0 l 0 Z W 0 + P E l 0 Z W 0 + P E l 0 Z W 1 M b 2 N h d G l v b j 4 8 S X R l b V R 5 c G U + R m 9 y b X V s Y T w v S X R l b V R 5 c G U + P E l 0 Z W 1 Q Y X R o P l N l Y 3 R p b 2 4 x L 1 J h d y U y M E R h d G E v Q W R k Z W Q l M j B D d X N 0 b 2 0 5 P C 9 J d G V t U G F 0 a D 4 8 L 0 l 0 Z W 1 M b 2 N h d G l v b j 4 8 U 3 R h Y m x l R W 5 0 c m l l c y A v P j w v S X R l b T 4 8 S X R l b T 4 8 S X R l b U x v Y 2 F 0 a W 9 u P j x J d G V t V H l w Z T 5 G b 3 J t d W x h P C 9 J d G V t V H l w Z T 4 8 S X R l b V B h d G g + U 2 V j d G l v b j E v U m F 3 J T I w R G F 0 Y S U y M C g y K T w v S X R l b V B h d G g + P C 9 J d G V t T G 9 j Y X R p b 2 4 + P F N 0 Y W J s Z U V u d H J p Z X M + P E V u d H J 5 I F R 5 c G U 9 I k l z U H J p d m F 0 Z S I g V m F s d W U 9 I m w w I i A v P j x F b n R y e S B U e X B l P S J R d W V y e U l E I i B W Y W x 1 Z T 0 i c 2 Y x N D I w Y j A 1 L T Q 5 Y j Y t N G U z N S 0 4 M z d m L W Y 5 Y j E x M z Q y Z G J k 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k 5 M C I g L z 4 8 R W 5 0 c n k g V H l w Z T 0 i R m l s b E V y c m 9 y Q 2 9 k Z S I g V m F s d W U 9 I n N V b m t u b 3 d u I i A v P j x F b n R y e S B U e X B l P S J G a W x s R X J y b 3 J D b 3 V u d C I g V m F s d W U 9 I m w w I i A v P j x F b n R y e S B U e X B l P S J G a W x s T G F z d F V w Z G F 0 Z W Q i I F Z h b H V l P S J k M j A y N S 0 w N y 0 x N l Q w M z o w M T o 1 O S 4 w M j A z N T U 1 W i I g L z 4 8 R W 5 0 c n k g V H l w Z T 0 i R m l s b E N v b H V t b l R 5 c G V z I i B W Y W x 1 Z T 0 i c 0 F 3 W U d C Z 1 l I Q n d B Q U J n Y 0 d C Z 2 N H Q n d j S E J 3 T U h C d 2 N B Q m d j R E F 3 Q U F C U U 1 E Q X d N R C I g L z 4 8 R W 5 0 c n k g V H l w Z T 0 i R m l s b E N v b H V t b k 5 h b W V z I i B W Y W x 1 Z T 0 i c 1 s m c X V v d D t Q b 3 N p d G l v b i B J R C Z x d W 9 0 O y w m c X V v d D t Q b 3 N p d G l v b i B J R C 4 y J n F 1 b 3 Q 7 L C Z x d W 9 0 O 0 R l c G F y d G 1 l b n Q g J n F 1 b 3 Q 7 L C Z x d W 9 0 O 0 R l c 2 l n b m F 0 a W 9 u J n F 1 b 3 Q 7 L C Z x d W 9 0 O 0 x l d m V s L 0 J h b m Q m c X V v d D s s J n F 1 b 3 Q 7 U G 9 z a X R p b 2 4 g U m V x d W l z a X R p b 2 4 g R G F 0 Z S Z x d W 9 0 O y w m c X V v d D t W Y W N h b m N 5 I G F w c H J v d m F s I G R h d G U m c X V v d D s s J n F 1 b 3 Q 7 S m 9 i I G F k d m V y d C B v c G V u I G R h d G U m c X V v d D s s J n F 1 b 3 Q 7 S m 9 i I G F k d m V y d C B j b G 9 z a W 5 n I G R h d G U m c X V v d D s s J n F 1 b 3 Q 7 U 2 h v c n R s a X N 0 Z W Q g U 3 R h d H V z J n F 1 b 3 Q 7 L C Z x d W 9 0 O 0 l u d G V y d m l l d y B k Y X R l J n F 1 b 3 Q 7 L C Z x d W 9 0 O 0 h p c m U g U 3 R h d H V z J n F 1 b 3 Q 7 L C Z x d W 9 0 O 1 J l a m V j d G l v b i B S Z W F z b 2 4 m c X V v d D s s J n F 1 b 3 Q 7 R G F 0 Z S B q b 2 I g b 2 Z m Z X I m c X V v d D s s J n F 1 b 3 Q 7 T 2 Z m Z X I g U 3 R h d H V z J n F 1 b 3 Q 7 L C Z x d W 9 0 O 0 R h d G U g Y 2 9 u d H J h Y 3 Q g c H J l c G F y Z W Q m c X V v d D s s J n F 1 b 3 Q 7 R G F 0 Z S B j b 2 5 0 c m F j d C B p c 3 N 1 Z W T C o C Z x d W 9 0 O y w m c X V v d D t S Z X B v c n R p b m c g Z G F 0 Z c K g J n F 1 b 3 Q 7 L C Z x d W 9 0 O 0 R h d G U g b 2 Y g a W 5 k d W N 0 a W 9 u L 2 9 u Y m 9 h c m R p b m f C o C Z x d W 9 0 O y w m c X V v d D t I a X J l Z C Z x d W 9 0 O y w m c X V v d D t E Y X R l I G U t Z m l s Z S B v c G V u Z W Q m c X V v d D s s J n F 1 b 3 Q 7 R G F 0 Z S B w a H l z a W N h b C B m a W x l I G 9 w Z W 7 C o C Z x d W 9 0 O y w m c X V v d D t E Y X R l I G 9 m I G l u Y 2 x 1 c 2 l v b i B 0 b y B i Z W 5 l Z m l 0 c 8 K g J n F 1 b 3 Q 7 L C Z x d W 9 0 O 0 N v b W 1 l b n R z J n F 1 b 3 Q 7 L C Z x d W 9 0 O 1 J l a m V j d G V k I E J 5 J n F 1 b 3 Q 7 L C Z x d W 9 0 O 0 R h d G U g b 2 Y g R m l s Z S B D b G 9 z d X J l J n F 1 b 3 Q 7 L C Z x d W 9 0 O 0 R h e X M g Z n J v b S B B c H B s a W N h d G l v b i B 0 b y B J b n R l c n Z p Z X c m c X V v d D s s J n F 1 b 3 Q 7 V G l t Z S B 0 b y B I a X J l K G R h e X M p J n F 1 b 3 Q 7 L C Z x d W 9 0 O 1 R p b W U g d G 8 g c H V i b G l z a C B h Z H Z l c n Q o Z G F 5 c y k m c X V v d D s s J n F 1 b 3 Q 7 S m 9 i I E F k d m V y d C B P c G V u I E R h e X M m c X V v d D s s J n F 1 b 3 Q 7 R W 5 k I G 9 m I F B y b 2 J h d G l v b i B E Y X R l K G F m d G V y I D J t b 2 5 0 a H M p J n F 1 b 3 Q 7 L C Z x d W 9 0 O 0 9 u Y m 9 h c m Q g d G 8 g R m l s Z S B P c G V u a W 5 n J n F 1 b 3 Q 7 L C Z x d W 9 0 O 0 l u d G V y d m l l d y B 0 b y B D Y W 5 k a W R h d G U g U m V w b 3 J 0 a W 5 n J n F 1 b 3 Q 7 L C Z x d W 9 0 O 1 R p b W U g d G 8 g Q X B w c m 9 2 Y W w g U m V x d W l z a X R p b 2 4 m c X V v d D s s J n F 1 b 3 Q 7 V G l t Z S B 0 b y B D b G 9 z Z S B F b X B s b 3 l l Z S B G a W x l J n F 1 b 3 Q 7 L C Z x d W 9 0 O 1 R p b W U g d G 8 g S W 5 j b H V z a W 9 u I H R v I E J l b m V m a X R z J n F 1 b 3 Q 7 X S I g L z 4 8 R W 5 0 c n k g V H l w Z T 0 i R m l s b F N 0 Y X R 1 c y I g V m F s d W U 9 I n N D b 2 1 w b G V 0 Z S I g L z 4 8 R W 5 0 c n k g V H l w Z T 0 i U m V s Y X R p b 2 5 z a G l w S W 5 m b 0 N v b n R h a W 5 l c i I g V m F s d W U 9 I n N 7 J n F 1 b 3 Q 7 Y 2 9 s d W 1 u Q 2 9 1 b n Q m c X V v d D s 6 M z Y s J n F 1 b 3 Q 7 a 2 V 5 Q 2 9 s d W 1 u T m F t Z X M m c X V v d D s 6 W 1 0 s J n F 1 b 3 Q 7 c X V l c n l S Z W x h d G l v b n N o a X B z J n F 1 b 3 Q 7 O l t d L C Z x d W 9 0 O 2 N v b H V t b k l k Z W 5 0 a X R p Z X M m c X V v d D s 6 W y Z x d W 9 0 O 1 N l Y 3 R p b 2 4 x L 1 J h d y B E Y X R h I C g y K S 9 B d X R v U m V t b 3 Z l Z E N v b H V t b n M x L n t Q b 3 N p d G l v b i B J R C w w f S Z x d W 9 0 O y w m c X V v d D t T Z W N 0 a W 9 u M S 9 S Y X c g R G F 0 Y S A o M i k v Q X V 0 b 1 J l b W 9 2 Z W R D b 2 x 1 b W 5 z M S 5 7 U G 9 z a X R p b 2 4 g S U Q u M i w x f S Z x d W 9 0 O y w m c X V v d D t T Z W N 0 a W 9 u M S 9 S Y X c g R G F 0 Y S A o M i k v Q X V 0 b 1 J l b W 9 2 Z W R D b 2 x 1 b W 5 z M S 5 7 R G V w Y X J 0 b W V u d C A s M n 0 m c X V v d D s s J n F 1 b 3 Q 7 U 2 V j d G l v b j E v U m F 3 I E R h d G E g K D I p L 0 F 1 d G 9 S Z W 1 v d m V k Q 2 9 s d W 1 u c z E u e 0 R l c 2 l n b m F 0 a W 9 u L D N 9 J n F 1 b 3 Q 7 L C Z x d W 9 0 O 1 N l Y 3 R p b 2 4 x L 1 J h d y B E Y X R h I C g y K S 9 B d X R v U m V t b 3 Z l Z E N v b H V t b n M x L n t M Z X Z l b C 9 C Y W 5 k L D R 9 J n F 1 b 3 Q 7 L C Z x d W 9 0 O 1 N l Y 3 R p b 2 4 x L 1 J h d y B E Y X R h I C g y K S 9 B d X R v U m V t b 3 Z l Z E N v b H V t b n M x L n t Q b 3 N p d G l v b i B S Z X F 1 a X N p d G l v b i B E Y X R l L D V 9 J n F 1 b 3 Q 7 L C Z x d W 9 0 O 1 N l Y 3 R p b 2 4 x L 1 J h d y B E Y X R h I C g y K S 9 B d X R v U m V t b 3 Z l Z E N v b H V t b n M x L n t W Y W N h b m N 5 I G F w c H J v d m F s I G R h d G U s N n 0 m c X V v d D s s J n F 1 b 3 Q 7 U 2 V j d G l v b j E v U m F 3 I E R h d G E g K D I p L 0 F 1 d G 9 S Z W 1 v d m V k Q 2 9 s d W 1 u c z E u e 0 p v Y i B h Z H Z l c n Q g b 3 B l b i B k Y X R l L D d 9 J n F 1 b 3 Q 7 L C Z x d W 9 0 O 1 N l Y 3 R p b 2 4 x L 1 J h d y B E Y X R h I C g y K S 9 B d X R v U m V t b 3 Z l Z E N v b H V t b n M x L n t K b 2 I g Y W R 2 Z X J 0 I G N s b 3 N p b m c g Z G F 0 Z S w 4 f S Z x d W 9 0 O y w m c X V v d D t T Z W N 0 a W 9 u M S 9 S Y X c g R G F 0 Y S A o M i k v Q X V 0 b 1 J l b W 9 2 Z W R D b 2 x 1 b W 5 z M S 5 7 U 2 h v c n R s a X N 0 Z W Q g U 3 R h d H V z L D l 9 J n F 1 b 3 Q 7 L C Z x d W 9 0 O 1 N l Y 3 R p b 2 4 x L 1 J h d y B E Y X R h I C g y K S 9 B d X R v U m V t b 3 Z l Z E N v b H V t b n M x L n t J b n R l c n Z p Z X c g Z G F 0 Z S w x M H 0 m c X V v d D s s J n F 1 b 3 Q 7 U 2 V j d G l v b j E v U m F 3 I E R h d G E g K D I p L 0 F 1 d G 9 S Z W 1 v d m V k Q 2 9 s d W 1 u c z E u e 0 h p c m U g U 3 R h d H V z L D E x f S Z x d W 9 0 O y w m c X V v d D t T Z W N 0 a W 9 u M S 9 S Y X c g R G F 0 Y S A o M i k v Q X V 0 b 1 J l b W 9 2 Z W R D b 2 x 1 b W 5 z M S 5 7 U m V q Z W N 0 a W 9 u I F J l Y X N v b i w x M n 0 m c X V v d D s s J n F 1 b 3 Q 7 U 2 V j d G l v b j E v U m F 3 I E R h d G E g K D I p L 0 F 1 d G 9 S Z W 1 v d m V k Q 2 9 s d W 1 u c z E u e 0 R h d G U g a m 9 i I G 9 m Z m V y L D E z f S Z x d W 9 0 O y w m c X V v d D t T Z W N 0 a W 9 u M S 9 S Y X c g R G F 0 Y S A o M i k v Q X V 0 b 1 J l b W 9 2 Z W R D b 2 x 1 b W 5 z M S 5 7 T 2 Z m Z X I g U 3 R h d H V z L D E 0 f S Z x d W 9 0 O y w m c X V v d D t T Z W N 0 a W 9 u M S 9 S Y X c g R G F 0 Y S A o M i k v Q X V 0 b 1 J l b W 9 2 Z W R D b 2 x 1 b W 5 z M S 5 7 R G F 0 Z S B j b 2 5 0 c m F j d C B w c m V w Y X J l Z C w x N X 0 m c X V v d D s s J n F 1 b 3 Q 7 U 2 V j d G l v b j E v U m F 3 I E R h d G E g K D I p L 0 F 1 d G 9 S Z W 1 v d m V k Q 2 9 s d W 1 u c z E u e 0 R h d G U g Y 2 9 u d H J h Y 3 Q g a X N z d W V k w q A s M T Z 9 J n F 1 b 3 Q 7 L C Z x d W 9 0 O 1 N l Y 3 R p b 2 4 x L 1 J h d y B E Y X R h I C g y K S 9 B d X R v U m V t b 3 Z l Z E N v b H V t b n M x L n t S Z X B v c n R p b m c g Z G F 0 Z c K g L D E 3 f S Z x d W 9 0 O y w m c X V v d D t T Z W N 0 a W 9 u M S 9 S Y X c g R G F 0 Y S A o M i k v Q X V 0 b 1 J l b W 9 2 Z W R D b 2 x 1 b W 5 z M S 5 7 R G F 0 Z S B v Z i B p b m R 1 Y 3 R p b 2 4 v b 2 5 i b 2 F y Z G l u Z 8 K g L D E 4 f S Z x d W 9 0 O y w m c X V v d D t T Z W N 0 a W 9 u M S 9 S Y X c g R G F 0 Y S A o M i k v Q X V 0 b 1 J l b W 9 2 Z W R D b 2 x 1 b W 5 z M S 5 7 S G l y Z W Q s M T l 9 J n F 1 b 3 Q 7 L C Z x d W 9 0 O 1 N l Y 3 R p b 2 4 x L 1 J h d y B E Y X R h I C g y K S 9 B d X R v U m V t b 3 Z l Z E N v b H V t b n M x L n t E Y X R l I G U t Z m l s Z S B v c G V u Z W Q s M j B 9 J n F 1 b 3 Q 7 L C Z x d W 9 0 O 1 N l Y 3 R p b 2 4 x L 1 J h d y B E Y X R h I C g y K S 9 B d X R v U m V t b 3 Z l Z E N v b H V t b n M x L n t E Y X R l I H B o e X N p Y 2 F s I G Z p b G U g b 3 B l b s K g L D I x f S Z x d W 9 0 O y w m c X V v d D t T Z W N 0 a W 9 u M S 9 S Y X c g R G F 0 Y S A o M i k v Q X V 0 b 1 J l b W 9 2 Z W R D b 2 x 1 b W 5 z M S 5 7 R G F 0 Z S B v Z i B p b m N s d X N p b 2 4 g d G 8 g Y m V u Z W Z p d H P C o C w y M n 0 m c X V v d D s s J n F 1 b 3 Q 7 U 2 V j d G l v b j E v U m F 3 I E R h d G E g K D I p L 0 F 1 d G 9 S Z W 1 v d m V k Q 2 9 s d W 1 u c z E u e 0 N v b W 1 l b n R z L D I z f S Z x d W 9 0 O y w m c X V v d D t T Z W N 0 a W 9 u M S 9 S Y X c g R G F 0 Y S A o M i k v Q X V 0 b 1 J l b W 9 2 Z W R D b 2 x 1 b W 5 z M S 5 7 U m V q Z W N 0 Z W Q g Q n k s M j R 9 J n F 1 b 3 Q 7 L C Z x d W 9 0 O 1 N l Y 3 R p b 2 4 x L 1 J h d y B E Y X R h I C g y K S 9 B d X R v U m V t b 3 Z l Z E N v b H V t b n M x L n t E Y X R l I G 9 m I E Z p b G U g Q 2 x v c 3 V y Z S w y N X 0 m c X V v d D s s J n F 1 b 3 Q 7 U 2 V j d G l v b j E v U m F 3 I E R h d G E g K D I p L 0 F 1 d G 9 S Z W 1 v d m V k Q 2 9 s d W 1 u c z E u e 0 R h e X M g Z n J v b S B B c H B s a W N h d G l v b i B 0 b y B J b n R l c n Z p Z X c s M j Z 9 J n F 1 b 3 Q 7 L C Z x d W 9 0 O 1 N l Y 3 R p b 2 4 x L 1 J h d y B E Y X R h I C g y K S 9 B d X R v U m V t b 3 Z l Z E N v b H V t b n M x L n t U a W 1 l I H R v I E h p c m U o Z G F 5 c y k s M j d 9 J n F 1 b 3 Q 7 L C Z x d W 9 0 O 1 N l Y 3 R p b 2 4 x L 1 J h d y B E Y X R h I C g y K S 9 B d X R v U m V t b 3 Z l Z E N v b H V t b n M x L n t U a W 1 l I H R v I H B 1 Y m x p c 2 g g Y W R 2 Z X J 0 K G R h e X M p L D I 4 f S Z x d W 9 0 O y w m c X V v d D t T Z W N 0 a W 9 u M S 9 S Y X c g R G F 0 Y S A o M i k v Q X V 0 b 1 J l b W 9 2 Z W R D b 2 x 1 b W 5 z M S 5 7 S m 9 i I E F k d m V y d C B P c G V u I E R h e X M s M j l 9 J n F 1 b 3 Q 7 L C Z x d W 9 0 O 1 N l Y 3 R p b 2 4 x L 1 J h d y B E Y X R h I C g y K S 9 B d X R v U m V t b 3 Z l Z E N v b H V t b n M x L n t F b m Q g b 2 Y g U H J v Y m F 0 a W 9 u I E R h d G U o Y W Z 0 Z X I g M m 1 v b n R o c y k s M z B 9 J n F 1 b 3 Q 7 L C Z x d W 9 0 O 1 N l Y 3 R p b 2 4 x L 1 J h d y B E Y X R h I C g y K S 9 B d X R v U m V t b 3 Z l Z E N v b H V t b n M x L n t P b m J v Y X J k I H R v I E Z p b G U g T 3 B l b m l u Z y w z M X 0 m c X V v d D s s J n F 1 b 3 Q 7 U 2 V j d G l v b j E v U m F 3 I E R h d G E g K D I p L 0 F 1 d G 9 S Z W 1 v d m V k Q 2 9 s d W 1 u c z E u e 0 l u d G V y d m l l d y B 0 b y B D Y W 5 k a W R h d G U g U m V w b 3 J 0 a W 5 n L D M y f S Z x d W 9 0 O y w m c X V v d D t T Z W N 0 a W 9 u M S 9 S Y X c g R G F 0 Y S A o M i k v Q X V 0 b 1 J l b W 9 2 Z W R D b 2 x 1 b W 5 z M S 5 7 V G l t Z S B 0 b y B B c H B y b 3 Z h b C B S Z X F 1 a X N p d G l v b i w z M 3 0 m c X V v d D s s J n F 1 b 3 Q 7 U 2 V j d G l v b j E v U m F 3 I E R h d G E g K D I p L 0 F 1 d G 9 S Z W 1 v d m V k Q 2 9 s d W 1 u c z E u e 1 R p b W U g d G 8 g Q 2 x v c 2 U g R W 1 w b G 9 5 Z W U g R m l s Z S w z N H 0 m c X V v d D s s J n F 1 b 3 Q 7 U 2 V j d G l v b j E v U m F 3 I E R h d G E g K D I p L 0 F 1 d G 9 S Z W 1 v d m V k Q 2 9 s d W 1 u c z E u e 1 R p b W U g d G 8 g S W 5 j b H V z a W 9 u I H R v I E J l b m V m a X R z L D M 1 f S Z x d W 9 0 O 1 0 s J n F 1 b 3 Q 7 Q 2 9 s d W 1 u Q 2 9 1 b n Q m c X V v d D s 6 M z Y s J n F 1 b 3 Q 7 S 2 V 5 Q 2 9 s d W 1 u T m F t Z X M m c X V v d D s 6 W 1 0 s J n F 1 b 3 Q 7 Q 2 9 s d W 1 u S W R l b n R p d G l l c y Z x d W 9 0 O z p b J n F 1 b 3 Q 7 U 2 V j d G l v b j E v U m F 3 I E R h d G E g K D I p L 0 F 1 d G 9 S Z W 1 v d m V k Q 2 9 s d W 1 u c z E u e 1 B v c 2 l 0 a W 9 u I E l E L D B 9 J n F 1 b 3 Q 7 L C Z x d W 9 0 O 1 N l Y 3 R p b 2 4 x L 1 J h d y B E Y X R h I C g y K S 9 B d X R v U m V t b 3 Z l Z E N v b H V t b n M x L n t Q b 3 N p d G l v b i B J R C 4 y L D F 9 J n F 1 b 3 Q 7 L C Z x d W 9 0 O 1 N l Y 3 R p b 2 4 x L 1 J h d y B E Y X R h I C g y K S 9 B d X R v U m V t b 3 Z l Z E N v b H V t b n M x L n t E Z X B h c n R t Z W 5 0 I C w y f S Z x d W 9 0 O y w m c X V v d D t T Z W N 0 a W 9 u M S 9 S Y X c g R G F 0 Y S A o M i k v Q X V 0 b 1 J l b W 9 2 Z W R D b 2 x 1 b W 5 z M S 5 7 R G V z a W d u Y X R p b 2 4 s M 3 0 m c X V v d D s s J n F 1 b 3 Q 7 U 2 V j d G l v b j E v U m F 3 I E R h d G E g K D I p L 0 F 1 d G 9 S Z W 1 v d m V k Q 2 9 s d W 1 u c z E u e 0 x l d m V s L 0 J h b m Q s N H 0 m c X V v d D s s J n F 1 b 3 Q 7 U 2 V j d G l v b j E v U m F 3 I E R h d G E g K D I p L 0 F 1 d G 9 S Z W 1 v d m V k Q 2 9 s d W 1 u c z E u e 1 B v c 2 l 0 a W 9 u I F J l c X V p c 2 l 0 a W 9 u I E R h d G U s N X 0 m c X V v d D s s J n F 1 b 3 Q 7 U 2 V j d G l v b j E v U m F 3 I E R h d G E g K D I p L 0 F 1 d G 9 S Z W 1 v d m V k Q 2 9 s d W 1 u c z E u e 1 Z h Y 2 F u Y 3 k g Y X B w c m 9 2 Y W w g Z G F 0 Z S w 2 f S Z x d W 9 0 O y w m c X V v d D t T Z W N 0 a W 9 u M S 9 S Y X c g R G F 0 Y S A o M i k v Q X V 0 b 1 J l b W 9 2 Z W R D b 2 x 1 b W 5 z M S 5 7 S m 9 i I G F k d m V y d C B v c G V u I G R h d G U s N 3 0 m c X V v d D s s J n F 1 b 3 Q 7 U 2 V j d G l v b j E v U m F 3 I E R h d G E g K D I p L 0 F 1 d G 9 S Z W 1 v d m V k Q 2 9 s d W 1 u c z E u e 0 p v Y i B h Z H Z l c n Q g Y 2 x v c 2 l u Z y B k Y X R l L D h 9 J n F 1 b 3 Q 7 L C Z x d W 9 0 O 1 N l Y 3 R p b 2 4 x L 1 J h d y B E Y X R h I C g y K S 9 B d X R v U m V t b 3 Z l Z E N v b H V t b n M x L n t T a G 9 y d G x p c 3 R l Z C B T d G F 0 d X M s O X 0 m c X V v d D s s J n F 1 b 3 Q 7 U 2 V j d G l v b j E v U m F 3 I E R h d G E g K D I p L 0 F 1 d G 9 S Z W 1 v d m V k Q 2 9 s d W 1 u c z E u e 0 l u d G V y d m l l d y B k Y X R l L D E w f S Z x d W 9 0 O y w m c X V v d D t T Z W N 0 a W 9 u M S 9 S Y X c g R G F 0 Y S A o M i k v Q X V 0 b 1 J l b W 9 2 Z W R D b 2 x 1 b W 5 z M S 5 7 S G l y Z S B T d G F 0 d X M s M T F 9 J n F 1 b 3 Q 7 L C Z x d W 9 0 O 1 N l Y 3 R p b 2 4 x L 1 J h d y B E Y X R h I C g y K S 9 B d X R v U m V t b 3 Z l Z E N v b H V t b n M x L n t S Z W p l Y 3 R p b 2 4 g U m V h c 2 9 u L D E y f S Z x d W 9 0 O y w m c X V v d D t T Z W N 0 a W 9 u M S 9 S Y X c g R G F 0 Y S A o M i k v Q X V 0 b 1 J l b W 9 2 Z W R D b 2 x 1 b W 5 z M S 5 7 R G F 0 Z S B q b 2 I g b 2 Z m Z X I s M T N 9 J n F 1 b 3 Q 7 L C Z x d W 9 0 O 1 N l Y 3 R p b 2 4 x L 1 J h d y B E Y X R h I C g y K S 9 B d X R v U m V t b 3 Z l Z E N v b H V t b n M x L n t P Z m Z l c i B T d G F 0 d X M s M T R 9 J n F 1 b 3 Q 7 L C Z x d W 9 0 O 1 N l Y 3 R p b 2 4 x L 1 J h d y B E Y X R h I C g y K S 9 B d X R v U m V t b 3 Z l Z E N v b H V t b n M x L n t E Y X R l I G N v b n R y Y W N 0 I H B y Z X B h c m V k L D E 1 f S Z x d W 9 0 O y w m c X V v d D t T Z W N 0 a W 9 u M S 9 S Y X c g R G F 0 Y S A o M i k v Q X V 0 b 1 J l b W 9 2 Z W R D b 2 x 1 b W 5 z M S 5 7 R G F 0 Z S B j b 2 5 0 c m F j d C B p c 3 N 1 Z W T C o C w x N n 0 m c X V v d D s s J n F 1 b 3 Q 7 U 2 V j d G l v b j E v U m F 3 I E R h d G E g K D I p L 0 F 1 d G 9 S Z W 1 v d m V k Q 2 9 s d W 1 u c z E u e 1 J l c G 9 y d G l u Z y B k Y X R l w q A s M T d 9 J n F 1 b 3 Q 7 L C Z x d W 9 0 O 1 N l Y 3 R p b 2 4 x L 1 J h d y B E Y X R h I C g y K S 9 B d X R v U m V t b 3 Z l Z E N v b H V t b n M x L n t E Y X R l I G 9 m I G l u Z H V j d G l v b i 9 v b m J v Y X J k a W 5 n w q A s M T h 9 J n F 1 b 3 Q 7 L C Z x d W 9 0 O 1 N l Y 3 R p b 2 4 x L 1 J h d y B E Y X R h I C g y K S 9 B d X R v U m V t b 3 Z l Z E N v b H V t b n M x L n t I a X J l Z C w x O X 0 m c X V v d D s s J n F 1 b 3 Q 7 U 2 V j d G l v b j E v U m F 3 I E R h d G E g K D I p L 0 F 1 d G 9 S Z W 1 v d m V k Q 2 9 s d W 1 u c z E u e 0 R h d G U g Z S 1 m a W x l I G 9 w Z W 5 l Z C w y M H 0 m c X V v d D s s J n F 1 b 3 Q 7 U 2 V j d G l v b j E v U m F 3 I E R h d G E g K D I p L 0 F 1 d G 9 S Z W 1 v d m V k Q 2 9 s d W 1 u c z E u e 0 R h d G U g c G h 5 c 2 l j Y W w g Z m l s Z S B v c G V u w q A s M j F 9 J n F 1 b 3 Q 7 L C Z x d W 9 0 O 1 N l Y 3 R p b 2 4 x L 1 J h d y B E Y X R h I C g y K S 9 B d X R v U m V t b 3 Z l Z E N v b H V t b n M x L n t E Y X R l I G 9 m I G l u Y 2 x 1 c 2 l v b i B 0 b y B i Z W 5 l Z m l 0 c 8 K g L D I y f S Z x d W 9 0 O y w m c X V v d D t T Z W N 0 a W 9 u M S 9 S Y X c g R G F 0 Y S A o M i k v Q X V 0 b 1 J l b W 9 2 Z W R D b 2 x 1 b W 5 z M S 5 7 Q 2 9 t b W V u d H M s M j N 9 J n F 1 b 3 Q 7 L C Z x d W 9 0 O 1 N l Y 3 R p b 2 4 x L 1 J h d y B E Y X R h I C g y K S 9 B d X R v U m V t b 3 Z l Z E N v b H V t b n M x L n t S Z W p l Y 3 R l Z C B C e S w y N H 0 m c X V v d D s s J n F 1 b 3 Q 7 U 2 V j d G l v b j E v U m F 3 I E R h d G E g K D I p L 0 F 1 d G 9 S Z W 1 v d m V k Q 2 9 s d W 1 u c z E u e 0 R h d G U g b 2 Y g R m l s Z S B D b G 9 z d X J l L D I 1 f S Z x d W 9 0 O y w m c X V v d D t T Z W N 0 a W 9 u M S 9 S Y X c g R G F 0 Y S A o M i k v Q X V 0 b 1 J l b W 9 2 Z W R D b 2 x 1 b W 5 z M S 5 7 R G F 5 c y B m c m 9 t I E F w c G x p Y 2 F 0 a W 9 u I H R v I E l u d G V y d m l l d y w y N n 0 m c X V v d D s s J n F 1 b 3 Q 7 U 2 V j d G l v b j E v U m F 3 I E R h d G E g K D I p L 0 F 1 d G 9 S Z W 1 v d m V k Q 2 9 s d W 1 u c z E u e 1 R p b W U g d G 8 g S G l y Z S h k Y X l z K S w y N 3 0 m c X V v d D s s J n F 1 b 3 Q 7 U 2 V j d G l v b j E v U m F 3 I E R h d G E g K D I p L 0 F 1 d G 9 S Z W 1 v d m V k Q 2 9 s d W 1 u c z E u e 1 R p b W U g d G 8 g c H V i b G l z a C B h Z H Z l c n Q o Z G F 5 c y k s M j h 9 J n F 1 b 3 Q 7 L C Z x d W 9 0 O 1 N l Y 3 R p b 2 4 x L 1 J h d y B E Y X R h I C g y K S 9 B d X R v U m V t b 3 Z l Z E N v b H V t b n M x L n t K b 2 I g Q W R 2 Z X J 0 I E 9 w Z W 4 g R G F 5 c y w y O X 0 m c X V v d D s s J n F 1 b 3 Q 7 U 2 V j d G l v b j E v U m F 3 I E R h d G E g K D I p L 0 F 1 d G 9 S Z W 1 v d m V k Q 2 9 s d W 1 u c z E u e 0 V u Z C B v Z i B Q c m 9 i Y X R p b 2 4 g R G F 0 Z S h h Z n R l c i A y b W 9 u d G h z K S w z M H 0 m c X V v d D s s J n F 1 b 3 Q 7 U 2 V j d G l v b j E v U m F 3 I E R h d G E g K D I p L 0 F 1 d G 9 S Z W 1 v d m V k Q 2 9 s d W 1 u c z E u e 0 9 u Y m 9 h c m Q g d G 8 g R m l s Z S B P c G V u a W 5 n L D M x f S Z x d W 9 0 O y w m c X V v d D t T Z W N 0 a W 9 u M S 9 S Y X c g R G F 0 Y S A o M i k v Q X V 0 b 1 J l b W 9 2 Z W R D b 2 x 1 b W 5 z M S 5 7 S W 5 0 Z X J 2 a W V 3 I H R v I E N h b m R p Z G F 0 Z S B S Z X B v c n R p b m c s M z J 9 J n F 1 b 3 Q 7 L C Z x d W 9 0 O 1 N l Y 3 R p b 2 4 x L 1 J h d y B E Y X R h I C g y K S 9 B d X R v U m V t b 3 Z l Z E N v b H V t b n M x L n t U a W 1 l I H R v I E F w c H J v d m F s I F J l c X V p c 2 l 0 a W 9 u L D M z f S Z x d W 9 0 O y w m c X V v d D t T Z W N 0 a W 9 u M S 9 S Y X c g R G F 0 Y S A o M i k v Q X V 0 b 1 J l b W 9 2 Z W R D b 2 x 1 b W 5 z M S 5 7 V G l t Z S B 0 b y B D b G 9 z Z S B F b X B s b 3 l l Z S B G a W x l L D M 0 f S Z x d W 9 0 O y w m c X V v d D t T Z W N 0 a W 9 u M S 9 S Y X c g R G F 0 Y S A o M i k v Q X V 0 b 1 J l b W 9 2 Z W R D b 2 x 1 b W 5 z M S 5 7 V G l t Z S B 0 b y B J b m N s d X N p b 2 4 g d G 8 g Q m V u Z W Z p d H M s M z V 9 J n F 1 b 3 Q 7 X S w m c X V v d D t S Z W x h d G l v b n N o a X B J b m Z v J n F 1 b 3 Q 7 O l t d f S I g L z 4 8 L 1 N 0 Y W J s Z U V u d H J p Z X M + P C 9 J d G V t P j x J d G V t P j x J d G V t T G 9 j Y X R p b 2 4 + P E l 0 Z W 1 U e X B l P k Z v c m 1 1 b G E 8 L 0 l 0 Z W 1 U e X B l P j x J d G V t U G F 0 a D 5 T Z W N 0 a W 9 u M S 9 S Y X c l M j B E Y X R h J T I w K D I p L 1 N v d X J j Z T w v S X R l b V B h d G g + P C 9 J d G V t T G 9 j Y X R p b 2 4 + P F N 0 Y W J s Z U V u d H J p Z X M g L z 4 8 L 0 l 0 Z W 0 + P E l 0 Z W 0 + P E l 0 Z W 1 M b 2 N h d G l v b j 4 8 S X R l b V R 5 c G U + R m 9 y b X V s Y T w v S X R l b V R 5 c G U + P E l 0 Z W 1 Q Y X R o P l N l Y 3 R p b 2 4 x L 1 J h d y U y M E R h d G E l M j A o M i k v U m F 3 J T I w R G F 0 Y S U y M C g y K V 9 T a G V l d D w v S X R l b V B h d G g + P C 9 J d G V t T G 9 j Y X R p b 2 4 + P F N 0 Y W J s Z U V u d H J p Z X M g L z 4 8 L 0 l 0 Z W 0 + P E l 0 Z W 0 + P E l 0 Z W 1 M b 2 N h d G l v b j 4 8 S X R l b V R 5 c G U + R m 9 y b X V s Y T w v S X R l b V R 5 c G U + P E l 0 Z W 1 Q Y X R o P l N l Y 3 R p b 2 4 x L 1 J h d y U y M E R h d G E l M j A o M i k v U H J v b W 9 0 Z W Q l M j B I Z W F k Z X J z P C 9 J d G V t U G F 0 a D 4 8 L 0 l 0 Z W 1 M b 2 N h d G l v b j 4 8 U 3 R h Y m x l R W 5 0 c m l l c y A v P j w v S X R l b T 4 8 S X R l b T 4 8 S X R l b U x v Y 2 F 0 a W 9 u P j x J d G V t V H l w Z T 5 G b 3 J t d W x h P C 9 J d G V t V H l w Z T 4 8 S X R l b V B h d G g + U 2 V j d G l v b j E v U m F 3 J T I w R G F 0 Y S U y M C g y K S 9 D a G F u Z 2 V k J T I w V H l w Z T w v S X R l b V B h d G g + P C 9 J d G V t T G 9 j Y X R p b 2 4 + P F N 0 Y W J s Z U V u d H J p Z X M g L z 4 8 L 0 l 0 Z W 0 + P E l 0 Z W 0 + P E l 0 Z W 1 M b 2 N h d G l v b j 4 8 S X R l b V R 5 c G U + R m 9 y b X V s Y T w v S X R l b V R 5 c G U + P E l 0 Z W 1 Q Y X R o P l N l Y 3 R p b 2 4 x L 1 J h d y U y M E R h d G E l M j A o M i k v U m V u Y W 1 l Z C U y M E N v b H V t b n M 8 L 0 l 0 Z W 1 Q Y X R o P j w v S X R l b U x v Y 2 F 0 a W 9 u P j x T d G F i b G V F b n R y a W V z I C 8 + P C 9 J d G V t P j x J d G V t P j x J d G V t T G 9 j Y X R p b 2 4 + P E l 0 Z W 1 U e X B l P k Z v c m 1 1 b G E 8 L 0 l 0 Z W 1 U e X B l P j x J d G V t U G F 0 a D 5 T Z W N 0 a W 9 u M S 9 S Y X c l M j B E Y X R h J T I w K D M p P C 9 J d G V t U G F 0 a D 4 8 L 0 l 0 Z W 1 M b 2 N h d G l v b j 4 8 U 3 R h Y m x l R W 5 0 c m l l c z 4 8 R W 5 0 c n k g V H l w Z T 0 i S X N Q c m l 2 Y X R l I i B W Y W x 1 Z T 0 i b D A i I C 8 + P E V u d H J 5 I F R 5 c G U 9 I l F 1 Z X J 5 S U Q i I F Z h b H V l P S J z Z j c 0 Y W E 3 M j g t O G Q 4 M i 0 0 N m J h L T g 1 N D I t M W Y 1 O D k 3 Y 2 V k M z V 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Y X d f R G F 0 Y V 9 f M y I g L z 4 8 R W 5 0 c n k g V H l w Z T 0 i R m l s b G V k Q 2 9 t c G x l d G V S Z X N 1 b H R U b 1 d v c m t z a G V l d C I g V m F s d W U 9 I m w x I i A v P j x F b n R y e S B U e X B l P S J B Z G R l Z F R v R G F 0 Y U 1 v Z G V s I i B W Y W x 1 Z T 0 i b D A i I C 8 + P E V u d H J 5 I F R 5 c G U 9 I k Z p b G x D b 3 V u d C I g V m F s d W U 9 I m w x O T k x I i A v P j x F b n R y e S B U e X B l P S J G a W x s R X J y b 3 J D b 2 R l I i B W Y W x 1 Z T 0 i c 1 V u a 2 5 v d 2 4 i I C 8 + P E V u d H J 5 I F R 5 c G U 9 I k Z p b G x F c n J v c k N v d W 5 0 I i B W Y W x 1 Z T 0 i b D A i I C 8 + P E V u d H J 5 I F R 5 c G U 9 I k Z p b G x M Y X N 0 V X B k Y X R l Z C I g V m F s d W U 9 I m Q y M D I 1 L T A 3 L T E 3 V D A z O j E 3 O j M y L j U y N T Y x O T V a I i A v P j x F b n R y e S B U e X B l P S J G a W x s Q 2 9 s d W 1 u V H l w Z X M i I F Z h b H V l P S J z Q X d Z R 0 J n W U h C d 2 N I Q m d j R 0 J n Q U d C d 2 N I Q n d N S E J 3 Y 0 F C Z 2 N E Q X d N R E F B T U R B d 0 1 E I i A v P j x F b n R y e S B U e X B l P S J G a W x s Q 2 9 s d W 1 u T m F t Z X M i I F Z h b H V l P S J z W y Z x d W 9 0 O 1 B v c 2 l 0 a W 9 u I E l E J n F 1 b 3 Q 7 L C Z x d W 9 0 O 1 B v c 2 l 0 a W 9 u J n F 1 b 3 Q 7 L C Z x d W 9 0 O 0 R l c G F y d G 1 l b n Q g J n F 1 b 3 Q 7 L C Z x d W 9 0 O 0 R l c 2 l n b m F 0 a W 9 u J n F 1 b 3 Q 7 L C Z x d W 9 0 O 0 x l d m V s L 0 J h b m Q m c X V v d D s s J n F 1 b 3 Q 7 U G 9 z a X R p b 2 4 g U m V x d W l z a X R p b 2 4 g R G F 0 Z S Z x d W 9 0 O y w m c X V v d D t W Y W N h b m N 5 I G F w c H J v d m F s I G R h d G U m c X V v d D s s J n F 1 b 3 Q 7 S m 9 i I G F k d m V y d C B v c G V u I G R h d G U m c X V v d D s s J n F 1 b 3 Q 7 S m 9 i I G F k d m V y d C B j b G 9 z a W 5 n I G R h d G U m c X V v d D s s J n F 1 b 3 Q 7 U 2 h v c n R s a X N 0 Z W Q g U 3 R h d H V z J n F 1 b 3 Q 7 L C Z x d W 9 0 O 0 l u d G V y d m l l d y B k Y X R l J n F 1 b 3 Q 7 L C Z x d W 9 0 O 0 h p c m U g U 3 R h d H V z J n F 1 b 3 Q 7 L C Z x d W 9 0 O 1 J l a m V j d G l v b i B S Z W F z b 2 4 m c X V v d D s s J n F 1 b 3 Q 7 R G F 0 Z S B q b 2 I g b 2 Z m Z X I m c X V v d D s s J n F 1 b 3 Q 7 T 2 Z m Z X I g U 3 R h d H V z J n F 1 b 3 Q 7 L C Z x d W 9 0 O 0 R h d G U g Y 2 9 u d H J h Y 3 Q g c H J l c G F y Z W Q m c X V v d D s s J n F 1 b 3 Q 7 R G F 0 Z S B j b 2 5 0 c m F j d C B p c 3 N 1 Z W T C o C Z x d W 9 0 O y w m c X V v d D t S Z X B v c n R p b m c g Z G F 0 Z c K g J n F 1 b 3 Q 7 L C Z x d W 9 0 O 0 R h d G U g b 2 Y g a W 5 k d W N 0 a W 9 u L 2 9 u Y m 9 h c m R p b m f C o C Z x d W 9 0 O y w m c X V v d D t I a X J l Z C Z x d W 9 0 O y w m c X V v d D t E Y X R l I G U t Z m l s Z S B v c G V u Z W Q m c X V v d D s s J n F 1 b 3 Q 7 R G F 0 Z S B w a H l z a W N h b C B m a W x l I G 9 w Z W 7 C o C Z x d W 9 0 O y w m c X V v d D t E Y X R l I G 9 m I G l u Y 2 x 1 c 2 l v b i B 0 b y B i Z W 5 l Z m l 0 c 8 K g J n F 1 b 3 Q 7 L C Z x d W 9 0 O 0 N v b W 1 l b n R z J n F 1 b 3 Q 7 L C Z x d W 9 0 O 1 J l a m V j d G V k I E J 5 J n F 1 b 3 Q 7 L C Z x d W 9 0 O 0 R h d G U g b 2 Y g R m l s Z S B D b G 9 z d X J l J n F 1 b 3 Q 7 L C Z x d W 9 0 O 0 R h e X M g Z n J v b S B B c H B s a W N h d G l v b i B 0 b y B J b n R l c n Z p Z X c m c X V v d D s s J n F 1 b 3 Q 7 V G l t Z S B 0 b y B I a X J l K G R h e X M p J n F 1 b 3 Q 7 L C Z x d W 9 0 O 1 R p b W U g d G 8 g c H V i b G l z a C B h Z H Z l c n Q m c X V v d D s s J n F 1 b 3 Q 7 S m 9 i I E F k d m V y d C B P c G V u I E R h e X M u M S Z x d W 9 0 O y w m c X V v d D t F b m Q g b 2 Y g U H J v Y m F 0 a W 9 u I E R h d G U g K G F m d G V y I D I g b W 9 u d G h z K S Z x d W 9 0 O y w m c X V v d D t P b m J v Y X J k I H R v I E Z p b G U g T 3 B l b m l u Z y Z x d W 9 0 O y w m c X V v d D t J b n R l c n Z p Z X c g d G 8 g Q 2 F u Z G l k Y X R l I F J l c G 9 y d G l u Z y Z x d W 9 0 O y w m c X V v d D t U a W 1 l I H R v I E F w c H J v d m F s I F J l c X V p c 2 l 0 a W 9 u J n F 1 b 3 Q 7 L C Z x d W 9 0 O 1 R p b W U g d G 8 g Q 2 x v c 2 U g R W 1 w b G 9 5 Z W U g R m l s Z S Z x d W 9 0 O y w m c X V v d D t U a W 1 l I H R v I E l u Y 2 x 1 c 2 l v b i B 0 b y B C Z W 5 l Z m l 0 c 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S Y X c g R G F 0 Y S A o M y k v Q X V 0 b 1 J l b W 9 2 Z W R D b 2 x 1 b W 5 z M S 5 7 U G 9 z a X R p b 2 4 g S U Q s M H 0 m c X V v d D s s J n F 1 b 3 Q 7 U 2 V j d G l v b j E v U m F 3 I E R h d G E g K D M p L 0 F 1 d G 9 S Z W 1 v d m V k Q 2 9 s d W 1 u c z E u e 1 B v c 2 l 0 a W 9 u L D F 9 J n F 1 b 3 Q 7 L C Z x d W 9 0 O 1 N l Y 3 R p b 2 4 x L 1 J h d y B E Y X R h I C g z K S 9 B d X R v U m V t b 3 Z l Z E N v b H V t b n M x L n t E Z X B h c n R t Z W 5 0 I C w y f S Z x d W 9 0 O y w m c X V v d D t T Z W N 0 a W 9 u M S 9 S Y X c g R G F 0 Y S A o M y k v Q X V 0 b 1 J l b W 9 2 Z W R D b 2 x 1 b W 5 z M S 5 7 R G V z a W d u Y X R p b 2 4 s M 3 0 m c X V v d D s s J n F 1 b 3 Q 7 U 2 V j d G l v b j E v U m F 3 I E R h d G E g K D M p L 0 F 1 d G 9 S Z W 1 v d m V k Q 2 9 s d W 1 u c z E u e 0 x l d m V s L 0 J h b m Q s N H 0 m c X V v d D s s J n F 1 b 3 Q 7 U 2 V j d G l v b j E v U m F 3 I E R h d G E g K D M p L 0 F 1 d G 9 S Z W 1 v d m V k Q 2 9 s d W 1 u c z E u e 1 B v c 2 l 0 a W 9 u I F J l c X V p c 2 l 0 a W 9 u I E R h d G U s N X 0 m c X V v d D s s J n F 1 b 3 Q 7 U 2 V j d G l v b j E v U m F 3 I E R h d G E g K D M p L 0 F 1 d G 9 S Z W 1 v d m V k Q 2 9 s d W 1 u c z E u e 1 Z h Y 2 F u Y 3 k g Y X B w c m 9 2 Y W w g Z G F 0 Z S w 2 f S Z x d W 9 0 O y w m c X V v d D t T Z W N 0 a W 9 u M S 9 S Y X c g R G F 0 Y S A o M y k v Q X V 0 b 1 J l b W 9 2 Z W R D b 2 x 1 b W 5 z M S 5 7 S m 9 i I G F k d m V y d C B v c G V u I G R h d G U s N 3 0 m c X V v d D s s J n F 1 b 3 Q 7 U 2 V j d G l v b j E v U m F 3 I E R h d G E g K D M p L 0 F 1 d G 9 S Z W 1 v d m V k Q 2 9 s d W 1 u c z E u e 0 p v Y i B h Z H Z l c n Q g Y 2 x v c 2 l u Z y B k Y X R l L D h 9 J n F 1 b 3 Q 7 L C Z x d W 9 0 O 1 N l Y 3 R p b 2 4 x L 1 J h d y B E Y X R h I C g z K S 9 B d X R v U m V t b 3 Z l Z E N v b H V t b n M x L n t T a G 9 y d G x p c 3 R l Z C B T d G F 0 d X M s O X 0 m c X V v d D s s J n F 1 b 3 Q 7 U 2 V j d G l v b j E v U m F 3 I E R h d G E g K D M p L 0 F 1 d G 9 S Z W 1 v d m V k Q 2 9 s d W 1 u c z E u e 0 l u d G V y d m l l d y B k Y X R l L D E w f S Z x d W 9 0 O y w m c X V v d D t T Z W N 0 a W 9 u M S 9 S Y X c g R G F 0 Y S A o M y k v Q X V 0 b 1 J l b W 9 2 Z W R D b 2 x 1 b W 5 z M S 5 7 S G l y Z S B T d G F 0 d X M s M T F 9 J n F 1 b 3 Q 7 L C Z x d W 9 0 O 1 N l Y 3 R p b 2 4 x L 1 J h d y B E Y X R h I C g z K S 9 B d X R v U m V t b 3 Z l Z E N v b H V t b n M x L n t S Z W p l Y 3 R p b 2 4 g U m V h c 2 9 u L D E y f S Z x d W 9 0 O y w m c X V v d D t T Z W N 0 a W 9 u M S 9 S Y X c g R G F 0 Y S A o M y k v Q X V 0 b 1 J l b W 9 2 Z W R D b 2 x 1 b W 5 z M S 5 7 R G F 0 Z S B q b 2 I g b 2 Z m Z X I s M T N 9 J n F 1 b 3 Q 7 L C Z x d W 9 0 O 1 N l Y 3 R p b 2 4 x L 1 J h d y B E Y X R h I C g z K S 9 B d X R v U m V t b 3 Z l Z E N v b H V t b n M x L n t P Z m Z l c i B T d G F 0 d X M s M T R 9 J n F 1 b 3 Q 7 L C Z x d W 9 0 O 1 N l Y 3 R p b 2 4 x L 1 J h d y B E Y X R h I C g z K S 9 B d X R v U m V t b 3 Z l Z E N v b H V t b n M x L n t E Y X R l I G N v b n R y Y W N 0 I H B y Z X B h c m V k L D E 1 f S Z x d W 9 0 O y w m c X V v d D t T Z W N 0 a W 9 u M S 9 S Y X c g R G F 0 Y S A o M y k v Q X V 0 b 1 J l b W 9 2 Z W R D b 2 x 1 b W 5 z M S 5 7 R G F 0 Z S B j b 2 5 0 c m F j d C B p c 3 N 1 Z W T C o C w x N n 0 m c X V v d D s s J n F 1 b 3 Q 7 U 2 V j d G l v b j E v U m F 3 I E R h d G E g K D M p L 0 F 1 d G 9 S Z W 1 v d m V k Q 2 9 s d W 1 u c z E u e 1 J l c G 9 y d G l u Z y B k Y X R l w q A s M T d 9 J n F 1 b 3 Q 7 L C Z x d W 9 0 O 1 N l Y 3 R p b 2 4 x L 1 J h d y B E Y X R h I C g z K S 9 B d X R v U m V t b 3 Z l Z E N v b H V t b n M x L n t E Y X R l I G 9 m I G l u Z H V j d G l v b i 9 v b m J v Y X J k a W 5 n w q A s M T h 9 J n F 1 b 3 Q 7 L C Z x d W 9 0 O 1 N l Y 3 R p b 2 4 x L 1 J h d y B E Y X R h I C g z K S 9 B d X R v U m V t b 3 Z l Z E N v b H V t b n M x L n t I a X J l Z C w x O X 0 m c X V v d D s s J n F 1 b 3 Q 7 U 2 V j d G l v b j E v U m F 3 I E R h d G E g K D M p L 0 F 1 d G 9 S Z W 1 v d m V k Q 2 9 s d W 1 u c z E u e 0 R h d G U g Z S 1 m a W x l I G 9 w Z W 5 l Z C w y M H 0 m c X V v d D s s J n F 1 b 3 Q 7 U 2 V j d G l v b j E v U m F 3 I E R h d G E g K D M p L 0 F 1 d G 9 S Z W 1 v d m V k Q 2 9 s d W 1 u c z E u e 0 R h d G U g c G h 5 c 2 l j Y W w g Z m l s Z S B v c G V u w q A s M j F 9 J n F 1 b 3 Q 7 L C Z x d W 9 0 O 1 N l Y 3 R p b 2 4 x L 1 J h d y B E Y X R h I C g z K S 9 B d X R v U m V t b 3 Z l Z E N v b H V t b n M x L n t E Y X R l I G 9 m I G l u Y 2 x 1 c 2 l v b i B 0 b y B i Z W 5 l Z m l 0 c 8 K g L D I y f S Z x d W 9 0 O y w m c X V v d D t T Z W N 0 a W 9 u M S 9 S Y X c g R G F 0 Y S A o M y k v Q X V 0 b 1 J l b W 9 2 Z W R D b 2 x 1 b W 5 z M S 5 7 Q 2 9 t b W V u d H M s M j N 9 J n F 1 b 3 Q 7 L C Z x d W 9 0 O 1 N l Y 3 R p b 2 4 x L 1 J h d y B E Y X R h I C g z K S 9 B d X R v U m V t b 3 Z l Z E N v b H V t b n M x L n t S Z W p l Y 3 R l Z C B C e S w y N H 0 m c X V v d D s s J n F 1 b 3 Q 7 U 2 V j d G l v b j E v U m F 3 I E R h d G E g K D M p L 0 F 1 d G 9 S Z W 1 v d m V k Q 2 9 s d W 1 u c z E u e 0 R h d G U g b 2 Y g R m l s Z S B D b G 9 z d X J l L D I 1 f S Z x d W 9 0 O y w m c X V v d D t T Z W N 0 a W 9 u M S 9 S Y X c g R G F 0 Y S A o M y k v Q X V 0 b 1 J l b W 9 2 Z W R D b 2 x 1 b W 5 z M S 5 7 R G F 5 c y B m c m 9 t I E F w c G x p Y 2 F 0 a W 9 u I H R v I E l u d G V y d m l l d y w y N n 0 m c X V v d D s s J n F 1 b 3 Q 7 U 2 V j d G l v b j E v U m F 3 I E R h d G E g K D M p L 0 F 1 d G 9 S Z W 1 v d m V k Q 2 9 s d W 1 u c z E u e 1 R p b W U g d G 8 g S G l y Z S h k Y X l z K S w y N 3 0 m c X V v d D s s J n F 1 b 3 Q 7 U 2 V j d G l v b j E v U m F 3 I E R h d G E g K D M p L 0 F 1 d G 9 S Z W 1 v d m V k Q 2 9 s d W 1 u c z E u e 1 R p b W U g d G 8 g c H V i b G l z a C B h Z H Z l c n Q s M j h 9 J n F 1 b 3 Q 7 L C Z x d W 9 0 O 1 N l Y 3 R p b 2 4 x L 1 J h d y B E Y X R h I C g z K S 9 B d X R v U m V t b 3 Z l Z E N v b H V t b n M x L n t K b 2 I g Q W R 2 Z X J 0 I E 9 w Z W 4 g R G F 5 c y 4 x L D I 5 f S Z x d W 9 0 O y w m c X V v d D t T Z W N 0 a W 9 u M S 9 S Y X c g R G F 0 Y S A o M y k v Q X V 0 b 1 J l b W 9 2 Z W R D b 2 x 1 b W 5 z M S 5 7 R W 5 k I G 9 m I F B y b 2 J h d G l v b i B E Y X R l I C h h Z n R l c i A y I G 1 v b n R o c y k s M z B 9 J n F 1 b 3 Q 7 L C Z x d W 9 0 O 1 N l Y 3 R p b 2 4 x L 1 J h d y B E Y X R h I C g z K S 9 B d X R v U m V t b 3 Z l Z E N v b H V t b n M x L n t P b m J v Y X J k I H R v I E Z p b G U g T 3 B l b m l u Z y w z M X 0 m c X V v d D s s J n F 1 b 3 Q 7 U 2 V j d G l v b j E v U m F 3 I E R h d G E g K D M p L 0 F 1 d G 9 S Z W 1 v d m V k Q 2 9 s d W 1 u c z E u e 0 l u d G V y d m l l d y B 0 b y B D Y W 5 k a W R h d G U g U m V w b 3 J 0 a W 5 n L D M y f S Z x d W 9 0 O y w m c X V v d D t T Z W N 0 a W 9 u M S 9 S Y X c g R G F 0 Y S A o M y k v Q X V 0 b 1 J l b W 9 2 Z W R D b 2 x 1 b W 5 z M S 5 7 V G l t Z S B 0 b y B B c H B y b 3 Z h b C B S Z X F 1 a X N p d G l v b i w z M 3 0 m c X V v d D s s J n F 1 b 3 Q 7 U 2 V j d G l v b j E v U m F 3 I E R h d G E g K D M p L 0 F 1 d G 9 S Z W 1 v d m V k Q 2 9 s d W 1 u c z E u e 1 R p b W U g d G 8 g Q 2 x v c 2 U g R W 1 w b G 9 5 Z W U g R m l s Z S w z N H 0 m c X V v d D s s J n F 1 b 3 Q 7 U 2 V j d G l v b j E v U m F 3 I E R h d G E g K D M p L 0 F 1 d G 9 S Z W 1 v d m V k Q 2 9 s d W 1 u c z E u e 1 R p b W U g d G 8 g S W 5 j b H V z a W 9 u I H R v I E J l b m V m a X R z L D M 1 f S Z x d W 9 0 O 1 0 s J n F 1 b 3 Q 7 Q 2 9 s d W 1 u Q 2 9 1 b n Q m c X V v d D s 6 M z Y s J n F 1 b 3 Q 7 S 2 V 5 Q 2 9 s d W 1 u T m F t Z X M m c X V v d D s 6 W 1 0 s J n F 1 b 3 Q 7 Q 2 9 s d W 1 u S W R l b n R p d G l l c y Z x d W 9 0 O z p b J n F 1 b 3 Q 7 U 2 V j d G l v b j E v U m F 3 I E R h d G E g K D M p L 0 F 1 d G 9 S Z W 1 v d m V k Q 2 9 s d W 1 u c z E u e 1 B v c 2 l 0 a W 9 u I E l E L D B 9 J n F 1 b 3 Q 7 L C Z x d W 9 0 O 1 N l Y 3 R p b 2 4 x L 1 J h d y B E Y X R h I C g z K S 9 B d X R v U m V t b 3 Z l Z E N v b H V t b n M x L n t Q b 3 N p d G l v b i w x f S Z x d W 9 0 O y w m c X V v d D t T Z W N 0 a W 9 u M S 9 S Y X c g R G F 0 Y S A o M y k v Q X V 0 b 1 J l b W 9 2 Z W R D b 2 x 1 b W 5 z M S 5 7 R G V w Y X J 0 b W V u d C A s M n 0 m c X V v d D s s J n F 1 b 3 Q 7 U 2 V j d G l v b j E v U m F 3 I E R h d G E g K D M p L 0 F 1 d G 9 S Z W 1 v d m V k Q 2 9 s d W 1 u c z E u e 0 R l c 2 l n b m F 0 a W 9 u L D N 9 J n F 1 b 3 Q 7 L C Z x d W 9 0 O 1 N l Y 3 R p b 2 4 x L 1 J h d y B E Y X R h I C g z K S 9 B d X R v U m V t b 3 Z l Z E N v b H V t b n M x L n t M Z X Z l b C 9 C Y W 5 k L D R 9 J n F 1 b 3 Q 7 L C Z x d W 9 0 O 1 N l Y 3 R p b 2 4 x L 1 J h d y B E Y X R h I C g z K S 9 B d X R v U m V t b 3 Z l Z E N v b H V t b n M x L n t Q b 3 N p d G l v b i B S Z X F 1 a X N p d G l v b i B E Y X R l L D V 9 J n F 1 b 3 Q 7 L C Z x d W 9 0 O 1 N l Y 3 R p b 2 4 x L 1 J h d y B E Y X R h I C g z K S 9 B d X R v U m V t b 3 Z l Z E N v b H V t b n M x L n t W Y W N h b m N 5 I G F w c H J v d m F s I G R h d G U s N n 0 m c X V v d D s s J n F 1 b 3 Q 7 U 2 V j d G l v b j E v U m F 3 I E R h d G E g K D M p L 0 F 1 d G 9 S Z W 1 v d m V k Q 2 9 s d W 1 u c z E u e 0 p v Y i B h Z H Z l c n Q g b 3 B l b i B k Y X R l L D d 9 J n F 1 b 3 Q 7 L C Z x d W 9 0 O 1 N l Y 3 R p b 2 4 x L 1 J h d y B E Y X R h I C g z K S 9 B d X R v U m V t b 3 Z l Z E N v b H V t b n M x L n t K b 2 I g Y W R 2 Z X J 0 I G N s b 3 N p b m c g Z G F 0 Z S w 4 f S Z x d W 9 0 O y w m c X V v d D t T Z W N 0 a W 9 u M S 9 S Y X c g R G F 0 Y S A o M y k v Q X V 0 b 1 J l b W 9 2 Z W R D b 2 x 1 b W 5 z M S 5 7 U 2 h v c n R s a X N 0 Z W Q g U 3 R h d H V z L D l 9 J n F 1 b 3 Q 7 L C Z x d W 9 0 O 1 N l Y 3 R p b 2 4 x L 1 J h d y B E Y X R h I C g z K S 9 B d X R v U m V t b 3 Z l Z E N v b H V t b n M x L n t J b n R l c n Z p Z X c g Z G F 0 Z S w x M H 0 m c X V v d D s s J n F 1 b 3 Q 7 U 2 V j d G l v b j E v U m F 3 I E R h d G E g K D M p L 0 F 1 d G 9 S Z W 1 v d m V k Q 2 9 s d W 1 u c z E u e 0 h p c m U g U 3 R h d H V z L D E x f S Z x d W 9 0 O y w m c X V v d D t T Z W N 0 a W 9 u M S 9 S Y X c g R G F 0 Y S A o M y k v Q X V 0 b 1 J l b W 9 2 Z W R D b 2 x 1 b W 5 z M S 5 7 U m V q Z W N 0 a W 9 u I F J l Y X N v b i w x M n 0 m c X V v d D s s J n F 1 b 3 Q 7 U 2 V j d G l v b j E v U m F 3 I E R h d G E g K D M p L 0 F 1 d G 9 S Z W 1 v d m V k Q 2 9 s d W 1 u c z E u e 0 R h d G U g a m 9 i I G 9 m Z m V y L D E z f S Z x d W 9 0 O y w m c X V v d D t T Z W N 0 a W 9 u M S 9 S Y X c g R G F 0 Y S A o M y k v Q X V 0 b 1 J l b W 9 2 Z W R D b 2 x 1 b W 5 z M S 5 7 T 2 Z m Z X I g U 3 R h d H V z L D E 0 f S Z x d W 9 0 O y w m c X V v d D t T Z W N 0 a W 9 u M S 9 S Y X c g R G F 0 Y S A o M y k v Q X V 0 b 1 J l b W 9 2 Z W R D b 2 x 1 b W 5 z M S 5 7 R G F 0 Z S B j b 2 5 0 c m F j d C B w c m V w Y X J l Z C w x N X 0 m c X V v d D s s J n F 1 b 3 Q 7 U 2 V j d G l v b j E v U m F 3 I E R h d G E g K D M p L 0 F 1 d G 9 S Z W 1 v d m V k Q 2 9 s d W 1 u c z E u e 0 R h d G U g Y 2 9 u d H J h Y 3 Q g a X N z d W V k w q A s M T Z 9 J n F 1 b 3 Q 7 L C Z x d W 9 0 O 1 N l Y 3 R p b 2 4 x L 1 J h d y B E Y X R h I C g z K S 9 B d X R v U m V t b 3 Z l Z E N v b H V t b n M x L n t S Z X B v c n R p b m c g Z G F 0 Z c K g L D E 3 f S Z x d W 9 0 O y w m c X V v d D t T Z W N 0 a W 9 u M S 9 S Y X c g R G F 0 Y S A o M y k v Q X V 0 b 1 J l b W 9 2 Z W R D b 2 x 1 b W 5 z M S 5 7 R G F 0 Z S B v Z i B p b m R 1 Y 3 R p b 2 4 v b 2 5 i b 2 F y Z G l u Z 8 K g L D E 4 f S Z x d W 9 0 O y w m c X V v d D t T Z W N 0 a W 9 u M S 9 S Y X c g R G F 0 Y S A o M y k v Q X V 0 b 1 J l b W 9 2 Z W R D b 2 x 1 b W 5 z M S 5 7 S G l y Z W Q s M T l 9 J n F 1 b 3 Q 7 L C Z x d W 9 0 O 1 N l Y 3 R p b 2 4 x L 1 J h d y B E Y X R h I C g z K S 9 B d X R v U m V t b 3 Z l Z E N v b H V t b n M x L n t E Y X R l I G U t Z m l s Z S B v c G V u Z W Q s M j B 9 J n F 1 b 3 Q 7 L C Z x d W 9 0 O 1 N l Y 3 R p b 2 4 x L 1 J h d y B E Y X R h I C g z K S 9 B d X R v U m V t b 3 Z l Z E N v b H V t b n M x L n t E Y X R l I H B o e X N p Y 2 F s I G Z p b G U g b 3 B l b s K g L D I x f S Z x d W 9 0 O y w m c X V v d D t T Z W N 0 a W 9 u M S 9 S Y X c g R G F 0 Y S A o M y k v Q X V 0 b 1 J l b W 9 2 Z W R D b 2 x 1 b W 5 z M S 5 7 R G F 0 Z S B v Z i B p b m N s d X N p b 2 4 g d G 8 g Y m V u Z W Z p d H P C o C w y M n 0 m c X V v d D s s J n F 1 b 3 Q 7 U 2 V j d G l v b j E v U m F 3 I E R h d G E g K D M p L 0 F 1 d G 9 S Z W 1 v d m V k Q 2 9 s d W 1 u c z E u e 0 N v b W 1 l b n R z L D I z f S Z x d W 9 0 O y w m c X V v d D t T Z W N 0 a W 9 u M S 9 S Y X c g R G F 0 Y S A o M y k v Q X V 0 b 1 J l b W 9 2 Z W R D b 2 x 1 b W 5 z M S 5 7 U m V q Z W N 0 Z W Q g Q n k s M j R 9 J n F 1 b 3 Q 7 L C Z x d W 9 0 O 1 N l Y 3 R p b 2 4 x L 1 J h d y B E Y X R h I C g z K S 9 B d X R v U m V t b 3 Z l Z E N v b H V t b n M x L n t E Y X R l I G 9 m I E Z p b G U g Q 2 x v c 3 V y Z S w y N X 0 m c X V v d D s s J n F 1 b 3 Q 7 U 2 V j d G l v b j E v U m F 3 I E R h d G E g K D M p L 0 F 1 d G 9 S Z W 1 v d m V k Q 2 9 s d W 1 u c z E u e 0 R h e X M g Z n J v b S B B c H B s a W N h d G l v b i B 0 b y B J b n R l c n Z p Z X c s M j Z 9 J n F 1 b 3 Q 7 L C Z x d W 9 0 O 1 N l Y 3 R p b 2 4 x L 1 J h d y B E Y X R h I C g z K S 9 B d X R v U m V t b 3 Z l Z E N v b H V t b n M x L n t U a W 1 l I H R v I E h p c m U o Z G F 5 c y k s M j d 9 J n F 1 b 3 Q 7 L C Z x d W 9 0 O 1 N l Y 3 R p b 2 4 x L 1 J h d y B E Y X R h I C g z K S 9 B d X R v U m V t b 3 Z l Z E N v b H V t b n M x L n t U a W 1 l I H R v I H B 1 Y m x p c 2 g g Y W R 2 Z X J 0 L D I 4 f S Z x d W 9 0 O y w m c X V v d D t T Z W N 0 a W 9 u M S 9 S Y X c g R G F 0 Y S A o M y k v Q X V 0 b 1 J l b W 9 2 Z W R D b 2 x 1 b W 5 z M S 5 7 S m 9 i I E F k d m V y d C B P c G V u I E R h e X M u M S w y O X 0 m c X V v d D s s J n F 1 b 3 Q 7 U 2 V j d G l v b j E v U m F 3 I E R h d G E g K D M p L 0 F 1 d G 9 S Z W 1 v d m V k Q 2 9 s d W 1 u c z E u e 0 V u Z C B v Z i B Q c m 9 i Y X R p b 2 4 g R G F 0 Z S A o Y W Z 0 Z X I g M i B t b 2 5 0 a H M p L D M w f S Z x d W 9 0 O y w m c X V v d D t T Z W N 0 a W 9 u M S 9 S Y X c g R G F 0 Y S A o M y k v Q X V 0 b 1 J l b W 9 2 Z W R D b 2 x 1 b W 5 z M S 5 7 T 2 5 i b 2 F y Z C B 0 b y B G a W x l I E 9 w Z W 5 p b m c s M z F 9 J n F 1 b 3 Q 7 L C Z x d W 9 0 O 1 N l Y 3 R p b 2 4 x L 1 J h d y B E Y X R h I C g z K S 9 B d X R v U m V t b 3 Z l Z E N v b H V t b n M x L n t J b n R l c n Z p Z X c g d G 8 g Q 2 F u Z G l k Y X R l I F J l c G 9 y d G l u Z y w z M n 0 m c X V v d D s s J n F 1 b 3 Q 7 U 2 V j d G l v b j E v U m F 3 I E R h d G E g K D M p L 0 F 1 d G 9 S Z W 1 v d m V k Q 2 9 s d W 1 u c z E u e 1 R p b W U g d G 8 g Q X B w c m 9 2 Y W w g U m V x d W l z a X R p b 2 4 s M z N 9 J n F 1 b 3 Q 7 L C Z x d W 9 0 O 1 N l Y 3 R p b 2 4 x L 1 J h d y B E Y X R h I C g z K S 9 B d X R v U m V t b 3 Z l Z E N v b H V t b n M x L n t U a W 1 l I H R v I E N s b 3 N l I E V t c G x v e W V l I E Z p b G U s M z R 9 J n F 1 b 3 Q 7 L C Z x d W 9 0 O 1 N l Y 3 R p b 2 4 x L 1 J h d y B E Y X R h I C g z K S 9 B d X R v U m V t b 3 Z l Z E N v b H V t b n M x L n t U a W 1 l I H R v I E l u Y 2 x 1 c 2 l v b i B 0 b y B C Z W 5 l Z m l 0 c y w z N X 0 m c X V v d D t d L C Z x d W 9 0 O 1 J l b G F 0 a W 9 u c 2 h p c E l u Z m 8 m c X V v d D s 6 W 1 1 9 I i A v P j w v U 3 R h Y m x l R W 5 0 c m l l c z 4 8 L 0 l 0 Z W 0 + P E l 0 Z W 0 + P E l 0 Z W 1 M b 2 N h d G l v b j 4 8 S X R l b V R 5 c G U + R m 9 y b X V s Y T w v S X R l b V R 5 c G U + P E l 0 Z W 1 Q Y X R o P l N l Y 3 R p b 2 4 x L 1 J h d y U y M E R h d G E l M j A o M y k v U 2 9 1 c m N l P C 9 J d G V t U G F 0 a D 4 8 L 0 l 0 Z W 1 M b 2 N h d G l v b j 4 8 U 3 R h Y m x l R W 5 0 c m l l c y A v P j w v S X R l b T 4 8 S X R l b T 4 8 S X R l b U x v Y 2 F 0 a W 9 u P j x J d G V t V H l w Z T 5 G b 3 J t d W x h P C 9 J d G V t V H l w Z T 4 8 S X R l b V B h d G g + U 2 V j d G l v b j E v U m F 3 J T I w R G F 0 Y S U y M C g z K S 9 S Y X c l M j B E Y X R h J T I w K D M p X 1 N o Z W V 0 P C 9 J d G V t U G F 0 a D 4 8 L 0 l 0 Z W 1 M b 2 N h d G l v b j 4 8 U 3 R h Y m x l R W 5 0 c m l l c y A v P j w v S X R l b T 4 8 S X R l b T 4 8 S X R l b U x v Y 2 F 0 a W 9 u P j x J d G V t V H l w Z T 5 G b 3 J t d W x h P C 9 J d G V t V H l w Z T 4 8 S X R l b V B h d G g + U 2 V j d G l v b j E v U m F 3 J T I w R G F 0 Y S U y M C g z K S 9 Q c m 9 t b 3 R l Z C U y M E h l Y W R l c n M 8 L 0 l 0 Z W 1 Q Y X R o P j w v S X R l b U x v Y 2 F 0 a W 9 u P j x T d G F i b G V F b n R y a W V z I C 8 + P C 9 J d G V t P j x J d G V t P j x J d G V t T G 9 j Y X R p b 2 4 + P E l 0 Z W 1 U e X B l P k Z v c m 1 1 b G E 8 L 0 l 0 Z W 1 U e X B l P j x J d G V t U G F 0 a D 5 T Z W N 0 a W 9 u M S 9 S Y X c l M j B E Y X R h J T I w K D M p L 0 N o Y W 5 n Z W Q l M j B U e X B l P C 9 J d G V t U G F 0 a D 4 8 L 0 l 0 Z W 1 M b 2 N h d G l v b j 4 8 U 3 R h Y m x l R W 5 0 c m l l c y A v P j w v S X R l b T 4 8 S X R l b T 4 8 S X R l b U x v Y 2 F 0 a W 9 u P j x J d G V t V H l w Z T 5 G b 3 J t d W x h P C 9 J d G V t V H l w Z T 4 8 S X R l b V B h d G g + U 2 V j d G l v b j E v U m F 3 J T I w R G F 0 Y S U y M C g z K S 9 B Z G R l Z C U y M E N 1 c 3 R v b T w v S X R l b V B h d G g + P C 9 J d G V t T G 9 j Y X R p b 2 4 + P F N 0 Y W J s Z U V u d H J p Z X M g L z 4 8 L 0 l 0 Z W 0 + P E l 0 Z W 0 + P E l 0 Z W 1 M b 2 N h d G l v b j 4 8 S X R l b V R 5 c G U + R m 9 y b X V s Y T w v S X R l b V R 5 c G U + P E l 0 Z W 1 Q Y X R o P l N l Y 3 R p b 2 4 x L 1 J h d y U y M E R h d G E l M j A o M y k v Q 2 h h b m d l Z C U y M F R 5 c G U x P C 9 J d G V t U G F 0 a D 4 8 L 0 l 0 Z W 1 M b 2 N h d G l v b j 4 8 U 3 R h Y m x l R W 5 0 c m l l c y A v P j w v S X R l b T 4 8 S X R l b T 4 8 S X R l b U x v Y 2 F 0 a W 9 u P j x J d G V t V H l w Z T 5 G b 3 J t d W x h P C 9 J d G V t V H l w Z T 4 8 S X R l b V B h d G g + U 2 V j d G l v b j E v U m F 3 J T I w R G F 0 Y S U y M C g z K S 9 S Z W 9 y Z G V y Z W Q l M j B D b 2 x 1 b W 5 z P C 9 J d G V t U G F 0 a D 4 8 L 0 l 0 Z W 1 M b 2 N h d G l v b j 4 8 U 3 R h Y m x l R W 5 0 c m l l c y A v P j w v S X R l b T 4 8 S X R l b T 4 8 S X R l b U x v Y 2 F 0 a W 9 u P j x J d G V t V H l w Z T 5 G b 3 J t d W x h P C 9 J d G V t V H l w Z T 4 8 S X R l b V B h d G g + U 2 V j d G l v b j E v U m F 3 J T I w R G F 0 Y S U y M C g z K S 9 S Z W 1 v d m V k J T I w Q 2 9 s d W 1 u c z w v S X R l b V B h d G g + P C 9 J d G V t T G 9 j Y X R p b 2 4 + P F N 0 Y W J s Z U V u d H J p Z X M g L z 4 8 L 0 l 0 Z W 0 + P E l 0 Z W 0 + P E l 0 Z W 1 M b 2 N h d G l v b j 4 8 S X R l b V R 5 c G U + R m 9 y b X V s Y T w v S X R l b V R 5 c G U + P E l 0 Z W 1 Q Y X R o P l N l Y 3 R p b 2 4 x L 1 J h d y U y M E R h d G E l M j A o M y k v Q W R k Z W Q l M j B D d X N 0 b 2 0 x P C 9 J d G V t U G F 0 a D 4 8 L 0 l 0 Z W 1 M b 2 N h d G l v b j 4 8 U 3 R h Y m x l R W 5 0 c m l l c y A v P j w v S X R l b T 4 8 S X R l b T 4 8 S X R l b U x v Y 2 F 0 a W 9 u P j x J d G V t V H l w Z T 5 G b 3 J t d W x h P C 9 J d G V t V H l w Z T 4 8 S X R l b V B h d G g + U 2 V j d G l v b j E v U m F 3 J T I w R G F 0 Y S U y M C g z K S 9 D a G F u Z 2 V k J T I w V H l w Z T I 8 L 0 l 0 Z W 1 Q Y X R o P j w v S X R l b U x v Y 2 F 0 a W 9 u P j x T d G F i b G V F b n R y a W V z I C 8 + P C 9 J d G V t P j x J d G V t P j x J d G V t T G 9 j Y X R p b 2 4 + P E l 0 Z W 1 U e X B l P k Z v c m 1 1 b G E 8 L 0 l 0 Z W 1 U e X B l P j x J d G V t U G F 0 a D 5 T Z W N 0 a W 9 u M S 9 S Y X c l M j B E Y X R h J T I w K D M p L 1 J l b 3 J k Z X J l Z C U y M E N v b H V t b n M x P C 9 J d G V t U G F 0 a D 4 8 L 0 l 0 Z W 1 M b 2 N h d G l v b j 4 8 U 3 R h Y m x l R W 5 0 c m l l c y A v P j w v S X R l b T 4 8 S X R l b T 4 8 S X R l b U x v Y 2 F 0 a W 9 u P j x J d G V t V H l w Z T 5 G b 3 J t d W x h P C 9 J d G V t V H l w Z T 4 8 S X R l b V B h d G g + U 2 V j d G l v b j E v U m F 3 J T I w R G F 0 Y S U y M C g z K S 9 S Z W 1 v d m V k J T I w Q 2 9 s d W 1 u c z E 8 L 0 l 0 Z W 1 Q Y X R o P j w v S X R l b U x v Y 2 F 0 a W 9 u P j x T d G F i b G V F b n R y a W V z I C 8 + P C 9 J d G V t P j x J d G V t P j x J d G V t T G 9 j Y X R p b 2 4 + P E l 0 Z W 1 U e X B l P k Z v c m 1 1 b G E 8 L 0 l 0 Z W 1 U e X B l P j x J d G V t U G F 0 a D 5 T Z W N 0 a W 9 u M S 9 S Y X c l M j B E Y X R h J T I w K D M p L 0 N o Y W 5 n Z W Q l M j B U e X B l M z w v S X R l b V B h d G g + P C 9 J d G V t T G 9 j Y X R p b 2 4 + P F N 0 Y W J s Z U V u d H J p Z X M g L z 4 8 L 0 l 0 Z W 0 + P E l 0 Z W 0 + P E l 0 Z W 1 M b 2 N h d G l v b j 4 8 S X R l b V R 5 c G U + R m 9 y b X V s Y T w v S X R l b V R 5 c G U + P E l 0 Z W 1 Q Y X R o P l N l Y 3 R p b 2 4 x L 1 J h d y U y M E R h d G E l M j A o M y k v U m V t b 3 Z l Z C U y M E N v b H V t b n M y P C 9 J d G V t U G F 0 a D 4 8 L 0 l 0 Z W 1 M b 2 N h d G l v b j 4 8 U 3 R h Y m x l R W 5 0 c m l l c y A v P j w v S X R l b T 4 8 S X R l b T 4 8 S X R l b U x v Y 2 F 0 a W 9 u P j x J d G V t V H l w Z T 5 G b 3 J t d W x h P C 9 J d G V t V H l w Z T 4 8 S X R l b V B h d G g + U 2 V j d G l v b j E v U m F 3 J T I w R G F 0 Y S U y M C g z K S 9 B Z G R l Z C U y M E N 1 c 3 R v b T I 8 L 0 l 0 Z W 1 Q Y X R o P j w v S X R l b U x v Y 2 F 0 a W 9 u P j x T d G F i b G V F b n R y a W V z I C 8 + P C 9 J d G V t P j x J d G V t P j x J d G V t T G 9 j Y X R p b 2 4 + P E l 0 Z W 1 U e X B l P k Z v c m 1 1 b G E 8 L 0 l 0 Z W 1 U e X B l P j x J d G V t U G F 0 a D 5 T Z W N 0 a W 9 u M S 9 S Y X c l M j B E Y X R h J T I w K D M p L 1 J l b 3 J k Z X J l Z C U y M E N v b H V t b n M y P C 9 J d G V t U G F 0 a D 4 8 L 0 l 0 Z W 1 M b 2 N h d G l v b j 4 8 U 3 R h Y m x l R W 5 0 c m l l c y A v P j w v S X R l b T 4 8 S X R l b T 4 8 S X R l b U x v Y 2 F 0 a W 9 u P j x J d G V t V H l w Z T 5 G b 3 J t d W x h P C 9 J d G V t V H l w Z T 4 8 S X R l b V B h d G g + U 2 V j d G l v b j E v U m F 3 J T I w R G F 0 Y S U y M C g z K S 9 B Z G R l Z C U y M E N 1 c 3 R v b T M 8 L 0 l 0 Z W 1 Q Y X R o P j w v S X R l b U x v Y 2 F 0 a W 9 u P j x T d G F i b G V F b n R y a W V z I C 8 + P C 9 J d G V t P j x J d G V t P j x J d G V t T G 9 j Y X R p b 2 4 + P E l 0 Z W 1 U e X B l P k Z v c m 1 1 b G E 8 L 0 l 0 Z W 1 U e X B l P j x J d G V t U G F 0 a D 5 T Z W N 0 a W 9 u M S 9 S Y X c l M j B E Y X R h J T I w K D M p L 1 J l b 3 J k Z X J l Z C U y M E N v b H V t b n M z P C 9 J d G V t U G F 0 a D 4 8 L 0 l 0 Z W 1 M b 2 N h d G l v b j 4 8 U 3 R h Y m x l R W 5 0 c m l l c y A v P j w v S X R l b T 4 8 S X R l b T 4 8 S X R l b U x v Y 2 F 0 a W 9 u P j x J d G V t V H l w Z T 5 G b 3 J t d W x h P C 9 J d G V t V H l w Z T 4 8 S X R l b V B h d G g + U 2 V j d G l v b j E v U m F 3 J T I w R G F 0 Y S U y M C g z K S 9 S Z W 1 v d m V k J T I w Q 2 9 s d W 1 u c z M 8 L 0 l 0 Z W 1 Q Y X R o P j w v S X R l b U x v Y 2 F 0 a W 9 u P j x T d G F i b G V F b n R y a W V z I C 8 + P C 9 J d G V t P j w v S X R l b X M + P C 9 M b 2 N h b F B h Y 2 t h Z 2 V N Z X R h Z G F 0 Y U Z p b G U + F g A A A F B L B Q Y A A A A A A A A A A A A A A A A A A A A A A A D a A A A A A Q A A A N C M n d 8 B F d E R j H o A w E / C l + s B A A A A V a V L T P H c D 0 C I C S y m A e c x Q g A A A A A C A A A A A A A D Z g A A w A A A A B A A A A B h o 0 Y 1 j 9 q h 7 Z k u 2 Z l 1 k W H H A A A A A A S A A A C g A A A A E A A A A K i x M k g W i B r l t H L g w r h G 1 G p Q A A A A X m U h 4 T Y 4 v y 6 e + 4 V n O X 5 7 A Q 3 6 9 N 3 Y m 1 C f B k V Y 8 4 z O l O d A b 9 K W y m G U A T g 5 L S q K x o / R m a 4 J j V 4 8 x W T W c d u H 9 b H g a + I u L j Z + w m C Z y I o J U r t / 2 K s U A A A A q X C y v K M 7 Y c P o Z K O o U V p w M X 3 t P B U = < / D a t a M a s h u p > 
</file>

<file path=customXml/itemProps1.xml><?xml version="1.0" encoding="utf-8"?>
<ds:datastoreItem xmlns:ds="http://schemas.openxmlformats.org/officeDocument/2006/customXml" ds:itemID="{3EE88EF3-257A-422A-83DC-21BAEACB45A9}">
  <ds:schemaRefs>
    <ds:schemaRef ds:uri="http://schemas.microsoft.com/DataMashup"/>
  </ds:schemaRefs>
</ds:datastoreItem>
</file>

<file path=docMetadata/LabelInfo.xml><?xml version="1.0" encoding="utf-8"?>
<clbl:labelList xmlns:clbl="http://schemas.microsoft.com/office/2020/mipLabelMetadata">
  <clbl:label id="{736915f3-2f02-4945-8997-f2963298db46}" enabled="1" method="Standard" siteId="{cd99fef8-1cd3-4a2a-9bdf-15531181d65e}" contentBits="1"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WORKOUT</vt:lpstr>
      <vt:lpstr>DASHBOARD</vt:lpstr>
      <vt:lpstr>Data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Aloo</dc:creator>
  <cp:lastModifiedBy>Robert Ngetich (DHL KE)</cp:lastModifiedBy>
  <dcterms:created xsi:type="dcterms:W3CDTF">2024-10-15T12:48:19Z</dcterms:created>
  <dcterms:modified xsi:type="dcterms:W3CDTF">2025-07-18T03:30:33Z</dcterms:modified>
</cp:coreProperties>
</file>