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https://d.docs.live.net/f5a43b9268ec55af/Documents/FPT Summer 2024 Semester 8/SWT301/Labs/Lab1- WritingBlackBoxTestCase/"/>
    </mc:Choice>
  </mc:AlternateContent>
  <xr:revisionPtr revIDLastSave="16" documentId="8_{F8655B17-64F0-4CA0-AC5B-5248CA980ED5}" xr6:coauthVersionLast="47" xr6:coauthVersionMax="47" xr10:uidLastSave="{6BDFE960-DDF9-426A-8963-AAB14C9A84D6}"/>
  <bookViews>
    <workbookView xWindow="-120" yWindow="-120" windowWidth="29040" windowHeight="15720" tabRatio="821" activeTab="4" xr2:uid="{00000000-000D-0000-FFFF-FFFF00000000}"/>
  </bookViews>
  <sheets>
    <sheet name="Cover" sheetId="1" r:id="rId1"/>
    <sheet name="Test case List" sheetId="2" r:id="rId2"/>
    <sheet name="Module1" sheetId="3" r:id="rId3"/>
    <sheet name="Module2" sheetId="4" r:id="rId4"/>
    <sheet name="Test Report" sheetId="5" r:id="rId5"/>
  </sheets>
  <definedNames>
    <definedName name="_xlnm._FilterDatabase" localSheetId="2" hidden="1">Module1!$A$8:$H$17</definedName>
    <definedName name="_xlnm._FilterDatabase" localSheetId="3" hidden="1">Module2!$A$8:$H$15</definedName>
    <definedName name="ACTI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3" l="1"/>
  <c r="A13" i="3"/>
  <c r="A14" i="3"/>
  <c r="A16" i="3"/>
  <c r="A16" i="4"/>
  <c r="A17" i="4"/>
  <c r="A18" i="4"/>
  <c r="A18" i="3"/>
  <c r="C6" i="1"/>
  <c r="A10" i="3"/>
  <c r="A11" i="3"/>
  <c r="A6" i="4"/>
  <c r="D12" i="5" s="1"/>
  <c r="B6" i="4"/>
  <c r="E12" i="5" s="1"/>
  <c r="A10" i="4"/>
  <c r="A11" i="4"/>
  <c r="A13" i="4"/>
  <c r="A14" i="4"/>
  <c r="A15" i="4"/>
  <c r="D6" i="4"/>
  <c r="G12" i="5" s="1"/>
  <c r="D3" i="2"/>
  <c r="D4" i="2"/>
  <c r="C5" i="5"/>
  <c r="C11" i="5"/>
  <c r="C12" i="5"/>
  <c r="E6" i="4" l="1"/>
  <c r="H12" i="5" s="1"/>
  <c r="D6" i="3"/>
  <c r="G11" i="5" s="1"/>
  <c r="G14" i="5" s="1"/>
  <c r="E6" i="3"/>
  <c r="H11" i="5" s="1"/>
  <c r="B6" i="3"/>
  <c r="E11" i="5" s="1"/>
  <c r="E14" i="5" s="1"/>
  <c r="A6" i="3"/>
  <c r="D11" i="5" s="1"/>
  <c r="D14" i="5" s="1"/>
  <c r="C6" i="4" l="1"/>
  <c r="F12" i="5" s="1"/>
  <c r="C6" i="3"/>
  <c r="F11" i="5" s="1"/>
  <c r="H14" i="5"/>
  <c r="E17" i="5" s="1"/>
  <c r="F14" i="5" l="1"/>
  <c r="E16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b/>
            <sz val="10"/>
            <color indexed="8"/>
            <rFont val="Times New Roman"/>
            <family val="1"/>
          </rPr>
          <t>*A</t>
        </r>
        <r>
          <rPr>
            <sz val="10"/>
            <color indexed="8"/>
            <rFont val="Times New Roman"/>
            <family val="1"/>
          </rPr>
          <t xml:space="preserve">: Add
  </t>
        </r>
        <r>
          <rPr>
            <b/>
            <sz val="10"/>
            <color indexed="8"/>
            <rFont val="Times New Roman"/>
            <family val="1"/>
          </rPr>
          <t>M</t>
        </r>
        <r>
          <rPr>
            <sz val="10"/>
            <color indexed="8"/>
            <rFont val="Times New Roman"/>
            <family val="1"/>
          </rPr>
          <t xml:space="preserve">: Modify
  </t>
        </r>
        <r>
          <rPr>
            <b/>
            <sz val="10"/>
            <color indexed="8"/>
            <rFont val="Times New Roman"/>
            <family val="1"/>
          </rPr>
          <t>D</t>
        </r>
        <r>
          <rPr>
            <sz val="10"/>
            <color indexed="8"/>
            <rFont val="Times New Roman"/>
            <family val="1"/>
          </rPr>
          <t xml:space="preserve">: Delete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2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8" authorId="0" shapeId="0" xr:uid="{00000000-0006-0000-0300-000001000000}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<sst xmlns="http://schemas.openxmlformats.org/spreadsheetml/2006/main" count="197" uniqueCount="115">
  <si>
    <t>TEST CASE</t>
  </si>
  <si>
    <t>Project Name</t>
  </si>
  <si>
    <t>&lt;Project Name&gt;</t>
  </si>
  <si>
    <t>Creator</t>
  </si>
  <si>
    <t>Project Code</t>
  </si>
  <si>
    <t>&lt;Project Code&gt;</t>
  </si>
  <si>
    <t>Reviewer/Approver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</si>
  <si>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</si>
  <si>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</si>
  <si>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</si>
  <si>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</si>
  <si>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</si>
  <si>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</si>
  <si>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</si>
  <si>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</si>
  <si>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</si>
  <si>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&lt;Date when these changes are effective&gt;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</si>
  <si>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</si>
  <si>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</si>
  <si>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</si>
  <si>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</si>
  <si>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</si>
  <si>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</si>
  <si>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</si>
  <si>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</si>
  <si>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Function A</t>
  </si>
  <si>
    <t>Module1</t>
  </si>
  <si>
    <t>Function B</t>
  </si>
  <si>
    <t>Function C</t>
  </si>
  <si>
    <t>Function D</t>
  </si>
  <si>
    <t>Module2</t>
  </si>
  <si>
    <t>Function E</t>
  </si>
  <si>
    <t>Module Code</t>
  </si>
  <si>
    <t xml:space="preserve">Module1 </t>
  </si>
  <si>
    <t>Pass</t>
  </si>
  <si>
    <t>Test requirement</t>
  </si>
  <si>
    <t>Fail</t>
  </si>
  <si>
    <t>Tester</t>
  </si>
  <si>
    <t>Untested</t>
  </si>
  <si>
    <t>N/A</t>
  </si>
  <si>
    <t>Number of Test cases</t>
  </si>
  <si>
    <t>Untesed</t>
  </si>
  <si>
    <t>ID</t>
  </si>
  <si>
    <t>Test Case Description</t>
  </si>
  <si>
    <t>Test Case Procedure</t>
  </si>
  <si>
    <t>Expected Output</t>
  </si>
  <si>
    <t>Inter-test case Dependence</t>
  </si>
  <si>
    <t>Result</t>
  </si>
  <si>
    <t>Test date</t>
  </si>
  <si>
    <t>Note</t>
  </si>
  <si>
    <r>
      <t xml:space="preserve">&lt;Brief description of this case: what is tested?&gt;
</t>
    </r>
    <r>
      <rPr>
        <sz val="10"/>
        <rFont val="Tahoma"/>
        <family val="2"/>
      </rPr>
      <t>Ex: Test viewing "Company" form.</t>
    </r>
  </si>
  <si>
    <r>
      <t xml:space="preserve">&lt;Describe steps to perform this case&gt;
</t>
    </r>
    <r>
      <rPr>
        <sz val="10"/>
        <rFont val="Tahoma"/>
        <family val="2"/>
      </rPr>
      <t>Ex:
1. Login the system with Manager role.
2. Click "Company" tab in the left menu.</t>
    </r>
  </si>
  <si>
    <r>
      <t xml:space="preserve">&lt;Describe results which meet customer's requirement&gt;
</t>
    </r>
    <r>
      <rPr>
        <sz val="10"/>
        <color indexed="8"/>
        <rFont val="Tahoma"/>
        <family val="2"/>
      </rPr>
      <t>Ex:
The "Company" view form is displayed with the folowing informations:
- Company name
- Company address
- Phone
- Fax</t>
    </r>
  </si>
  <si>
    <t xml:space="preserve">&lt;List all test cases or conditions that must be done before performing this case&gt;
</t>
  </si>
  <si>
    <r>
      <t xml:space="preserve">&lt;Brief description of this case: what is tested?&gt;
</t>
    </r>
    <r>
      <rPr>
        <sz val="10"/>
        <rFont val="Tahoma"/>
        <family val="2"/>
      </rPr>
      <t>Ex: Test viewing "Staff Information" form.</t>
    </r>
  </si>
  <si>
    <r>
      <t xml:space="preserve">&lt;Describe steps to perform this case&gt;
</t>
    </r>
    <r>
      <rPr>
        <sz val="10"/>
        <rFont val="Tahoma"/>
        <family val="2"/>
      </rPr>
      <t>Ex:
1. Login the system with Manager role.
2. Click "Staff" tab in the left menu.</t>
    </r>
  </si>
  <si>
    <r>
      <t xml:space="preserve">&lt;Describe results which meet customer's requirement&gt;
</t>
    </r>
    <r>
      <rPr>
        <sz val="10"/>
        <color indexed="8"/>
        <rFont val="Tahoma"/>
        <family val="2"/>
      </rPr>
      <t>Ex:
The "Staff information" view form is displayed with the folowing informations:
- Staff name
- Home address
- Company name
- …</t>
    </r>
  </si>
  <si>
    <t>&lt;List all test cases or condition that must be done before performing this case&gt;</t>
  </si>
  <si>
    <t>TEST REPORT</t>
  </si>
  <si>
    <t>&lt;Date when this test report is created&gt;</t>
  </si>
  <si>
    <t>Notes</t>
  </si>
  <si>
    <t>&lt;List modules included in this release&gt; ex: Release 1 includes 2 modules: Module1 and Module2</t>
  </si>
  <si>
    <t>Module code</t>
  </si>
  <si>
    <t>Number of  test cases</t>
  </si>
  <si>
    <t>Sub total</t>
  </si>
  <si>
    <t>Test coverage</t>
  </si>
  <si>
    <t>%</t>
  </si>
  <si>
    <t>Test successful coverage</t>
  </si>
  <si>
    <t>&lt;List of documents which are referred in this version.&gt;</t>
  </si>
  <si>
    <t>Verify presence and position of the picture box with FU Logo</t>
  </si>
  <si>
    <t>1. Open the Date Time Checker application. 
2. Check for the presence of the picture box with the FU Logo.</t>
  </si>
  <si>
    <t>The picture box with the FU Logo should be present at the top-left corner of the application.</t>
  </si>
  <si>
    <t>Verify text "Date Time Checker" display properties</t>
  </si>
  <si>
    <t xml:space="preserve">1. Open the Date Time Checker application. 
2. Check the display properties of the "Date Time Checker" text.	</t>
  </si>
  <si>
    <t>The text "Date Time Checker" should be in blue, Arial font, size 26.</t>
  </si>
  <si>
    <t>None</t>
  </si>
  <si>
    <t xml:space="preserve">Verify left alignment of "Day", "Month", "Year" texts	</t>
  </si>
  <si>
    <t xml:space="preserve">1. Open the Date Time Checker application. 
2. Check the alignment of "Day", "Month", and "Year" texts.	</t>
  </si>
  <si>
    <t xml:space="preserve">The "Day", "Month", and "Year" texts should be left-aligned.	</t>
  </si>
  <si>
    <t>Verify presence of three text boxes for day, month, and year</t>
  </si>
  <si>
    <t>1. Open the Date Time Checker application. 
2. Check for the presence of text boxes for day, month, and year.</t>
  </si>
  <si>
    <t xml:space="preserve">There should be three text boxes present for inputting day, month, and year values.	</t>
  </si>
  <si>
    <t xml:space="preserve">Verify presence of "Clear" and "Check" buttons	</t>
  </si>
  <si>
    <t xml:space="preserve">1. Open the Date Time Checker application. 
2. Check for the presence of "Clear" and "Check" buttons.	</t>
  </si>
  <si>
    <t xml:space="preserve">The "Clear" and "Check" buttons should be present in the application.	</t>
  </si>
  <si>
    <t xml:space="preserve">Verify form does not have maximize and minimize buttons	</t>
  </si>
  <si>
    <t xml:space="preserve">1. Open the Date Time Checker application. 
2. Check the form for maximize and minimize buttons.	</t>
  </si>
  <si>
    <t xml:space="preserve">The form should not have maximize and minimize buttons.	</t>
  </si>
  <si>
    <t>Date-Time Checking Algorithm</t>
  </si>
  <si>
    <t>UI Layout and Input Validation</t>
  </si>
  <si>
    <t xml:space="preserve">Verify "Day" input accepts integers between 1-31	</t>
  </si>
  <si>
    <t xml:space="preserve">1. Open the Date Time Checker application. 
2. Input various integers into the "Day" text box.	</t>
  </si>
  <si>
    <t xml:space="preserve">The "Day" text box should accept integers between 1-31 and show appropriate messages for invalid inputs.	</t>
  </si>
  <si>
    <t xml:space="preserve">Verify "Month" input accepts integers between 1-12	</t>
  </si>
  <si>
    <t xml:space="preserve">1. Open the Date Time Checker application. 2. Input various integers into the "Month" text box.	</t>
  </si>
  <si>
    <t xml:space="preserve">1. Open the Date Time Checker application. 
2. Input various integers into the "Month" text box.	</t>
  </si>
  <si>
    <t xml:space="preserve">Verify "Year" input accepts integers between 1000-3000	</t>
  </si>
  <si>
    <t xml:space="preserve">1. Open the Date Time Checker application. 2. Input various integers into the "Year" text box.	</t>
  </si>
  <si>
    <t xml:space="preserve">Verify error message for non-integer inputs in "Day" field	</t>
  </si>
  <si>
    <t xml:space="preserve">1. Open the Date Time Checker application.
2. Input non-integer values into the "Day" text box.	</t>
  </si>
  <si>
    <t xml:space="preserve">1. Open the Date Time Checker application. 
2. Input various integers into the "Year" text box.	</t>
  </si>
  <si>
    <t xml:space="preserve">An error message should be displayed for non-integer inputs in the "Day" text box.	</t>
  </si>
  <si>
    <t xml:space="preserve">Verify error message for out-of-range inputs in "Month" field	</t>
  </si>
  <si>
    <t xml:space="preserve">1. Open the Date Time Checker application. 
2. Input out-of-range values into the "Month" text box.	</t>
  </si>
  <si>
    <t xml:space="preserve">An error message should be displayed for out-of-range inputs in the "Month" text box.	</t>
  </si>
  <si>
    <t xml:space="preserve">1. Open the Date Time Checker application. 
2. Input a valid date (e.g., 15/08/2020). 3. Click the "Check" button.	</t>
  </si>
  <si>
    <t xml:space="preserve">A message confirming the date is valid should be displayed (e.g., "15/08/2020 is a valid date").	</t>
  </si>
  <si>
    <t xml:space="preserve">Verify correct validation of an invalid date	</t>
  </si>
  <si>
    <t xml:space="preserve">1. Open the Date Time Checker application. 
2. Input an invalid date (e.g., 31/02/2020). 3. Click the "Check" button.	</t>
  </si>
  <si>
    <t xml:space="preserve">A message confirming the date is invalid should be displayed (e.g., "31/02/2020 is an invalid date").	</t>
  </si>
  <si>
    <t xml:space="preserve">None	</t>
  </si>
  <si>
    <t>Application is installed and running</t>
  </si>
  <si>
    <t xml:space="preserve">Verify presence and position of the picture box with FU Logo	</t>
  </si>
  <si>
    <t xml:space="preserve">Verify text "Date Time Checker" display properties	</t>
  </si>
  <si>
    <t xml:space="preserve">Verify presence of three text boxes for day, month, and year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</si>
</sst>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22"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b/>
      <sz val="22"/>
      <color indexed="10"/>
      <name val="Tahoma"/>
      <family val="2"/>
    </font>
    <font>
      <b/>
      <sz val="26"/>
      <color indexed="10"/>
      <name val="Tahoma"/>
      <family val="2"/>
    </font>
    <font>
      <b/>
      <sz val="20"/>
      <color indexed="8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b/>
      <sz val="10"/>
      <color indexed="8"/>
      <name val="Tahoma"/>
      <family val="2"/>
    </font>
    <font>
      <b/>
      <sz val="10"/>
      <color indexed="10"/>
      <name val="Tahoma"/>
      <family val="2"/>
    </font>
    <font>
      <b/>
      <sz val="10"/>
      <name val="Tahoma"/>
      <family val="2"/>
    </font>
    <font>
      <u/>
      <sz val="10"/>
      <color indexed="12"/>
      <name val="Tahoma"/>
      <family val="2"/>
    </font>
    <font>
      <u/>
      <sz val="11"/>
      <color indexed="12"/>
      <name val="ＭＳ Ｐゴシック"/>
      <family val="3"/>
      <charset val="128"/>
    </font>
    <font>
      <sz val="10"/>
      <color indexed="10"/>
      <name val="Tahoma"/>
      <family val="2"/>
    </font>
    <font>
      <sz val="10"/>
      <color indexed="8"/>
      <name val="Tahoma"/>
      <family val="2"/>
    </font>
    <font>
      <b/>
      <sz val="8"/>
      <color indexed="8"/>
      <name val="Times New Roman"/>
      <family val="1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1"/>
      <name val="ＭＳ Ｐゴシック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18"/>
        <bgColor indexed="32"/>
      </patternFill>
    </fill>
    <fill>
      <patternFill patternType="solid">
        <fgColor indexed="62"/>
        <bgColor indexed="56"/>
      </patternFill>
    </fill>
    <fill>
      <patternFill patternType="solid">
        <fgColor indexed="27"/>
        <bgColor indexed="41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medium">
        <color indexed="8"/>
      </bottom>
      <diagonal/>
    </border>
    <border>
      <left style="medium">
        <color indexed="8"/>
      </left>
      <right style="thin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</borders>
  <cellStyleXfs count="5">
    <xf numFmtId="0" fontId="0" fillId="0" borderId="0"/>
    <xf numFmtId="0" fontId="15" fillId="0" borderId="0" applyNumberFormat="0" applyFill="0" applyBorder="0" applyAlignment="0" applyProtection="0"/>
    <xf numFmtId="0" fontId="21" fillId="0" borderId="0"/>
    <xf numFmtId="0" fontId="21" fillId="0" borderId="0"/>
    <xf numFmtId="0" fontId="1" fillId="0" borderId="0"/>
  </cellStyleXfs>
  <cellXfs count="1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 indent="1"/>
    </xf>
    <xf numFmtId="0" fontId="3" fillId="2" borderId="0" xfId="0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indent="1"/>
    </xf>
    <xf numFmtId="0" fontId="7" fillId="0" borderId="0" xfId="0" applyFont="1" applyAlignment="1">
      <alignment horizontal="left" indent="1"/>
    </xf>
    <xf numFmtId="0" fontId="2" fillId="2" borderId="0" xfId="0" applyFont="1" applyFill="1"/>
    <xf numFmtId="0" fontId="6" fillId="2" borderId="2" xfId="0" applyFont="1" applyFill="1" applyBorder="1" applyAlignment="1">
      <alignment horizontal="left"/>
    </xf>
    <xf numFmtId="0" fontId="2" fillId="0" borderId="3" xfId="0" applyFont="1" applyBorder="1" applyAlignment="1"/>
    <xf numFmtId="0" fontId="6" fillId="2" borderId="2" xfId="0" applyFont="1" applyFill="1" applyBorder="1" applyAlignment="1">
      <alignment horizontal="left" vertical="center"/>
    </xf>
    <xf numFmtId="0" fontId="7" fillId="0" borderId="3" xfId="0" applyFont="1" applyBorder="1" applyAlignment="1">
      <alignment horizontal="left" indent="1"/>
    </xf>
    <xf numFmtId="0" fontId="6" fillId="2" borderId="0" xfId="0" applyFont="1" applyFill="1" applyBorder="1"/>
    <xf numFmtId="0" fontId="7" fillId="0" borderId="0" xfId="0" applyFont="1" applyBorder="1" applyAlignment="1">
      <alignment horizontal="left"/>
    </xf>
    <xf numFmtId="0" fontId="2" fillId="0" borderId="0" xfId="0" applyFont="1" applyBorder="1" applyAlignment="1"/>
    <xf numFmtId="0" fontId="6" fillId="2" borderId="0" xfId="0" applyFont="1" applyFill="1" applyBorder="1" applyAlignment="1">
      <alignment horizontal="left" indent="1"/>
    </xf>
    <xf numFmtId="0" fontId="7" fillId="0" borderId="0" xfId="0" applyFont="1" applyBorder="1" applyAlignment="1">
      <alignment horizontal="left" indent="1"/>
    </xf>
    <xf numFmtId="0" fontId="2" fillId="0" borderId="0" xfId="0" applyFont="1" applyBorder="1" applyAlignment="1">
      <alignment horizontal="left" indent="1"/>
    </xf>
    <xf numFmtId="0" fontId="2" fillId="0" borderId="0" xfId="0" applyFont="1" applyBorder="1"/>
    <xf numFmtId="0" fontId="6" fillId="0" borderId="0" xfId="0" applyFont="1" applyAlignment="1">
      <alignment horizontal="left"/>
    </xf>
    <xf numFmtId="0" fontId="2" fillId="0" borderId="0" xfId="0" applyFont="1" applyAlignment="1">
      <alignment vertical="center"/>
    </xf>
    <xf numFmtId="164" fontId="8" fillId="3" borderId="4" xfId="0" applyNumberFormat="1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7" fillId="0" borderId="7" xfId="0" applyFont="1" applyBorder="1" applyAlignment="1">
      <alignment vertical="top" wrapText="1"/>
    </xf>
    <xf numFmtId="49" fontId="2" fillId="0" borderId="8" xfId="0" applyNumberFormat="1" applyFont="1" applyBorder="1" applyAlignment="1">
      <alignment vertical="top"/>
    </xf>
    <xf numFmtId="0" fontId="2" fillId="0" borderId="8" xfId="0" applyFont="1" applyBorder="1" applyAlignment="1">
      <alignment vertical="top"/>
    </xf>
    <xf numFmtId="15" fontId="2" fillId="0" borderId="8" xfId="0" applyNumberFormat="1" applyFont="1" applyBorder="1" applyAlignment="1">
      <alignment vertical="top"/>
    </xf>
    <xf numFmtId="0" fontId="7" fillId="0" borderId="9" xfId="0" applyFont="1" applyBorder="1" applyAlignment="1">
      <alignment vertical="top" wrapText="1"/>
    </xf>
    <xf numFmtId="164" fontId="2" fillId="0" borderId="7" xfId="0" applyNumberFormat="1" applyFont="1" applyBorder="1" applyAlignment="1">
      <alignment vertical="top"/>
    </xf>
    <xf numFmtId="0" fontId="2" fillId="0" borderId="9" xfId="0" applyFont="1" applyBorder="1" applyAlignment="1">
      <alignment vertical="top"/>
    </xf>
    <xf numFmtId="164" fontId="2" fillId="0" borderId="10" xfId="0" applyNumberFormat="1" applyFont="1" applyBorder="1" applyAlignment="1">
      <alignment vertical="top"/>
    </xf>
    <xf numFmtId="49" fontId="2" fillId="0" borderId="11" xfId="0" applyNumberFormat="1" applyFont="1" applyBorder="1" applyAlignment="1">
      <alignment vertical="top"/>
    </xf>
    <xf numFmtId="0" fontId="2" fillId="0" borderId="11" xfId="0" applyFont="1" applyBorder="1" applyAlignment="1">
      <alignment vertical="top"/>
    </xf>
    <xf numFmtId="0" fontId="2" fillId="0" borderId="12" xfId="0" applyFont="1" applyBorder="1" applyAlignment="1">
      <alignment vertical="top"/>
    </xf>
    <xf numFmtId="1" fontId="2" fillId="2" borderId="0" xfId="0" applyNumberFormat="1" applyFont="1" applyFill="1"/>
    <xf numFmtId="0" fontId="2" fillId="2" borderId="0" xfId="0" applyFont="1" applyFill="1" applyAlignment="1">
      <alignment horizontal="left"/>
    </xf>
    <xf numFmtId="1" fontId="2" fillId="2" borderId="0" xfId="0" applyNumberFormat="1" applyFont="1" applyFill="1" applyProtection="1">
      <protection hidden="1"/>
    </xf>
    <xf numFmtId="0" fontId="5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2" fillId="2" borderId="0" xfId="0" applyFont="1" applyFill="1" applyAlignment="1">
      <alignment horizontal="left"/>
    </xf>
    <xf numFmtId="0" fontId="2" fillId="2" borderId="0" xfId="0" applyFont="1" applyFill="1" applyAlignment="1">
      <alignment wrapText="1"/>
    </xf>
    <xf numFmtId="1" fontId="6" fillId="2" borderId="0" xfId="0" applyNumberFormat="1" applyFont="1" applyFill="1" applyBorder="1" applyAlignment="1"/>
    <xf numFmtId="0" fontId="2" fillId="2" borderId="0" xfId="0" applyFont="1" applyFill="1" applyBorder="1" applyAlignment="1"/>
    <xf numFmtId="0" fontId="2" fillId="2" borderId="0" xfId="0" applyFont="1" applyFill="1" applyAlignment="1">
      <alignment vertical="center"/>
    </xf>
    <xf numFmtId="1" fontId="2" fillId="2" borderId="0" xfId="0" applyNumberFormat="1" applyFont="1" applyFill="1" applyAlignment="1" applyProtection="1">
      <alignment vertical="center"/>
      <protection hidden="1"/>
    </xf>
    <xf numFmtId="0" fontId="2" fillId="2" borderId="0" xfId="0" applyFont="1" applyFill="1" applyAlignment="1">
      <alignment horizontal="left" vertical="center"/>
    </xf>
    <xf numFmtId="0" fontId="13" fillId="2" borderId="0" xfId="0" applyFont="1" applyFill="1" applyAlignment="1">
      <alignment horizontal="center"/>
    </xf>
    <xf numFmtId="1" fontId="8" fillId="4" borderId="4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8" fillId="4" borderId="13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1" fontId="2" fillId="2" borderId="7" xfId="0" applyNumberFormat="1" applyFont="1" applyFill="1" applyBorder="1" applyAlignment="1">
      <alignment vertical="center"/>
    </xf>
    <xf numFmtId="49" fontId="2" fillId="2" borderId="8" xfId="0" applyNumberFormat="1" applyFont="1" applyFill="1" applyBorder="1" applyAlignment="1">
      <alignment horizontal="left" vertical="center"/>
    </xf>
    <xf numFmtId="0" fontId="14" fillId="2" borderId="8" xfId="1" applyNumberFormat="1" applyFont="1" applyFill="1" applyBorder="1" applyAlignment="1" applyProtection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1" fontId="2" fillId="2" borderId="10" xfId="0" applyNumberFormat="1" applyFont="1" applyFill="1" applyBorder="1" applyAlignment="1">
      <alignment vertical="center"/>
    </xf>
    <xf numFmtId="49" fontId="2" fillId="2" borderId="11" xfId="0" applyNumberFormat="1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left" vertical="center"/>
    </xf>
    <xf numFmtId="0" fontId="2" fillId="2" borderId="0" xfId="0" applyFont="1" applyFill="1" applyAlignment="1"/>
    <xf numFmtId="0" fontId="16" fillId="2" borderId="0" xfId="0" applyFont="1" applyFill="1"/>
    <xf numFmtId="0" fontId="17" fillId="2" borderId="14" xfId="0" applyFont="1" applyFill="1" applyBorder="1" applyAlignment="1"/>
    <xf numFmtId="0" fontId="17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13" fillId="2" borderId="0" xfId="0" applyFont="1" applyFill="1" applyAlignment="1" applyProtection="1">
      <alignment wrapText="1"/>
    </xf>
    <xf numFmtId="0" fontId="16" fillId="2" borderId="0" xfId="0" applyFont="1" applyFill="1" applyAlignment="1">
      <alignment wrapText="1"/>
    </xf>
    <xf numFmtId="0" fontId="17" fillId="2" borderId="0" xfId="0" applyFont="1" applyFill="1" applyAlignment="1"/>
    <xf numFmtId="0" fontId="13" fillId="2" borderId="15" xfId="3" applyFont="1" applyFill="1" applyBorder="1" applyAlignment="1">
      <alignment horizontal="left" wrapText="1"/>
    </xf>
    <xf numFmtId="0" fontId="2" fillId="2" borderId="0" xfId="0" applyFont="1" applyFill="1" applyAlignment="1" applyProtection="1">
      <alignment wrapText="1"/>
    </xf>
    <xf numFmtId="0" fontId="13" fillId="2" borderId="16" xfId="3" applyFont="1" applyFill="1" applyBorder="1" applyAlignment="1">
      <alignment horizontal="left" wrapText="1"/>
    </xf>
    <xf numFmtId="0" fontId="11" fillId="2" borderId="0" xfId="0" applyFont="1" applyFill="1" applyAlignment="1"/>
    <xf numFmtId="0" fontId="11" fillId="2" borderId="16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wrapText="1"/>
    </xf>
    <xf numFmtId="0" fontId="16" fillId="2" borderId="0" xfId="0" applyFont="1" applyFill="1" applyBorder="1" applyAlignment="1">
      <alignment horizont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18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wrapText="1"/>
    </xf>
    <xf numFmtId="0" fontId="8" fillId="3" borderId="2" xfId="3" applyFont="1" applyFill="1" applyBorder="1" applyAlignment="1">
      <alignment horizontal="center" vertical="center" wrapText="1"/>
    </xf>
    <xf numFmtId="0" fontId="8" fillId="3" borderId="20" xfId="3" applyFont="1" applyFill="1" applyBorder="1" applyAlignment="1">
      <alignment horizontal="center" vertical="center" wrapText="1"/>
    </xf>
    <xf numFmtId="0" fontId="12" fillId="2" borderId="0" xfId="3" applyFont="1" applyFill="1" applyBorder="1" applyAlignment="1">
      <alignment horizontal="center" vertical="center" wrapText="1"/>
    </xf>
    <xf numFmtId="0" fontId="13" fillId="5" borderId="1" xfId="3" applyFont="1" applyFill="1" applyBorder="1" applyAlignment="1">
      <alignment horizontal="left" vertical="center"/>
    </xf>
    <xf numFmtId="0" fontId="13" fillId="5" borderId="21" xfId="3" applyFont="1" applyFill="1" applyBorder="1" applyAlignment="1">
      <alignment horizontal="left" vertical="center"/>
    </xf>
    <xf numFmtId="0" fontId="13" fillId="5" borderId="3" xfId="3" applyFont="1" applyFill="1" applyBorder="1" applyAlignment="1">
      <alignment horizontal="left" vertical="center"/>
    </xf>
    <xf numFmtId="0" fontId="12" fillId="2" borderId="0" xfId="3" applyFont="1" applyFill="1" applyBorder="1" applyAlignment="1">
      <alignment horizontal="left" vertical="center"/>
    </xf>
    <xf numFmtId="0" fontId="2" fillId="2" borderId="2" xfId="3" applyFont="1" applyFill="1" applyBorder="1" applyAlignment="1">
      <alignment vertical="top" wrapText="1"/>
    </xf>
    <xf numFmtId="0" fontId="7" fillId="2" borderId="2" xfId="3" applyFont="1" applyFill="1" applyBorder="1" applyAlignment="1">
      <alignment vertical="top" wrapText="1"/>
    </xf>
    <xf numFmtId="0" fontId="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>
      <alignment vertical="top" wrapText="1"/>
    </xf>
    <xf numFmtId="0" fontId="16" fillId="2" borderId="0" xfId="0" applyFont="1" applyFill="1" applyBorder="1" applyAlignment="1">
      <alignment vertical="top" wrapText="1"/>
    </xf>
    <xf numFmtId="0" fontId="17" fillId="2" borderId="0" xfId="0" applyFont="1" applyFill="1" applyAlignment="1">
      <alignment vertical="top"/>
    </xf>
    <xf numFmtId="0" fontId="17" fillId="2" borderId="2" xfId="0" applyFont="1" applyFill="1" applyBorder="1" applyAlignment="1">
      <alignment horizontal="left" vertical="top" wrapText="1"/>
    </xf>
    <xf numFmtId="0" fontId="2" fillId="2" borderId="2" xfId="0" applyFont="1" applyFill="1" applyBorder="1" applyAlignment="1"/>
    <xf numFmtId="0" fontId="2" fillId="2" borderId="2" xfId="0" applyFont="1" applyFill="1" applyBorder="1"/>
    <xf numFmtId="0" fontId="16" fillId="2" borderId="0" xfId="0" applyFont="1" applyFill="1" applyBorder="1"/>
    <xf numFmtId="0" fontId="17" fillId="2" borderId="2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vertical="top" wrapText="1"/>
    </xf>
    <xf numFmtId="0" fontId="13" fillId="2" borderId="0" xfId="2" applyFont="1" applyFill="1" applyBorder="1"/>
    <xf numFmtId="0" fontId="2" fillId="2" borderId="0" xfId="2" applyFont="1" applyFill="1" applyBorder="1"/>
    <xf numFmtId="164" fontId="2" fillId="2" borderId="0" xfId="2" applyNumberFormat="1" applyFont="1" applyFill="1" applyBorder="1"/>
    <xf numFmtId="0" fontId="6" fillId="2" borderId="3" xfId="0" applyFont="1" applyFill="1" applyBorder="1" applyAlignment="1">
      <alignment horizontal="left"/>
    </xf>
    <xf numFmtId="0" fontId="2" fillId="2" borderId="3" xfId="0" applyFont="1" applyFill="1" applyBorder="1" applyAlignment="1">
      <alignment vertical="top"/>
    </xf>
    <xf numFmtId="0" fontId="6" fillId="2" borderId="2" xfId="0" applyFont="1" applyFill="1" applyBorder="1" applyAlignment="1">
      <alignment vertical="center"/>
    </xf>
    <xf numFmtId="0" fontId="7" fillId="2" borderId="3" xfId="0" applyFont="1" applyFill="1" applyBorder="1" applyAlignment="1">
      <alignment vertical="top"/>
    </xf>
    <xf numFmtId="0" fontId="6" fillId="2" borderId="0" xfId="0" applyFont="1" applyFill="1"/>
    <xf numFmtId="0" fontId="7" fillId="2" borderId="0" xfId="2" applyFont="1" applyFill="1" applyBorder="1"/>
    <xf numFmtId="0" fontId="2" fillId="2" borderId="0" xfId="0" applyFont="1" applyFill="1" applyBorder="1"/>
    <xf numFmtId="0" fontId="2" fillId="2" borderId="23" xfId="0" applyFont="1" applyFill="1" applyBorder="1" applyAlignment="1"/>
    <xf numFmtId="0" fontId="8" fillId="3" borderId="24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/>
    </xf>
    <xf numFmtId="0" fontId="8" fillId="3" borderId="5" xfId="0" applyNumberFormat="1" applyFont="1" applyFill="1" applyBorder="1" applyAlignment="1">
      <alignment horizontal="center" wrapText="1"/>
    </xf>
    <xf numFmtId="0" fontId="8" fillId="3" borderId="13" xfId="0" applyNumberFormat="1" applyFont="1" applyFill="1" applyBorder="1" applyAlignment="1">
      <alignment horizontal="center"/>
    </xf>
    <xf numFmtId="0" fontId="8" fillId="3" borderId="25" xfId="0" applyNumberFormat="1" applyFont="1" applyFill="1" applyBorder="1" applyAlignment="1">
      <alignment horizontal="center" wrapText="1"/>
    </xf>
    <xf numFmtId="0" fontId="2" fillId="2" borderId="23" xfId="0" applyFont="1" applyFill="1" applyBorder="1"/>
    <xf numFmtId="0" fontId="2" fillId="2" borderId="26" xfId="0" applyNumberFormat="1" applyFont="1" applyFill="1" applyBorder="1" applyAlignment="1">
      <alignment horizontal="center"/>
    </xf>
    <xf numFmtId="0" fontId="2" fillId="2" borderId="8" xfId="0" applyNumberFormat="1" applyFont="1" applyFill="1" applyBorder="1"/>
    <xf numFmtId="0" fontId="2" fillId="2" borderId="8" xfId="0" applyNumberFormat="1" applyFont="1" applyFill="1" applyBorder="1" applyAlignment="1">
      <alignment horizontal="center"/>
    </xf>
    <xf numFmtId="0" fontId="2" fillId="2" borderId="27" xfId="0" applyNumberFormat="1" applyFont="1" applyFill="1" applyBorder="1" applyAlignment="1">
      <alignment horizontal="center"/>
    </xf>
    <xf numFmtId="0" fontId="2" fillId="2" borderId="28" xfId="0" applyNumberFormat="1" applyFont="1" applyFill="1" applyBorder="1" applyAlignment="1">
      <alignment horizontal="center"/>
    </xf>
    <xf numFmtId="0" fontId="19" fillId="3" borderId="29" xfId="0" applyNumberFormat="1" applyFont="1" applyFill="1" applyBorder="1" applyAlignment="1">
      <alignment horizontal="center"/>
    </xf>
    <xf numFmtId="0" fontId="8" fillId="3" borderId="11" xfId="0" applyFont="1" applyFill="1" applyBorder="1"/>
    <xf numFmtId="0" fontId="19" fillId="3" borderId="11" xfId="0" applyFont="1" applyFill="1" applyBorder="1" applyAlignment="1">
      <alignment horizontal="center"/>
    </xf>
    <xf numFmtId="0" fontId="19" fillId="3" borderId="3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6" fillId="2" borderId="0" xfId="0" applyFont="1" applyFill="1" applyBorder="1" applyAlignment="1">
      <alignment horizontal="left"/>
    </xf>
    <xf numFmtId="2" fontId="20" fillId="2" borderId="0" xfId="0" applyNumberFormat="1" applyFont="1" applyFill="1" applyBorder="1" applyAlignment="1">
      <alignment horizontal="right" wrapText="1"/>
    </xf>
    <xf numFmtId="0" fontId="5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/>
    </xf>
    <xf numFmtId="0" fontId="6" fillId="2" borderId="2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1" fontId="6" fillId="2" borderId="2" xfId="0" applyNumberFormat="1" applyFont="1" applyFill="1" applyBorder="1" applyAlignment="1">
      <alignment vertical="center" wrapText="1"/>
    </xf>
    <xf numFmtId="0" fontId="7" fillId="2" borderId="2" xfId="0" applyFont="1" applyFill="1" applyBorder="1" applyAlignment="1">
      <alignment vertical="top" wrapText="1"/>
    </xf>
    <xf numFmtId="1" fontId="6" fillId="2" borderId="1" xfId="0" applyNumberFormat="1" applyFont="1" applyFill="1" applyBorder="1" applyAlignment="1"/>
    <xf numFmtId="0" fontId="7" fillId="2" borderId="2" xfId="0" applyFont="1" applyFill="1" applyBorder="1" applyAlignment="1">
      <alignment horizontal="left"/>
    </xf>
    <xf numFmtId="0" fontId="17" fillId="2" borderId="31" xfId="0" applyFont="1" applyFill="1" applyBorder="1" applyAlignment="1">
      <alignment horizontal="center" vertical="center" wrapText="1"/>
    </xf>
    <xf numFmtId="0" fontId="7" fillId="2" borderId="32" xfId="3" applyFont="1" applyFill="1" applyBorder="1" applyAlignment="1">
      <alignment horizontal="left" wrapText="1"/>
    </xf>
    <xf numFmtId="0" fontId="7" fillId="2" borderId="33" xfId="3" applyFont="1" applyFill="1" applyBorder="1" applyAlignment="1">
      <alignment horizontal="left" wrapText="1"/>
    </xf>
    <xf numFmtId="0" fontId="11" fillId="2" borderId="3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/>
    </xf>
    <xf numFmtId="0" fontId="7" fillId="2" borderId="2" xfId="2" applyFont="1" applyFill="1" applyBorder="1" applyAlignment="1">
      <alignment vertical="top"/>
    </xf>
    <xf numFmtId="0" fontId="5" fillId="2" borderId="0" xfId="2" applyFont="1" applyFill="1" applyBorder="1" applyAlignment="1">
      <alignment horizontal="center"/>
    </xf>
    <xf numFmtId="49" fontId="2" fillId="2" borderId="8" xfId="0" applyNumberFormat="1" applyFont="1" applyFill="1" applyBorder="1" applyAlignment="1">
      <alignment horizontal="left" vertical="center" wrapText="1"/>
    </xf>
  </cellXfs>
  <cellStyles count="5">
    <cellStyle name="Hyperlink" xfId="1" builtinId="8"/>
    <cellStyle name="Normal" xfId="0" builtinId="0"/>
    <cellStyle name="Normal_Functional Test Case v1.0" xfId="2" xr:uid="{00000000-0005-0000-0000-000002000000}"/>
    <cellStyle name="Normal_Sheet1" xfId="3" xr:uid="{00000000-0005-0000-0000-000003000000}"/>
    <cellStyle name="標準_結合試験(AllOvertheWorld)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60960</xdr:colOff>
      <xdr:row>1</xdr:row>
      <xdr:rowOff>121920</xdr:rowOff>
    </xdr:from>
    <xdr:to>
      <xdr:col>1</xdr:col>
      <xdr:colOff>1196340</xdr:colOff>
      <xdr:row>1</xdr:row>
      <xdr:rowOff>845820</xdr:rowOff>
    </xdr:to>
    <xdr:pic>
      <xdr:nvPicPr>
        <xdr:cNvPr id="1030" name="Picture 2">
          <a:extLst>
            <a:ext uri="{FF2B5EF4-FFF2-40B4-BE49-F238E27FC236}">
              <a16:creationId xmlns:a16="http://schemas.microsoft.com/office/drawing/2014/main" id="{B6C8BC02-54D2-40FE-AF76-9FD844690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3360" y="289560"/>
          <a:ext cx="1135380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8"/>
  <sheetViews>
    <sheetView workbookViewId="0">
      <selection activeCell="E23" sqref="E23"/>
    </sheetView>
  </sheetViews>
  <sheetFormatPr defaultColWidth="9" defaultRowHeight="12.75"/>
  <cols>
    <col min="1" max="1" width="2.25" style="1" customWidth="1"/>
    <col min="2" max="2" width="19.625" style="2" customWidth="1"/>
    <col min="3" max="3" width="9.25" style="1" customWidth="1"/>
    <col min="4" max="4" width="14.5" style="1" customWidth="1"/>
    <col min="5" max="5" width="8" style="1" customWidth="1"/>
    <col min="6" max="6" width="31.125" style="1" customWidth="1"/>
    <col min="7" max="7" width="31" style="1" customWidth="1"/>
    <col min="8" max="16384" width="9" style="1"/>
  </cols>
  <sheetData>
    <row r="2" spans="1:7" s="5" customFormat="1" ht="75.75" customHeight="1">
      <c r="A2" s="3"/>
      <c r="B2" s="4"/>
      <c r="C2" s="132" t="s">
        <v>0</v>
      </c>
      <c r="D2" s="132"/>
      <c r="E2" s="132"/>
      <c r="F2" s="132"/>
      <c r="G2" s="132"/>
    </row>
    <row r="3" spans="1:7">
      <c r="B3" s="6"/>
      <c r="C3" s="7"/>
      <c r="F3" s="8"/>
    </row>
    <row r="4" spans="1:7" ht="14.25" customHeight="1">
      <c r="B4" s="9" t="s">
        <v>1</v>
      </c>
      <c r="C4" s="133" t="s">
        <v>2</v>
      </c>
      <c r="D4" s="133"/>
      <c r="E4" s="133"/>
      <c r="F4" s="9" t="s">
        <v>3</v>
      </c>
      <c r="G4" s="10"/>
    </row>
    <row r="5" spans="1:7" ht="14.25" customHeight="1">
      <c r="B5" s="9" t="s">
        <v>4</v>
      </c>
      <c r="C5" s="133" t="s">
        <v>5</v>
      </c>
      <c r="D5" s="133"/>
      <c r="E5" s="133"/>
      <c r="F5" s="9" t="s">
        <v>6</v>
      </c>
      <c r="G5" s="10"/>
    </row>
    <row r="6" spans="1:7" ht="15.75" customHeight="1">
      <c r="B6" s="134" t="s">
        <v>7</v>
      </c>
      <c r="C6" s="135" t="str">
        <f>C5&amp;"_"&amp;"XXX"&amp;"_"&amp;"vx.x"</f>
        <v>&lt;Project Code&gt;_XXX_vx.x</v>
      </c>
      <c r="D6" s="135"/>
      <c r="E6" s="135"/>
      <c r="F6" s="9" t="s">
        <v>8</v>
      </c>
      <c r="G6" s="12"/>
    </row>
    <row r="7" spans="1:7" ht="13.5" customHeight="1">
      <c r="B7" s="134"/>
      <c r="C7" s="135"/>
      <c r="D7" s="135"/>
      <c r="E7" s="135"/>
      <c r="F7" s="9" t="s">
        <v>9</v>
      </c>
      <c r="G7" s="12"/>
    </row>
    <row r="8" spans="1:7">
      <c r="B8" s="13"/>
      <c r="C8" s="14"/>
      <c r="D8" s="15"/>
      <c r="E8" s="15"/>
      <c r="F8" s="16"/>
      <c r="G8" s="17"/>
    </row>
    <row r="9" spans="1:7">
      <c r="B9" s="18"/>
      <c r="C9" s="19"/>
      <c r="D9" s="19"/>
      <c r="E9" s="19"/>
      <c r="F9" s="19"/>
    </row>
    <row r="10" spans="1:7">
      <c r="B10" s="20" t="s">
        <v>10</v>
      </c>
    </row>
    <row r="11" spans="1:7" s="21" customFormat="1">
      <c r="B11" s="22" t="s">
        <v>11</v>
      </c>
      <c r="C11" s="23" t="s">
        <v>9</v>
      </c>
      <c r="D11" s="23" t="s">
        <v>12</v>
      </c>
      <c r="E11" s="23" t="s">
        <v>13</v>
      </c>
      <c r="F11" s="23" t="s">
        <v>14</v>
      </c>
      <c r="G11" s="24" t="s">
        <v>15</v>
      </c>
    </row>
    <row r="12" spans="1:7" s="25" customFormat="1" ht="25.5">
      <c r="B12" s="26" t="s">
        <v>16</v>
      </c>
      <c r="C12" s="27"/>
      <c r="D12" s="28"/>
      <c r="E12" s="28"/>
      <c r="F12" s="29"/>
      <c r="G12" s="30" t="s">
        <v>68</v>
      </c>
    </row>
    <row r="13" spans="1:7" s="25" customFormat="1" ht="21.75" customHeight="1">
      <c r="B13" s="31"/>
      <c r="C13" s="27"/>
      <c r="D13" s="28"/>
      <c r="E13" s="28"/>
      <c r="F13" s="28"/>
      <c r="G13" s="32"/>
    </row>
    <row r="14" spans="1:7" s="25" customFormat="1" ht="19.5" customHeight="1">
      <c r="B14" s="31"/>
      <c r="C14" s="27"/>
      <c r="D14" s="28"/>
      <c r="E14" s="28"/>
      <c r="F14" s="28"/>
      <c r="G14" s="32"/>
    </row>
    <row r="15" spans="1:7" s="25" customFormat="1" ht="21.75" customHeight="1">
      <c r="B15" s="31"/>
      <c r="C15" s="27"/>
      <c r="D15" s="28"/>
      <c r="E15" s="28"/>
      <c r="F15" s="28"/>
      <c r="G15" s="32"/>
    </row>
    <row r="16" spans="1:7" s="25" customFormat="1" ht="19.5" customHeight="1">
      <c r="B16" s="31"/>
      <c r="C16" s="27"/>
      <c r="D16" s="28"/>
      <c r="E16" s="28"/>
      <c r="F16" s="28"/>
      <c r="G16" s="32"/>
    </row>
    <row r="17" spans="2:7" s="25" customFormat="1" ht="21.75" customHeight="1">
      <c r="B17" s="31"/>
      <c r="C17" s="27"/>
      <c r="D17" s="28"/>
      <c r="E17" s="28"/>
      <c r="F17" s="28"/>
      <c r="G17" s="32"/>
    </row>
    <row r="18" spans="2:7" s="25" customFormat="1" ht="19.5" customHeight="1">
      <c r="B18" s="33"/>
      <c r="C18" s="34"/>
      <c r="D18" s="35"/>
      <c r="E18" s="35"/>
      <c r="F18" s="35"/>
      <c r="G18" s="36"/>
    </row>
  </sheetData>
  <mergeCells count="5">
    <mergeCell ref="C2:G2"/>
    <mergeCell ref="C4:E4"/>
    <mergeCell ref="C5:E5"/>
    <mergeCell ref="B6:B7"/>
    <mergeCell ref="C6:E7"/>
  </mergeCells>
  <phoneticPr fontId="0" type="noConversion"/>
  <pageMargins left="0.47013888888888888" right="0.47013888888888888" top="0.5" bottom="0.35138888888888886" header="0.51180555555555562" footer="0.1701388888888889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use&amp;R&amp;"tahomaTahoma,Regular"&amp;8&amp;P/&amp;N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21"/>
  <sheetViews>
    <sheetView workbookViewId="0">
      <selection activeCell="L17" sqref="L17"/>
    </sheetView>
  </sheetViews>
  <sheetFormatPr defaultColWidth="9" defaultRowHeight="12.75"/>
  <cols>
    <col min="1" max="1" width="1.375" style="8" customWidth="1"/>
    <col min="2" max="2" width="11.75" style="37" customWidth="1"/>
    <col min="3" max="3" width="26.5" style="38" customWidth="1"/>
    <col min="4" max="4" width="17.125" style="38" customWidth="1"/>
    <col min="5" max="5" width="28.125" style="38" customWidth="1"/>
    <col min="6" max="6" width="30.625" style="38" customWidth="1"/>
    <col min="7" max="16384" width="9" style="8"/>
  </cols>
  <sheetData>
    <row r="1" spans="2:6" ht="25.5">
      <c r="B1" s="39"/>
      <c r="D1" s="40" t="s">
        <v>17</v>
      </c>
      <c r="E1" s="41"/>
    </row>
    <row r="2" spans="2:6" ht="13.5" customHeight="1">
      <c r="B2" s="39"/>
      <c r="D2" s="42"/>
      <c r="E2" s="42"/>
    </row>
    <row r="3" spans="2:6">
      <c r="B3" s="138" t="s">
        <v>1</v>
      </c>
      <c r="C3" s="138"/>
      <c r="D3" s="139" t="str">
        <f>Cover!C4</f>
        <v>&lt;Project Name&gt;</v>
      </c>
      <c r="E3" s="139"/>
      <c r="F3" s="139"/>
    </row>
    <row r="4" spans="2:6">
      <c r="B4" s="138" t="s">
        <v>4</v>
      </c>
      <c r="C4" s="138"/>
      <c r="D4" s="139" t="str">
        <f>Cover!C5</f>
        <v>&lt;Project Code&gt;</v>
      </c>
      <c r="E4" s="139"/>
      <c r="F4" s="139"/>
    </row>
    <row r="5" spans="2:6" s="43" customFormat="1" ht="84.75" customHeight="1">
      <c r="B5" s="136" t="s">
        <v>18</v>
      </c>
      <c r="C5" s="136"/>
      <c r="D5" s="137" t="s">
        <v>19</v>
      </c>
      <c r="E5" s="137"/>
      <c r="F5" s="137"/>
    </row>
    <row r="6" spans="2:6">
      <c r="B6" s="44"/>
      <c r="C6" s="45"/>
      <c r="D6" s="45"/>
      <c r="E6" s="45"/>
      <c r="F6" s="45"/>
    </row>
    <row r="7" spans="2:6" s="46" customFormat="1">
      <c r="B7" s="47"/>
      <c r="C7" s="48"/>
      <c r="D7" s="48"/>
      <c r="E7" s="48"/>
      <c r="F7" s="48"/>
    </row>
    <row r="8" spans="2:6" s="49" customFormat="1" ht="21" customHeight="1">
      <c r="B8" s="50" t="s">
        <v>20</v>
      </c>
      <c r="C8" s="51" t="s">
        <v>21</v>
      </c>
      <c r="D8" s="51" t="s">
        <v>22</v>
      </c>
      <c r="E8" s="52" t="s">
        <v>23</v>
      </c>
      <c r="F8" s="53" t="s">
        <v>24</v>
      </c>
    </row>
    <row r="9" spans="2:6" ht="25.5">
      <c r="B9" s="54">
        <v>1</v>
      </c>
      <c r="C9" s="55" t="s">
        <v>25</v>
      </c>
      <c r="D9" s="56" t="s">
        <v>26</v>
      </c>
      <c r="E9" s="147" t="s">
        <v>112</v>
      </c>
      <c r="F9" s="55" t="s">
        <v>111</v>
      </c>
    </row>
    <row r="10" spans="2:6" ht="25.5">
      <c r="B10" s="54">
        <v>2</v>
      </c>
      <c r="C10" s="55" t="s">
        <v>27</v>
      </c>
      <c r="D10" s="56" t="s">
        <v>26</v>
      </c>
      <c r="E10" s="147" t="s">
        <v>113</v>
      </c>
      <c r="F10" s="55" t="s">
        <v>111</v>
      </c>
    </row>
    <row r="11" spans="2:6" ht="25.5">
      <c r="B11" s="54">
        <v>3</v>
      </c>
      <c r="C11" s="55" t="s">
        <v>28</v>
      </c>
      <c r="D11" s="56" t="s">
        <v>26</v>
      </c>
      <c r="E11" s="147" t="s">
        <v>76</v>
      </c>
      <c r="F11" s="55" t="s">
        <v>111</v>
      </c>
    </row>
    <row r="12" spans="2:6" ht="25.5">
      <c r="B12" s="54">
        <v>4</v>
      </c>
      <c r="C12" s="55" t="s">
        <v>29</v>
      </c>
      <c r="D12" s="56" t="s">
        <v>30</v>
      </c>
      <c r="E12" s="147" t="s">
        <v>114</v>
      </c>
      <c r="F12" s="55" t="s">
        <v>111</v>
      </c>
    </row>
    <row r="13" spans="2:6" ht="25.5">
      <c r="B13" s="54">
        <v>5</v>
      </c>
      <c r="C13" s="55" t="s">
        <v>31</v>
      </c>
      <c r="D13" s="56" t="s">
        <v>30</v>
      </c>
      <c r="E13" s="147" t="s">
        <v>114</v>
      </c>
      <c r="F13" s="55" t="s">
        <v>111</v>
      </c>
    </row>
    <row r="14" spans="2:6">
      <c r="B14" s="54"/>
      <c r="C14" s="55"/>
      <c r="D14" s="57"/>
      <c r="E14" s="55"/>
      <c r="F14" s="55"/>
    </row>
    <row r="15" spans="2:6">
      <c r="B15" s="54"/>
      <c r="C15" s="55"/>
      <c r="D15" s="57"/>
      <c r="E15" s="55"/>
      <c r="F15" s="55"/>
    </row>
    <row r="16" spans="2:6">
      <c r="B16" s="54"/>
      <c r="C16" s="55"/>
      <c r="D16" s="57"/>
      <c r="E16" s="55"/>
      <c r="F16" s="55"/>
    </row>
    <row r="17" spans="2:6">
      <c r="B17" s="54"/>
      <c r="C17" s="55"/>
      <c r="D17" s="57"/>
      <c r="E17" s="55"/>
      <c r="F17" s="55"/>
    </row>
    <row r="18" spans="2:6">
      <c r="B18" s="54"/>
      <c r="C18" s="55"/>
      <c r="D18" s="57"/>
      <c r="E18" s="55"/>
      <c r="F18" s="55"/>
    </row>
    <row r="19" spans="2:6">
      <c r="B19" s="54"/>
      <c r="C19" s="55"/>
      <c r="D19" s="57"/>
      <c r="E19" s="55"/>
      <c r="F19" s="55"/>
    </row>
    <row r="20" spans="2:6">
      <c r="B20" s="54"/>
      <c r="C20" s="55"/>
      <c r="D20" s="57"/>
      <c r="E20" s="55"/>
      <c r="F20" s="55"/>
    </row>
    <row r="21" spans="2:6">
      <c r="B21" s="58"/>
      <c r="C21" s="59"/>
      <c r="D21" s="60"/>
      <c r="E21" s="55"/>
      <c r="F21" s="55"/>
    </row>
  </sheetData>
  <mergeCells count="6">
    <mergeCell ref="B5:C5"/>
    <mergeCell ref="D5:F5"/>
    <mergeCell ref="B3:C3"/>
    <mergeCell ref="D3:F3"/>
    <mergeCell ref="B4:C4"/>
    <mergeCell ref="D4:F4"/>
  </mergeCells>
  <phoneticPr fontId="0" type="noConversion"/>
  <hyperlinks>
    <hyperlink ref="D9" location="Module1!B10" display="Module1" xr:uid="{00000000-0004-0000-0100-000000000000}"/>
    <hyperlink ref="D10" location="Module1!B14" display="Module1" xr:uid="{00000000-0004-0000-0100-000001000000}"/>
    <hyperlink ref="D11" location="Module1!B17" display="Module1" xr:uid="{00000000-0004-0000-0100-000002000000}"/>
    <hyperlink ref="D12" location="Module2!B10" display="Module2" xr:uid="{00000000-0004-0000-0100-000003000000}"/>
    <hyperlink ref="D13" location="Module2!B14" display="Module2" xr:uid="{00000000-0004-0000-0100-000004000000}"/>
  </hyperlinks>
  <pageMargins left="0.74791666666666667" right="0.74791666666666667" top="0.98402777777777783" bottom="1.1506944444444445" header="0.51180555555555562" footer="0.98402777777777783"/>
  <pageSetup paperSize="9"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"/>
  <sheetViews>
    <sheetView zoomScaleNormal="100" workbookViewId="0">
      <pane ySplit="8" topLeftCell="A12" activePane="bottomLeft" state="frozen"/>
      <selection pane="bottomLeft" activeCell="M15" sqref="M15"/>
    </sheetView>
  </sheetViews>
  <sheetFormatPr defaultColWidth="9" defaultRowHeight="12.75"/>
  <cols>
    <col min="1" max="1" width="11.75" style="8" customWidth="1"/>
    <col min="2" max="2" width="19.125" style="8" customWidth="1"/>
    <col min="3" max="3" width="25.625" style="8" customWidth="1"/>
    <col min="4" max="4" width="28.5" style="8" customWidth="1"/>
    <col min="5" max="5" width="16.875" style="8" customWidth="1"/>
    <col min="6" max="6" width="7.1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0" s="68" customFormat="1">
      <c r="A1" s="63"/>
      <c r="B1" s="64"/>
      <c r="C1" s="64"/>
      <c r="D1" s="64"/>
      <c r="E1" s="64"/>
      <c r="F1" s="65"/>
      <c r="G1" s="66"/>
      <c r="H1" s="43"/>
      <c r="I1" s="67"/>
    </row>
    <row r="2" spans="1:10" s="68" customFormat="1" ht="15" customHeight="1">
      <c r="A2" s="69" t="s">
        <v>32</v>
      </c>
      <c r="B2" s="141" t="s">
        <v>33</v>
      </c>
      <c r="C2" s="141"/>
      <c r="D2" s="141"/>
      <c r="E2" s="141"/>
      <c r="F2" s="141"/>
      <c r="G2" s="70"/>
      <c r="H2" s="43"/>
      <c r="I2" s="67"/>
      <c r="J2" s="68" t="s">
        <v>34</v>
      </c>
    </row>
    <row r="3" spans="1:10" s="68" customFormat="1" ht="25.5" customHeight="1">
      <c r="A3" s="71" t="s">
        <v>35</v>
      </c>
      <c r="B3" s="141" t="s">
        <v>89</v>
      </c>
      <c r="C3" s="141"/>
      <c r="D3" s="141"/>
      <c r="E3" s="141"/>
      <c r="F3" s="141"/>
      <c r="G3" s="70"/>
      <c r="H3" s="43"/>
      <c r="I3" s="67"/>
      <c r="J3" s="68" t="s">
        <v>36</v>
      </c>
    </row>
    <row r="4" spans="1:10" s="68" customFormat="1" ht="18" customHeight="1">
      <c r="A4" s="69" t="s">
        <v>37</v>
      </c>
      <c r="B4" s="142"/>
      <c r="C4" s="142"/>
      <c r="D4" s="142"/>
      <c r="E4" s="142"/>
      <c r="F4" s="142"/>
      <c r="G4" s="70"/>
      <c r="H4" s="43"/>
      <c r="I4" s="67"/>
      <c r="J4" s="72"/>
    </row>
    <row r="5" spans="1:10" s="68" customFormat="1" ht="19.5" customHeight="1">
      <c r="A5" s="73" t="s">
        <v>34</v>
      </c>
      <c r="B5" s="74" t="s">
        <v>36</v>
      </c>
      <c r="C5" s="74" t="s">
        <v>38</v>
      </c>
      <c r="D5" s="75" t="s">
        <v>39</v>
      </c>
      <c r="E5" s="143" t="s">
        <v>40</v>
      </c>
      <c r="F5" s="143"/>
      <c r="G5" s="76"/>
      <c r="H5" s="76"/>
      <c r="I5" s="77"/>
      <c r="J5" s="68" t="s">
        <v>41</v>
      </c>
    </row>
    <row r="6" spans="1:10" s="68" customFormat="1" ht="15" customHeight="1">
      <c r="A6" s="78">
        <f>COUNTIF(F10:F998,"Pass")</f>
        <v>7</v>
      </c>
      <c r="B6" s="79">
        <f>COUNTIF(F10:F998,"Fail")</f>
        <v>0</v>
      </c>
      <c r="C6" s="79">
        <f>E6-D6-B6-A6</f>
        <v>0</v>
      </c>
      <c r="D6" s="80">
        <f>COUNTIF(F$10:F$998,"N/A")</f>
        <v>0</v>
      </c>
      <c r="E6" s="140">
        <f>COUNTA(A10:A998)</f>
        <v>7</v>
      </c>
      <c r="F6" s="140"/>
      <c r="G6" s="76"/>
      <c r="H6" s="76"/>
      <c r="I6" s="77"/>
      <c r="J6" s="68" t="s">
        <v>39</v>
      </c>
    </row>
    <row r="7" spans="1:10" s="68" customFormat="1" ht="15" customHeight="1">
      <c r="D7" s="81"/>
      <c r="E7" s="81"/>
      <c r="F7" s="76"/>
      <c r="G7" s="76"/>
      <c r="H7" s="76"/>
      <c r="I7" s="77"/>
    </row>
    <row r="8" spans="1:10" s="68" customFormat="1" ht="25.5" customHeight="1">
      <c r="A8" s="82" t="s">
        <v>42</v>
      </c>
      <c r="B8" s="82" t="s">
        <v>43</v>
      </c>
      <c r="C8" s="82" t="s">
        <v>44</v>
      </c>
      <c r="D8" s="82" t="s">
        <v>45</v>
      </c>
      <c r="E8" s="83" t="s">
        <v>46</v>
      </c>
      <c r="F8" s="83" t="s">
        <v>47</v>
      </c>
      <c r="G8" s="83" t="s">
        <v>48</v>
      </c>
      <c r="H8" s="82" t="s">
        <v>49</v>
      </c>
      <c r="I8" s="84"/>
    </row>
    <row r="9" spans="1:10" s="68" customFormat="1" ht="15.75" customHeight="1">
      <c r="A9" s="85"/>
      <c r="B9" s="85" t="s">
        <v>25</v>
      </c>
      <c r="C9" s="86"/>
      <c r="D9" s="86"/>
      <c r="E9" s="86"/>
      <c r="F9" s="86"/>
      <c r="G9" s="86"/>
      <c r="H9" s="87"/>
      <c r="I9" s="88"/>
    </row>
    <row r="10" spans="1:10" s="94" customFormat="1" ht="120.95" customHeight="1">
      <c r="A10" s="89" t="str">
        <f>IF(OR(B10&lt;&gt;"",D10&lt;&gt;""),"["&amp;TEXT($B$2,"##")&amp;"-"&amp;TEXT(ROW()-10,"##")&amp;"]","")</f>
        <v>[Module1 -]</v>
      </c>
      <c r="B10" s="90" t="s">
        <v>50</v>
      </c>
      <c r="C10" s="90" t="s">
        <v>51</v>
      </c>
      <c r="D10" s="91" t="s">
        <v>52</v>
      </c>
      <c r="E10" s="91" t="s">
        <v>53</v>
      </c>
      <c r="F10" s="89" t="s">
        <v>34</v>
      </c>
      <c r="G10" s="89"/>
      <c r="H10" s="92"/>
      <c r="I10" s="93"/>
    </row>
    <row r="11" spans="1:10" ht="51">
      <c r="A11" s="89" t="str">
        <f>IF(OR(B11&lt;&gt;"",D11&lt;&gt;""),"["&amp;TEXT($B$2,"##")&amp;"-"&amp;TEXT(ROW()-10,"##")&amp;"]","")</f>
        <v>[Module1 -1]</v>
      </c>
      <c r="B11" s="89" t="s">
        <v>69</v>
      </c>
      <c r="C11" s="89" t="s">
        <v>70</v>
      </c>
      <c r="D11" s="95" t="s">
        <v>71</v>
      </c>
      <c r="E11" s="95" t="s">
        <v>75</v>
      </c>
      <c r="F11" s="89" t="s">
        <v>34</v>
      </c>
      <c r="G11" s="89"/>
      <c r="H11" s="92"/>
      <c r="I11" s="93"/>
    </row>
    <row r="12" spans="1:10" ht="51">
      <c r="A12" s="89" t="str">
        <f t="shared" ref="A12:A14" si="0">IF(OR(B12&lt;&gt;"",D12&lt;&gt;""),"["&amp;TEXT($B$2,"##")&amp;"-"&amp;TEXT(ROW()-10,"##")&amp;"]","")</f>
        <v>[Module1 -2]</v>
      </c>
      <c r="B12" s="89" t="s">
        <v>72</v>
      </c>
      <c r="C12" s="89" t="s">
        <v>73</v>
      </c>
      <c r="D12" s="95" t="s">
        <v>74</v>
      </c>
      <c r="E12" s="95" t="s">
        <v>75</v>
      </c>
      <c r="F12" s="89" t="s">
        <v>34</v>
      </c>
      <c r="G12" s="89"/>
      <c r="H12" s="92"/>
      <c r="I12" s="93"/>
    </row>
    <row r="13" spans="1:10" ht="51">
      <c r="A13" s="89" t="str">
        <f t="shared" si="0"/>
        <v>[Module1 -3]</v>
      </c>
      <c r="B13" s="89" t="s">
        <v>76</v>
      </c>
      <c r="C13" s="89" t="s">
        <v>77</v>
      </c>
      <c r="D13" s="89" t="s">
        <v>78</v>
      </c>
      <c r="E13" s="95" t="s">
        <v>75</v>
      </c>
      <c r="F13" s="89" t="s">
        <v>34</v>
      </c>
      <c r="G13" s="89"/>
      <c r="H13" s="92"/>
      <c r="I13" s="93"/>
    </row>
    <row r="14" spans="1:10" ht="51">
      <c r="A14" s="89" t="str">
        <f t="shared" si="0"/>
        <v>[Module1 -4]</v>
      </c>
      <c r="B14" s="89" t="s">
        <v>79</v>
      </c>
      <c r="C14" s="89" t="s">
        <v>80</v>
      </c>
      <c r="D14" s="89" t="s">
        <v>81</v>
      </c>
      <c r="E14" s="95" t="s">
        <v>75</v>
      </c>
      <c r="F14" s="89" t="s">
        <v>34</v>
      </c>
      <c r="G14" s="96"/>
      <c r="H14" s="97"/>
      <c r="I14" s="98"/>
    </row>
    <row r="15" spans="1:10" s="68" customFormat="1" ht="15.75" customHeight="1">
      <c r="A15" s="86"/>
      <c r="B15" s="85" t="s">
        <v>27</v>
      </c>
      <c r="C15" s="86"/>
      <c r="D15" s="86"/>
      <c r="E15" s="86"/>
      <c r="F15" s="86"/>
      <c r="G15" s="86"/>
      <c r="H15" s="87"/>
      <c r="I15" s="88"/>
    </row>
    <row r="16" spans="1:10" ht="51">
      <c r="A16" s="89" t="str">
        <f>IF(OR(B16&lt;&gt;"",D16&lt;&gt;""),"["&amp;TEXT($B$2,"##")&amp;"-"&amp;TEXT(ROW()-12,"##")&amp;"]","")</f>
        <v>[Module1 -4]</v>
      </c>
      <c r="B16" s="89" t="s">
        <v>82</v>
      </c>
      <c r="C16" s="89" t="s">
        <v>83</v>
      </c>
      <c r="D16" s="89" t="s">
        <v>84</v>
      </c>
      <c r="E16" s="95" t="s">
        <v>75</v>
      </c>
      <c r="F16" s="89" t="s">
        <v>34</v>
      </c>
      <c r="G16" s="89"/>
      <c r="H16" s="92"/>
      <c r="I16" s="93"/>
    </row>
    <row r="17" spans="1:9" s="68" customFormat="1" ht="15.75" customHeight="1">
      <c r="A17" s="85"/>
      <c r="B17" s="85" t="s">
        <v>28</v>
      </c>
      <c r="C17" s="86"/>
      <c r="D17" s="86"/>
      <c r="E17" s="86"/>
      <c r="F17" s="86"/>
      <c r="G17" s="86"/>
      <c r="H17" s="87"/>
      <c r="I17" s="88"/>
    </row>
    <row r="18" spans="1:9" ht="51">
      <c r="A18" s="89" t="str">
        <f>IF(OR(B18&lt;&gt;"",D18&lt;&gt;""),"["&amp;TEXT($B$2,"##")&amp;"-"&amp;TEXT(ROW()-12,"##")&amp;"]","")</f>
        <v>[Module1 -6]</v>
      </c>
      <c r="B18" s="89" t="s">
        <v>85</v>
      </c>
      <c r="C18" s="89" t="s">
        <v>86</v>
      </c>
      <c r="D18" s="89" t="s">
        <v>87</v>
      </c>
      <c r="E18" s="95" t="s">
        <v>75</v>
      </c>
      <c r="F18" s="89" t="s">
        <v>34</v>
      </c>
      <c r="G18" s="89"/>
      <c r="H18" s="92"/>
    </row>
  </sheetData>
  <autoFilter ref="A8:H17" xr:uid="{00000000-0009-0000-0000-000002000000}"/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45" xr:uid="{00000000-0002-0000-0200-000000000000}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8"/>
  <sheetViews>
    <sheetView workbookViewId="0">
      <pane ySplit="8" topLeftCell="A12" activePane="bottomLeft" state="frozen"/>
      <selection pane="bottomLeft" activeCell="O17" sqref="O17"/>
    </sheetView>
  </sheetViews>
  <sheetFormatPr defaultColWidth="9" defaultRowHeight="12.75"/>
  <cols>
    <col min="1" max="1" width="11.5" style="8" customWidth="1"/>
    <col min="2" max="2" width="19.125" style="8" customWidth="1"/>
    <col min="3" max="3" width="25.625" style="8" customWidth="1"/>
    <col min="4" max="4" width="30.125" style="8" customWidth="1"/>
    <col min="5" max="5" width="16.875" style="8" customWidth="1"/>
    <col min="6" max="6" width="7.125" style="8" customWidth="1"/>
    <col min="7" max="7" width="9" style="61"/>
    <col min="8" max="8" width="17.625" style="8" customWidth="1"/>
    <col min="9" max="9" width="8.25" style="62" customWidth="1"/>
    <col min="10" max="10" width="0" style="8" hidden="1" customWidth="1"/>
    <col min="11" max="16384" width="9" style="8"/>
  </cols>
  <sheetData>
    <row r="1" spans="1:11" s="68" customFormat="1">
      <c r="A1" s="63"/>
      <c r="B1" s="64"/>
      <c r="C1" s="64"/>
      <c r="D1" s="64"/>
      <c r="E1" s="64"/>
      <c r="F1" s="65"/>
      <c r="G1" s="66"/>
      <c r="H1" s="43"/>
      <c r="I1" s="67"/>
    </row>
    <row r="2" spans="1:11" s="68" customFormat="1" ht="15" customHeight="1">
      <c r="A2" s="69" t="s">
        <v>32</v>
      </c>
      <c r="B2" s="141" t="s">
        <v>30</v>
      </c>
      <c r="C2" s="141"/>
      <c r="D2" s="141"/>
      <c r="E2" s="141"/>
      <c r="F2" s="141"/>
      <c r="G2" s="70"/>
      <c r="H2" s="43"/>
      <c r="I2" s="67"/>
      <c r="J2" s="68" t="s">
        <v>34</v>
      </c>
    </row>
    <row r="3" spans="1:11" s="68" customFormat="1" ht="25.5" customHeight="1">
      <c r="A3" s="71" t="s">
        <v>35</v>
      </c>
      <c r="B3" s="141" t="s">
        <v>88</v>
      </c>
      <c r="C3" s="141"/>
      <c r="D3" s="141"/>
      <c r="E3" s="141"/>
      <c r="F3" s="141"/>
      <c r="G3" s="70"/>
      <c r="H3" s="43"/>
      <c r="I3" s="67"/>
      <c r="J3" s="68" t="s">
        <v>36</v>
      </c>
    </row>
    <row r="4" spans="1:11" s="68" customFormat="1" ht="18" customHeight="1">
      <c r="A4" s="69" t="s">
        <v>37</v>
      </c>
      <c r="B4" s="142"/>
      <c r="C4" s="142"/>
      <c r="D4" s="142"/>
      <c r="E4" s="142"/>
      <c r="F4" s="142"/>
      <c r="G4" s="70"/>
      <c r="H4" s="43"/>
      <c r="I4" s="67"/>
      <c r="J4" s="72"/>
    </row>
    <row r="5" spans="1:11" s="68" customFormat="1" ht="19.5" customHeight="1">
      <c r="A5" s="73" t="s">
        <v>34</v>
      </c>
      <c r="B5" s="74" t="s">
        <v>36</v>
      </c>
      <c r="C5" s="74" t="s">
        <v>38</v>
      </c>
      <c r="D5" s="75" t="s">
        <v>39</v>
      </c>
      <c r="E5" s="143" t="s">
        <v>40</v>
      </c>
      <c r="F5" s="143"/>
      <c r="G5" s="76"/>
      <c r="H5" s="76"/>
      <c r="I5" s="77"/>
      <c r="J5" s="68" t="s">
        <v>41</v>
      </c>
    </row>
    <row r="6" spans="1:11" s="68" customFormat="1" ht="15" customHeight="1">
      <c r="A6" s="99">
        <f>COUNTIF(F10:F998,"Pass")</f>
        <v>8</v>
      </c>
      <c r="B6" s="79">
        <f>COUNTIF(F10:F998,"Fail")</f>
        <v>0</v>
      </c>
      <c r="C6" s="79">
        <f>E6-D6-B6-A6</f>
        <v>0</v>
      </c>
      <c r="D6" s="80">
        <f>COUNTIF(F$10:F$998,"N/A")</f>
        <v>0</v>
      </c>
      <c r="E6" s="140">
        <f>COUNTA(A10:A998)</f>
        <v>8</v>
      </c>
      <c r="F6" s="140"/>
      <c r="G6" s="76"/>
      <c r="H6" s="76"/>
      <c r="I6" s="77"/>
      <c r="J6" s="68" t="s">
        <v>39</v>
      </c>
    </row>
    <row r="7" spans="1:11" s="68" customFormat="1" ht="15" customHeight="1">
      <c r="D7" s="81"/>
      <c r="E7" s="81"/>
      <c r="F7" s="81"/>
      <c r="G7" s="81"/>
      <c r="H7" s="81"/>
      <c r="I7" s="77"/>
    </row>
    <row r="8" spans="1:11" s="68" customFormat="1" ht="25.5" customHeight="1">
      <c r="A8" s="82" t="s">
        <v>42</v>
      </c>
      <c r="B8" s="82" t="s">
        <v>43</v>
      </c>
      <c r="C8" s="82" t="s">
        <v>44</v>
      </c>
      <c r="D8" s="82" t="s">
        <v>45</v>
      </c>
      <c r="E8" s="83" t="s">
        <v>46</v>
      </c>
      <c r="F8" s="83" t="s">
        <v>47</v>
      </c>
      <c r="G8" s="83" t="s">
        <v>48</v>
      </c>
      <c r="H8" s="82" t="s">
        <v>49</v>
      </c>
      <c r="I8" s="84"/>
    </row>
    <row r="9" spans="1:11" s="68" customFormat="1" ht="15.75" customHeight="1">
      <c r="A9" s="85"/>
      <c r="B9" s="85" t="s">
        <v>29</v>
      </c>
      <c r="C9" s="86"/>
      <c r="D9" s="86"/>
      <c r="E9" s="86"/>
      <c r="F9" s="86"/>
      <c r="G9" s="86"/>
      <c r="H9" s="87"/>
      <c r="I9" s="88"/>
    </row>
    <row r="10" spans="1:11" s="94" customFormat="1" ht="120.95" customHeight="1">
      <c r="A10" s="89" t="str">
        <f>IF(OR(B10&lt;&gt;"",D10&lt;&gt;""),"["&amp;TEXT($B$2,"##")&amp;"-"&amp;TEXT(ROW()-10,"##")&amp;"]","")</f>
        <v>[Module2-]</v>
      </c>
      <c r="B10" s="90" t="s">
        <v>54</v>
      </c>
      <c r="C10" s="90" t="s">
        <v>55</v>
      </c>
      <c r="D10" s="91" t="s">
        <v>56</v>
      </c>
      <c r="E10" s="91" t="s">
        <v>57</v>
      </c>
      <c r="F10" s="89" t="s">
        <v>34</v>
      </c>
      <c r="G10" s="89"/>
      <c r="H10" s="100"/>
      <c r="I10" s="93"/>
    </row>
    <row r="11" spans="1:11" ht="51">
      <c r="A11" s="89" t="str">
        <f>IF(OR(B11&lt;&gt;"",D11&lt;&gt;""),"["&amp;TEXT($B$2,"##")&amp;"-"&amp;TEXT(ROW()-10,"##")&amp;"]","")</f>
        <v>[Module2-1]</v>
      </c>
      <c r="B11" s="89" t="s">
        <v>90</v>
      </c>
      <c r="C11" s="89" t="s">
        <v>91</v>
      </c>
      <c r="D11" s="95" t="s">
        <v>92</v>
      </c>
      <c r="E11" s="95" t="s">
        <v>110</v>
      </c>
      <c r="F11" s="89" t="s">
        <v>34</v>
      </c>
      <c r="G11" s="89"/>
      <c r="H11" s="100"/>
      <c r="I11" s="93"/>
    </row>
    <row r="12" spans="1:11" s="68" customFormat="1" ht="15.75" customHeight="1">
      <c r="A12" s="85"/>
      <c r="B12" s="85" t="s">
        <v>31</v>
      </c>
      <c r="C12" s="86"/>
      <c r="D12" s="86"/>
      <c r="E12" s="86"/>
      <c r="F12" s="86"/>
      <c r="G12" s="86"/>
      <c r="H12" s="87"/>
      <c r="I12" s="88"/>
    </row>
    <row r="13" spans="1:11" ht="51">
      <c r="A13" s="89" t="str">
        <f>IF(OR(B13&lt;&gt;"",D13&lt;&gt;""),"["&amp;TEXT($B$2,"##")&amp;"-"&amp;TEXT(ROW()-10,"##")&amp;"]","")</f>
        <v>[Module2-3]</v>
      </c>
      <c r="B13" s="89" t="s">
        <v>93</v>
      </c>
      <c r="C13" s="89" t="s">
        <v>95</v>
      </c>
      <c r="D13" s="95" t="s">
        <v>94</v>
      </c>
      <c r="E13" s="95" t="s">
        <v>110</v>
      </c>
      <c r="F13" s="89" t="s">
        <v>34</v>
      </c>
      <c r="G13" s="89"/>
      <c r="H13" s="100"/>
      <c r="I13" s="93"/>
    </row>
    <row r="14" spans="1:11" ht="51">
      <c r="A14" s="89" t="str">
        <f>IF(OR(B14&lt;&gt;"",D14&lt;&gt;""),"["&amp;TEXT($B$2,"##")&amp;"-"&amp;TEXT(ROW()-11,"##")&amp;"]","")</f>
        <v>[Module2-3]</v>
      </c>
      <c r="B14" s="89" t="s">
        <v>96</v>
      </c>
      <c r="C14" s="89" t="s">
        <v>100</v>
      </c>
      <c r="D14" s="89" t="s">
        <v>97</v>
      </c>
      <c r="E14" s="95" t="s">
        <v>110</v>
      </c>
      <c r="F14" s="89" t="s">
        <v>34</v>
      </c>
      <c r="G14" s="89"/>
      <c r="H14" s="100"/>
      <c r="I14" s="93"/>
    </row>
    <row r="15" spans="1:11" ht="51">
      <c r="A15" s="89" t="str">
        <f>IF(OR(B15&lt;&gt;"",D15&lt;&gt;""),"["&amp;TEXT($B$2,"##")&amp;"-"&amp;TEXT(ROW()-11,"##")&amp;"]","")</f>
        <v>[Module2-4]</v>
      </c>
      <c r="B15" s="89" t="s">
        <v>98</v>
      </c>
      <c r="C15" s="89" t="s">
        <v>99</v>
      </c>
      <c r="D15" s="89" t="s">
        <v>101</v>
      </c>
      <c r="E15" s="95" t="s">
        <v>110</v>
      </c>
      <c r="F15" s="89" t="s">
        <v>34</v>
      </c>
      <c r="G15" s="96"/>
      <c r="H15" s="97"/>
      <c r="I15" s="98"/>
    </row>
    <row r="16" spans="1:11" ht="51">
      <c r="A16" s="89" t="str">
        <f t="shared" ref="A16:A18" si="0">IF(OR(B16&lt;&gt;"",D16&lt;&gt;""),"["&amp;TEXT($B$2,"##")&amp;"-"&amp;TEXT(ROW()-11,"##")&amp;"]","")</f>
        <v>[Module2-5]</v>
      </c>
      <c r="B16" s="89" t="s">
        <v>102</v>
      </c>
      <c r="C16" s="89" t="s">
        <v>103</v>
      </c>
      <c r="D16" s="89" t="s">
        <v>104</v>
      </c>
      <c r="E16" s="95" t="s">
        <v>110</v>
      </c>
      <c r="F16" s="89" t="s">
        <v>34</v>
      </c>
      <c r="G16" s="96"/>
      <c r="H16" s="97"/>
      <c r="I16" s="88"/>
      <c r="J16" s="68"/>
      <c r="K16" s="68"/>
    </row>
    <row r="17" spans="1:9" ht="63.75">
      <c r="A17" s="89" t="str">
        <f t="shared" si="0"/>
        <v>[Module2-6]</v>
      </c>
      <c r="B17" s="89" t="s">
        <v>104</v>
      </c>
      <c r="C17" s="89" t="s">
        <v>105</v>
      </c>
      <c r="D17" s="89" t="s">
        <v>106</v>
      </c>
      <c r="E17" s="95" t="s">
        <v>110</v>
      </c>
      <c r="F17" s="89" t="s">
        <v>34</v>
      </c>
      <c r="G17" s="96"/>
      <c r="H17" s="97"/>
      <c r="I17" s="93"/>
    </row>
    <row r="18" spans="1:9" ht="63.75">
      <c r="A18" s="89" t="str">
        <f t="shared" si="0"/>
        <v>[Module2-7]</v>
      </c>
      <c r="B18" s="89" t="s">
        <v>107</v>
      </c>
      <c r="C18" s="89" t="s">
        <v>108</v>
      </c>
      <c r="D18" s="89" t="s">
        <v>109</v>
      </c>
      <c r="E18" s="95" t="s">
        <v>110</v>
      </c>
      <c r="F18" s="89" t="s">
        <v>34</v>
      </c>
      <c r="G18" s="96"/>
      <c r="H18" s="97"/>
    </row>
  </sheetData>
  <autoFilter ref="A8:H15" xr:uid="{00000000-0009-0000-0000-000003000000}"/>
  <mergeCells count="5">
    <mergeCell ref="E6:F6"/>
    <mergeCell ref="B2:F2"/>
    <mergeCell ref="B3:F3"/>
    <mergeCell ref="B4:F4"/>
    <mergeCell ref="E5:F5"/>
  </mergeCells>
  <phoneticPr fontId="0" type="noConversion"/>
  <dataValidations count="1">
    <dataValidation type="list" allowBlank="1" showErrorMessage="1" sqref="F1:F3 F7:F11 F12:F144" xr:uid="{00000000-0002-0000-0300-000000000000}">
      <formula1>$J$2:$J$6</formula1>
      <formula2>0</formula2>
    </dataValidation>
  </dataValidations>
  <pageMargins left="0.74791666666666667" right="0.25" top="0.75" bottom="0.98402777777777772" header="0.5" footer="0.5"/>
  <pageSetup paperSize="9" firstPageNumber="0" orientation="landscape" horizontalDpi="300" verticalDpi="300" r:id="rId1"/>
  <headerFooter alignWithMargins="0">
    <oddHeader>&amp;LFacilitate_Test Case\Company&amp;Rv1.0</oddHeader>
    <oddFooter>&amp;L&amp;"Tahoma,Regular"&amp;8 02ae-BM/PM/HDCV/FSOFT v2/0&amp;C&amp;"Tahoma,Regular"&amp;10Internal use&amp;R&amp;"tahoma,Regular"&amp;8&amp;P/&amp;N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8"/>
  <sheetViews>
    <sheetView tabSelected="1" workbookViewId="0">
      <selection activeCell="H32" sqref="H32"/>
    </sheetView>
  </sheetViews>
  <sheetFormatPr defaultColWidth="9" defaultRowHeight="12.75"/>
  <cols>
    <col min="1" max="1" width="9" style="8"/>
    <col min="2" max="2" width="13.5" style="8" customWidth="1"/>
    <col min="3" max="3" width="19.375" style="8" customWidth="1"/>
    <col min="4" max="7" width="9" style="8"/>
    <col min="8" max="9" width="33.125" style="8" customWidth="1"/>
    <col min="10" max="16384" width="9" style="8"/>
  </cols>
  <sheetData>
    <row r="1" spans="1:8" ht="25.5" customHeight="1">
      <c r="B1" s="146" t="s">
        <v>58</v>
      </c>
      <c r="C1" s="146"/>
      <c r="D1" s="146"/>
      <c r="E1" s="146"/>
      <c r="F1" s="146"/>
      <c r="G1" s="146"/>
      <c r="H1" s="146"/>
    </row>
    <row r="2" spans="1:8" ht="14.25" customHeight="1">
      <c r="A2" s="101"/>
      <c r="B2" s="101"/>
      <c r="C2" s="102"/>
      <c r="D2" s="102"/>
      <c r="E2" s="102"/>
      <c r="F2" s="102"/>
      <c r="G2" s="102"/>
      <c r="H2" s="103"/>
    </row>
    <row r="3" spans="1:8" ht="12" customHeight="1">
      <c r="B3" s="11" t="s">
        <v>1</v>
      </c>
      <c r="C3" s="139" t="s">
        <v>2</v>
      </c>
      <c r="D3" s="139"/>
      <c r="E3" s="144" t="s">
        <v>3</v>
      </c>
      <c r="F3" s="144"/>
      <c r="G3" s="104"/>
      <c r="H3" s="105"/>
    </row>
    <row r="4" spans="1:8" ht="12" customHeight="1">
      <c r="B4" s="11" t="s">
        <v>4</v>
      </c>
      <c r="C4" s="139" t="s">
        <v>5</v>
      </c>
      <c r="D4" s="139"/>
      <c r="E4" s="144" t="s">
        <v>6</v>
      </c>
      <c r="F4" s="144"/>
      <c r="G4" s="104"/>
      <c r="H4" s="105"/>
    </row>
    <row r="5" spans="1:8" ht="12" customHeight="1">
      <c r="B5" s="106" t="s">
        <v>7</v>
      </c>
      <c r="C5" s="139" t="str">
        <f>C4&amp;"_"&amp;"Test Report"&amp;"_"&amp;"vx.x"</f>
        <v>&lt;Project Code&gt;_Test Report_vx.x</v>
      </c>
      <c r="D5" s="139"/>
      <c r="E5" s="144" t="s">
        <v>8</v>
      </c>
      <c r="F5" s="144"/>
      <c r="G5" s="104"/>
      <c r="H5" s="107" t="s">
        <v>59</v>
      </c>
    </row>
    <row r="6" spans="1:8" ht="21.75" customHeight="1">
      <c r="A6" s="101"/>
      <c r="B6" s="106" t="s">
        <v>60</v>
      </c>
      <c r="C6" s="145" t="s">
        <v>61</v>
      </c>
      <c r="D6" s="145"/>
      <c r="E6" s="145"/>
      <c r="F6" s="145"/>
      <c r="G6" s="145"/>
      <c r="H6" s="145"/>
    </row>
    <row r="7" spans="1:8" ht="14.25" customHeight="1">
      <c r="A7" s="101"/>
      <c r="B7" s="108"/>
      <c r="C7" s="109"/>
      <c r="D7" s="102"/>
      <c r="E7" s="102"/>
      <c r="F7" s="102"/>
      <c r="G7" s="102"/>
      <c r="H7" s="103"/>
    </row>
    <row r="8" spans="1:8">
      <c r="B8" s="108"/>
      <c r="C8" s="109"/>
      <c r="D8" s="102"/>
      <c r="E8" s="102"/>
      <c r="F8" s="102"/>
      <c r="G8" s="102"/>
      <c r="H8" s="103"/>
    </row>
    <row r="9" spans="1:8">
      <c r="A9" s="110"/>
      <c r="B9" s="110"/>
      <c r="C9" s="110"/>
      <c r="D9" s="110"/>
      <c r="E9" s="110"/>
      <c r="F9" s="110"/>
      <c r="G9" s="110"/>
      <c r="H9" s="110"/>
    </row>
    <row r="10" spans="1:8">
      <c r="A10" s="111"/>
      <c r="B10" s="112" t="s">
        <v>20</v>
      </c>
      <c r="C10" s="113" t="s">
        <v>62</v>
      </c>
      <c r="D10" s="114" t="s">
        <v>34</v>
      </c>
      <c r="E10" s="113" t="s">
        <v>36</v>
      </c>
      <c r="F10" s="113" t="s">
        <v>38</v>
      </c>
      <c r="G10" s="115" t="s">
        <v>39</v>
      </c>
      <c r="H10" s="116" t="s">
        <v>63</v>
      </c>
    </row>
    <row r="11" spans="1:8">
      <c r="A11" s="117"/>
      <c r="B11" s="118">
        <v>1</v>
      </c>
      <c r="C11" s="119" t="str">
        <f>Module1!B2</f>
        <v xml:space="preserve">Module1 </v>
      </c>
      <c r="D11" s="120">
        <f>Module1!A6</f>
        <v>7</v>
      </c>
      <c r="E11" s="120">
        <f>Module1!B6</f>
        <v>0</v>
      </c>
      <c r="F11" s="120">
        <f>Module1!C6</f>
        <v>0</v>
      </c>
      <c r="G11" s="121">
        <f>Module1!D6</f>
        <v>0</v>
      </c>
      <c r="H11" s="122">
        <f>Module1!E6</f>
        <v>7</v>
      </c>
    </row>
    <row r="12" spans="1:8">
      <c r="A12" s="117"/>
      <c r="B12" s="118">
        <v>2</v>
      </c>
      <c r="C12" s="119" t="str">
        <f>Module2!B2</f>
        <v>Module2</v>
      </c>
      <c r="D12" s="120">
        <f>Module2!A6</f>
        <v>8</v>
      </c>
      <c r="E12" s="120">
        <f>Module2!B6</f>
        <v>0</v>
      </c>
      <c r="F12" s="120">
        <f>Module2!C6</f>
        <v>0</v>
      </c>
      <c r="G12" s="121">
        <f>Module2!D6</f>
        <v>0</v>
      </c>
      <c r="H12" s="122">
        <f>Module2!E6</f>
        <v>8</v>
      </c>
    </row>
    <row r="13" spans="1:8">
      <c r="A13" s="117"/>
      <c r="B13" s="118"/>
      <c r="C13" s="119"/>
      <c r="D13" s="120"/>
      <c r="E13" s="120"/>
      <c r="F13" s="120"/>
      <c r="G13" s="121"/>
      <c r="H13" s="122"/>
    </row>
    <row r="14" spans="1:8">
      <c r="A14" s="117"/>
      <c r="B14" s="123"/>
      <c r="C14" s="124" t="s">
        <v>64</v>
      </c>
      <c r="D14" s="125">
        <f>SUM(D9:D13)</f>
        <v>15</v>
      </c>
      <c r="E14" s="125">
        <f>SUM(E9:E13)</f>
        <v>0</v>
      </c>
      <c r="F14" s="125">
        <f>SUM(F9:F13)</f>
        <v>0</v>
      </c>
      <c r="G14" s="125">
        <f>SUM(G9:G13)</f>
        <v>0</v>
      </c>
      <c r="H14" s="126">
        <f>SUM(H9:H13)</f>
        <v>15</v>
      </c>
    </row>
    <row r="15" spans="1:8">
      <c r="A15" s="110"/>
      <c r="B15" s="127"/>
      <c r="C15" s="110"/>
      <c r="D15" s="128"/>
      <c r="E15" s="129"/>
      <c r="F15" s="129"/>
      <c r="G15" s="129"/>
      <c r="H15" s="129"/>
    </row>
    <row r="16" spans="1:8">
      <c r="A16" s="110"/>
      <c r="B16" s="110"/>
      <c r="C16" s="130" t="s">
        <v>65</v>
      </c>
      <c r="D16" s="110"/>
      <c r="E16" s="131">
        <f>(D14+E14)*100/(H14-G14)</f>
        <v>100</v>
      </c>
      <c r="F16" s="110" t="s">
        <v>66</v>
      </c>
      <c r="G16" s="110"/>
      <c r="H16" s="81"/>
    </row>
    <row r="17" spans="1:8">
      <c r="A17" s="110"/>
      <c r="B17" s="110"/>
      <c r="C17" s="130" t="s">
        <v>67</v>
      </c>
      <c r="D17" s="110"/>
      <c r="E17" s="131">
        <f>D14*100/(H14-G14)</f>
        <v>100</v>
      </c>
      <c r="F17" s="110" t="s">
        <v>66</v>
      </c>
      <c r="G17" s="110"/>
      <c r="H17" s="81"/>
    </row>
    <row r="18" spans="1:8">
      <c r="C18" s="110"/>
      <c r="D18" s="110"/>
    </row>
  </sheetData>
  <mergeCells count="8">
    <mergeCell ref="C5:D5"/>
    <mergeCell ref="E5:F5"/>
    <mergeCell ref="C6:H6"/>
    <mergeCell ref="B1:H1"/>
    <mergeCell ref="C3:D3"/>
    <mergeCell ref="E3:F3"/>
    <mergeCell ref="C4:D4"/>
    <mergeCell ref="E4:F4"/>
  </mergeCells>
  <phoneticPr fontId="0" type="noConversion"/>
  <pageMargins left="0.74791666666666667" right="0.74791666666666667" top="0.98402777777777783" bottom="0.98402777777777772" header="0.51180555555555562" footer="0.5"/>
  <pageSetup firstPageNumber="0" orientation="landscape" horizontalDpi="300" verticalDpi="300" r:id="rId1"/>
  <headerFooter alignWithMargins="0">
    <oddFooter>&amp;L&amp;"Tahoma,Regular"&amp;8 02ae-BM/PM/HDCV/FSOFT v2/0&amp;C&amp;"tahoma,Regular"&amp;8Internal use&amp;R&amp;"Tahoma,Regular"&amp;8&amp;P/&amp;N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Test case List</vt:lpstr>
      <vt:lpstr>Module1</vt:lpstr>
      <vt:lpstr>Module2</vt:lpstr>
      <vt:lpstr>Test Report</vt:lpstr>
    </vt:vector>
  </TitlesOfParts>
  <Company>FSOFT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Test case</dc:title>
  <dc:subject>v1/0</dc:subject>
  <dc:creator>Nghĩa Nguyễn Trọng</dc:creator>
  <dc:description>Updates sheet Cover: Add logo, document code, creator, reviewer/approver._x000d_
Add sheet Test Case List._x000d_
Change Sheet Company, User, Provider to Modules. Add column Inter-test case dependent. Update these sheets._x000d_
Update Test Report</dc:description>
  <cp:lastModifiedBy>Nghĩa Nguyễn Trọng</cp:lastModifiedBy>
  <dcterms:created xsi:type="dcterms:W3CDTF">2024-05-17T06:16:13Z</dcterms:created>
  <dcterms:modified xsi:type="dcterms:W3CDTF">2024-05-30T06:57:13Z</dcterms:modified>
  <cp:category>BM</cp:category>
</cp:coreProperties>
</file>