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43b9268ec55af/Documents/FPT Summer 2024 Semester 8/SWT301/"/>
    </mc:Choice>
  </mc:AlternateContent>
  <xr:revisionPtr revIDLastSave="7" documentId="8_{B1FAD077-CA1D-4C8C-B374-D643D3C3D513}" xr6:coauthVersionLast="47" xr6:coauthVersionMax="47" xr10:uidLastSave="{BC98CBBA-8508-466B-BC72-994EE5EF0F39}"/>
  <bookViews>
    <workbookView xWindow="-108" yWindow="-108" windowWidth="23256" windowHeight="12456" xr2:uid="{DAA3A29A-765A-4950-9501-5489EA449B14}"/>
  </bookViews>
  <sheets>
    <sheet name="Unit test-case" sheetId="1" r:id="rId1"/>
    <sheet name="Decision table and tc" sheetId="2" r:id="rId2"/>
    <sheet name="System test-cas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A13" i="3"/>
  <c r="A14" i="3"/>
  <c r="A7" i="3"/>
  <c r="A8" i="3"/>
  <c r="A9" i="3"/>
  <c r="A10" i="3"/>
  <c r="A11" i="3"/>
  <c r="A6" i="3" l="1"/>
  <c r="D3" i="3" s="1"/>
  <c r="A5" i="3"/>
  <c r="E2" i="3"/>
  <c r="D2" i="3"/>
  <c r="E1" i="3"/>
  <c r="D1" i="3"/>
  <c r="E3" i="3" l="1"/>
  <c r="C2" i="1" l="1"/>
  <c r="O7" i="1"/>
  <c r="L4" i="1" s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<sst xmlns="http://schemas.openxmlformats.org/spreadsheetml/2006/main" count="327" uniqueCount="151">
  <si>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</si>
  <si>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</si>
  <si>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</si>
  <si>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</si>
  <si>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</si>
  <si>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</si>
  <si>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</si>
  <si>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</si>
  <si>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</si>
  <si>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</si>
  <si>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</si>
  <si>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</si>
  <si>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</si>
  <si>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</si>
  <si>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</si>
  <si>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</si>
  <si>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</si>
  <si>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</si>
  <si>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O</t>
  </si>
  <si>
    <t>Confirm</t>
  </si>
  <si>
    <t>Return</t>
  </si>
  <si>
    <t>T</t>
  </si>
  <si>
    <t>F</t>
  </si>
  <si>
    <t>Exception</t>
  </si>
  <si>
    <t>Log message</t>
  </si>
  <si>
    <t>Result</t>
  </si>
  <si>
    <t>Type(N : Normal, A : Abnormal, B : Boundary)</t>
  </si>
  <si>
    <t>A</t>
  </si>
  <si>
    <t>N</t>
  </si>
  <si>
    <t>B</t>
  </si>
  <si>
    <t>Passed/Failed</t>
  </si>
  <si>
    <t>P</t>
  </si>
  <si>
    <t>Executed Date</t>
  </si>
  <si>
    <t>Defect ID</t>
  </si>
  <si>
    <t>TAG</t>
  </si>
  <si>
    <t>C</t>
  </si>
  <si>
    <t>D</t>
  </si>
  <si>
    <t>E</t>
  </si>
  <si>
    <t>…</t>
  </si>
  <si>
    <t>No</t>
  </si>
  <si>
    <t>INPUT</t>
  </si>
  <si>
    <t>OUTPUT</t>
  </si>
  <si>
    <t>Decision Table and Extend Decision Table</t>
  </si>
  <si>
    <t>High Level Test case template</t>
  </si>
  <si>
    <t>Test case description</t>
  </si>
  <si>
    <t>Test-case No</t>
  </si>
  <si>
    <t>Expected result</t>
  </si>
  <si>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</si>
  <si>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</si>
  <si>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</si>
  <si>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</si>
  <si>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</si>
  <si>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</si>
  <si>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</si>
  <si>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</si>
  <si>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</si>
  <si>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</si>
  <si>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</t>
  </si>
  <si>
    <t>Note</t>
  </si>
  <si>
    <t>Pass</t>
  </si>
  <si>
    <t>Alternative flow</t>
  </si>
  <si>
    <t>Test environment</t>
  </si>
  <si>
    <t>strUserName</t>
  </si>
  <si>
    <t>strPassword</t>
  </si>
  <si>
    <t>strPhone</t>
  </si>
  <si>
    <t>ValidUser</t>
  </si>
  <si>
    <t>ValidPass1!</t>
  </si>
  <si>
    <t>0123456789</t>
  </si>
  <si>
    <t xml:space="preserve">"Register success." </t>
  </si>
  <si>
    <t>Short</t>
  </si>
  <si>
    <t>"Username is invalid."</t>
  </si>
  <si>
    <t>VeryLongUsername</t>
  </si>
  <si>
    <t>1InvalidUser</t>
  </si>
  <si>
    <t>Invalid@User</t>
  </si>
  <si>
    <t>ValidPass123</t>
  </si>
  <si>
    <t>"Password is invalid."</t>
  </si>
  <si>
    <t>UTCID03</t>
  </si>
  <si>
    <t>UTCID04</t>
  </si>
  <si>
    <t>ValidPass!</t>
  </si>
  <si>
    <t>validpass1!</t>
  </si>
  <si>
    <t>PhoneNumbr</t>
  </si>
  <si>
    <t>"Cellphone number is invalid."</t>
  </si>
  <si>
    <t>01234567890</t>
  </si>
  <si>
    <t>Register</t>
  </si>
  <si>
    <t xml:space="preserve">Test register function for English Center 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</si>
  <si>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</si>
  <si>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</si>
  <si>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</si>
  <si>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</si>
  <si>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</si>
  <si>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</si>
  <si>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</si>
  <si>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</si>
  <si>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</si>
  <si>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Course</t>
  </si>
  <si>
    <t>Start date</t>
  </si>
  <si>
    <t>Time</t>
  </si>
  <si>
    <t>Teacher</t>
  </si>
  <si>
    <t>Room</t>
  </si>
  <si>
    <t>Maximum students</t>
  </si>
  <si>
    <t>Notification</t>
  </si>
  <si>
    <t>X</t>
  </si>
  <si>
    <t>G</t>
  </si>
  <si>
    <t>All fields valid</t>
  </si>
  <si>
    <t>Course invalid</t>
  </si>
  <si>
    <t>Start date invalid</t>
  </si>
  <si>
    <t>Time invalid</t>
  </si>
  <si>
    <t>Teacher invalid</t>
  </si>
  <si>
    <t>Room invalid</t>
  </si>
  <si>
    <t>Maximum students invalid</t>
  </si>
  <si>
    <t>Class created successfully</t>
  </si>
  <si>
    <t>Error notification, Course field highlighted</t>
  </si>
  <si>
    <t>Error notification, Start date field highlighted</t>
  </si>
  <si>
    <t>Error notification, Time field highlighted</t>
  </si>
  <si>
    <t>Error notification, Teacher field highlighted</t>
  </si>
  <si>
    <t>Error notification, Room field highlighted</t>
  </si>
  <si>
    <t>Error notification, Maximum students field highlighted</t>
  </si>
  <si>
    <t>Admin creates a new English class</t>
  </si>
  <si>
    <t>Admin is logged into the system.</t>
  </si>
  <si>
    <t>1. Navigate to the "Create New Class" page.
2. Fill in the required fields (Course, Start date, Time, Teacher, Room, Maximum students).
3. Click the "Save" button.</t>
  </si>
  <si>
    <t>The new class is created successfully, and a confirmation message is displayed.</t>
  </si>
  <si>
    <t>Normal flow</t>
  </si>
  <si>
    <t>Manager approves the new class schedule</t>
  </si>
  <si>
    <t>Manager is logged into the system and the new class is pending approval.</t>
  </si>
  <si>
    <t>1. Navigate to the "Class Schedules" page.
2. Locate the newly created class.
3. Click the "Approve" button.</t>
  </si>
  <si>
    <t>The class schedule is approved, and a confirmation message is displayed</t>
  </si>
  <si>
    <t>Teacher receives a notification email about the new class</t>
  </si>
  <si>
    <t>Teacher's email is configured in the system.</t>
  </si>
  <si>
    <t>1. Check the teacher's email inbox.</t>
  </si>
  <si>
    <t>The teacher receives an email notification about the new class.</t>
  </si>
  <si>
    <t>Teacher confirms the assignment</t>
  </si>
  <si>
    <t>Teacher is logged into the system and has received the class notification.</t>
  </si>
  <si>
    <t>1. Navigate to the "Class Assignments" page.
2. Locate the newly assigned class.
3. Click the "Confirm" button.</t>
  </si>
  <si>
    <t>The teacher confirms the assignment, and a confirmation message is displayed.</t>
  </si>
  <si>
    <t>System shows the new class information to students</t>
  </si>
  <si>
    <t>Students are logged into the system.</t>
  </si>
  <si>
    <t>1. Navigate to the "Class Schedule" page.
2. Locate the newly created class.</t>
  </si>
  <si>
    <t>The new class information is displayed correctly to students.</t>
  </si>
  <si>
    <t>Admin creates a new class with missing mandatory fields</t>
  </si>
  <si>
    <t>1. Navigate to the "Create New Class" page.
2. Leave one or more mandatory fields (e.g., Course, Start date) empty.
3. Click the "Save" button.</t>
  </si>
  <si>
    <t>An error message is displayed, indicating that mandatory fields are missing.</t>
  </si>
  <si>
    <t>Manager rejects the new class schedule</t>
  </si>
  <si>
    <t>1. Navigate to the "Class Schedules" page.
2. Locate the newly created class.
3. Click the "Reject" button.</t>
  </si>
  <si>
    <t>The class schedule is rejected, and a rejection message is displayed.</t>
  </si>
  <si>
    <t>Teacher does not receive a notification email</t>
  </si>
  <si>
    <t>The teacher does not receive an email notification.</t>
  </si>
  <si>
    <t>Teacher does not confirm the assignment</t>
  </si>
  <si>
    <t>1. Navigate to the "Class Assignments" page.
2. Locate the newly assigned class.
3. Do not click the "Confirm" button.</t>
  </si>
  <si>
    <t>The system should periodically remind the teacher to confirm the assignment.</t>
  </si>
  <si>
    <t>System fails to show the new class information to students</t>
  </si>
  <si>
    <t>The system does not display the new class information, and an error message is shown.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</si>
</sst>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8"/>
      <color indexed="12"/>
      <name val="Tahoma"/>
      <family val="2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71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49" fontId="3" fillId="0" borderId="0" xfId="1" applyNumberFormat="1" applyFont="1"/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2" borderId="31" xfId="1" applyFont="1" applyFill="1" applyBorder="1" applyAlignment="1">
      <alignment horizontal="center" vertical="center"/>
    </xf>
    <xf numFmtId="0" fontId="3" fillId="0" borderId="33" xfId="1" applyFont="1" applyBorder="1"/>
    <xf numFmtId="0" fontId="4" fillId="0" borderId="0" xfId="1" applyFont="1" applyAlignment="1">
      <alignment horizontal="left"/>
    </xf>
    <xf numFmtId="164" fontId="6" fillId="3" borderId="34" xfId="1" applyNumberFormat="1" applyFont="1" applyFill="1" applyBorder="1" applyAlignment="1">
      <alignment horizontal="center" vertical="center"/>
    </xf>
    <xf numFmtId="0" fontId="7" fillId="4" borderId="35" xfId="1" applyFont="1" applyFill="1" applyBorder="1" applyAlignment="1">
      <alignment horizontal="left"/>
    </xf>
    <xf numFmtId="0" fontId="8" fillId="4" borderId="35" xfId="1" applyFont="1" applyFill="1" applyBorder="1"/>
    <xf numFmtId="0" fontId="8" fillId="4" borderId="35" xfId="1" applyFont="1" applyFill="1" applyBorder="1" applyAlignment="1">
      <alignment horizontal="right"/>
    </xf>
    <xf numFmtId="0" fontId="7" fillId="4" borderId="35" xfId="1" applyFont="1" applyFill="1" applyBorder="1" applyAlignment="1">
      <alignment vertical="top" textRotation="180"/>
    </xf>
    <xf numFmtId="0" fontId="7" fillId="4" borderId="36" xfId="1" applyFont="1" applyFill="1" applyBorder="1" applyAlignment="1">
      <alignment vertical="top" textRotation="180"/>
    </xf>
    <xf numFmtId="0" fontId="4" fillId="0" borderId="0" xfId="1" applyFont="1"/>
    <xf numFmtId="0" fontId="7" fillId="4" borderId="37" xfId="1" applyFont="1" applyFill="1" applyBorder="1" applyAlignment="1">
      <alignment vertical="center"/>
    </xf>
    <xf numFmtId="0" fontId="4" fillId="5" borderId="38" xfId="1" applyFont="1" applyFill="1" applyBorder="1" applyAlignment="1">
      <alignment horizontal="left" vertical="top"/>
    </xf>
    <xf numFmtId="0" fontId="3" fillId="5" borderId="39" xfId="1" applyFont="1" applyFill="1" applyBorder="1" applyAlignment="1">
      <alignment horizontal="center" vertical="top"/>
    </xf>
    <xf numFmtId="0" fontId="3" fillId="5" borderId="40" xfId="1" applyFont="1" applyFill="1" applyBorder="1" applyAlignment="1">
      <alignment horizontal="right" vertical="top"/>
    </xf>
    <xf numFmtId="0" fontId="5" fillId="6" borderId="0" xfId="1" applyFont="1" applyFill="1" applyAlignment="1">
      <alignment horizontal="right"/>
    </xf>
    <xf numFmtId="0" fontId="9" fillId="0" borderId="41" xfId="1" applyFont="1" applyBorder="1" applyAlignment="1">
      <alignment horizontal="center"/>
    </xf>
    <xf numFmtId="0" fontId="9" fillId="0" borderId="42" xfId="1" applyFont="1" applyBorder="1" applyAlignment="1">
      <alignment horizontal="center"/>
    </xf>
    <xf numFmtId="0" fontId="7" fillId="4" borderId="43" xfId="1" applyFont="1" applyFill="1" applyBorder="1" applyAlignment="1">
      <alignment vertical="center"/>
    </xf>
    <xf numFmtId="0" fontId="4" fillId="5" borderId="14" xfId="1" applyFont="1" applyFill="1" applyBorder="1" applyAlignment="1">
      <alignment horizontal="left" vertical="top"/>
    </xf>
    <xf numFmtId="0" fontId="3" fillId="5" borderId="15" xfId="1" applyFont="1" applyFill="1" applyBorder="1" applyAlignment="1">
      <alignment horizontal="center" vertical="top"/>
    </xf>
    <xf numFmtId="0" fontId="3" fillId="5" borderId="16" xfId="1" applyFont="1" applyFill="1" applyBorder="1" applyAlignment="1">
      <alignment horizontal="right" vertical="top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0" xfId="1" applyFont="1" applyAlignment="1">
      <alignment vertical="top"/>
    </xf>
    <xf numFmtId="0" fontId="3" fillId="6" borderId="0" xfId="1" applyFont="1" applyFill="1" applyAlignment="1">
      <alignment horizontal="right"/>
    </xf>
    <xf numFmtId="0" fontId="4" fillId="0" borderId="0" xfId="1" applyFont="1" applyAlignment="1">
      <alignment horizontal="center"/>
    </xf>
    <xf numFmtId="0" fontId="4" fillId="5" borderId="46" xfId="1" applyFont="1" applyFill="1" applyBorder="1" applyAlignment="1">
      <alignment horizontal="left" vertical="top"/>
    </xf>
    <xf numFmtId="0" fontId="3" fillId="5" borderId="47" xfId="1" applyFont="1" applyFill="1" applyBorder="1" applyAlignment="1">
      <alignment horizontal="center" vertical="top"/>
    </xf>
    <xf numFmtId="0" fontId="3" fillId="5" borderId="48" xfId="1" applyFont="1" applyFill="1" applyBorder="1" applyAlignment="1">
      <alignment horizontal="right" vertical="top"/>
    </xf>
    <xf numFmtId="0" fontId="3" fillId="6" borderId="49" xfId="1" applyFont="1" applyFill="1" applyBorder="1" applyAlignment="1">
      <alignment horizontal="right"/>
    </xf>
    <xf numFmtId="0" fontId="9" fillId="0" borderId="50" xfId="1" applyFont="1" applyBorder="1" applyAlignment="1">
      <alignment horizontal="center"/>
    </xf>
    <xf numFmtId="0" fontId="9" fillId="0" borderId="51" xfId="1" applyFont="1" applyBorder="1" applyAlignment="1">
      <alignment horizontal="center"/>
    </xf>
    <xf numFmtId="0" fontId="7" fillId="4" borderId="37" xfId="1" applyFont="1" applyFill="1" applyBorder="1" applyAlignment="1">
      <alignment vertical="top"/>
    </xf>
    <xf numFmtId="0" fontId="4" fillId="5" borderId="38" xfId="1" applyFont="1" applyFill="1" applyBorder="1"/>
    <xf numFmtId="0" fontId="4" fillId="5" borderId="39" xfId="1" applyFont="1" applyFill="1" applyBorder="1"/>
    <xf numFmtId="0" fontId="3" fillId="5" borderId="40" xfId="1" applyFont="1" applyFill="1" applyBorder="1" applyAlignment="1">
      <alignment horizontal="right"/>
    </xf>
    <xf numFmtId="0" fontId="3" fillId="6" borderId="41" xfId="1" applyFont="1" applyFill="1" applyBorder="1" applyAlignment="1">
      <alignment horizontal="left"/>
    </xf>
    <xf numFmtId="0" fontId="7" fillId="4" borderId="43" xfId="1" applyFont="1" applyFill="1" applyBorder="1" applyAlignment="1">
      <alignment vertical="top"/>
    </xf>
    <xf numFmtId="0" fontId="4" fillId="5" borderId="14" xfId="1" applyFont="1" applyFill="1" applyBorder="1"/>
    <xf numFmtId="0" fontId="3" fillId="5" borderId="15" xfId="1" applyFont="1" applyFill="1" applyBorder="1"/>
    <xf numFmtId="0" fontId="3" fillId="5" borderId="16" xfId="1" applyFont="1" applyFill="1" applyBorder="1" applyAlignment="1">
      <alignment horizontal="right"/>
    </xf>
    <xf numFmtId="0" fontId="3" fillId="6" borderId="44" xfId="1" applyFont="1" applyFill="1" applyBorder="1" applyAlignment="1">
      <alignment horizontal="left"/>
    </xf>
    <xf numFmtId="0" fontId="10" fillId="5" borderId="15" xfId="1" applyFont="1" applyFill="1" applyBorder="1"/>
    <xf numFmtId="0" fontId="3" fillId="6" borderId="44" xfId="1" applyFont="1" applyFill="1" applyBorder="1"/>
    <xf numFmtId="0" fontId="4" fillId="5" borderId="52" xfId="1" applyFont="1" applyFill="1" applyBorder="1"/>
    <xf numFmtId="0" fontId="3" fillId="5" borderId="53" xfId="1" applyFont="1" applyFill="1" applyBorder="1"/>
    <xf numFmtId="0" fontId="3" fillId="6" borderId="54" xfId="1" applyFont="1" applyFill="1" applyBorder="1" applyAlignment="1">
      <alignment horizontal="left"/>
    </xf>
    <xf numFmtId="0" fontId="9" fillId="0" borderId="54" xfId="1" applyFont="1" applyBorder="1" applyAlignment="1">
      <alignment horizontal="center"/>
    </xf>
    <xf numFmtId="0" fontId="9" fillId="0" borderId="55" xfId="1" applyFont="1" applyBorder="1" applyAlignment="1">
      <alignment horizontal="center"/>
    </xf>
    <xf numFmtId="0" fontId="3" fillId="0" borderId="56" xfId="1" applyFont="1" applyBorder="1" applyAlignment="1">
      <alignment horizontal="left"/>
    </xf>
    <xf numFmtId="0" fontId="3" fillId="0" borderId="56" xfId="1" applyFont="1" applyBorder="1" applyAlignment="1">
      <alignment horizontal="center"/>
    </xf>
    <xf numFmtId="0" fontId="3" fillId="0" borderId="57" xfId="1" applyFont="1" applyBorder="1" applyAlignment="1">
      <alignment horizontal="center"/>
    </xf>
    <xf numFmtId="0" fontId="11" fillId="0" borderId="44" xfId="1" applyFont="1" applyBorder="1" applyAlignment="1">
      <alignment horizontal="left"/>
    </xf>
    <xf numFmtId="0" fontId="3" fillId="0" borderId="44" xfId="1" applyFont="1" applyBorder="1" applyAlignment="1">
      <alignment horizontal="center"/>
    </xf>
    <xf numFmtId="0" fontId="3" fillId="0" borderId="45" xfId="1" applyFont="1" applyBorder="1" applyAlignment="1">
      <alignment horizontal="center"/>
    </xf>
    <xf numFmtId="0" fontId="3" fillId="0" borderId="44" xfId="1" applyFont="1" applyBorder="1"/>
    <xf numFmtId="165" fontId="3" fillId="0" borderId="44" xfId="1" applyNumberFormat="1" applyFont="1" applyBorder="1" applyAlignment="1">
      <alignment vertical="top" textRotation="255"/>
    </xf>
    <xf numFmtId="165" fontId="3" fillId="0" borderId="45" xfId="1" applyNumberFormat="1" applyFont="1" applyBorder="1" applyAlignment="1">
      <alignment vertical="top" textRotation="255"/>
    </xf>
    <xf numFmtId="0" fontId="7" fillId="4" borderId="58" xfId="1" applyFont="1" applyFill="1" applyBorder="1" applyAlignment="1">
      <alignment vertical="top"/>
    </xf>
    <xf numFmtId="0" fontId="3" fillId="0" borderId="50" xfId="1" applyFont="1" applyBorder="1"/>
    <xf numFmtId="0" fontId="3" fillId="0" borderId="50" xfId="1" applyFont="1" applyBorder="1" applyAlignment="1">
      <alignment textRotation="255"/>
    </xf>
    <xf numFmtId="0" fontId="3" fillId="0" borderId="51" xfId="1" applyFont="1" applyBorder="1" applyAlignment="1">
      <alignment textRotation="255"/>
    </xf>
    <xf numFmtId="0" fontId="7" fillId="0" borderId="0" xfId="1" applyFont="1" applyAlignment="1">
      <alignment vertical="top"/>
    </xf>
    <xf numFmtId="0" fontId="0" fillId="0" borderId="44" xfId="0" applyBorder="1"/>
    <xf numFmtId="0" fontId="1" fillId="7" borderId="44" xfId="0" applyFont="1" applyFill="1" applyBorder="1"/>
    <xf numFmtId="0" fontId="1" fillId="8" borderId="44" xfId="0" applyFont="1" applyFill="1" applyBorder="1"/>
    <xf numFmtId="0" fontId="0" fillId="8" borderId="44" xfId="0" applyFill="1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4" fillId="9" borderId="59" xfId="3" applyFont="1" applyFill="1" applyBorder="1" applyAlignment="1">
      <alignment horizontal="left" vertical="top" wrapText="1"/>
    </xf>
    <xf numFmtId="0" fontId="3" fillId="9" borderId="59" xfId="0" applyFont="1" applyFill="1" applyBorder="1" applyAlignment="1">
      <alignment horizontal="left" vertical="top" wrapText="1"/>
    </xf>
    <xf numFmtId="0" fontId="3" fillId="9" borderId="59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0" borderId="0" xfId="0" applyFont="1"/>
    <xf numFmtId="0" fontId="4" fillId="9" borderId="59" xfId="2" applyFont="1" applyFill="1" applyBorder="1" applyAlignment="1">
      <alignment horizontal="left" vertical="top" wrapText="1"/>
    </xf>
    <xf numFmtId="0" fontId="3" fillId="9" borderId="59" xfId="2" applyFont="1" applyFill="1" applyBorder="1" applyAlignment="1">
      <alignment horizontal="left" vertical="top" wrapText="1"/>
    </xf>
    <xf numFmtId="2" fontId="3" fillId="9" borderId="59" xfId="0" applyNumberFormat="1" applyFont="1" applyFill="1" applyBorder="1" applyAlignment="1">
      <alignment vertical="top" wrapText="1"/>
    </xf>
    <xf numFmtId="2" fontId="3" fillId="9" borderId="0" xfId="0" applyNumberFormat="1" applyFont="1" applyFill="1" applyAlignment="1">
      <alignment vertical="top" wrapText="1"/>
    </xf>
    <xf numFmtId="0" fontId="7" fillId="3" borderId="59" xfId="2" applyFont="1" applyFill="1" applyBorder="1" applyAlignment="1">
      <alignment horizontal="center" vertical="center" wrapText="1"/>
    </xf>
    <xf numFmtId="0" fontId="15" fillId="10" borderId="59" xfId="2" applyFont="1" applyFill="1" applyBorder="1" applyAlignment="1">
      <alignment horizontal="center" vertical="center" wrapText="1"/>
    </xf>
    <xf numFmtId="0" fontId="3" fillId="11" borderId="59" xfId="2" applyFont="1" applyFill="1" applyBorder="1" applyAlignment="1">
      <alignment vertical="top" wrapText="1"/>
    </xf>
    <xf numFmtId="0" fontId="3" fillId="12" borderId="59" xfId="0" applyFont="1" applyFill="1" applyBorder="1" applyAlignment="1">
      <alignment vertical="top"/>
    </xf>
    <xf numFmtId="0" fontId="3" fillId="12" borderId="59" xfId="0" applyFont="1" applyFill="1" applyBorder="1" applyAlignment="1">
      <alignment vertical="top" wrapText="1"/>
    </xf>
    <xf numFmtId="16" fontId="3" fillId="12" borderId="59" xfId="0" applyNumberFormat="1" applyFont="1" applyFill="1" applyBorder="1" applyAlignment="1">
      <alignment vertical="top"/>
    </xf>
    <xf numFmtId="0" fontId="3" fillId="12" borderId="59" xfId="0" applyFont="1" applyFill="1" applyBorder="1" applyAlignment="1">
      <alignment horizontal="left" vertical="top"/>
    </xf>
    <xf numFmtId="0" fontId="3" fillId="12" borderId="59" xfId="0" applyFont="1" applyFill="1" applyBorder="1" applyAlignment="1">
      <alignment horizontal="left" vertical="top" wrapText="1"/>
    </xf>
    <xf numFmtId="0" fontId="3" fillId="0" borderId="59" xfId="0" applyFont="1" applyBorder="1" applyAlignment="1">
      <alignment horizontal="left" vertical="top" wrapText="1"/>
    </xf>
    <xf numFmtId="0" fontId="3" fillId="11" borderId="59" xfId="2" applyFont="1" applyFill="1" applyBorder="1" applyAlignment="1">
      <alignment horizontal="left" vertical="top" wrapText="1"/>
    </xf>
    <xf numFmtId="0" fontId="3" fillId="0" borderId="60" xfId="0" applyFont="1" applyBorder="1" applyAlignment="1">
      <alignment horizontal="left" vertical="top" wrapText="1"/>
    </xf>
    <xf numFmtId="0" fontId="3" fillId="5" borderId="16" xfId="1" quotePrefix="1" applyFont="1" applyFill="1" applyBorder="1" applyAlignment="1">
      <alignment horizontal="right" vertical="top"/>
    </xf>
    <xf numFmtId="0" fontId="4" fillId="5" borderId="0" xfId="1" applyFont="1" applyFill="1" applyBorder="1" applyAlignment="1">
      <alignment horizontal="left" vertical="top"/>
    </xf>
    <xf numFmtId="0" fontId="4" fillId="5" borderId="64" xfId="1" applyFont="1" applyFill="1" applyBorder="1"/>
    <xf numFmtId="0" fontId="3" fillId="5" borderId="0" xfId="1" applyFont="1" applyFill="1" applyBorder="1"/>
    <xf numFmtId="0" fontId="3" fillId="6" borderId="65" xfId="1" applyFont="1" applyFill="1" applyBorder="1" applyAlignment="1">
      <alignment horizontal="left"/>
    </xf>
    <xf numFmtId="0" fontId="9" fillId="0" borderId="65" xfId="1" applyFont="1" applyBorder="1" applyAlignment="1">
      <alignment horizontal="center"/>
    </xf>
    <xf numFmtId="0" fontId="9" fillId="0" borderId="66" xfId="1" applyFont="1" applyBorder="1" applyAlignment="1">
      <alignment horizontal="center"/>
    </xf>
    <xf numFmtId="0" fontId="3" fillId="5" borderId="44" xfId="1" applyFont="1" applyFill="1" applyBorder="1" applyAlignment="1">
      <alignment horizontal="right"/>
    </xf>
    <xf numFmtId="0" fontId="3" fillId="5" borderId="54" xfId="1" applyFont="1" applyFill="1" applyBorder="1" applyAlignment="1">
      <alignment horizontal="right"/>
    </xf>
    <xf numFmtId="0" fontId="3" fillId="5" borderId="65" xfId="1" applyFont="1" applyFill="1" applyBorder="1" applyAlignment="1">
      <alignment horizontal="right"/>
    </xf>
    <xf numFmtId="0" fontId="3" fillId="5" borderId="41" xfId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4" xfId="0" applyBorder="1" applyAlignment="1">
      <alignment vertical="center"/>
    </xf>
    <xf numFmtId="0" fontId="0" fillId="13" borderId="44" xfId="0" applyFill="1" applyBorder="1"/>
    <xf numFmtId="0" fontId="0" fillId="14" borderId="44" xfId="0" applyFill="1" applyBorder="1"/>
    <xf numFmtId="0" fontId="0" fillId="0" borderId="41" xfId="0" applyBorder="1"/>
    <xf numFmtId="16" fontId="3" fillId="12" borderId="59" xfId="0" applyNumberFormat="1" applyFont="1" applyFill="1" applyBorder="1" applyAlignment="1">
      <alignment vertical="top" wrapText="1"/>
    </xf>
    <xf numFmtId="16" fontId="3" fillId="12" borderId="59" xfId="0" applyNumberFormat="1" applyFont="1" applyFill="1" applyBorder="1" applyAlignment="1">
      <alignment horizontal="right" vertical="top" wrapText="1"/>
    </xf>
    <xf numFmtId="0" fontId="3" fillId="0" borderId="0" xfId="1" quotePrefix="1" applyFont="1" applyAlignment="1">
      <alignment horizontal="right"/>
    </xf>
    <xf numFmtId="0" fontId="3" fillId="0" borderId="0" xfId="1" applyFont="1" applyAlignment="1">
      <alignment horizontal="right"/>
    </xf>
    <xf numFmtId="0" fontId="3" fillId="0" borderId="56" xfId="1" applyFont="1" applyBorder="1" applyAlignment="1">
      <alignment horizontal="left"/>
    </xf>
    <xf numFmtId="0" fontId="3" fillId="0" borderId="41" xfId="1" applyFont="1" applyBorder="1" applyAlignment="1">
      <alignment horizontal="left"/>
    </xf>
    <xf numFmtId="0" fontId="3" fillId="0" borderId="44" xfId="1" applyFont="1" applyBorder="1" applyAlignment="1">
      <alignment horizontal="left"/>
    </xf>
    <xf numFmtId="0" fontId="3" fillId="0" borderId="44" xfId="1" applyFont="1" applyBorder="1" applyAlignment="1">
      <alignment horizontal="left" vertical="top"/>
    </xf>
    <xf numFmtId="0" fontId="3" fillId="0" borderId="50" xfId="1" applyFont="1" applyBorder="1" applyAlignment="1">
      <alignment horizontal="left" vertical="top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left" wrapText="1"/>
    </xf>
    <xf numFmtId="0" fontId="4" fillId="2" borderId="10" xfId="2" applyFont="1" applyFill="1" applyBorder="1" applyAlignment="1">
      <alignment horizontal="left" wrapText="1"/>
    </xf>
    <xf numFmtId="0" fontId="5" fillId="2" borderId="18" xfId="2" applyFont="1" applyFill="1" applyBorder="1" applyAlignment="1">
      <alignment horizontal="center" wrapText="1"/>
    </xf>
    <xf numFmtId="0" fontId="5" fillId="2" borderId="19" xfId="2" applyFont="1" applyFill="1" applyBorder="1" applyAlignment="1">
      <alignment horizontal="center" wrapText="1"/>
    </xf>
    <xf numFmtId="0" fontId="4" fillId="2" borderId="14" xfId="2" applyFont="1" applyFill="1" applyBorder="1" applyAlignment="1">
      <alignment horizontal="left" wrapText="1"/>
    </xf>
    <xf numFmtId="0" fontId="4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3" fillId="2" borderId="20" xfId="2" applyFont="1" applyFill="1" applyBorder="1" applyAlignment="1">
      <alignment horizontal="center" wrapText="1"/>
    </xf>
    <xf numFmtId="0" fontId="3" fillId="2" borderId="19" xfId="2" applyFont="1" applyFill="1" applyBorder="1" applyAlignment="1">
      <alignment horizontal="center" wrapText="1"/>
    </xf>
    <xf numFmtId="0" fontId="3" fillId="2" borderId="21" xfId="2" applyFont="1" applyFill="1" applyBorder="1" applyAlignment="1">
      <alignment horizontal="center" wrapText="1"/>
    </xf>
    <xf numFmtId="0" fontId="5" fillId="2" borderId="22" xfId="2" applyFont="1" applyFill="1" applyBorder="1" applyAlignment="1">
      <alignment horizontal="left" wrapText="1"/>
    </xf>
    <xf numFmtId="0" fontId="5" fillId="2" borderId="23" xfId="2" applyFont="1" applyFill="1" applyBorder="1" applyAlignment="1">
      <alignment horizontal="left" wrapTex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25" xfId="1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49" fontId="5" fillId="2" borderId="4" xfId="2" applyNumberFormat="1" applyFont="1" applyFill="1" applyBorder="1" applyAlignment="1">
      <alignment horizontal="left" wrapText="1"/>
    </xf>
    <xf numFmtId="0" fontId="5" fillId="2" borderId="3" xfId="2" applyFont="1" applyFill="1" applyBorder="1" applyAlignment="1">
      <alignment horizontal="left" wrapText="1"/>
    </xf>
    <xf numFmtId="0" fontId="5" fillId="2" borderId="5" xfId="2" applyFont="1" applyFill="1" applyBorder="1" applyAlignment="1">
      <alignment horizontal="left" wrapText="1"/>
    </xf>
    <xf numFmtId="0" fontId="4" fillId="2" borderId="6" xfId="2" applyFont="1" applyFill="1" applyBorder="1" applyAlignment="1">
      <alignment horizontal="left" wrapText="1"/>
    </xf>
    <xf numFmtId="0" fontId="4" fillId="2" borderId="7" xfId="2" applyFont="1" applyFill="1" applyBorder="1" applyAlignment="1">
      <alignment horizontal="left" wrapText="1"/>
    </xf>
    <xf numFmtId="49" fontId="3" fillId="2" borderId="4" xfId="2" applyNumberFormat="1" applyFont="1" applyFill="1" applyBorder="1" applyAlignment="1">
      <alignment horizontal="center" wrapText="1"/>
    </xf>
    <xf numFmtId="0" fontId="3" fillId="2" borderId="3" xfId="2" applyFont="1" applyFill="1" applyBorder="1" applyAlignment="1">
      <alignment horizontal="center" wrapText="1"/>
    </xf>
    <xf numFmtId="0" fontId="3" fillId="2" borderId="8" xfId="2" applyFont="1" applyFill="1" applyBorder="1" applyAlignment="1">
      <alignment horizontal="center" wrapText="1"/>
    </xf>
    <xf numFmtId="0" fontId="5" fillId="2" borderId="11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5" fillId="2" borderId="13" xfId="2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7" borderId="44" xfId="0" applyFont="1" applyFill="1" applyBorder="1" applyAlignment="1">
      <alignment horizontal="center"/>
    </xf>
    <xf numFmtId="0" fontId="1" fillId="7" borderId="44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left" vertical="top" wrapText="1"/>
    </xf>
    <xf numFmtId="0" fontId="3" fillId="0" borderId="62" xfId="0" applyFont="1" applyBorder="1" applyAlignment="1">
      <alignment horizontal="left" vertical="top" wrapText="1"/>
    </xf>
    <xf numFmtId="0" fontId="3" fillId="0" borderId="63" xfId="0" applyFont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thangpd10_fe_edu_vn/Documents/Training%20Material/Courses/SWT301%20Software%20Testing/Templates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E11" t="str">
            <v>Function1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49"/>
  <sheetViews>
    <sheetView tabSelected="1" zoomScale="115" zoomScaleNormal="115" workbookViewId="0">
      <selection activeCell="Y18" sqref="Y18"/>
    </sheetView>
  </sheetViews>
  <sheetFormatPr defaultColWidth="9" defaultRowHeight="10.199999999999999"/>
  <cols>
    <col min="1" max="1" width="8.109375" style="3" customWidth="1"/>
    <col min="2" max="2" width="13.33203125" style="11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51" t="s">
        <v>0</v>
      </c>
      <c r="B2" s="152"/>
      <c r="C2" s="153" t="str">
        <f>[1]FunctionList!E11</f>
        <v>Function1</v>
      </c>
      <c r="D2" s="154"/>
      <c r="E2" s="155"/>
      <c r="F2" s="156" t="s">
        <v>1</v>
      </c>
      <c r="G2" s="157"/>
      <c r="H2" s="157"/>
      <c r="I2" s="157"/>
      <c r="J2" s="157"/>
      <c r="K2" s="157"/>
      <c r="L2" s="158" t="s">
        <v>83</v>
      </c>
      <c r="M2" s="159"/>
      <c r="N2" s="159"/>
      <c r="O2" s="159"/>
      <c r="P2" s="159"/>
      <c r="Q2" s="159"/>
      <c r="R2" s="159"/>
      <c r="S2" s="159"/>
      <c r="T2" s="160"/>
      <c r="V2" s="5"/>
    </row>
    <row r="3" spans="1:22" ht="13.5" customHeight="1">
      <c r="A3" s="131" t="s">
        <v>2</v>
      </c>
      <c r="B3" s="132"/>
      <c r="C3" s="161" t="s">
        <v>3</v>
      </c>
      <c r="D3" s="162"/>
      <c r="E3" s="163"/>
      <c r="F3" s="135" t="s">
        <v>4</v>
      </c>
      <c r="G3" s="136"/>
      <c r="H3" s="136"/>
      <c r="I3" s="136"/>
      <c r="J3" s="136"/>
      <c r="K3" s="137"/>
      <c r="L3" s="162"/>
      <c r="M3" s="162"/>
      <c r="N3" s="162"/>
      <c r="O3" s="6"/>
      <c r="P3" s="6"/>
      <c r="Q3" s="6"/>
      <c r="R3" s="6"/>
      <c r="S3" s="6"/>
      <c r="T3" s="7"/>
    </row>
    <row r="4" spans="1:22" ht="13.5" customHeight="1">
      <c r="A4" s="131" t="s">
        <v>5</v>
      </c>
      <c r="B4" s="132"/>
      <c r="C4" s="133">
        <v>100</v>
      </c>
      <c r="D4" s="134"/>
      <c r="E4" s="8"/>
      <c r="F4" s="135" t="s">
        <v>6</v>
      </c>
      <c r="G4" s="136"/>
      <c r="H4" s="136"/>
      <c r="I4" s="136"/>
      <c r="J4" s="136"/>
      <c r="K4" s="137"/>
      <c r="L4" s="138">
        <f xml:space="preserve"> IF([1]FunctionList!E6&lt;&gt;"N/A",SUM(C4*[1]FunctionList!E6/1000,- O7),"N/A")</f>
        <v>-3</v>
      </c>
      <c r="M4" s="139"/>
      <c r="N4" s="139"/>
      <c r="O4" s="139"/>
      <c r="P4" s="139"/>
      <c r="Q4" s="139"/>
      <c r="R4" s="139"/>
      <c r="S4" s="139"/>
      <c r="T4" s="140"/>
      <c r="V4" s="5"/>
    </row>
    <row r="5" spans="1:22" ht="13.5" customHeight="1">
      <c r="A5" s="131" t="s">
        <v>7</v>
      </c>
      <c r="B5" s="132"/>
      <c r="C5" s="141" t="s">
        <v>84</v>
      </c>
      <c r="D5" s="141"/>
      <c r="E5" s="141"/>
      <c r="F5" s="142"/>
      <c r="G5" s="142"/>
      <c r="H5" s="142"/>
      <c r="I5" s="142"/>
      <c r="J5" s="142"/>
      <c r="K5" s="142"/>
      <c r="L5" s="141"/>
      <c r="M5" s="141"/>
      <c r="N5" s="141"/>
      <c r="O5" s="141"/>
      <c r="P5" s="141"/>
      <c r="Q5" s="141"/>
      <c r="R5" s="141"/>
      <c r="S5" s="141"/>
      <c r="T5" s="141"/>
    </row>
    <row r="6" spans="1:22" ht="13.5" customHeight="1">
      <c r="A6" s="143" t="s">
        <v>8</v>
      </c>
      <c r="B6" s="144"/>
      <c r="C6" s="145" t="s">
        <v>9</v>
      </c>
      <c r="D6" s="146"/>
      <c r="E6" s="147"/>
      <c r="F6" s="145" t="s">
        <v>10</v>
      </c>
      <c r="G6" s="146"/>
      <c r="H6" s="146"/>
      <c r="I6" s="146"/>
      <c r="J6" s="146"/>
      <c r="K6" s="148"/>
      <c r="L6" s="146" t="s">
        <v>11</v>
      </c>
      <c r="M6" s="146"/>
      <c r="N6" s="146"/>
      <c r="O6" s="149" t="s">
        <v>12</v>
      </c>
      <c r="P6" s="146"/>
      <c r="Q6" s="146"/>
      <c r="R6" s="146"/>
      <c r="S6" s="146"/>
      <c r="T6" s="150"/>
      <c r="V6" s="5"/>
    </row>
    <row r="7" spans="1:22" ht="13.5" customHeight="1" thickBot="1">
      <c r="A7" s="124">
        <f>COUNTIF(F46:HQ46,"P")</f>
        <v>13</v>
      </c>
      <c r="B7" s="125"/>
      <c r="C7" s="126">
        <f>COUNTIF(F46:HQ46,"F")</f>
        <v>0</v>
      </c>
      <c r="D7" s="127"/>
      <c r="E7" s="125"/>
      <c r="F7" s="126">
        <f>SUM(O7,- A7,- C7)</f>
        <v>0</v>
      </c>
      <c r="G7" s="127"/>
      <c r="H7" s="127"/>
      <c r="I7" s="127"/>
      <c r="J7" s="127"/>
      <c r="K7" s="128"/>
      <c r="L7" s="9">
        <f>COUNTIF(E45:HQ45,"N")</f>
        <v>13</v>
      </c>
      <c r="M7" s="9">
        <f>COUNTIF(E45:HQ45,"A")</f>
        <v>0</v>
      </c>
      <c r="N7" s="9">
        <f>COUNTIF(E45:HQ45,"B")</f>
        <v>0</v>
      </c>
      <c r="O7" s="129">
        <f>COUNTA(E9:HT9)</f>
        <v>13</v>
      </c>
      <c r="P7" s="127"/>
      <c r="Q7" s="127"/>
      <c r="R7" s="127"/>
      <c r="S7" s="127"/>
      <c r="T7" s="130"/>
      <c r="U7" s="10"/>
    </row>
    <row r="8" spans="1:22" ht="10.8" thickBot="1"/>
    <row r="9" spans="1:22" ht="46.5" customHeight="1" thickTop="1" thickBot="1">
      <c r="A9" s="12"/>
      <c r="B9" s="13"/>
      <c r="C9" s="14"/>
      <c r="D9" s="15"/>
      <c r="E9" s="14"/>
      <c r="F9" s="16" t="s">
        <v>13</v>
      </c>
      <c r="G9" s="16" t="s">
        <v>14</v>
      </c>
      <c r="H9" s="16" t="s">
        <v>76</v>
      </c>
      <c r="I9" s="16" t="s">
        <v>77</v>
      </c>
      <c r="J9" s="16" t="s">
        <v>85</v>
      </c>
      <c r="K9" s="16" t="s">
        <v>86</v>
      </c>
      <c r="L9" s="16" t="s">
        <v>87</v>
      </c>
      <c r="M9" s="16" t="s">
        <v>88</v>
      </c>
      <c r="N9" s="16" t="s">
        <v>89</v>
      </c>
      <c r="O9" s="16" t="s">
        <v>90</v>
      </c>
      <c r="P9" s="16" t="s">
        <v>91</v>
      </c>
      <c r="Q9" s="16" t="s">
        <v>92</v>
      </c>
      <c r="R9" s="16" t="s">
        <v>93</v>
      </c>
      <c r="S9" s="16"/>
      <c r="T9" s="17"/>
      <c r="U9" s="18"/>
      <c r="V9" s="5"/>
    </row>
    <row r="10" spans="1:22" ht="13.5" customHeight="1">
      <c r="A10" s="19" t="s">
        <v>15</v>
      </c>
      <c r="B10" s="20" t="s">
        <v>16</v>
      </c>
      <c r="C10" s="21"/>
      <c r="D10" s="22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5"/>
    </row>
    <row r="11" spans="1:22" ht="13.5" customHeight="1">
      <c r="A11" s="26"/>
      <c r="B11" s="27"/>
      <c r="C11" s="28"/>
      <c r="D11" s="29" t="s">
        <v>17</v>
      </c>
      <c r="E11" s="23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  <c r="V11" s="5"/>
    </row>
    <row r="12" spans="1:22" ht="13.5" customHeight="1">
      <c r="A12" s="26"/>
      <c r="B12" s="27"/>
      <c r="C12" s="28"/>
      <c r="D12" s="29"/>
      <c r="E12" s="23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/>
    </row>
    <row r="13" spans="1:22" ht="13.5" customHeight="1">
      <c r="A13" s="26"/>
      <c r="B13" s="27"/>
      <c r="C13" s="28"/>
      <c r="D13" s="29"/>
      <c r="E13" s="32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1"/>
    </row>
    <row r="14" spans="1:22" ht="13.5" customHeight="1">
      <c r="A14" s="26"/>
      <c r="B14" t="s">
        <v>62</v>
      </c>
      <c r="C14" s="28"/>
      <c r="D14" s="29"/>
      <c r="E14" s="33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</row>
    <row r="15" spans="1:22" ht="13.5" customHeight="1">
      <c r="A15" s="26"/>
      <c r="B15" s="27"/>
      <c r="C15" s="28"/>
      <c r="D15" s="29" t="s">
        <v>65</v>
      </c>
      <c r="E15" s="33"/>
      <c r="F15" s="30" t="s">
        <v>18</v>
      </c>
      <c r="H15" s="30"/>
      <c r="I15" s="30"/>
      <c r="J15" s="30"/>
      <c r="K15" s="30" t="s">
        <v>18</v>
      </c>
      <c r="L15" s="30" t="s">
        <v>18</v>
      </c>
      <c r="M15" s="30" t="s">
        <v>18</v>
      </c>
      <c r="N15" s="30" t="s">
        <v>18</v>
      </c>
      <c r="O15" s="30" t="s">
        <v>18</v>
      </c>
      <c r="P15" s="30" t="s">
        <v>18</v>
      </c>
      <c r="Q15" s="30" t="s">
        <v>18</v>
      </c>
      <c r="R15" s="30" t="s">
        <v>18</v>
      </c>
      <c r="S15" s="30"/>
      <c r="T15" s="31"/>
    </row>
    <row r="16" spans="1:22" ht="13.5" customHeight="1">
      <c r="A16" s="26"/>
      <c r="B16" s="27"/>
      <c r="C16" s="28"/>
      <c r="D16" s="29" t="s">
        <v>69</v>
      </c>
      <c r="E16" s="33"/>
      <c r="F16" s="30"/>
      <c r="G16" s="30" t="s">
        <v>18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/>
    </row>
    <row r="17" spans="1:21" ht="13.5" customHeight="1">
      <c r="A17" s="26"/>
      <c r="B17" s="27"/>
      <c r="C17" s="28"/>
      <c r="D17" s="29" t="s">
        <v>71</v>
      </c>
      <c r="E17" s="33"/>
      <c r="F17" s="30"/>
      <c r="G17" s="30"/>
      <c r="H17" s="30" t="s">
        <v>18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1"/>
      <c r="U17" s="34"/>
    </row>
    <row r="18" spans="1:21" ht="13.5" customHeight="1">
      <c r="A18" s="26"/>
      <c r="B18" s="99"/>
      <c r="C18" s="28"/>
      <c r="D18" s="29" t="s">
        <v>72</v>
      </c>
      <c r="E18" s="33"/>
      <c r="F18" s="30"/>
      <c r="G18" s="30"/>
      <c r="H18" s="30"/>
      <c r="I18" s="30" t="s">
        <v>18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  <c r="U18" s="34"/>
    </row>
    <row r="19" spans="1:21" ht="13.5" customHeight="1">
      <c r="A19" s="26"/>
      <c r="B19" s="99"/>
      <c r="C19" s="28"/>
      <c r="D19" s="29" t="s">
        <v>73</v>
      </c>
      <c r="E19" s="33"/>
      <c r="F19" s="30"/>
      <c r="G19" s="30"/>
      <c r="H19" s="30"/>
      <c r="I19" s="30"/>
      <c r="J19" s="30" t="s">
        <v>18</v>
      </c>
      <c r="K19" s="30"/>
      <c r="L19" s="30"/>
      <c r="M19" s="30"/>
      <c r="N19" s="30"/>
      <c r="O19" s="30"/>
      <c r="P19" s="30"/>
      <c r="Q19" s="30"/>
      <c r="R19" s="30"/>
      <c r="S19" s="30"/>
      <c r="T19" s="31"/>
      <c r="U19" s="34"/>
    </row>
    <row r="20" spans="1:21" ht="13.5" customHeight="1">
      <c r="A20" s="26"/>
      <c r="B20" t="s">
        <v>63</v>
      </c>
      <c r="C20" s="28"/>
      <c r="D20" s="29"/>
      <c r="E20" s="33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1"/>
      <c r="U20" s="34"/>
    </row>
    <row r="21" spans="1:21" ht="13.5" customHeight="1">
      <c r="A21" s="26"/>
      <c r="B21" s="27"/>
      <c r="C21" s="28"/>
      <c r="D21" s="117" t="s">
        <v>66</v>
      </c>
      <c r="E21" s="118"/>
      <c r="F21" s="30" t="s">
        <v>18</v>
      </c>
      <c r="G21" s="30" t="s">
        <v>18</v>
      </c>
      <c r="H21" s="30" t="s">
        <v>18</v>
      </c>
      <c r="I21" s="30" t="s">
        <v>18</v>
      </c>
      <c r="J21" s="30" t="s">
        <v>18</v>
      </c>
      <c r="K21" s="30"/>
      <c r="L21" s="30"/>
      <c r="M21" s="30"/>
      <c r="N21" s="30"/>
      <c r="O21" s="30" t="s">
        <v>18</v>
      </c>
      <c r="P21" s="30" t="s">
        <v>18</v>
      </c>
      <c r="Q21" s="30" t="s">
        <v>18</v>
      </c>
      <c r="R21" s="30" t="s">
        <v>18</v>
      </c>
      <c r="S21" s="30"/>
      <c r="T21" s="31"/>
    </row>
    <row r="22" spans="1:21" ht="13.5" customHeight="1">
      <c r="A22" s="26"/>
      <c r="B22" s="27"/>
      <c r="C22" s="28"/>
      <c r="D22" s="29" t="s">
        <v>74</v>
      </c>
      <c r="E22" s="33"/>
      <c r="F22" s="30"/>
      <c r="H22" s="30"/>
      <c r="I22" s="30"/>
      <c r="J22" s="30"/>
      <c r="K22" s="30" t="s">
        <v>18</v>
      </c>
      <c r="L22" s="30"/>
      <c r="M22" s="30"/>
      <c r="N22" s="30"/>
      <c r="O22" s="30"/>
      <c r="P22" s="30"/>
      <c r="Q22" s="30"/>
      <c r="R22" s="30"/>
      <c r="S22" s="30"/>
      <c r="T22" s="31"/>
    </row>
    <row r="23" spans="1:21" ht="13.5" customHeight="1">
      <c r="A23" s="26"/>
      <c r="B23" s="27"/>
      <c r="C23" s="28"/>
      <c r="D23" s="29" t="s">
        <v>78</v>
      </c>
      <c r="E23" s="33"/>
      <c r="F23" s="30"/>
      <c r="G23" s="30"/>
      <c r="H23" s="30"/>
      <c r="I23" s="30"/>
      <c r="J23" s="30"/>
      <c r="K23" s="30"/>
      <c r="L23" s="30" t="s">
        <v>18</v>
      </c>
      <c r="M23" s="30"/>
      <c r="N23" s="30"/>
      <c r="O23" s="30"/>
      <c r="P23" s="30"/>
      <c r="Q23" s="30"/>
      <c r="R23" s="30"/>
      <c r="S23" s="30"/>
      <c r="T23" s="31"/>
    </row>
    <row r="24" spans="1:21" ht="13.5" customHeight="1">
      <c r="A24" s="26"/>
      <c r="B24" s="99"/>
      <c r="C24" s="28"/>
      <c r="D24" s="29" t="s">
        <v>79</v>
      </c>
      <c r="E24" s="33"/>
      <c r="F24" s="30"/>
      <c r="G24" s="30"/>
      <c r="H24" s="30"/>
      <c r="I24" s="30"/>
      <c r="J24" s="30"/>
      <c r="K24" s="30"/>
      <c r="L24" s="30"/>
      <c r="M24" s="30" t="s">
        <v>18</v>
      </c>
      <c r="N24" s="30"/>
      <c r="O24" s="30"/>
      <c r="P24" s="30"/>
      <c r="Q24" s="30"/>
      <c r="R24" s="30"/>
      <c r="S24" s="30"/>
      <c r="T24" s="31"/>
    </row>
    <row r="25" spans="1:21" ht="13.5" customHeight="1">
      <c r="A25" s="26"/>
      <c r="B25" s="99"/>
      <c r="C25" s="28"/>
      <c r="D25" s="29" t="s">
        <v>78</v>
      </c>
      <c r="E25" s="33"/>
      <c r="F25" s="30"/>
      <c r="G25" s="30"/>
      <c r="H25" s="30"/>
      <c r="I25" s="30"/>
      <c r="J25" s="30"/>
      <c r="K25" s="30"/>
      <c r="L25" s="30"/>
      <c r="M25" s="30"/>
      <c r="N25" s="30" t="s">
        <v>18</v>
      </c>
      <c r="O25" s="30"/>
      <c r="P25" s="30"/>
      <c r="Q25" s="30"/>
      <c r="R25" s="30"/>
      <c r="S25" s="30"/>
      <c r="T25" s="31"/>
    </row>
    <row r="26" spans="1:21" ht="13.5" customHeight="1">
      <c r="A26" s="26"/>
      <c r="B26" t="s">
        <v>64</v>
      </c>
      <c r="C26" s="28"/>
      <c r="D26" s="29"/>
      <c r="E26" s="33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1"/>
    </row>
    <row r="27" spans="1:21" ht="13.5" customHeight="1">
      <c r="A27" s="26"/>
      <c r="B27" s="27"/>
      <c r="C27" s="28"/>
      <c r="D27" s="98" t="s">
        <v>67</v>
      </c>
      <c r="E27" s="33"/>
      <c r="F27" s="30" t="s">
        <v>18</v>
      </c>
      <c r="G27" s="30" t="s">
        <v>18</v>
      </c>
      <c r="H27" s="30" t="s">
        <v>18</v>
      </c>
      <c r="I27" s="30" t="s">
        <v>18</v>
      </c>
      <c r="J27" s="30" t="s">
        <v>18</v>
      </c>
      <c r="K27" s="30" t="s">
        <v>18</v>
      </c>
      <c r="L27" s="30" t="s">
        <v>18</v>
      </c>
      <c r="M27" s="30" t="s">
        <v>18</v>
      </c>
      <c r="N27" s="30" t="s">
        <v>18</v>
      </c>
      <c r="O27" s="30"/>
      <c r="P27" s="30"/>
      <c r="Q27" s="30"/>
      <c r="R27" s="30"/>
      <c r="S27" s="30"/>
      <c r="T27" s="31"/>
    </row>
    <row r="28" spans="1:21" ht="13.5" customHeight="1">
      <c r="A28" s="26"/>
      <c r="B28" s="27"/>
      <c r="C28" s="28"/>
      <c r="D28" s="29">
        <v>12345678</v>
      </c>
      <c r="E28" s="33"/>
      <c r="F28" s="30"/>
      <c r="H28" s="30"/>
      <c r="I28" s="30"/>
      <c r="J28" s="30"/>
      <c r="K28" s="30"/>
      <c r="L28" s="30"/>
      <c r="M28" s="30"/>
      <c r="N28" s="30"/>
      <c r="O28" s="30"/>
      <c r="P28" s="30" t="s">
        <v>18</v>
      </c>
      <c r="Q28" s="30"/>
      <c r="R28" s="30"/>
      <c r="S28" s="30"/>
      <c r="T28" s="31"/>
    </row>
    <row r="29" spans="1:21" ht="13.5" customHeight="1">
      <c r="A29" s="26"/>
      <c r="B29" s="27"/>
      <c r="C29" s="28"/>
      <c r="D29" s="29" t="s">
        <v>80</v>
      </c>
      <c r="E29" s="33"/>
      <c r="F29" s="30"/>
      <c r="G29" s="30"/>
      <c r="H29" s="30"/>
      <c r="I29" s="30"/>
      <c r="J29" s="30"/>
      <c r="K29" s="30"/>
      <c r="L29" s="30"/>
      <c r="M29" s="30"/>
      <c r="N29" s="30"/>
      <c r="O29" s="30" t="s">
        <v>18</v>
      </c>
      <c r="P29" s="30"/>
      <c r="Q29" s="30"/>
      <c r="R29" s="30"/>
      <c r="S29" s="30"/>
      <c r="T29" s="31"/>
    </row>
    <row r="30" spans="1:21" ht="13.5" customHeight="1">
      <c r="A30" s="26"/>
      <c r="B30" s="27"/>
      <c r="C30" s="28"/>
      <c r="D30" s="98" t="s">
        <v>82</v>
      </c>
      <c r="E30" s="33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 t="s">
        <v>18</v>
      </c>
      <c r="R30" s="30"/>
      <c r="S30" s="30"/>
      <c r="T30" s="31"/>
    </row>
    <row r="31" spans="1:21" ht="13.5" customHeight="1">
      <c r="A31" s="26"/>
      <c r="B31" s="27"/>
      <c r="C31" s="28"/>
      <c r="D31" s="29">
        <v>1123456789</v>
      </c>
      <c r="E31" s="33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 t="s">
        <v>18</v>
      </c>
      <c r="S31" s="30"/>
      <c r="T31" s="31"/>
    </row>
    <row r="32" spans="1:21" ht="13.5" customHeight="1">
      <c r="A32" s="26"/>
      <c r="B32" s="27"/>
      <c r="C32" s="28"/>
      <c r="D32" s="29"/>
      <c r="E32" s="33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1"/>
    </row>
    <row r="33" spans="1:20" ht="13.5" customHeight="1">
      <c r="A33" s="26"/>
      <c r="B33" s="27"/>
      <c r="C33" s="28"/>
      <c r="D33" s="29"/>
      <c r="E33" s="33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1"/>
    </row>
    <row r="34" spans="1:20" ht="13.5" customHeight="1" thickBot="1">
      <c r="A34" s="26"/>
      <c r="B34" s="35"/>
      <c r="C34" s="36"/>
      <c r="D34" s="37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40"/>
    </row>
    <row r="35" spans="1:20" ht="13.5" customHeight="1" thickTop="1">
      <c r="A35" s="41" t="s">
        <v>19</v>
      </c>
      <c r="B35" s="42" t="s">
        <v>20</v>
      </c>
      <c r="C35" s="43"/>
      <c r="D35" s="44"/>
      <c r="E35" s="45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5"/>
    </row>
    <row r="36" spans="1:20" ht="13.5" customHeight="1">
      <c r="A36" s="46"/>
      <c r="B36" s="47"/>
      <c r="C36" s="48"/>
      <c r="D36" s="49" t="s">
        <v>21</v>
      </c>
      <c r="E36" s="50"/>
      <c r="F36" s="30" t="s">
        <v>18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1"/>
    </row>
    <row r="37" spans="1:20" ht="13.5" customHeight="1">
      <c r="A37" s="46"/>
      <c r="B37" s="47"/>
      <c r="C37" s="51"/>
      <c r="D37" s="49" t="s">
        <v>22</v>
      </c>
      <c r="E37" s="52"/>
      <c r="F37" s="30"/>
      <c r="G37" s="30" t="s">
        <v>18</v>
      </c>
      <c r="H37" s="30" t="s">
        <v>18</v>
      </c>
      <c r="I37" s="30" t="s">
        <v>18</v>
      </c>
      <c r="J37" s="30" t="s">
        <v>18</v>
      </c>
      <c r="K37" s="30" t="s">
        <v>18</v>
      </c>
      <c r="L37" s="30" t="s">
        <v>18</v>
      </c>
      <c r="M37" s="30" t="s">
        <v>18</v>
      </c>
      <c r="N37" s="30" t="s">
        <v>18</v>
      </c>
      <c r="O37" s="30" t="s">
        <v>18</v>
      </c>
      <c r="P37" s="30" t="s">
        <v>18</v>
      </c>
      <c r="Q37" s="30" t="s">
        <v>18</v>
      </c>
      <c r="R37" s="30" t="s">
        <v>18</v>
      </c>
      <c r="S37" s="30"/>
      <c r="T37" s="31"/>
    </row>
    <row r="38" spans="1:20" ht="13.5" customHeight="1">
      <c r="A38" s="46"/>
      <c r="B38" s="47" t="s">
        <v>23</v>
      </c>
      <c r="C38" s="51"/>
      <c r="D38" s="49"/>
      <c r="E38" s="52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1"/>
    </row>
    <row r="39" spans="1:20" ht="13.5" customHeight="1">
      <c r="A39" s="46"/>
      <c r="B39" s="47"/>
      <c r="C39" s="51"/>
      <c r="D39" s="49"/>
      <c r="E39" s="52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1"/>
    </row>
    <row r="40" spans="1:20" ht="13.5" customHeight="1">
      <c r="A40" s="46"/>
      <c r="B40" s="47" t="s">
        <v>24</v>
      </c>
      <c r="C40" s="51"/>
      <c r="D40" s="49"/>
      <c r="E40" s="52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1"/>
    </row>
    <row r="41" spans="1:20" ht="13.5" customHeight="1">
      <c r="A41" s="46"/>
      <c r="B41" s="47"/>
      <c r="C41" s="51"/>
      <c r="D41" s="105" t="s">
        <v>68</v>
      </c>
      <c r="E41" s="52"/>
      <c r="F41" s="30" t="s">
        <v>18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1"/>
    </row>
    <row r="42" spans="1:20" ht="13.5" customHeight="1">
      <c r="A42" s="46"/>
      <c r="B42" s="53"/>
      <c r="C42" s="54"/>
      <c r="D42" s="106" t="s">
        <v>70</v>
      </c>
      <c r="E42" s="55"/>
      <c r="F42" s="56"/>
      <c r="G42" s="30" t="s">
        <v>18</v>
      </c>
      <c r="H42" s="30" t="s">
        <v>18</v>
      </c>
      <c r="I42" s="30" t="s">
        <v>18</v>
      </c>
      <c r="J42" s="30" t="s">
        <v>18</v>
      </c>
      <c r="K42" s="56"/>
      <c r="L42" s="56"/>
      <c r="M42" s="56"/>
      <c r="N42" s="56"/>
      <c r="O42" s="56"/>
      <c r="P42" s="56"/>
      <c r="Q42" s="56"/>
      <c r="R42" s="56"/>
      <c r="S42" s="56"/>
      <c r="T42" s="57"/>
    </row>
    <row r="43" spans="1:20" ht="13.5" customHeight="1">
      <c r="A43" s="46"/>
      <c r="B43" s="100"/>
      <c r="C43" s="101"/>
      <c r="D43" s="107" t="s">
        <v>75</v>
      </c>
      <c r="E43" s="102"/>
      <c r="F43" s="103"/>
      <c r="G43" s="24"/>
      <c r="H43" s="24"/>
      <c r="I43" s="103"/>
      <c r="J43" s="103"/>
      <c r="K43" s="30" t="s">
        <v>18</v>
      </c>
      <c r="L43" s="30" t="s">
        <v>18</v>
      </c>
      <c r="M43" s="30" t="s">
        <v>18</v>
      </c>
      <c r="N43" s="30" t="s">
        <v>18</v>
      </c>
      <c r="O43" s="103"/>
      <c r="P43" s="103"/>
      <c r="Q43" s="103"/>
      <c r="R43" s="103"/>
      <c r="S43" s="103"/>
      <c r="T43" s="104"/>
    </row>
    <row r="44" spans="1:20" ht="13.5" customHeight="1" thickBot="1">
      <c r="A44" s="46"/>
      <c r="B44" s="100"/>
      <c r="C44" s="101"/>
      <c r="D44" s="108" t="s">
        <v>81</v>
      </c>
      <c r="E44" s="102"/>
      <c r="F44" s="103"/>
      <c r="G44" s="24"/>
      <c r="H44" s="24"/>
      <c r="I44" s="103"/>
      <c r="J44" s="103"/>
      <c r="K44" s="24"/>
      <c r="L44" s="103"/>
      <c r="M44" s="103"/>
      <c r="N44" s="103"/>
      <c r="O44" s="30" t="s">
        <v>18</v>
      </c>
      <c r="P44" s="30" t="s">
        <v>18</v>
      </c>
      <c r="Q44" s="30" t="s">
        <v>18</v>
      </c>
      <c r="R44" s="30" t="s">
        <v>18</v>
      </c>
      <c r="S44" s="103"/>
      <c r="T44" s="104"/>
    </row>
    <row r="45" spans="1:20" ht="13.5" customHeight="1" thickTop="1">
      <c r="A45" s="41" t="s">
        <v>25</v>
      </c>
      <c r="B45" s="119" t="s">
        <v>26</v>
      </c>
      <c r="C45" s="119"/>
      <c r="D45" s="120"/>
      <c r="E45" s="58"/>
      <c r="F45" s="59" t="s">
        <v>28</v>
      </c>
      <c r="G45" s="59" t="s">
        <v>28</v>
      </c>
      <c r="H45" s="59" t="s">
        <v>28</v>
      </c>
      <c r="I45" s="59" t="s">
        <v>28</v>
      </c>
      <c r="J45" s="59" t="s">
        <v>28</v>
      </c>
      <c r="K45" s="59" t="s">
        <v>28</v>
      </c>
      <c r="L45" s="59" t="s">
        <v>28</v>
      </c>
      <c r="M45" s="59" t="s">
        <v>28</v>
      </c>
      <c r="N45" s="59" t="s">
        <v>28</v>
      </c>
      <c r="O45" s="59" t="s">
        <v>28</v>
      </c>
      <c r="P45" s="59" t="s">
        <v>28</v>
      </c>
      <c r="Q45" s="59" t="s">
        <v>28</v>
      </c>
      <c r="R45" s="59" t="s">
        <v>28</v>
      </c>
      <c r="S45" s="59"/>
      <c r="T45" s="60"/>
    </row>
    <row r="46" spans="1:20" ht="13.5" customHeight="1">
      <c r="A46" s="46"/>
      <c r="B46" s="121" t="s">
        <v>30</v>
      </c>
      <c r="C46" s="121"/>
      <c r="D46" s="121"/>
      <c r="E46" s="61"/>
      <c r="F46" s="62" t="s">
        <v>31</v>
      </c>
      <c r="G46" s="62" t="s">
        <v>31</v>
      </c>
      <c r="H46" s="62" t="s">
        <v>31</v>
      </c>
      <c r="I46" s="62" t="s">
        <v>31</v>
      </c>
      <c r="J46" s="62" t="s">
        <v>31</v>
      </c>
      <c r="K46" s="62" t="s">
        <v>31</v>
      </c>
      <c r="L46" s="62" t="s">
        <v>31</v>
      </c>
      <c r="M46" s="62" t="s">
        <v>31</v>
      </c>
      <c r="N46" s="62" t="s">
        <v>31</v>
      </c>
      <c r="O46" s="62" t="s">
        <v>31</v>
      </c>
      <c r="P46" s="62" t="s">
        <v>31</v>
      </c>
      <c r="Q46" s="62" t="s">
        <v>31</v>
      </c>
      <c r="R46" s="62" t="s">
        <v>31</v>
      </c>
      <c r="S46" s="62"/>
      <c r="T46" s="63"/>
    </row>
    <row r="47" spans="1:20" ht="13.5" customHeight="1">
      <c r="A47" s="46"/>
      <c r="B47" s="122" t="s">
        <v>32</v>
      </c>
      <c r="C47" s="122"/>
      <c r="D47" s="122"/>
      <c r="E47" s="64"/>
      <c r="F47" s="65">
        <v>39139</v>
      </c>
      <c r="G47" s="65">
        <v>39139</v>
      </c>
      <c r="H47" s="65">
        <v>39139</v>
      </c>
      <c r="I47" s="65">
        <v>39139</v>
      </c>
      <c r="J47" s="65">
        <v>39139</v>
      </c>
      <c r="K47" s="65">
        <v>39139</v>
      </c>
      <c r="L47" s="65">
        <v>39139</v>
      </c>
      <c r="M47" s="65">
        <v>39139</v>
      </c>
      <c r="N47" s="65">
        <v>39139</v>
      </c>
      <c r="O47" s="65">
        <v>39139</v>
      </c>
      <c r="P47" s="65">
        <v>39139</v>
      </c>
      <c r="Q47" s="65">
        <v>39139</v>
      </c>
      <c r="R47" s="65">
        <v>39139</v>
      </c>
      <c r="S47" s="65"/>
      <c r="T47" s="66"/>
    </row>
    <row r="48" spans="1:20" ht="10.8" thickBot="1">
      <c r="A48" s="67"/>
      <c r="B48" s="123" t="s">
        <v>33</v>
      </c>
      <c r="C48" s="123"/>
      <c r="D48" s="123"/>
      <c r="E48" s="68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70"/>
    </row>
    <row r="49" spans="1:1" ht="10.8" thickTop="1">
      <c r="A49" s="71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21:E21"/>
    <mergeCell ref="B45:D45"/>
    <mergeCell ref="B46:D46"/>
    <mergeCell ref="B47:D47"/>
    <mergeCell ref="B48:D48"/>
  </mergeCells>
  <phoneticPr fontId="17" type="noConversion"/>
  <dataValidations count="3">
    <dataValidation type="list" allowBlank="1" showInputMessage="1" showErrorMessage="1" sqref="WVN983056:WWB983084 JB10:JP44 SX10:TL44 ACT10:ADH44 AMP10:AND44 AWL10:AWZ44 BGH10:BGV44 BQD10:BQR44 BZZ10:CAN44 CJV10:CKJ44 CTR10:CUF44 DDN10:DEB44 DNJ10:DNX44 DXF10:DXT44 EHB10:EHP44 EQX10:ERL44 FAT10:FBH44 FKP10:FLD44 FUL10:FUZ44 GEH10:GEV44 GOD10:GOR44 GXZ10:GYN44 HHV10:HIJ44 HRR10:HSF44 IBN10:ICB44 ILJ10:ILX44 IVF10:IVT44 JFB10:JFP44 JOX10:JPL44 JYT10:JZH44 KIP10:KJD44 KSL10:KSZ44 LCH10:LCV44 LMD10:LMR44 LVZ10:LWN44 MFV10:MGJ44 MPR10:MQF44 MZN10:NAB44 NJJ10:NJX44 NTF10:NTT44 ODB10:ODP44 OMX10:ONL44 OWT10:OXH44 PGP10:PHD44 PQL10:PQZ44 QAH10:QAV44 QKD10:QKR44 QTZ10:QUN44 RDV10:REJ44 RNR10:ROF44 RXN10:RYB44 SHJ10:SHX44 SRF10:SRT44 TBB10:TBP44 TKX10:TLL44 TUT10:TVH44 UEP10:UFD44 UOL10:UOZ44 UYH10:UYV44 VID10:VIR44 VRZ10:VSN44 WBV10:WCJ44 WLR10:WMF44 WVN10:WWB44 F65552:T65580 JB65552:JP65580 SX65552:TL65580 ACT65552:ADH65580 AMP65552:AND65580 AWL65552:AWZ65580 BGH65552:BGV65580 BQD65552:BQR65580 BZZ65552:CAN65580 CJV65552:CKJ65580 CTR65552:CUF65580 DDN65552:DEB65580 DNJ65552:DNX65580 DXF65552:DXT65580 EHB65552:EHP65580 EQX65552:ERL65580 FAT65552:FBH65580 FKP65552:FLD65580 FUL65552:FUZ65580 GEH65552:GEV65580 GOD65552:GOR65580 GXZ65552:GYN65580 HHV65552:HIJ65580 HRR65552:HSF65580 IBN65552:ICB65580 ILJ65552:ILX65580 IVF65552:IVT65580 JFB65552:JFP65580 JOX65552:JPL65580 JYT65552:JZH65580 KIP65552:KJD65580 KSL65552:KSZ65580 LCH65552:LCV65580 LMD65552:LMR65580 LVZ65552:LWN65580 MFV65552:MGJ65580 MPR65552:MQF65580 MZN65552:NAB65580 NJJ65552:NJX65580 NTF65552:NTT65580 ODB65552:ODP65580 OMX65552:ONL65580 OWT65552:OXH65580 PGP65552:PHD65580 PQL65552:PQZ65580 QAH65552:QAV65580 QKD65552:QKR65580 QTZ65552:QUN65580 RDV65552:REJ65580 RNR65552:ROF65580 RXN65552:RYB65580 SHJ65552:SHX65580 SRF65552:SRT65580 TBB65552:TBP65580 TKX65552:TLL65580 TUT65552:TVH65580 UEP65552:UFD65580 UOL65552:UOZ65580 UYH65552:UYV65580 VID65552:VIR65580 VRZ65552:VSN65580 WBV65552:WCJ65580 WLR65552:WMF65580 WVN65552:WWB65580 F131088:T131116 JB131088:JP131116 SX131088:TL131116 ACT131088:ADH131116 AMP131088:AND131116 AWL131088:AWZ131116 BGH131088:BGV131116 BQD131088:BQR131116 BZZ131088:CAN131116 CJV131088:CKJ131116 CTR131088:CUF131116 DDN131088:DEB131116 DNJ131088:DNX131116 DXF131088:DXT131116 EHB131088:EHP131116 EQX131088:ERL131116 FAT131088:FBH131116 FKP131088:FLD131116 FUL131088:FUZ131116 GEH131088:GEV131116 GOD131088:GOR131116 GXZ131088:GYN131116 HHV131088:HIJ131116 HRR131088:HSF131116 IBN131088:ICB131116 ILJ131088:ILX131116 IVF131088:IVT131116 JFB131088:JFP131116 JOX131088:JPL131116 JYT131088:JZH131116 KIP131088:KJD131116 KSL131088:KSZ131116 LCH131088:LCV131116 LMD131088:LMR131116 LVZ131088:LWN131116 MFV131088:MGJ131116 MPR131088:MQF131116 MZN131088:NAB131116 NJJ131088:NJX131116 NTF131088:NTT131116 ODB131088:ODP131116 OMX131088:ONL131116 OWT131088:OXH131116 PGP131088:PHD131116 PQL131088:PQZ131116 QAH131088:QAV131116 QKD131088:QKR131116 QTZ131088:QUN131116 RDV131088:REJ131116 RNR131088:ROF131116 RXN131088:RYB131116 SHJ131088:SHX131116 SRF131088:SRT131116 TBB131088:TBP131116 TKX131088:TLL131116 TUT131088:TVH131116 UEP131088:UFD131116 UOL131088:UOZ131116 UYH131088:UYV131116 VID131088:VIR131116 VRZ131088:VSN131116 WBV131088:WCJ131116 WLR131088:WMF131116 WVN131088:WWB131116 F196624:T196652 JB196624:JP196652 SX196624:TL196652 ACT196624:ADH196652 AMP196624:AND196652 AWL196624:AWZ196652 BGH196624:BGV196652 BQD196624:BQR196652 BZZ196624:CAN196652 CJV196624:CKJ196652 CTR196624:CUF196652 DDN196624:DEB196652 DNJ196624:DNX196652 DXF196624:DXT196652 EHB196624:EHP196652 EQX196624:ERL196652 FAT196624:FBH196652 FKP196624:FLD196652 FUL196624:FUZ196652 GEH196624:GEV196652 GOD196624:GOR196652 GXZ196624:GYN196652 HHV196624:HIJ196652 HRR196624:HSF196652 IBN196624:ICB196652 ILJ196624:ILX196652 IVF196624:IVT196652 JFB196624:JFP196652 JOX196624:JPL196652 JYT196624:JZH196652 KIP196624:KJD196652 KSL196624:KSZ196652 LCH196624:LCV196652 LMD196624:LMR196652 LVZ196624:LWN196652 MFV196624:MGJ196652 MPR196624:MQF196652 MZN196624:NAB196652 NJJ196624:NJX196652 NTF196624:NTT196652 ODB196624:ODP196652 OMX196624:ONL196652 OWT196624:OXH196652 PGP196624:PHD196652 PQL196624:PQZ196652 QAH196624:QAV196652 QKD196624:QKR196652 QTZ196624:QUN196652 RDV196624:REJ196652 RNR196624:ROF196652 RXN196624:RYB196652 SHJ196624:SHX196652 SRF196624:SRT196652 TBB196624:TBP196652 TKX196624:TLL196652 TUT196624:TVH196652 UEP196624:UFD196652 UOL196624:UOZ196652 UYH196624:UYV196652 VID196624:VIR196652 VRZ196624:VSN196652 WBV196624:WCJ196652 WLR196624:WMF196652 WVN196624:WWB196652 F262160:T262188 JB262160:JP262188 SX262160:TL262188 ACT262160:ADH262188 AMP262160:AND262188 AWL262160:AWZ262188 BGH262160:BGV262188 BQD262160:BQR262188 BZZ262160:CAN262188 CJV262160:CKJ262188 CTR262160:CUF262188 DDN262160:DEB262188 DNJ262160:DNX262188 DXF262160:DXT262188 EHB262160:EHP262188 EQX262160:ERL262188 FAT262160:FBH262188 FKP262160:FLD262188 FUL262160:FUZ262188 GEH262160:GEV262188 GOD262160:GOR262188 GXZ262160:GYN262188 HHV262160:HIJ262188 HRR262160:HSF262188 IBN262160:ICB262188 ILJ262160:ILX262188 IVF262160:IVT262188 JFB262160:JFP262188 JOX262160:JPL262188 JYT262160:JZH262188 KIP262160:KJD262188 KSL262160:KSZ262188 LCH262160:LCV262188 LMD262160:LMR262188 LVZ262160:LWN262188 MFV262160:MGJ262188 MPR262160:MQF262188 MZN262160:NAB262188 NJJ262160:NJX262188 NTF262160:NTT262188 ODB262160:ODP262188 OMX262160:ONL262188 OWT262160:OXH262188 PGP262160:PHD262188 PQL262160:PQZ262188 QAH262160:QAV262188 QKD262160:QKR262188 QTZ262160:QUN262188 RDV262160:REJ262188 RNR262160:ROF262188 RXN262160:RYB262188 SHJ262160:SHX262188 SRF262160:SRT262188 TBB262160:TBP262188 TKX262160:TLL262188 TUT262160:TVH262188 UEP262160:UFD262188 UOL262160:UOZ262188 UYH262160:UYV262188 VID262160:VIR262188 VRZ262160:VSN262188 WBV262160:WCJ262188 WLR262160:WMF262188 WVN262160:WWB262188 F327696:T327724 JB327696:JP327724 SX327696:TL327724 ACT327696:ADH327724 AMP327696:AND327724 AWL327696:AWZ327724 BGH327696:BGV327724 BQD327696:BQR327724 BZZ327696:CAN327724 CJV327696:CKJ327724 CTR327696:CUF327724 DDN327696:DEB327724 DNJ327696:DNX327724 DXF327696:DXT327724 EHB327696:EHP327724 EQX327696:ERL327724 FAT327696:FBH327724 FKP327696:FLD327724 FUL327696:FUZ327724 GEH327696:GEV327724 GOD327696:GOR327724 GXZ327696:GYN327724 HHV327696:HIJ327724 HRR327696:HSF327724 IBN327696:ICB327724 ILJ327696:ILX327724 IVF327696:IVT327724 JFB327696:JFP327724 JOX327696:JPL327724 JYT327696:JZH327724 KIP327696:KJD327724 KSL327696:KSZ327724 LCH327696:LCV327724 LMD327696:LMR327724 LVZ327696:LWN327724 MFV327696:MGJ327724 MPR327696:MQF327724 MZN327696:NAB327724 NJJ327696:NJX327724 NTF327696:NTT327724 ODB327696:ODP327724 OMX327696:ONL327724 OWT327696:OXH327724 PGP327696:PHD327724 PQL327696:PQZ327724 QAH327696:QAV327724 QKD327696:QKR327724 QTZ327696:QUN327724 RDV327696:REJ327724 RNR327696:ROF327724 RXN327696:RYB327724 SHJ327696:SHX327724 SRF327696:SRT327724 TBB327696:TBP327724 TKX327696:TLL327724 TUT327696:TVH327724 UEP327696:UFD327724 UOL327696:UOZ327724 UYH327696:UYV327724 VID327696:VIR327724 VRZ327696:VSN327724 WBV327696:WCJ327724 WLR327696:WMF327724 WVN327696:WWB327724 F393232:T393260 JB393232:JP393260 SX393232:TL393260 ACT393232:ADH393260 AMP393232:AND393260 AWL393232:AWZ393260 BGH393232:BGV393260 BQD393232:BQR393260 BZZ393232:CAN393260 CJV393232:CKJ393260 CTR393232:CUF393260 DDN393232:DEB393260 DNJ393232:DNX393260 DXF393232:DXT393260 EHB393232:EHP393260 EQX393232:ERL393260 FAT393232:FBH393260 FKP393232:FLD393260 FUL393232:FUZ393260 GEH393232:GEV393260 GOD393232:GOR393260 GXZ393232:GYN393260 HHV393232:HIJ393260 HRR393232:HSF393260 IBN393232:ICB393260 ILJ393232:ILX393260 IVF393232:IVT393260 JFB393232:JFP393260 JOX393232:JPL393260 JYT393232:JZH393260 KIP393232:KJD393260 KSL393232:KSZ393260 LCH393232:LCV393260 LMD393232:LMR393260 LVZ393232:LWN393260 MFV393232:MGJ393260 MPR393232:MQF393260 MZN393232:NAB393260 NJJ393232:NJX393260 NTF393232:NTT393260 ODB393232:ODP393260 OMX393232:ONL393260 OWT393232:OXH393260 PGP393232:PHD393260 PQL393232:PQZ393260 QAH393232:QAV393260 QKD393232:QKR393260 QTZ393232:QUN393260 RDV393232:REJ393260 RNR393232:ROF393260 RXN393232:RYB393260 SHJ393232:SHX393260 SRF393232:SRT393260 TBB393232:TBP393260 TKX393232:TLL393260 TUT393232:TVH393260 UEP393232:UFD393260 UOL393232:UOZ393260 UYH393232:UYV393260 VID393232:VIR393260 VRZ393232:VSN393260 WBV393232:WCJ393260 WLR393232:WMF393260 WVN393232:WWB393260 F458768:T458796 JB458768:JP458796 SX458768:TL458796 ACT458768:ADH458796 AMP458768:AND458796 AWL458768:AWZ458796 BGH458768:BGV458796 BQD458768:BQR458796 BZZ458768:CAN458796 CJV458768:CKJ458796 CTR458768:CUF458796 DDN458768:DEB458796 DNJ458768:DNX458796 DXF458768:DXT458796 EHB458768:EHP458796 EQX458768:ERL458796 FAT458768:FBH458796 FKP458768:FLD458796 FUL458768:FUZ458796 GEH458768:GEV458796 GOD458768:GOR458796 GXZ458768:GYN458796 HHV458768:HIJ458796 HRR458768:HSF458796 IBN458768:ICB458796 ILJ458768:ILX458796 IVF458768:IVT458796 JFB458768:JFP458796 JOX458768:JPL458796 JYT458768:JZH458796 KIP458768:KJD458796 KSL458768:KSZ458796 LCH458768:LCV458796 LMD458768:LMR458796 LVZ458768:LWN458796 MFV458768:MGJ458796 MPR458768:MQF458796 MZN458768:NAB458796 NJJ458768:NJX458796 NTF458768:NTT458796 ODB458768:ODP458796 OMX458768:ONL458796 OWT458768:OXH458796 PGP458768:PHD458796 PQL458768:PQZ458796 QAH458768:QAV458796 QKD458768:QKR458796 QTZ458768:QUN458796 RDV458768:REJ458796 RNR458768:ROF458796 RXN458768:RYB458796 SHJ458768:SHX458796 SRF458768:SRT458796 TBB458768:TBP458796 TKX458768:TLL458796 TUT458768:TVH458796 UEP458768:UFD458796 UOL458768:UOZ458796 UYH458768:UYV458796 VID458768:VIR458796 VRZ458768:VSN458796 WBV458768:WCJ458796 WLR458768:WMF458796 WVN458768:WWB458796 F524304:T524332 JB524304:JP524332 SX524304:TL524332 ACT524304:ADH524332 AMP524304:AND524332 AWL524304:AWZ524332 BGH524304:BGV524332 BQD524304:BQR524332 BZZ524304:CAN524332 CJV524304:CKJ524332 CTR524304:CUF524332 DDN524304:DEB524332 DNJ524304:DNX524332 DXF524304:DXT524332 EHB524304:EHP524332 EQX524304:ERL524332 FAT524304:FBH524332 FKP524304:FLD524332 FUL524304:FUZ524332 GEH524304:GEV524332 GOD524304:GOR524332 GXZ524304:GYN524332 HHV524304:HIJ524332 HRR524304:HSF524332 IBN524304:ICB524332 ILJ524304:ILX524332 IVF524304:IVT524332 JFB524304:JFP524332 JOX524304:JPL524332 JYT524304:JZH524332 KIP524304:KJD524332 KSL524304:KSZ524332 LCH524304:LCV524332 LMD524304:LMR524332 LVZ524304:LWN524332 MFV524304:MGJ524332 MPR524304:MQF524332 MZN524304:NAB524332 NJJ524304:NJX524332 NTF524304:NTT524332 ODB524304:ODP524332 OMX524304:ONL524332 OWT524304:OXH524332 PGP524304:PHD524332 PQL524304:PQZ524332 QAH524304:QAV524332 QKD524304:QKR524332 QTZ524304:QUN524332 RDV524304:REJ524332 RNR524304:ROF524332 RXN524304:RYB524332 SHJ524304:SHX524332 SRF524304:SRT524332 TBB524304:TBP524332 TKX524304:TLL524332 TUT524304:TVH524332 UEP524304:UFD524332 UOL524304:UOZ524332 UYH524304:UYV524332 VID524304:VIR524332 VRZ524304:VSN524332 WBV524304:WCJ524332 WLR524304:WMF524332 WVN524304:WWB524332 F589840:T589868 JB589840:JP589868 SX589840:TL589868 ACT589840:ADH589868 AMP589840:AND589868 AWL589840:AWZ589868 BGH589840:BGV589868 BQD589840:BQR589868 BZZ589840:CAN589868 CJV589840:CKJ589868 CTR589840:CUF589868 DDN589840:DEB589868 DNJ589840:DNX589868 DXF589840:DXT589868 EHB589840:EHP589868 EQX589840:ERL589868 FAT589840:FBH589868 FKP589840:FLD589868 FUL589840:FUZ589868 GEH589840:GEV589868 GOD589840:GOR589868 GXZ589840:GYN589868 HHV589840:HIJ589868 HRR589840:HSF589868 IBN589840:ICB589868 ILJ589840:ILX589868 IVF589840:IVT589868 JFB589840:JFP589868 JOX589840:JPL589868 JYT589840:JZH589868 KIP589840:KJD589868 KSL589840:KSZ589868 LCH589840:LCV589868 LMD589840:LMR589868 LVZ589840:LWN589868 MFV589840:MGJ589868 MPR589840:MQF589868 MZN589840:NAB589868 NJJ589840:NJX589868 NTF589840:NTT589868 ODB589840:ODP589868 OMX589840:ONL589868 OWT589840:OXH589868 PGP589840:PHD589868 PQL589840:PQZ589868 QAH589840:QAV589868 QKD589840:QKR589868 QTZ589840:QUN589868 RDV589840:REJ589868 RNR589840:ROF589868 RXN589840:RYB589868 SHJ589840:SHX589868 SRF589840:SRT589868 TBB589840:TBP589868 TKX589840:TLL589868 TUT589840:TVH589868 UEP589840:UFD589868 UOL589840:UOZ589868 UYH589840:UYV589868 VID589840:VIR589868 VRZ589840:VSN589868 WBV589840:WCJ589868 WLR589840:WMF589868 WVN589840:WWB589868 F655376:T655404 JB655376:JP655404 SX655376:TL655404 ACT655376:ADH655404 AMP655376:AND655404 AWL655376:AWZ655404 BGH655376:BGV655404 BQD655376:BQR655404 BZZ655376:CAN655404 CJV655376:CKJ655404 CTR655376:CUF655404 DDN655376:DEB655404 DNJ655376:DNX655404 DXF655376:DXT655404 EHB655376:EHP655404 EQX655376:ERL655404 FAT655376:FBH655404 FKP655376:FLD655404 FUL655376:FUZ655404 GEH655376:GEV655404 GOD655376:GOR655404 GXZ655376:GYN655404 HHV655376:HIJ655404 HRR655376:HSF655404 IBN655376:ICB655404 ILJ655376:ILX655404 IVF655376:IVT655404 JFB655376:JFP655404 JOX655376:JPL655404 JYT655376:JZH655404 KIP655376:KJD655404 KSL655376:KSZ655404 LCH655376:LCV655404 LMD655376:LMR655404 LVZ655376:LWN655404 MFV655376:MGJ655404 MPR655376:MQF655404 MZN655376:NAB655404 NJJ655376:NJX655404 NTF655376:NTT655404 ODB655376:ODP655404 OMX655376:ONL655404 OWT655376:OXH655404 PGP655376:PHD655404 PQL655376:PQZ655404 QAH655376:QAV655404 QKD655376:QKR655404 QTZ655376:QUN655404 RDV655376:REJ655404 RNR655376:ROF655404 RXN655376:RYB655404 SHJ655376:SHX655404 SRF655376:SRT655404 TBB655376:TBP655404 TKX655376:TLL655404 TUT655376:TVH655404 UEP655376:UFD655404 UOL655376:UOZ655404 UYH655376:UYV655404 VID655376:VIR655404 VRZ655376:VSN655404 WBV655376:WCJ655404 WLR655376:WMF655404 WVN655376:WWB655404 F720912:T720940 JB720912:JP720940 SX720912:TL720940 ACT720912:ADH720940 AMP720912:AND720940 AWL720912:AWZ720940 BGH720912:BGV720940 BQD720912:BQR720940 BZZ720912:CAN720940 CJV720912:CKJ720940 CTR720912:CUF720940 DDN720912:DEB720940 DNJ720912:DNX720940 DXF720912:DXT720940 EHB720912:EHP720940 EQX720912:ERL720940 FAT720912:FBH720940 FKP720912:FLD720940 FUL720912:FUZ720940 GEH720912:GEV720940 GOD720912:GOR720940 GXZ720912:GYN720940 HHV720912:HIJ720940 HRR720912:HSF720940 IBN720912:ICB720940 ILJ720912:ILX720940 IVF720912:IVT720940 JFB720912:JFP720940 JOX720912:JPL720940 JYT720912:JZH720940 KIP720912:KJD720940 KSL720912:KSZ720940 LCH720912:LCV720940 LMD720912:LMR720940 LVZ720912:LWN720940 MFV720912:MGJ720940 MPR720912:MQF720940 MZN720912:NAB720940 NJJ720912:NJX720940 NTF720912:NTT720940 ODB720912:ODP720940 OMX720912:ONL720940 OWT720912:OXH720940 PGP720912:PHD720940 PQL720912:PQZ720940 QAH720912:QAV720940 QKD720912:QKR720940 QTZ720912:QUN720940 RDV720912:REJ720940 RNR720912:ROF720940 RXN720912:RYB720940 SHJ720912:SHX720940 SRF720912:SRT720940 TBB720912:TBP720940 TKX720912:TLL720940 TUT720912:TVH720940 UEP720912:UFD720940 UOL720912:UOZ720940 UYH720912:UYV720940 VID720912:VIR720940 VRZ720912:VSN720940 WBV720912:WCJ720940 WLR720912:WMF720940 WVN720912:WWB720940 F786448:T786476 JB786448:JP786476 SX786448:TL786476 ACT786448:ADH786476 AMP786448:AND786476 AWL786448:AWZ786476 BGH786448:BGV786476 BQD786448:BQR786476 BZZ786448:CAN786476 CJV786448:CKJ786476 CTR786448:CUF786476 DDN786448:DEB786476 DNJ786448:DNX786476 DXF786448:DXT786476 EHB786448:EHP786476 EQX786448:ERL786476 FAT786448:FBH786476 FKP786448:FLD786476 FUL786448:FUZ786476 GEH786448:GEV786476 GOD786448:GOR786476 GXZ786448:GYN786476 HHV786448:HIJ786476 HRR786448:HSF786476 IBN786448:ICB786476 ILJ786448:ILX786476 IVF786448:IVT786476 JFB786448:JFP786476 JOX786448:JPL786476 JYT786448:JZH786476 KIP786448:KJD786476 KSL786448:KSZ786476 LCH786448:LCV786476 LMD786448:LMR786476 LVZ786448:LWN786476 MFV786448:MGJ786476 MPR786448:MQF786476 MZN786448:NAB786476 NJJ786448:NJX786476 NTF786448:NTT786476 ODB786448:ODP786476 OMX786448:ONL786476 OWT786448:OXH786476 PGP786448:PHD786476 PQL786448:PQZ786476 QAH786448:QAV786476 QKD786448:QKR786476 QTZ786448:QUN786476 RDV786448:REJ786476 RNR786448:ROF786476 RXN786448:RYB786476 SHJ786448:SHX786476 SRF786448:SRT786476 TBB786448:TBP786476 TKX786448:TLL786476 TUT786448:TVH786476 UEP786448:UFD786476 UOL786448:UOZ786476 UYH786448:UYV786476 VID786448:VIR786476 VRZ786448:VSN786476 WBV786448:WCJ786476 WLR786448:WMF786476 WVN786448:WWB786476 F851984:T852012 JB851984:JP852012 SX851984:TL852012 ACT851984:ADH852012 AMP851984:AND852012 AWL851984:AWZ852012 BGH851984:BGV852012 BQD851984:BQR852012 BZZ851984:CAN852012 CJV851984:CKJ852012 CTR851984:CUF852012 DDN851984:DEB852012 DNJ851984:DNX852012 DXF851984:DXT852012 EHB851984:EHP852012 EQX851984:ERL852012 FAT851984:FBH852012 FKP851984:FLD852012 FUL851984:FUZ852012 GEH851984:GEV852012 GOD851984:GOR852012 GXZ851984:GYN852012 HHV851984:HIJ852012 HRR851984:HSF852012 IBN851984:ICB852012 ILJ851984:ILX852012 IVF851984:IVT852012 JFB851984:JFP852012 JOX851984:JPL852012 JYT851984:JZH852012 KIP851984:KJD852012 KSL851984:KSZ852012 LCH851984:LCV852012 LMD851984:LMR852012 LVZ851984:LWN852012 MFV851984:MGJ852012 MPR851984:MQF852012 MZN851984:NAB852012 NJJ851984:NJX852012 NTF851984:NTT852012 ODB851984:ODP852012 OMX851984:ONL852012 OWT851984:OXH852012 PGP851984:PHD852012 PQL851984:PQZ852012 QAH851984:QAV852012 QKD851984:QKR852012 QTZ851984:QUN852012 RDV851984:REJ852012 RNR851984:ROF852012 RXN851984:RYB852012 SHJ851984:SHX852012 SRF851984:SRT852012 TBB851984:TBP852012 TKX851984:TLL852012 TUT851984:TVH852012 UEP851984:UFD852012 UOL851984:UOZ852012 UYH851984:UYV852012 VID851984:VIR852012 VRZ851984:VSN852012 WBV851984:WCJ852012 WLR851984:WMF852012 WVN851984:WWB852012 F917520:T917548 JB917520:JP917548 SX917520:TL917548 ACT917520:ADH917548 AMP917520:AND917548 AWL917520:AWZ917548 BGH917520:BGV917548 BQD917520:BQR917548 BZZ917520:CAN917548 CJV917520:CKJ917548 CTR917520:CUF917548 DDN917520:DEB917548 DNJ917520:DNX917548 DXF917520:DXT917548 EHB917520:EHP917548 EQX917520:ERL917548 FAT917520:FBH917548 FKP917520:FLD917548 FUL917520:FUZ917548 GEH917520:GEV917548 GOD917520:GOR917548 GXZ917520:GYN917548 HHV917520:HIJ917548 HRR917520:HSF917548 IBN917520:ICB917548 ILJ917520:ILX917548 IVF917520:IVT917548 JFB917520:JFP917548 JOX917520:JPL917548 JYT917520:JZH917548 KIP917520:KJD917548 KSL917520:KSZ917548 LCH917520:LCV917548 LMD917520:LMR917548 LVZ917520:LWN917548 MFV917520:MGJ917548 MPR917520:MQF917548 MZN917520:NAB917548 NJJ917520:NJX917548 NTF917520:NTT917548 ODB917520:ODP917548 OMX917520:ONL917548 OWT917520:OXH917548 PGP917520:PHD917548 PQL917520:PQZ917548 QAH917520:QAV917548 QKD917520:QKR917548 QTZ917520:QUN917548 RDV917520:REJ917548 RNR917520:ROF917548 RXN917520:RYB917548 SHJ917520:SHX917548 SRF917520:SRT917548 TBB917520:TBP917548 TKX917520:TLL917548 TUT917520:TVH917548 UEP917520:UFD917548 UOL917520:UOZ917548 UYH917520:UYV917548 VID917520:VIR917548 VRZ917520:VSN917548 WBV917520:WCJ917548 WLR917520:WMF917548 WVN917520:WWB917548 F983056:T983084 JB983056:JP983084 SX983056:TL983084 ACT983056:ADH983084 AMP983056:AND983084 AWL983056:AWZ983084 BGH983056:BGV983084 BQD983056:BQR983084 BZZ983056:CAN983084 CJV983056:CKJ983084 CTR983056:CUF983084 DDN983056:DEB983084 DNJ983056:DNX983084 DXF983056:DXT983084 EHB983056:EHP983084 EQX983056:ERL983084 FAT983056:FBH983084 FKP983056:FLD983084 FUL983056:FUZ983084 GEH983056:GEV983084 GOD983056:GOR983084 GXZ983056:GYN983084 HHV983056:HIJ983084 HRR983056:HSF983084 IBN983056:ICB983084 ILJ983056:ILX983084 IVF983056:IVT983084 JFB983056:JFP983084 JOX983056:JPL983084 JYT983056:JZH983084 KIP983056:KJD983084 KSL983056:KSZ983084 LCH983056:LCV983084 LMD983056:LMR983084 LVZ983056:LWN983084 MFV983056:MGJ983084 MPR983056:MQF983084 MZN983056:NAB983084 NJJ983056:NJX983084 NTF983056:NTT983084 ODB983056:ODP983084 OMX983056:ONL983084 OWT983056:OXH983084 PGP983056:PHD983084 PQL983056:PQZ983084 QAH983056:QAV983084 QKD983056:QKR983084 QTZ983056:QUN983084 RDV983056:REJ983084 RNR983056:ROF983084 RXN983056:RYB983084 SHJ983056:SHX983084 SRF983056:SRT983084 TBB983056:TBP983084 TKX983056:TLL983084 TUT983056:TVH983084 UEP983056:UFD983084 UOL983056:UOZ983084 UYH983056:UYV983084 VID983056:VIR983084 VRZ983056:VSN983084 WBV983056:WCJ983084 WLR983056:WMF983084 F15 F16:G16 F10:T14 F22 F28 F27:N27 F36 F37:R37 F17:T20 H22:K22 F21:K21 H15:T16 F23:T26 H28:N28 H36:R36 O27:T28 L21:T22 F29:T35 S36:T37 F38:T44" xr:uid="{31A0521F-9DA4-4728-BFCC-F5F5589FE604}">
      <formula1>"O, "</formula1>
    </dataValidation>
    <dataValidation type="list" allowBlank="1" showInputMessage="1" showErrorMessage="1" sqref="WVN983086:WWB983086 JB46:JP46 SX46:TL46 ACT46:ADH46 AMP46:AND46 AWL46:AWZ46 BGH46:BGV46 BQD46:BQR46 BZZ46:CAN46 CJV46:CKJ46 CTR46:CUF46 DDN46:DEB46 DNJ46:DNX46 DXF46:DXT46 EHB46:EHP46 EQX46:ERL46 FAT46:FBH46 FKP46:FLD46 FUL46:FUZ46 GEH46:GEV46 GOD46:GOR46 GXZ46:GYN46 HHV46:HIJ46 HRR46:HSF46 IBN46:ICB46 ILJ46:ILX46 IVF46:IVT46 JFB46:JFP46 JOX46:JPL46 JYT46:JZH46 KIP46:KJD46 KSL46:KSZ46 LCH46:LCV46 LMD46:LMR46 LVZ46:LWN46 MFV46:MGJ46 MPR46:MQF46 MZN46:NAB46 NJJ46:NJX46 NTF46:NTT46 ODB46:ODP46 OMX46:ONL46 OWT46:OXH46 PGP46:PHD46 PQL46:PQZ46 QAH46:QAV46 QKD46:QKR46 QTZ46:QUN46 RDV46:REJ46 RNR46:ROF46 RXN46:RYB46 SHJ46:SHX46 SRF46:SRT46 TBB46:TBP46 TKX46:TLL46 TUT46:TVH46 UEP46:UFD46 UOL46:UOZ46 UYH46:UYV46 VID46:VIR46 VRZ46:VSN46 WBV46:WCJ46 WLR46:WMF46 WVN46:WWB46 F65582:T65582 JB65582:JP65582 SX65582:TL65582 ACT65582:ADH65582 AMP65582:AND65582 AWL65582:AWZ65582 BGH65582:BGV65582 BQD65582:BQR65582 BZZ65582:CAN65582 CJV65582:CKJ65582 CTR65582:CUF65582 DDN65582:DEB65582 DNJ65582:DNX65582 DXF65582:DXT65582 EHB65582:EHP65582 EQX65582:ERL65582 FAT65582:FBH65582 FKP65582:FLD65582 FUL65582:FUZ65582 GEH65582:GEV65582 GOD65582:GOR65582 GXZ65582:GYN65582 HHV65582:HIJ65582 HRR65582:HSF65582 IBN65582:ICB65582 ILJ65582:ILX65582 IVF65582:IVT65582 JFB65582:JFP65582 JOX65582:JPL65582 JYT65582:JZH65582 KIP65582:KJD65582 KSL65582:KSZ65582 LCH65582:LCV65582 LMD65582:LMR65582 LVZ65582:LWN65582 MFV65582:MGJ65582 MPR65582:MQF65582 MZN65582:NAB65582 NJJ65582:NJX65582 NTF65582:NTT65582 ODB65582:ODP65582 OMX65582:ONL65582 OWT65582:OXH65582 PGP65582:PHD65582 PQL65582:PQZ65582 QAH65582:QAV65582 QKD65582:QKR65582 QTZ65582:QUN65582 RDV65582:REJ65582 RNR65582:ROF65582 RXN65582:RYB65582 SHJ65582:SHX65582 SRF65582:SRT65582 TBB65582:TBP65582 TKX65582:TLL65582 TUT65582:TVH65582 UEP65582:UFD65582 UOL65582:UOZ65582 UYH65582:UYV65582 VID65582:VIR65582 VRZ65582:VSN65582 WBV65582:WCJ65582 WLR65582:WMF65582 WVN65582:WWB65582 F131118:T131118 JB131118:JP131118 SX131118:TL131118 ACT131118:ADH131118 AMP131118:AND131118 AWL131118:AWZ131118 BGH131118:BGV131118 BQD131118:BQR131118 BZZ131118:CAN131118 CJV131118:CKJ131118 CTR131118:CUF131118 DDN131118:DEB131118 DNJ131118:DNX131118 DXF131118:DXT131118 EHB131118:EHP131118 EQX131118:ERL131118 FAT131118:FBH131118 FKP131118:FLD131118 FUL131118:FUZ131118 GEH131118:GEV131118 GOD131118:GOR131118 GXZ131118:GYN131118 HHV131118:HIJ131118 HRR131118:HSF131118 IBN131118:ICB131118 ILJ131118:ILX131118 IVF131118:IVT131118 JFB131118:JFP131118 JOX131118:JPL131118 JYT131118:JZH131118 KIP131118:KJD131118 KSL131118:KSZ131118 LCH131118:LCV131118 LMD131118:LMR131118 LVZ131118:LWN131118 MFV131118:MGJ131118 MPR131118:MQF131118 MZN131118:NAB131118 NJJ131118:NJX131118 NTF131118:NTT131118 ODB131118:ODP131118 OMX131118:ONL131118 OWT131118:OXH131118 PGP131118:PHD131118 PQL131118:PQZ131118 QAH131118:QAV131118 QKD131118:QKR131118 QTZ131118:QUN131118 RDV131118:REJ131118 RNR131118:ROF131118 RXN131118:RYB131118 SHJ131118:SHX131118 SRF131118:SRT131118 TBB131118:TBP131118 TKX131118:TLL131118 TUT131118:TVH131118 UEP131118:UFD131118 UOL131118:UOZ131118 UYH131118:UYV131118 VID131118:VIR131118 VRZ131118:VSN131118 WBV131118:WCJ131118 WLR131118:WMF131118 WVN131118:WWB131118 F196654:T196654 JB196654:JP196654 SX196654:TL196654 ACT196654:ADH196654 AMP196654:AND196654 AWL196654:AWZ196654 BGH196654:BGV196654 BQD196654:BQR196654 BZZ196654:CAN196654 CJV196654:CKJ196654 CTR196654:CUF196654 DDN196654:DEB196654 DNJ196654:DNX196654 DXF196654:DXT196654 EHB196654:EHP196654 EQX196654:ERL196654 FAT196654:FBH196654 FKP196654:FLD196654 FUL196654:FUZ196654 GEH196654:GEV196654 GOD196654:GOR196654 GXZ196654:GYN196654 HHV196654:HIJ196654 HRR196654:HSF196654 IBN196654:ICB196654 ILJ196654:ILX196654 IVF196654:IVT196654 JFB196654:JFP196654 JOX196654:JPL196654 JYT196654:JZH196654 KIP196654:KJD196654 KSL196654:KSZ196654 LCH196654:LCV196654 LMD196654:LMR196654 LVZ196654:LWN196654 MFV196654:MGJ196654 MPR196654:MQF196654 MZN196654:NAB196654 NJJ196654:NJX196654 NTF196654:NTT196654 ODB196654:ODP196654 OMX196654:ONL196654 OWT196654:OXH196654 PGP196654:PHD196654 PQL196654:PQZ196654 QAH196654:QAV196654 QKD196654:QKR196654 QTZ196654:QUN196654 RDV196654:REJ196654 RNR196654:ROF196654 RXN196654:RYB196654 SHJ196654:SHX196654 SRF196654:SRT196654 TBB196654:TBP196654 TKX196654:TLL196654 TUT196654:TVH196654 UEP196654:UFD196654 UOL196654:UOZ196654 UYH196654:UYV196654 VID196654:VIR196654 VRZ196654:VSN196654 WBV196654:WCJ196654 WLR196654:WMF196654 WVN196654:WWB196654 F262190:T262190 JB262190:JP262190 SX262190:TL262190 ACT262190:ADH262190 AMP262190:AND262190 AWL262190:AWZ262190 BGH262190:BGV262190 BQD262190:BQR262190 BZZ262190:CAN262190 CJV262190:CKJ262190 CTR262190:CUF262190 DDN262190:DEB262190 DNJ262190:DNX262190 DXF262190:DXT262190 EHB262190:EHP262190 EQX262190:ERL262190 FAT262190:FBH262190 FKP262190:FLD262190 FUL262190:FUZ262190 GEH262190:GEV262190 GOD262190:GOR262190 GXZ262190:GYN262190 HHV262190:HIJ262190 HRR262190:HSF262190 IBN262190:ICB262190 ILJ262190:ILX262190 IVF262190:IVT262190 JFB262190:JFP262190 JOX262190:JPL262190 JYT262190:JZH262190 KIP262190:KJD262190 KSL262190:KSZ262190 LCH262190:LCV262190 LMD262190:LMR262190 LVZ262190:LWN262190 MFV262190:MGJ262190 MPR262190:MQF262190 MZN262190:NAB262190 NJJ262190:NJX262190 NTF262190:NTT262190 ODB262190:ODP262190 OMX262190:ONL262190 OWT262190:OXH262190 PGP262190:PHD262190 PQL262190:PQZ262190 QAH262190:QAV262190 QKD262190:QKR262190 QTZ262190:QUN262190 RDV262190:REJ262190 RNR262190:ROF262190 RXN262190:RYB262190 SHJ262190:SHX262190 SRF262190:SRT262190 TBB262190:TBP262190 TKX262190:TLL262190 TUT262190:TVH262190 UEP262190:UFD262190 UOL262190:UOZ262190 UYH262190:UYV262190 VID262190:VIR262190 VRZ262190:VSN262190 WBV262190:WCJ262190 WLR262190:WMF262190 WVN262190:WWB262190 F327726:T327726 JB327726:JP327726 SX327726:TL327726 ACT327726:ADH327726 AMP327726:AND327726 AWL327726:AWZ327726 BGH327726:BGV327726 BQD327726:BQR327726 BZZ327726:CAN327726 CJV327726:CKJ327726 CTR327726:CUF327726 DDN327726:DEB327726 DNJ327726:DNX327726 DXF327726:DXT327726 EHB327726:EHP327726 EQX327726:ERL327726 FAT327726:FBH327726 FKP327726:FLD327726 FUL327726:FUZ327726 GEH327726:GEV327726 GOD327726:GOR327726 GXZ327726:GYN327726 HHV327726:HIJ327726 HRR327726:HSF327726 IBN327726:ICB327726 ILJ327726:ILX327726 IVF327726:IVT327726 JFB327726:JFP327726 JOX327726:JPL327726 JYT327726:JZH327726 KIP327726:KJD327726 KSL327726:KSZ327726 LCH327726:LCV327726 LMD327726:LMR327726 LVZ327726:LWN327726 MFV327726:MGJ327726 MPR327726:MQF327726 MZN327726:NAB327726 NJJ327726:NJX327726 NTF327726:NTT327726 ODB327726:ODP327726 OMX327726:ONL327726 OWT327726:OXH327726 PGP327726:PHD327726 PQL327726:PQZ327726 QAH327726:QAV327726 QKD327726:QKR327726 QTZ327726:QUN327726 RDV327726:REJ327726 RNR327726:ROF327726 RXN327726:RYB327726 SHJ327726:SHX327726 SRF327726:SRT327726 TBB327726:TBP327726 TKX327726:TLL327726 TUT327726:TVH327726 UEP327726:UFD327726 UOL327726:UOZ327726 UYH327726:UYV327726 VID327726:VIR327726 VRZ327726:VSN327726 WBV327726:WCJ327726 WLR327726:WMF327726 WVN327726:WWB327726 F393262:T393262 JB393262:JP393262 SX393262:TL393262 ACT393262:ADH393262 AMP393262:AND393262 AWL393262:AWZ393262 BGH393262:BGV393262 BQD393262:BQR393262 BZZ393262:CAN393262 CJV393262:CKJ393262 CTR393262:CUF393262 DDN393262:DEB393262 DNJ393262:DNX393262 DXF393262:DXT393262 EHB393262:EHP393262 EQX393262:ERL393262 FAT393262:FBH393262 FKP393262:FLD393262 FUL393262:FUZ393262 GEH393262:GEV393262 GOD393262:GOR393262 GXZ393262:GYN393262 HHV393262:HIJ393262 HRR393262:HSF393262 IBN393262:ICB393262 ILJ393262:ILX393262 IVF393262:IVT393262 JFB393262:JFP393262 JOX393262:JPL393262 JYT393262:JZH393262 KIP393262:KJD393262 KSL393262:KSZ393262 LCH393262:LCV393262 LMD393262:LMR393262 LVZ393262:LWN393262 MFV393262:MGJ393262 MPR393262:MQF393262 MZN393262:NAB393262 NJJ393262:NJX393262 NTF393262:NTT393262 ODB393262:ODP393262 OMX393262:ONL393262 OWT393262:OXH393262 PGP393262:PHD393262 PQL393262:PQZ393262 QAH393262:QAV393262 QKD393262:QKR393262 QTZ393262:QUN393262 RDV393262:REJ393262 RNR393262:ROF393262 RXN393262:RYB393262 SHJ393262:SHX393262 SRF393262:SRT393262 TBB393262:TBP393262 TKX393262:TLL393262 TUT393262:TVH393262 UEP393262:UFD393262 UOL393262:UOZ393262 UYH393262:UYV393262 VID393262:VIR393262 VRZ393262:VSN393262 WBV393262:WCJ393262 WLR393262:WMF393262 WVN393262:WWB393262 F458798:T458798 JB458798:JP458798 SX458798:TL458798 ACT458798:ADH458798 AMP458798:AND458798 AWL458798:AWZ458798 BGH458798:BGV458798 BQD458798:BQR458798 BZZ458798:CAN458798 CJV458798:CKJ458798 CTR458798:CUF458798 DDN458798:DEB458798 DNJ458798:DNX458798 DXF458798:DXT458798 EHB458798:EHP458798 EQX458798:ERL458798 FAT458798:FBH458798 FKP458798:FLD458798 FUL458798:FUZ458798 GEH458798:GEV458798 GOD458798:GOR458798 GXZ458798:GYN458798 HHV458798:HIJ458798 HRR458798:HSF458798 IBN458798:ICB458798 ILJ458798:ILX458798 IVF458798:IVT458798 JFB458798:JFP458798 JOX458798:JPL458798 JYT458798:JZH458798 KIP458798:KJD458798 KSL458798:KSZ458798 LCH458798:LCV458798 LMD458798:LMR458798 LVZ458798:LWN458798 MFV458798:MGJ458798 MPR458798:MQF458798 MZN458798:NAB458798 NJJ458798:NJX458798 NTF458798:NTT458798 ODB458798:ODP458798 OMX458798:ONL458798 OWT458798:OXH458798 PGP458798:PHD458798 PQL458798:PQZ458798 QAH458798:QAV458798 QKD458798:QKR458798 QTZ458798:QUN458798 RDV458798:REJ458798 RNR458798:ROF458798 RXN458798:RYB458798 SHJ458798:SHX458798 SRF458798:SRT458798 TBB458798:TBP458798 TKX458798:TLL458798 TUT458798:TVH458798 UEP458798:UFD458798 UOL458798:UOZ458798 UYH458798:UYV458798 VID458798:VIR458798 VRZ458798:VSN458798 WBV458798:WCJ458798 WLR458798:WMF458798 WVN458798:WWB458798 F524334:T524334 JB524334:JP524334 SX524334:TL524334 ACT524334:ADH524334 AMP524334:AND524334 AWL524334:AWZ524334 BGH524334:BGV524334 BQD524334:BQR524334 BZZ524334:CAN524334 CJV524334:CKJ524334 CTR524334:CUF524334 DDN524334:DEB524334 DNJ524334:DNX524334 DXF524334:DXT524334 EHB524334:EHP524334 EQX524334:ERL524334 FAT524334:FBH524334 FKP524334:FLD524334 FUL524334:FUZ524334 GEH524334:GEV524334 GOD524334:GOR524334 GXZ524334:GYN524334 HHV524334:HIJ524334 HRR524334:HSF524334 IBN524334:ICB524334 ILJ524334:ILX524334 IVF524334:IVT524334 JFB524334:JFP524334 JOX524334:JPL524334 JYT524334:JZH524334 KIP524334:KJD524334 KSL524334:KSZ524334 LCH524334:LCV524334 LMD524334:LMR524334 LVZ524334:LWN524334 MFV524334:MGJ524334 MPR524334:MQF524334 MZN524334:NAB524334 NJJ524334:NJX524334 NTF524334:NTT524334 ODB524334:ODP524334 OMX524334:ONL524334 OWT524334:OXH524334 PGP524334:PHD524334 PQL524334:PQZ524334 QAH524334:QAV524334 QKD524334:QKR524334 QTZ524334:QUN524334 RDV524334:REJ524334 RNR524334:ROF524334 RXN524334:RYB524334 SHJ524334:SHX524334 SRF524334:SRT524334 TBB524334:TBP524334 TKX524334:TLL524334 TUT524334:TVH524334 UEP524334:UFD524334 UOL524334:UOZ524334 UYH524334:UYV524334 VID524334:VIR524334 VRZ524334:VSN524334 WBV524334:WCJ524334 WLR524334:WMF524334 WVN524334:WWB524334 F589870:T589870 JB589870:JP589870 SX589870:TL589870 ACT589870:ADH589870 AMP589870:AND589870 AWL589870:AWZ589870 BGH589870:BGV589870 BQD589870:BQR589870 BZZ589870:CAN589870 CJV589870:CKJ589870 CTR589870:CUF589870 DDN589870:DEB589870 DNJ589870:DNX589870 DXF589870:DXT589870 EHB589870:EHP589870 EQX589870:ERL589870 FAT589870:FBH589870 FKP589870:FLD589870 FUL589870:FUZ589870 GEH589870:GEV589870 GOD589870:GOR589870 GXZ589870:GYN589870 HHV589870:HIJ589870 HRR589870:HSF589870 IBN589870:ICB589870 ILJ589870:ILX589870 IVF589870:IVT589870 JFB589870:JFP589870 JOX589870:JPL589870 JYT589870:JZH589870 KIP589870:KJD589870 KSL589870:KSZ589870 LCH589870:LCV589870 LMD589870:LMR589870 LVZ589870:LWN589870 MFV589870:MGJ589870 MPR589870:MQF589870 MZN589870:NAB589870 NJJ589870:NJX589870 NTF589870:NTT589870 ODB589870:ODP589870 OMX589870:ONL589870 OWT589870:OXH589870 PGP589870:PHD589870 PQL589870:PQZ589870 QAH589870:QAV589870 QKD589870:QKR589870 QTZ589870:QUN589870 RDV589870:REJ589870 RNR589870:ROF589870 RXN589870:RYB589870 SHJ589870:SHX589870 SRF589870:SRT589870 TBB589870:TBP589870 TKX589870:TLL589870 TUT589870:TVH589870 UEP589870:UFD589870 UOL589870:UOZ589870 UYH589870:UYV589870 VID589870:VIR589870 VRZ589870:VSN589870 WBV589870:WCJ589870 WLR589870:WMF589870 WVN589870:WWB589870 F655406:T655406 JB655406:JP655406 SX655406:TL655406 ACT655406:ADH655406 AMP655406:AND655406 AWL655406:AWZ655406 BGH655406:BGV655406 BQD655406:BQR655406 BZZ655406:CAN655406 CJV655406:CKJ655406 CTR655406:CUF655406 DDN655406:DEB655406 DNJ655406:DNX655406 DXF655406:DXT655406 EHB655406:EHP655406 EQX655406:ERL655406 FAT655406:FBH655406 FKP655406:FLD655406 FUL655406:FUZ655406 GEH655406:GEV655406 GOD655406:GOR655406 GXZ655406:GYN655406 HHV655406:HIJ655406 HRR655406:HSF655406 IBN655406:ICB655406 ILJ655406:ILX655406 IVF655406:IVT655406 JFB655406:JFP655406 JOX655406:JPL655406 JYT655406:JZH655406 KIP655406:KJD655406 KSL655406:KSZ655406 LCH655406:LCV655406 LMD655406:LMR655406 LVZ655406:LWN655406 MFV655406:MGJ655406 MPR655406:MQF655406 MZN655406:NAB655406 NJJ655406:NJX655406 NTF655406:NTT655406 ODB655406:ODP655406 OMX655406:ONL655406 OWT655406:OXH655406 PGP655406:PHD655406 PQL655406:PQZ655406 QAH655406:QAV655406 QKD655406:QKR655406 QTZ655406:QUN655406 RDV655406:REJ655406 RNR655406:ROF655406 RXN655406:RYB655406 SHJ655406:SHX655406 SRF655406:SRT655406 TBB655406:TBP655406 TKX655406:TLL655406 TUT655406:TVH655406 UEP655406:UFD655406 UOL655406:UOZ655406 UYH655406:UYV655406 VID655406:VIR655406 VRZ655406:VSN655406 WBV655406:WCJ655406 WLR655406:WMF655406 WVN655406:WWB655406 F720942:T720942 JB720942:JP720942 SX720942:TL720942 ACT720942:ADH720942 AMP720942:AND720942 AWL720942:AWZ720942 BGH720942:BGV720942 BQD720942:BQR720942 BZZ720942:CAN720942 CJV720942:CKJ720942 CTR720942:CUF720942 DDN720942:DEB720942 DNJ720942:DNX720942 DXF720942:DXT720942 EHB720942:EHP720942 EQX720942:ERL720942 FAT720942:FBH720942 FKP720942:FLD720942 FUL720942:FUZ720942 GEH720942:GEV720942 GOD720942:GOR720942 GXZ720942:GYN720942 HHV720942:HIJ720942 HRR720942:HSF720942 IBN720942:ICB720942 ILJ720942:ILX720942 IVF720942:IVT720942 JFB720942:JFP720942 JOX720942:JPL720942 JYT720942:JZH720942 KIP720942:KJD720942 KSL720942:KSZ720942 LCH720942:LCV720942 LMD720942:LMR720942 LVZ720942:LWN720942 MFV720942:MGJ720942 MPR720942:MQF720942 MZN720942:NAB720942 NJJ720942:NJX720942 NTF720942:NTT720942 ODB720942:ODP720942 OMX720942:ONL720942 OWT720942:OXH720942 PGP720942:PHD720942 PQL720942:PQZ720942 QAH720942:QAV720942 QKD720942:QKR720942 QTZ720942:QUN720942 RDV720942:REJ720942 RNR720942:ROF720942 RXN720942:RYB720942 SHJ720942:SHX720942 SRF720942:SRT720942 TBB720942:TBP720942 TKX720942:TLL720942 TUT720942:TVH720942 UEP720942:UFD720942 UOL720942:UOZ720942 UYH720942:UYV720942 VID720942:VIR720942 VRZ720942:VSN720942 WBV720942:WCJ720942 WLR720942:WMF720942 WVN720942:WWB720942 F786478:T786478 JB786478:JP786478 SX786478:TL786478 ACT786478:ADH786478 AMP786478:AND786478 AWL786478:AWZ786478 BGH786478:BGV786478 BQD786478:BQR786478 BZZ786478:CAN786478 CJV786478:CKJ786478 CTR786478:CUF786478 DDN786478:DEB786478 DNJ786478:DNX786478 DXF786478:DXT786478 EHB786478:EHP786478 EQX786478:ERL786478 FAT786478:FBH786478 FKP786478:FLD786478 FUL786478:FUZ786478 GEH786478:GEV786478 GOD786478:GOR786478 GXZ786478:GYN786478 HHV786478:HIJ786478 HRR786478:HSF786478 IBN786478:ICB786478 ILJ786478:ILX786478 IVF786478:IVT786478 JFB786478:JFP786478 JOX786478:JPL786478 JYT786478:JZH786478 KIP786478:KJD786478 KSL786478:KSZ786478 LCH786478:LCV786478 LMD786478:LMR786478 LVZ786478:LWN786478 MFV786478:MGJ786478 MPR786478:MQF786478 MZN786478:NAB786478 NJJ786478:NJX786478 NTF786478:NTT786478 ODB786478:ODP786478 OMX786478:ONL786478 OWT786478:OXH786478 PGP786478:PHD786478 PQL786478:PQZ786478 QAH786478:QAV786478 QKD786478:QKR786478 QTZ786478:QUN786478 RDV786478:REJ786478 RNR786478:ROF786478 RXN786478:RYB786478 SHJ786478:SHX786478 SRF786478:SRT786478 TBB786478:TBP786478 TKX786478:TLL786478 TUT786478:TVH786478 UEP786478:UFD786478 UOL786478:UOZ786478 UYH786478:UYV786478 VID786478:VIR786478 VRZ786478:VSN786478 WBV786478:WCJ786478 WLR786478:WMF786478 WVN786478:WWB786478 F852014:T852014 JB852014:JP852014 SX852014:TL852014 ACT852014:ADH852014 AMP852014:AND852014 AWL852014:AWZ852014 BGH852014:BGV852014 BQD852014:BQR852014 BZZ852014:CAN852014 CJV852014:CKJ852014 CTR852014:CUF852014 DDN852014:DEB852014 DNJ852014:DNX852014 DXF852014:DXT852014 EHB852014:EHP852014 EQX852014:ERL852014 FAT852014:FBH852014 FKP852014:FLD852014 FUL852014:FUZ852014 GEH852014:GEV852014 GOD852014:GOR852014 GXZ852014:GYN852014 HHV852014:HIJ852014 HRR852014:HSF852014 IBN852014:ICB852014 ILJ852014:ILX852014 IVF852014:IVT852014 JFB852014:JFP852014 JOX852014:JPL852014 JYT852014:JZH852014 KIP852014:KJD852014 KSL852014:KSZ852014 LCH852014:LCV852014 LMD852014:LMR852014 LVZ852014:LWN852014 MFV852014:MGJ852014 MPR852014:MQF852014 MZN852014:NAB852014 NJJ852014:NJX852014 NTF852014:NTT852014 ODB852014:ODP852014 OMX852014:ONL852014 OWT852014:OXH852014 PGP852014:PHD852014 PQL852014:PQZ852014 QAH852014:QAV852014 QKD852014:QKR852014 QTZ852014:QUN852014 RDV852014:REJ852014 RNR852014:ROF852014 RXN852014:RYB852014 SHJ852014:SHX852014 SRF852014:SRT852014 TBB852014:TBP852014 TKX852014:TLL852014 TUT852014:TVH852014 UEP852014:UFD852014 UOL852014:UOZ852014 UYH852014:UYV852014 VID852014:VIR852014 VRZ852014:VSN852014 WBV852014:WCJ852014 WLR852014:WMF852014 WVN852014:WWB852014 F917550:T917550 JB917550:JP917550 SX917550:TL917550 ACT917550:ADH917550 AMP917550:AND917550 AWL917550:AWZ917550 BGH917550:BGV917550 BQD917550:BQR917550 BZZ917550:CAN917550 CJV917550:CKJ917550 CTR917550:CUF917550 DDN917550:DEB917550 DNJ917550:DNX917550 DXF917550:DXT917550 EHB917550:EHP917550 EQX917550:ERL917550 FAT917550:FBH917550 FKP917550:FLD917550 FUL917550:FUZ917550 GEH917550:GEV917550 GOD917550:GOR917550 GXZ917550:GYN917550 HHV917550:HIJ917550 HRR917550:HSF917550 IBN917550:ICB917550 ILJ917550:ILX917550 IVF917550:IVT917550 JFB917550:JFP917550 JOX917550:JPL917550 JYT917550:JZH917550 KIP917550:KJD917550 KSL917550:KSZ917550 LCH917550:LCV917550 LMD917550:LMR917550 LVZ917550:LWN917550 MFV917550:MGJ917550 MPR917550:MQF917550 MZN917550:NAB917550 NJJ917550:NJX917550 NTF917550:NTT917550 ODB917550:ODP917550 OMX917550:ONL917550 OWT917550:OXH917550 PGP917550:PHD917550 PQL917550:PQZ917550 QAH917550:QAV917550 QKD917550:QKR917550 QTZ917550:QUN917550 RDV917550:REJ917550 RNR917550:ROF917550 RXN917550:RYB917550 SHJ917550:SHX917550 SRF917550:SRT917550 TBB917550:TBP917550 TKX917550:TLL917550 TUT917550:TVH917550 UEP917550:UFD917550 UOL917550:UOZ917550 UYH917550:UYV917550 VID917550:VIR917550 VRZ917550:VSN917550 WBV917550:WCJ917550 WLR917550:WMF917550 WVN917550:WWB917550 F983086:T983086 JB983086:JP983086 SX983086:TL983086 ACT983086:ADH983086 AMP983086:AND983086 AWL983086:AWZ983086 BGH983086:BGV983086 BQD983086:BQR983086 BZZ983086:CAN983086 CJV983086:CKJ983086 CTR983086:CUF983086 DDN983086:DEB983086 DNJ983086:DNX983086 DXF983086:DXT983086 EHB983086:EHP983086 EQX983086:ERL983086 FAT983086:FBH983086 FKP983086:FLD983086 FUL983086:FUZ983086 GEH983086:GEV983086 GOD983086:GOR983086 GXZ983086:GYN983086 HHV983086:HIJ983086 HRR983086:HSF983086 IBN983086:ICB983086 ILJ983086:ILX983086 IVF983086:IVT983086 JFB983086:JFP983086 JOX983086:JPL983086 JYT983086:JZH983086 KIP983086:KJD983086 KSL983086:KSZ983086 LCH983086:LCV983086 LMD983086:LMR983086 LVZ983086:LWN983086 MFV983086:MGJ983086 MPR983086:MQF983086 MZN983086:NAB983086 NJJ983086:NJX983086 NTF983086:NTT983086 ODB983086:ODP983086 OMX983086:ONL983086 OWT983086:OXH983086 PGP983086:PHD983086 PQL983086:PQZ983086 QAH983086:QAV983086 QKD983086:QKR983086 QTZ983086:QUN983086 RDV983086:REJ983086 RNR983086:ROF983086 RXN983086:RYB983086 SHJ983086:SHX983086 SRF983086:SRT983086 TBB983086:TBP983086 TKX983086:TLL983086 TUT983086:TVH983086 UEP983086:UFD983086 UOL983086:UOZ983086 UYH983086:UYV983086 VID983086:VIR983086 VRZ983086:VSN983086 WBV983086:WCJ983086 WLR983086:WMF983086 F46:T46" xr:uid="{EEC729EE-B923-4699-8755-392492C7FE70}">
      <formula1>"P,F, "</formula1>
    </dataValidation>
    <dataValidation type="list" allowBlank="1" showInputMessage="1" showErrorMessage="1" sqref="WVN983085:WWB98308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F45:T45" xr:uid="{8A206487-372A-40D3-B899-C8BDD766BFDA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S23"/>
  <sheetViews>
    <sheetView workbookViewId="0">
      <selection activeCell="R14" sqref="R14"/>
    </sheetView>
  </sheetViews>
  <sheetFormatPr defaultRowHeight="14.4"/>
  <cols>
    <col min="1" max="1" width="3.44140625" bestFit="1" customWidth="1"/>
    <col min="2" max="2" width="21.33203125" customWidth="1"/>
    <col min="17" max="17" width="26.21875" customWidth="1"/>
    <col min="18" max="18" width="29.44140625" customWidth="1"/>
  </cols>
  <sheetData>
    <row r="1" spans="1:19">
      <c r="A1" s="164" t="s">
        <v>42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P1" s="164" t="s">
        <v>43</v>
      </c>
      <c r="Q1" s="164"/>
      <c r="R1" s="164"/>
      <c r="S1" s="164"/>
    </row>
    <row r="3" spans="1:19">
      <c r="A3" s="165" t="s">
        <v>39</v>
      </c>
      <c r="B3" s="165" t="s">
        <v>15</v>
      </c>
      <c r="C3" s="165" t="s">
        <v>34</v>
      </c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P3" s="166" t="s">
        <v>45</v>
      </c>
      <c r="Q3" s="167" t="s">
        <v>44</v>
      </c>
      <c r="R3" s="167" t="s">
        <v>46</v>
      </c>
      <c r="S3" s="167" t="s">
        <v>34</v>
      </c>
    </row>
    <row r="4" spans="1:19">
      <c r="A4" s="165"/>
      <c r="B4" s="165"/>
      <c r="C4" s="73" t="s">
        <v>27</v>
      </c>
      <c r="D4" s="73" t="s">
        <v>29</v>
      </c>
      <c r="E4" s="73" t="s">
        <v>35</v>
      </c>
      <c r="F4" s="73" t="s">
        <v>36</v>
      </c>
      <c r="G4" s="73" t="s">
        <v>37</v>
      </c>
      <c r="H4" s="73" t="s">
        <v>22</v>
      </c>
      <c r="I4" s="73" t="s">
        <v>102</v>
      </c>
      <c r="J4" s="73" t="s">
        <v>38</v>
      </c>
      <c r="K4" s="73" t="s">
        <v>38</v>
      </c>
      <c r="L4" s="73" t="s">
        <v>38</v>
      </c>
      <c r="M4" s="73" t="s">
        <v>38</v>
      </c>
      <c r="N4" s="73" t="s">
        <v>38</v>
      </c>
      <c r="P4" s="166"/>
      <c r="Q4" s="167"/>
      <c r="R4" s="167"/>
      <c r="S4" s="167"/>
    </row>
    <row r="5" spans="1:19">
      <c r="A5" s="75"/>
      <c r="B5" s="74" t="s">
        <v>40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P5" s="76">
        <v>1</v>
      </c>
      <c r="Q5" s="72" t="s">
        <v>103</v>
      </c>
      <c r="R5" s="72" t="s">
        <v>110</v>
      </c>
      <c r="S5" s="72" t="s">
        <v>27</v>
      </c>
    </row>
    <row r="6" spans="1:19" ht="28.8">
      <c r="A6" s="72">
        <v>1</v>
      </c>
      <c r="B6" s="72" t="s">
        <v>94</v>
      </c>
      <c r="C6" s="113" t="s">
        <v>18</v>
      </c>
      <c r="D6" s="112" t="s">
        <v>101</v>
      </c>
      <c r="E6" s="113" t="s">
        <v>18</v>
      </c>
      <c r="F6" s="113" t="s">
        <v>18</v>
      </c>
      <c r="G6" s="113" t="s">
        <v>18</v>
      </c>
      <c r="H6" s="113" t="s">
        <v>18</v>
      </c>
      <c r="I6" s="113" t="s">
        <v>18</v>
      </c>
      <c r="J6" s="72"/>
      <c r="K6" s="72"/>
      <c r="L6" s="72"/>
      <c r="M6" s="72"/>
      <c r="N6" s="72"/>
      <c r="P6" s="76">
        <v>2</v>
      </c>
      <c r="Q6" s="110" t="s">
        <v>104</v>
      </c>
      <c r="R6" s="110" t="s">
        <v>111</v>
      </c>
      <c r="S6" s="72" t="s">
        <v>29</v>
      </c>
    </row>
    <row r="7" spans="1:19" ht="28.8">
      <c r="A7" s="72">
        <v>2</v>
      </c>
      <c r="B7" s="72" t="s">
        <v>95</v>
      </c>
      <c r="C7" s="113" t="s">
        <v>18</v>
      </c>
      <c r="D7" s="113" t="s">
        <v>18</v>
      </c>
      <c r="E7" s="112" t="s">
        <v>101</v>
      </c>
      <c r="F7" s="113" t="s">
        <v>18</v>
      </c>
      <c r="G7" s="113" t="s">
        <v>18</v>
      </c>
      <c r="H7" s="113" t="s">
        <v>18</v>
      </c>
      <c r="I7" s="113" t="s">
        <v>18</v>
      </c>
      <c r="J7" s="72"/>
      <c r="K7" s="72"/>
      <c r="L7" s="72"/>
      <c r="M7" s="72"/>
      <c r="N7" s="72"/>
      <c r="P7" s="76">
        <v>3</v>
      </c>
      <c r="Q7" s="110" t="s">
        <v>105</v>
      </c>
      <c r="R7" s="110" t="s">
        <v>112</v>
      </c>
      <c r="S7" s="72" t="s">
        <v>35</v>
      </c>
    </row>
    <row r="8" spans="1:19" ht="28.8">
      <c r="A8" s="72">
        <v>3</v>
      </c>
      <c r="B8" s="72" t="s">
        <v>96</v>
      </c>
      <c r="C8" s="113" t="s">
        <v>18</v>
      </c>
      <c r="D8" s="113" t="s">
        <v>18</v>
      </c>
      <c r="E8" s="113" t="s">
        <v>18</v>
      </c>
      <c r="F8" s="112" t="s">
        <v>101</v>
      </c>
      <c r="G8" s="113" t="s">
        <v>18</v>
      </c>
      <c r="H8" s="113" t="s">
        <v>18</v>
      </c>
      <c r="I8" s="113" t="s">
        <v>18</v>
      </c>
      <c r="J8" s="72"/>
      <c r="K8" s="72"/>
      <c r="L8" s="72"/>
      <c r="M8" s="72"/>
      <c r="N8" s="72"/>
      <c r="P8" s="76">
        <v>4</v>
      </c>
      <c r="Q8" s="110" t="s">
        <v>106</v>
      </c>
      <c r="R8" s="110" t="s">
        <v>113</v>
      </c>
      <c r="S8" s="72" t="s">
        <v>36</v>
      </c>
    </row>
    <row r="9" spans="1:19" ht="28.8">
      <c r="A9" s="72">
        <v>4</v>
      </c>
      <c r="B9" s="72" t="s">
        <v>97</v>
      </c>
      <c r="C9" s="113" t="s">
        <v>18</v>
      </c>
      <c r="D9" s="113" t="s">
        <v>18</v>
      </c>
      <c r="E9" s="113" t="s">
        <v>18</v>
      </c>
      <c r="F9" s="113" t="s">
        <v>18</v>
      </c>
      <c r="G9" s="112" t="s">
        <v>101</v>
      </c>
      <c r="H9" s="113" t="s">
        <v>18</v>
      </c>
      <c r="I9" s="113" t="s">
        <v>18</v>
      </c>
      <c r="J9" s="72"/>
      <c r="K9" s="72"/>
      <c r="L9" s="72"/>
      <c r="M9" s="72"/>
      <c r="N9" s="72"/>
      <c r="P9" s="76">
        <v>5</v>
      </c>
      <c r="Q9" s="110" t="s">
        <v>107</v>
      </c>
      <c r="R9" s="110" t="s">
        <v>114</v>
      </c>
      <c r="S9" s="72" t="s">
        <v>37</v>
      </c>
    </row>
    <row r="10" spans="1:19" ht="28.8">
      <c r="A10" s="72">
        <v>5</v>
      </c>
      <c r="B10" s="72" t="s">
        <v>98</v>
      </c>
      <c r="C10" s="113" t="s">
        <v>18</v>
      </c>
      <c r="D10" s="113" t="s">
        <v>18</v>
      </c>
      <c r="E10" s="113" t="s">
        <v>18</v>
      </c>
      <c r="F10" s="113" t="s">
        <v>18</v>
      </c>
      <c r="G10" s="113" t="s">
        <v>18</v>
      </c>
      <c r="H10" s="112" t="s">
        <v>101</v>
      </c>
      <c r="I10" s="113" t="s">
        <v>18</v>
      </c>
      <c r="J10" s="72"/>
      <c r="K10" s="72"/>
      <c r="L10" s="72"/>
      <c r="M10" s="72"/>
      <c r="N10" s="72"/>
      <c r="P10" s="76">
        <v>6</v>
      </c>
      <c r="Q10" s="110" t="s">
        <v>108</v>
      </c>
      <c r="R10" s="110" t="s">
        <v>115</v>
      </c>
      <c r="S10" s="72" t="s">
        <v>22</v>
      </c>
    </row>
    <row r="11" spans="1:19" ht="28.8">
      <c r="A11" s="72">
        <v>6</v>
      </c>
      <c r="B11" s="111" t="s">
        <v>99</v>
      </c>
      <c r="C11" s="113" t="s">
        <v>18</v>
      </c>
      <c r="D11" s="113" t="s">
        <v>18</v>
      </c>
      <c r="E11" s="113" t="s">
        <v>18</v>
      </c>
      <c r="F11" s="113" t="s">
        <v>18</v>
      </c>
      <c r="G11" s="113" t="s">
        <v>18</v>
      </c>
      <c r="H11" s="113" t="s">
        <v>18</v>
      </c>
      <c r="I11" s="112" t="s">
        <v>101</v>
      </c>
      <c r="J11" s="72"/>
      <c r="K11" s="72"/>
      <c r="L11" s="72"/>
      <c r="M11" s="72"/>
      <c r="N11" s="72"/>
      <c r="P11" s="76">
        <v>7</v>
      </c>
      <c r="Q11" s="110" t="s">
        <v>109</v>
      </c>
      <c r="R11" s="110" t="s">
        <v>116</v>
      </c>
      <c r="S11" s="72" t="s">
        <v>102</v>
      </c>
    </row>
    <row r="12" spans="1:19">
      <c r="A12" s="72"/>
      <c r="B12" s="110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P12" s="76">
        <v>8</v>
      </c>
      <c r="Q12" s="109"/>
      <c r="R12" s="109"/>
      <c r="S12" s="114"/>
    </row>
    <row r="13" spans="1:19">
      <c r="A13" s="72"/>
      <c r="B13" s="76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P13" s="76">
        <v>9</v>
      </c>
      <c r="Q13" s="72"/>
      <c r="R13" s="72"/>
      <c r="S13" s="72"/>
    </row>
    <row r="14" spans="1:19">
      <c r="A14" s="72"/>
      <c r="B14" s="76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P14" s="76">
        <v>10</v>
      </c>
      <c r="Q14" s="72"/>
      <c r="R14" s="72"/>
      <c r="S14" s="72"/>
    </row>
    <row r="15" spans="1:19">
      <c r="A15" s="72"/>
      <c r="B15" s="76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P15" s="76">
        <v>11</v>
      </c>
      <c r="Q15" s="72"/>
      <c r="R15" s="72"/>
      <c r="S15" s="72"/>
    </row>
    <row r="16" spans="1:19">
      <c r="A16" s="72"/>
      <c r="B16" s="76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P16" s="76">
        <v>12</v>
      </c>
      <c r="Q16" s="72"/>
      <c r="R16" s="72"/>
      <c r="S16" s="72"/>
    </row>
    <row r="17" spans="1:19">
      <c r="A17" s="72"/>
      <c r="B17" s="76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P17" s="76">
        <v>13</v>
      </c>
      <c r="Q17" s="72"/>
      <c r="R17" s="72"/>
      <c r="S17" s="72"/>
    </row>
    <row r="18" spans="1:19">
      <c r="A18" s="72"/>
      <c r="B18" s="76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P18" s="76">
        <v>14</v>
      </c>
      <c r="Q18" s="72"/>
      <c r="R18" s="72"/>
      <c r="S18" s="72"/>
    </row>
    <row r="19" spans="1:19">
      <c r="A19" s="75"/>
      <c r="B19" s="74" t="s">
        <v>41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P19" s="76">
        <v>15</v>
      </c>
      <c r="Q19" s="72"/>
      <c r="R19" s="72"/>
      <c r="S19" s="72"/>
    </row>
    <row r="20" spans="1:19">
      <c r="A20" s="72">
        <v>1</v>
      </c>
      <c r="B20" s="72" t="s">
        <v>100</v>
      </c>
      <c r="C20" s="112" t="s">
        <v>101</v>
      </c>
      <c r="D20" s="113" t="s">
        <v>18</v>
      </c>
      <c r="E20" s="113" t="s">
        <v>18</v>
      </c>
      <c r="F20" s="113" t="s">
        <v>18</v>
      </c>
      <c r="G20" s="113" t="s">
        <v>18</v>
      </c>
      <c r="H20" s="113" t="s">
        <v>18</v>
      </c>
      <c r="I20" s="113" t="s">
        <v>18</v>
      </c>
      <c r="J20" s="72"/>
      <c r="K20" s="72"/>
      <c r="L20" s="72"/>
      <c r="M20" s="72"/>
      <c r="N20" s="72"/>
      <c r="P20" s="76">
        <v>16</v>
      </c>
      <c r="Q20" s="72"/>
      <c r="R20" s="72"/>
      <c r="S20" s="72"/>
    </row>
    <row r="21" spans="1:19">
      <c r="A21" s="72"/>
      <c r="B21" s="77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P21" s="76">
        <v>17</v>
      </c>
      <c r="Q21" s="72"/>
      <c r="R21" s="72"/>
      <c r="S21" s="72"/>
    </row>
    <row r="22" spans="1:19">
      <c r="A22" s="72"/>
      <c r="B22" s="77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P22" s="76">
        <v>18</v>
      </c>
      <c r="Q22" s="72"/>
      <c r="R22" s="72"/>
      <c r="S22" s="72"/>
    </row>
    <row r="23" spans="1:19">
      <c r="A23" s="72"/>
      <c r="B23" s="77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P23" s="76" t="s">
        <v>38</v>
      </c>
      <c r="Q23" s="72"/>
      <c r="R23" s="72"/>
      <c r="S23" s="72"/>
    </row>
  </sheetData>
  <mergeCells count="9">
    <mergeCell ref="P1:S1"/>
    <mergeCell ref="C3:N3"/>
    <mergeCell ref="B3:B4"/>
    <mergeCell ref="A3:A4"/>
    <mergeCell ref="P3:P4"/>
    <mergeCell ref="A1:N1"/>
    <mergeCell ref="Q3:Q4"/>
    <mergeCell ref="R3:R4"/>
    <mergeCell ref="S3:S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37"/>
  <sheetViews>
    <sheetView workbookViewId="0">
      <selection activeCell="K6" sqref="K6"/>
    </sheetView>
  </sheetViews>
  <sheetFormatPr defaultColWidth="9" defaultRowHeight="10.199999999999999"/>
  <cols>
    <col min="1" max="1" width="14.77734375" style="82" bestFit="1" customWidth="1"/>
    <col min="2" max="3" width="22.109375" style="82" customWidth="1"/>
    <col min="4" max="4" width="41.33203125" style="82" customWidth="1"/>
    <col min="5" max="5" width="30.33203125" style="82" customWidth="1"/>
    <col min="6" max="6" width="10.44140625" style="82" customWidth="1"/>
    <col min="7" max="7" width="9.109375" style="82" customWidth="1"/>
    <col min="8" max="8" width="9" style="82"/>
    <col min="9" max="9" width="17.21875" style="82" customWidth="1"/>
    <col min="10" max="16384" width="9" style="82"/>
  </cols>
  <sheetData>
    <row r="1" spans="1:9" ht="14.4">
      <c r="A1" s="78" t="s">
        <v>47</v>
      </c>
      <c r="B1" s="78" t="s">
        <v>48</v>
      </c>
      <c r="C1" s="78"/>
      <c r="D1" s="79" t="str">
        <f>"Pass: "&amp;COUNTIF($G$6:$G$1011,"Pass")</f>
        <v>Pass: 9</v>
      </c>
      <c r="E1" s="80" t="str">
        <f>"Untested: "&amp;COUNTIF($G$6:$G$1011,"Untest")</f>
        <v>Untested: 0</v>
      </c>
      <c r="F1" s="81"/>
      <c r="G1"/>
    </row>
    <row r="2" spans="1:9" ht="14.4">
      <c r="A2" s="83" t="s">
        <v>49</v>
      </c>
      <c r="B2" s="84"/>
      <c r="C2" s="84"/>
      <c r="D2" s="79" t="str">
        <f>"Fail: "&amp;COUNTIF($G$6:$G$1011,"Fail")</f>
        <v>Fail: 0</v>
      </c>
      <c r="E2" s="80" t="str">
        <f>"N/A: "&amp;COUNTIF($G$6:$G$1011,"N/A")</f>
        <v>N/A: 0</v>
      </c>
      <c r="F2" s="81"/>
      <c r="G2"/>
    </row>
    <row r="3" spans="1:9" ht="14.4">
      <c r="A3" s="83" t="s">
        <v>50</v>
      </c>
      <c r="B3" s="83"/>
      <c r="C3" s="83"/>
      <c r="D3" s="79" t="str">
        <f>"Percent Complete: "&amp;ROUND((COUNTIF($G$6:$G$1011,"Pass")*100)/((COUNTA($A$6:$A$1011)*5)-COUNTIF($G$5:$G$1021,"N/A")),2)&amp;"%"</f>
        <v>Percent Complete: 20%</v>
      </c>
      <c r="E3" s="85" t="str">
        <f>"Number of cases: "&amp;(COUNTA($A$5:$A$1011))</f>
        <v>Number of cases: 10</v>
      </c>
      <c r="F3" s="86"/>
      <c r="G3"/>
    </row>
    <row r="4" spans="1:9" ht="30.6">
      <c r="A4" s="87" t="s">
        <v>51</v>
      </c>
      <c r="B4" s="87" t="s">
        <v>52</v>
      </c>
      <c r="C4" s="87" t="s">
        <v>53</v>
      </c>
      <c r="D4" s="87" t="s">
        <v>54</v>
      </c>
      <c r="E4" s="87" t="s">
        <v>55</v>
      </c>
      <c r="F4" s="88" t="s">
        <v>56</v>
      </c>
      <c r="G4" s="87" t="s">
        <v>61</v>
      </c>
      <c r="H4" s="87" t="s">
        <v>57</v>
      </c>
      <c r="I4" s="87" t="s">
        <v>58</v>
      </c>
    </row>
    <row r="5" spans="1:9" ht="40.799999999999997">
      <c r="A5" s="89" t="str">
        <f>IF(OR(B5&lt;&gt;"",E5&lt;&gt;""),"["&amp;TEXT($B$2,"#")&amp;"-"&amp;TEXT(ROW()-4,"##")&amp;"]","")</f>
        <v>[-1]</v>
      </c>
      <c r="B5" s="91" t="s">
        <v>117</v>
      </c>
      <c r="C5" s="91" t="s">
        <v>118</v>
      </c>
      <c r="D5" s="91" t="s">
        <v>119</v>
      </c>
      <c r="E5" s="91" t="s">
        <v>120</v>
      </c>
      <c r="F5" s="91"/>
      <c r="G5" s="91" t="s">
        <v>59</v>
      </c>
      <c r="H5" s="115"/>
      <c r="I5" s="94" t="s">
        <v>121</v>
      </c>
    </row>
    <row r="6" spans="1:9" ht="30.6">
      <c r="A6" s="94" t="str">
        <f t="shared" ref="A6:A7" si="0">IF(OR(B6&lt;&gt;"",E6&lt;&gt;""),"["&amp;TEXT($B$2,"#")&amp;"-"&amp;TEXT(ROW()-4,"##")&amp;"]","")</f>
        <v>[-2]</v>
      </c>
      <c r="B6" s="94" t="s">
        <v>122</v>
      </c>
      <c r="C6" s="94" t="s">
        <v>123</v>
      </c>
      <c r="D6" s="94" t="s">
        <v>124</v>
      </c>
      <c r="E6" s="94" t="s">
        <v>125</v>
      </c>
      <c r="F6" s="91"/>
      <c r="G6" s="94" t="s">
        <v>59</v>
      </c>
      <c r="H6" s="116"/>
      <c r="I6" s="94" t="s">
        <v>121</v>
      </c>
    </row>
    <row r="7" spans="1:9" ht="20.399999999999999">
      <c r="A7" s="89" t="str">
        <f t="shared" si="0"/>
        <v>[-3]</v>
      </c>
      <c r="B7" s="91" t="s">
        <v>126</v>
      </c>
      <c r="C7" s="91" t="s">
        <v>127</v>
      </c>
      <c r="D7" s="91" t="s">
        <v>128</v>
      </c>
      <c r="E7" s="91" t="s">
        <v>129</v>
      </c>
      <c r="F7" s="91"/>
      <c r="G7" s="91" t="s">
        <v>59</v>
      </c>
      <c r="H7" s="115"/>
      <c r="I7" s="94" t="s">
        <v>121</v>
      </c>
    </row>
    <row r="8" spans="1:9" ht="45.6" customHeight="1">
      <c r="A8" s="94" t="str">
        <f t="shared" ref="A8:A11" si="1">IF(OR(B8&lt;&gt;"",E8&lt;&gt;""),"["&amp;TEXT($B$2,"#")&amp;"-"&amp;TEXT(ROW()-4,"##")&amp;"]","")</f>
        <v>[-4]</v>
      </c>
      <c r="B8" s="94" t="s">
        <v>130</v>
      </c>
      <c r="C8" s="94" t="s">
        <v>131</v>
      </c>
      <c r="D8" s="94" t="s">
        <v>132</v>
      </c>
      <c r="E8" s="94" t="s">
        <v>133</v>
      </c>
      <c r="F8" s="91"/>
      <c r="G8" s="94" t="s">
        <v>59</v>
      </c>
      <c r="H8" s="116"/>
      <c r="I8" s="94" t="s">
        <v>121</v>
      </c>
    </row>
    <row r="9" spans="1:9" ht="20.399999999999999">
      <c r="A9" s="89" t="str">
        <f t="shared" si="1"/>
        <v>[-5]</v>
      </c>
      <c r="B9" s="91" t="s">
        <v>134</v>
      </c>
      <c r="C9" s="91" t="s">
        <v>135</v>
      </c>
      <c r="D9" s="91" t="s">
        <v>136</v>
      </c>
      <c r="E9" s="91" t="s">
        <v>137</v>
      </c>
      <c r="F9" s="91"/>
      <c r="G9" s="91" t="s">
        <v>59</v>
      </c>
      <c r="H9" s="115"/>
      <c r="I9" s="94" t="s">
        <v>121</v>
      </c>
    </row>
    <row r="10" spans="1:9" ht="40.799999999999997">
      <c r="A10" s="94" t="str">
        <f t="shared" si="1"/>
        <v>[-6]</v>
      </c>
      <c r="B10" s="94" t="s">
        <v>138</v>
      </c>
      <c r="C10" s="94" t="s">
        <v>118</v>
      </c>
      <c r="D10" s="94" t="s">
        <v>139</v>
      </c>
      <c r="E10" s="94" t="s">
        <v>140</v>
      </c>
      <c r="F10" s="91"/>
      <c r="G10" s="94" t="s">
        <v>59</v>
      </c>
      <c r="H10" s="116"/>
      <c r="I10" s="94" t="s">
        <v>60</v>
      </c>
    </row>
    <row r="11" spans="1:9" ht="30.6">
      <c r="A11" s="89" t="str">
        <f t="shared" si="1"/>
        <v>[-7]</v>
      </c>
      <c r="B11" s="91" t="s">
        <v>141</v>
      </c>
      <c r="C11" s="91" t="s">
        <v>123</v>
      </c>
      <c r="D11" s="91" t="s">
        <v>142</v>
      </c>
      <c r="E11" s="91" t="s">
        <v>143</v>
      </c>
      <c r="F11" s="91"/>
      <c r="G11" s="91" t="s">
        <v>59</v>
      </c>
      <c r="H11" s="115"/>
      <c r="I11" s="94" t="s">
        <v>60</v>
      </c>
    </row>
    <row r="12" spans="1:9" ht="20.399999999999999">
      <c r="A12" s="89" t="str">
        <f t="shared" ref="A12:A14" si="2">IF(OR(B12&lt;&gt;"",E12&lt;&gt;""),"["&amp;TEXT($B$2,"#")&amp;"-"&amp;TEXT(ROW()-4,"##")&amp;"]","")</f>
        <v>[-8]</v>
      </c>
      <c r="B12" s="91" t="s">
        <v>144</v>
      </c>
      <c r="C12" s="91" t="s">
        <v>127</v>
      </c>
      <c r="D12" s="91" t="s">
        <v>128</v>
      </c>
      <c r="E12" s="91" t="s">
        <v>145</v>
      </c>
      <c r="F12" s="91"/>
      <c r="G12" s="91" t="s">
        <v>59</v>
      </c>
      <c r="H12" s="115"/>
      <c r="I12" s="94" t="s">
        <v>60</v>
      </c>
    </row>
    <row r="13" spans="1:9" ht="30.6">
      <c r="A13" s="89" t="str">
        <f t="shared" si="2"/>
        <v>[-9]</v>
      </c>
      <c r="B13" s="91" t="s">
        <v>146</v>
      </c>
      <c r="C13" s="91" t="s">
        <v>131</v>
      </c>
      <c r="D13" s="91" t="s">
        <v>147</v>
      </c>
      <c r="E13" s="91" t="s">
        <v>148</v>
      </c>
      <c r="F13" s="91"/>
      <c r="G13" s="91" t="s">
        <v>59</v>
      </c>
      <c r="H13" s="115"/>
      <c r="I13" s="94" t="s">
        <v>60</v>
      </c>
    </row>
    <row r="14" spans="1:9" ht="20.399999999999999">
      <c r="A14" s="89" t="str">
        <f t="shared" si="2"/>
        <v>[-10]</v>
      </c>
      <c r="B14" s="91" t="s">
        <v>149</v>
      </c>
      <c r="C14" s="91" t="s">
        <v>135</v>
      </c>
      <c r="D14" s="91" t="s">
        <v>136</v>
      </c>
      <c r="E14" s="91" t="s">
        <v>150</v>
      </c>
      <c r="F14" s="91"/>
      <c r="G14" s="91" t="s">
        <v>59</v>
      </c>
      <c r="H14" s="115"/>
      <c r="I14" s="94" t="s">
        <v>60</v>
      </c>
    </row>
    <row r="15" spans="1:9">
      <c r="A15" s="89"/>
      <c r="B15" s="90"/>
      <c r="C15" s="90"/>
      <c r="D15" s="91"/>
      <c r="E15" s="91"/>
      <c r="F15" s="91"/>
      <c r="G15" s="90"/>
      <c r="H15" s="92"/>
      <c r="I15" s="93"/>
    </row>
    <row r="16" spans="1:9">
      <c r="A16" s="89"/>
      <c r="B16" s="90"/>
      <c r="C16" s="90"/>
      <c r="D16" s="91"/>
      <c r="E16" s="91"/>
      <c r="F16" s="91"/>
      <c r="G16" s="90"/>
      <c r="H16" s="92"/>
      <c r="I16" s="93"/>
    </row>
    <row r="17" spans="1:9">
      <c r="A17" s="89"/>
      <c r="B17" s="90"/>
      <c r="C17" s="90"/>
      <c r="D17" s="91"/>
      <c r="E17" s="91"/>
      <c r="F17" s="91"/>
      <c r="G17" s="90"/>
      <c r="H17" s="92"/>
      <c r="I17" s="93"/>
    </row>
    <row r="18" spans="1:9">
      <c r="A18" s="89"/>
      <c r="B18" s="90"/>
      <c r="C18" s="90"/>
      <c r="D18" s="91"/>
      <c r="E18" s="91"/>
      <c r="F18" s="91"/>
      <c r="G18" s="90"/>
      <c r="H18" s="92"/>
      <c r="I18" s="93"/>
    </row>
    <row r="19" spans="1:9">
      <c r="A19" s="89"/>
      <c r="B19" s="94"/>
      <c r="C19" s="91"/>
      <c r="D19" s="94"/>
      <c r="E19" s="94"/>
      <c r="F19" s="89"/>
      <c r="G19" s="90"/>
      <c r="H19" s="92"/>
      <c r="I19" s="93"/>
    </row>
    <row r="20" spans="1:9">
      <c r="A20" s="89"/>
      <c r="B20" s="94"/>
      <c r="C20" s="91"/>
      <c r="D20" s="94"/>
      <c r="E20" s="94"/>
      <c r="F20" s="95"/>
      <c r="G20" s="90"/>
      <c r="H20" s="92"/>
      <c r="I20" s="93"/>
    </row>
    <row r="21" spans="1:9">
      <c r="A21" s="89"/>
      <c r="B21" s="94"/>
      <c r="C21" s="91"/>
      <c r="D21" s="94"/>
      <c r="E21" s="94"/>
      <c r="F21" s="95"/>
      <c r="G21" s="90"/>
      <c r="H21" s="92"/>
      <c r="I21" s="93"/>
    </row>
    <row r="22" spans="1:9">
      <c r="A22" s="89"/>
      <c r="B22" s="95"/>
      <c r="C22" s="90"/>
      <c r="D22" s="96"/>
      <c r="E22" s="95"/>
      <c r="F22" s="95"/>
      <c r="G22" s="90"/>
      <c r="H22" s="92"/>
      <c r="I22" s="93"/>
    </row>
    <row r="23" spans="1:9">
      <c r="A23" s="89"/>
      <c r="B23" s="95"/>
      <c r="C23" s="90"/>
      <c r="D23" s="96"/>
      <c r="E23" s="95"/>
      <c r="F23" s="95"/>
      <c r="G23" s="90"/>
      <c r="H23" s="92"/>
      <c r="I23" s="93"/>
    </row>
    <row r="24" spans="1:9">
      <c r="A24" s="89"/>
      <c r="B24" s="95"/>
      <c r="C24" s="90"/>
      <c r="D24" s="95"/>
      <c r="E24" s="95"/>
      <c r="F24" s="95"/>
      <c r="G24" s="90"/>
      <c r="H24" s="92"/>
      <c r="I24" s="93"/>
    </row>
    <row r="25" spans="1:9">
      <c r="A25" s="97"/>
      <c r="B25" s="97"/>
      <c r="C25" s="97"/>
      <c r="D25" s="97"/>
      <c r="E25" s="97"/>
      <c r="F25" s="95"/>
      <c r="G25" s="90"/>
      <c r="H25" s="92"/>
      <c r="I25" s="93"/>
    </row>
    <row r="26" spans="1:9">
      <c r="A26" s="97"/>
      <c r="B26" s="97"/>
      <c r="C26" s="97"/>
      <c r="D26" s="97"/>
      <c r="E26" s="97"/>
      <c r="F26" s="95"/>
      <c r="G26" s="90"/>
      <c r="H26" s="92"/>
      <c r="I26" s="93"/>
    </row>
    <row r="27" spans="1:9">
      <c r="A27" s="95"/>
      <c r="B27" s="95"/>
      <c r="C27" s="95"/>
      <c r="D27" s="95"/>
      <c r="E27" s="95"/>
      <c r="F27" s="95"/>
      <c r="G27" s="90"/>
      <c r="H27" s="92"/>
      <c r="I27" s="93"/>
    </row>
    <row r="28" spans="1:9">
      <c r="A28" s="89"/>
      <c r="B28" s="89"/>
      <c r="C28" s="89"/>
      <c r="D28" s="89"/>
      <c r="E28" s="95"/>
      <c r="F28" s="95"/>
      <c r="G28" s="90"/>
      <c r="H28" s="92"/>
      <c r="I28" s="93"/>
    </row>
    <row r="29" spans="1:9">
      <c r="A29" s="95"/>
      <c r="B29" s="95"/>
      <c r="C29" s="95"/>
      <c r="D29" s="95"/>
      <c r="E29" s="95"/>
      <c r="F29" s="95"/>
      <c r="G29" s="90"/>
      <c r="H29" s="92"/>
      <c r="I29" s="93"/>
    </row>
    <row r="30" spans="1:9">
      <c r="A30" s="95"/>
      <c r="B30" s="95"/>
      <c r="C30" s="95"/>
      <c r="D30" s="95"/>
      <c r="E30" s="95"/>
      <c r="G30" s="90"/>
      <c r="H30" s="92"/>
      <c r="I30" s="93"/>
    </row>
    <row r="31" spans="1:9">
      <c r="A31" s="95"/>
      <c r="B31" s="95"/>
      <c r="C31" s="95"/>
      <c r="D31" s="95"/>
      <c r="E31" s="95"/>
      <c r="G31" s="90"/>
      <c r="H31" s="92"/>
      <c r="I31" s="93"/>
    </row>
    <row r="32" spans="1:9">
      <c r="A32" s="95"/>
      <c r="B32" s="168"/>
      <c r="C32" s="96"/>
      <c r="D32" s="95"/>
      <c r="E32" s="95"/>
      <c r="G32" s="90"/>
      <c r="H32" s="92"/>
      <c r="I32" s="93"/>
    </row>
    <row r="33" spans="1:9">
      <c r="A33" s="95"/>
      <c r="B33" s="169"/>
      <c r="C33" s="95"/>
      <c r="D33" s="96"/>
      <c r="E33" s="95"/>
      <c r="G33" s="90"/>
      <c r="H33" s="92"/>
      <c r="I33" s="93"/>
    </row>
    <row r="34" spans="1:9">
      <c r="A34" s="95"/>
      <c r="B34" s="169"/>
      <c r="C34" s="95"/>
      <c r="D34" s="96"/>
      <c r="E34" s="95"/>
      <c r="G34" s="90"/>
      <c r="H34" s="92"/>
      <c r="I34" s="93"/>
    </row>
    <row r="35" spans="1:9">
      <c r="A35" s="95"/>
      <c r="B35" s="169"/>
      <c r="C35" s="95"/>
      <c r="D35" s="96"/>
      <c r="E35" s="95"/>
      <c r="G35" s="90"/>
      <c r="H35" s="92"/>
      <c r="I35" s="93"/>
    </row>
    <row r="36" spans="1:9">
      <c r="A36" s="95"/>
      <c r="B36" s="169"/>
      <c r="C36" s="95"/>
      <c r="D36" s="96"/>
      <c r="E36" s="95"/>
      <c r="G36" s="90"/>
      <c r="H36" s="92"/>
      <c r="I36" s="93"/>
    </row>
    <row r="37" spans="1:9">
      <c r="A37" s="95"/>
      <c r="B37" s="170"/>
      <c r="C37" s="95"/>
      <c r="D37" s="96"/>
      <c r="E37" s="95"/>
      <c r="G37" s="90"/>
      <c r="H37" s="92"/>
      <c r="I37" s="93"/>
    </row>
  </sheetData>
  <mergeCells count="1">
    <mergeCell ref="B32:B37"/>
  </mergeCells>
  <dataValidations count="1">
    <dataValidation type="list" operator="equal" allowBlank="1" sqref="G5:G37" xr:uid="{FD693F32-6E19-493B-9FCA-2D643EDF3271}">
      <formula1>"Pass,Fail,Untest,N/A"</formula1>
    </dataValidation>
  </dataValidations>
  <hyperlinks>
    <hyperlink ref="A1" location="'Test report'!A1" display="Back to TestReport" xr:uid="{1E3F2A7D-CC42-4DEF-A971-2BBF0FB53190}"/>
    <hyperlink ref="B1" location="BugList!A1" display="To Buglist" xr:uid="{7326C3FD-35D1-4CAC-B0C8-30A217EEFAAE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test-case</vt:lpstr>
      <vt:lpstr>Decision table and tc</vt:lpstr>
      <vt:lpstr>System test-case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Nghĩa Nguyễn Trọng</cp:lastModifiedBy>
  <dcterms:created xsi:type="dcterms:W3CDTF">2023-02-26T13:32:36Z</dcterms:created>
  <dcterms:modified xsi:type="dcterms:W3CDTF">2024-06-25T08:27:42Z</dcterms:modified>
</cp:coreProperties>
</file>