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Example" sheetId="2" r:id="rId5"/>
    <sheet state="visible" name="CMDclose sticky prepare lesson " sheetId="3" r:id="rId6"/>
    <sheet state="visible" name="Darft Lesson" sheetId="4" r:id="rId7"/>
    <sheet state="visible" name="BElưu tạm thời lesson" sheetId="5" r:id="rId8"/>
    <sheet state="visible" name="Add status colum in lessson tab" sheetId="6" r:id="rId9"/>
  </sheets>
  <definedNames/>
  <calcPr/>
  <extLst>
    <ext uri="GoogleSheetsCustomDataVersion1">
      <go:sheetsCustomData xmlns:go="http://customooxmlschemas.google.com/" r:id="rId10" roundtripDataSignature="AMtx7mgKxBgKJCSSbhwTWVHQJYM85/I4zA=="/>
    </ext>
  </extLst>
</workbook>
</file>

<file path=xl/sharedStrings.xml><?xml version="1.0" encoding="utf-8"?>
<sst xmlns="http://schemas.openxmlformats.org/spreadsheetml/2006/main" count="259" uniqueCount="96">
  <si>
    <t>Name</t>
  </si>
  <si>
    <t>Ticket</t>
  </si>
  <si>
    <t>Github</t>
  </si>
  <si>
    <t>Module Name</t>
  </si>
  <si>
    <t>Total TCs</t>
  </si>
  <si>
    <t>Passed</t>
  </si>
  <si>
    <t>Failed</t>
  </si>
  <si>
    <t>Pending</t>
  </si>
  <si>
    <t>N/A</t>
  </si>
  <si>
    <t>Remain</t>
  </si>
  <si>
    <t>Create date</t>
  </si>
  <si>
    <t>Tester</t>
  </si>
  <si>
    <t>ID</t>
  </si>
  <si>
    <t>Role</t>
  </si>
  <si>
    <t>Screen name</t>
  </si>
  <si>
    <t xml:space="preserve">Category </t>
  </si>
  <si>
    <t>Sub-category</t>
  </si>
  <si>
    <t>Test view point</t>
  </si>
  <si>
    <t xml:space="preserve">Expected results </t>
  </si>
  <si>
    <t xml:space="preserve">Test Result </t>
  </si>
  <si>
    <t xml:space="preserve">Executed Date </t>
  </si>
  <si>
    <t>Note</t>
  </si>
  <si>
    <t xml:space="preserve">[admin/teacher] [dashboard] Tự động đóng sticky prepare lesson khi schedule đã kết thúc	</t>
  </si>
  <si>
    <t>https://app.asana.com/0/1120816160673168/1196249173210363</t>
  </si>
  <si>
    <t>CMD</t>
  </si>
  <si>
    <t>- Tạo 1 lesson mới
- Tạo ra 2 schedule có thời gian kết thúc vào hôm nay và đã kết thúc
- Run command tạo sticky prepare lesson =&gt; tạo sticky prepare lesson
- Run command ẩn sticky prepare lesson khi kết thúc giờ học mà chưa tạo plan</t>
  </si>
  <si>
    <t>- Sticky prepare lesson tạo ra có seemore rỗng
- Ẩn sticky này</t>
  </si>
  <si>
    <t>- Tạo 1 lesson mới
- Tạo ra 1 schedule có thời gian kết thúc vào hôm nay và đã kết thúc
- Run command tạo sticky prepare lesson =&gt; tạo sticky prepare lesson
- Run command ẩn sticky prepare lesson khi kết thúc giờ học mà chưa tạo plan</t>
  </si>
  <si>
    <t>- Tạo 1 lesson mới
- Tạo ra 1 schedule có thời gian kết thúc vào hôm nay và 1 schedule có thời gian kết thúc lớn hơn 7 ngày
- Run command tạo sticky prepare lesson =&gt; tạo sticky prepare lesson
- Run command ẩn sticky prepare lesson khi kết thúc giờ học mà chưa tạo plan</t>
  </si>
  <si>
    <t>- Tạo 1 lesson mới
- Tạo ra 1 schedule có thời gian kết thúc vào hôm nay và 1 schedule có thời gian kết thúc đúng 7 ngày
- Run command tạo sticky prepare lesson =&gt; tạo sticky prepare lesson
- Run command ẩn sticky prepare lesson khi kết thúc giờ học mà chưa tạo plan"</t>
  </si>
  <si>
    <t>- Sticky prepare lesson tạo ra có seemore có lớp
- Không ẩn sticky này</t>
  </si>
  <si>
    <t>- Tạo 1 lesson mới
- Tạo ra 1 schedule có thời gian kết thúc vào hôm nay và 1 schedule có thời gian kết thúc nhỏ hơn 7 ngày
- Run command tạo sticky prepare lesson =&gt; tạo sticky prepare lesson
- Run command ẩn sticky prepare lesson khi kết thúc giờ học mà chưa tạo plan</t>
  </si>
  <si>
    <t>- Tạo 1 lesson mới
- Tạo ra 1 schedule có thời gian kết thúc vào hôm nay và 1 schedule có thời gian kết thúc vào quá khứ
- Run command tạo sticky prepare lesson =&gt; tạo sticky prepare lesson
- Run command ẩn sticky prepare lesson khi kết thúc giờ học mà chưa tạo plan</t>
  </si>
  <si>
    <t>レッスンを登録する際に一時登録を可能にする/ Cho phép lưu tạm thời khi đăng kí lesson</t>
  </si>
  <si>
    <t>https://app.asana.com/0/1120816160673168/1187005294421179</t>
  </si>
  <si>
    <t>https://github.com/framgia/awesome_teacher/pull/2619</t>
  </si>
  <si>
    <t>teacher + admin</t>
  </si>
  <si>
    <t>Add lesson</t>
  </si>
  <si>
    <t>Lưu draft</t>
  </si>
  <si>
    <t>Nothing</t>
  </si>
  <si>
    <t>- Vào trang Lesson Add
- Không nhập dữ liệu gì
- Ấn nút lưu draft</t>
  </si>
  <si>
    <t>Lưu thành công draft</t>
  </si>
  <si>
    <t>Thay đổi thông tin lesson</t>
  </si>
  <si>
    <t>- Vào trang Lesson Add
- Chỉ nhập tên Lesson
- Ấn nút lưu draft</t>
  </si>
  <si>
    <t>- Vào trang Lesson Add
- Chỉ nhập tên Description
- Ấn nút lưu draft</t>
  </si>
  <si>
    <t>- Vào trang Lesson Add
- Chỉ thay đổi option của 学生への連絡事項
- Ấn nút lưu draft</t>
  </si>
  <si>
    <t>- Vào trang Lesson Add
- Chỉ thay đổi option của 教員への連絡事項
- Ấn nút lưu draft</t>
  </si>
  <si>
    <t>- Vào trang Lesson Add
- Sửa đổi name của lesson
- Sau đó xóa đi
- Ấn nút lưu draft</t>
  </si>
  <si>
    <t>- Vẫn còn validate đỏ nhưng redirect đến trang khác
- Lưu dc</t>
  </si>
  <si>
    <t>Thay đổi scoreName</t>
  </si>
  <si>
    <t>- Vào trang Lesson Add
- Thêm 1 dòng scoreName
- Ấn nút lưu draft</t>
  </si>
  <si>
    <t>- Vào trang Lesson Add
- Chọn 1 ScoreName có sẵn
- Ấn nút lưu draft</t>
  </si>
  <si>
    <t>- Vào trang Lesson Add
- Nhập 1 scoreName mới
- Ấn nút lưu draft</t>
  </si>
  <si>
    <t>- Vào trang Lesson Add
- Nhập full score
- Ấn nút lưu draft</t>
  </si>
  <si>
    <t>- Vào trang Lesson Add
- Chỉ thay đổi option ScoreName
- Ấn nút lưu draft</t>
  </si>
  <si>
    <t>- Vào trang Lesson Add
- Chỉ thay đổi trạng thái public của scoreName
- Ấn nút lưu draft</t>
  </si>
  <si>
    <t>- Vào trang Lesson Add
- Nhập tên của scoreName
- Nhập text vào ô full score
- Ấn nút lưu draft</t>
  </si>
  <si>
    <t>Không cho nhập chữ cái</t>
  </si>
  <si>
    <t>Thay đổi schedules</t>
  </si>
  <si>
    <t>- Vào trang Lesson Add
- Xóa hết schedules
- Ấn nút lưu draft</t>
  </si>
  <si>
    <t>- Vào trang Lesson Add
- Xóa hết schedules
- Rồi thêm 1 schedule
- Ấn nút lưu draft</t>
  </si>
  <si>
    <t>- Vào trang Lesson Add
- Chỉ thêm thông tin lớp của 1 schedule
- Ấn nút lưu draft</t>
  </si>
  <si>
    <t>- Vào trang Lesson Add
- Chỉ thêm thông tin thời gian của 1 schedule
- Ấn nút lưu draft</t>
  </si>
  <si>
    <t>- Vào trang Lesson Add
- Chỉ thêm thông tin giáo viên của 1 schedule
- Ấn nút lưu draft</t>
  </si>
  <si>
    <t>- Vào trang Lesson Add
- Chỉ thêm thông tin phòng học của 1 schedule
- Ấn nút lưu draft</t>
  </si>
  <si>
    <t>Lưu 2 lesson draft</t>
  </si>
  <si>
    <t>- Vào trang Lesson Add
- Sửa name lesson
- Ấn nút lưu draft
- Trở về trang Lesson Add
- Sửa name lesson khác
- Ấn nút lưu draft</t>
  </si>
  <si>
    <t>Lưu thành 2 lesson draft</t>
  </si>
  <si>
    <t>Lưu Public sau đó lưu draft</t>
  </si>
  <si>
    <t>- Vào trang Lesson Add
- Không nhập thông tin gì
- Ấn lưu publish =&gt; validate đỏ
- Ấn nút lưu draft</t>
  </si>
  <si>
    <t>Lưu Public</t>
  </si>
  <si>
    <t>Nhập đủ thông tin</t>
  </si>
  <si>
    <t>- Vào trang Lesson Add
- Nhập đủ thông tin của lesson
- Ấn nút lưu public</t>
  </si>
  <si>
    <t>Lưu thành công</t>
  </si>
  <si>
    <t>student + observer + supper admin</t>
  </si>
  <si>
    <t>Mọi trường hợp</t>
  </si>
  <si>
    <t>- Người dùng gửi Api lưu lesson tạm thời</t>
  </si>
  <si>
    <t>- Ko có quyền</t>
  </si>
  <si>
    <t xml:space="preserve">[admin/teacher][add lesson] [BE] Khi người dùng chọn là lưu tạm thời thì bỏ tất cả validate của backend và cho phép lưu tạm thời	</t>
  </si>
  <si>
    <t>https://app.asana.com/0/1120816160673168/1195069272805259</t>
  </si>
  <si>
    <t>- Người dùng không nhập dữ liệu gì =&gt; lưu tạm thời</t>
  </si>
  <si>
    <t>Cho lưu</t>
  </si>
  <si>
    <t>- Người dùng chỉ nhập tên của lesson =&gt; lưu tạm thời</t>
  </si>
  <si>
    <t>- Người dùng không nhập tên của lesson =&gt; lưu tạm thời</t>
  </si>
  <si>
    <t>- Người dùng nhập tên của lesson và 1 trường thông tin khác =&gt; lưu tạm thời</t>
  </si>
  <si>
    <t>- Người dùng nhập đầy đủ dữ liệu =&gt; lưu tạm thời</t>
  </si>
  <si>
    <t>- Người dùng nhập dữ liệu Name Lesson quá dài =&gt; lưu tạm thời</t>
  </si>
  <si>
    <t>- Người dùng nhập dữ liệu Description Lesson quá dài =&gt; lưu tạm thời</t>
  </si>
  <si>
    <t>- Người dùng nhập đủ thông tin =&gt; Lưu chính thức</t>
  </si>
  <si>
    <t>- Lưu được lesson</t>
  </si>
  <si>
    <t xml:space="preserve">[Migration] thêm một cột status và các bảng sau lessons để cho phép người dùng lưu tạm thời	</t>
  </si>
  <si>
    <t>https://app.asana.com/0/1120816160673168/1195069272805257</t>
  </si>
  <si>
    <t>https://github.com/framgia/awesome_teacher/pull/2599</t>
  </si>
  <si>
    <t>All role</t>
  </si>
  <si>
    <t>- Check trường trong dữ liệu bảng lesson có trường status
- Mặc định giá trị là Show (1)</t>
  </si>
  <si>
    <t>- Tạo thêm 1 trường status vào bảng lesson, kiểu tinyInterger
- Mặc định là Show 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</si>
</sst>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color theme="1"/>
      <name val="Tahoma"/>
    </font>
    <font>
      <b/>
      <sz val="11.0"/>
      <color rgb="FF000000"/>
      <name val="Calibri"/>
    </font>
    <font>
      <b/>
      <sz val="11.0"/>
      <color rgb="FF008000"/>
      <name val="Calibri"/>
    </font>
    <font>
      <b/>
      <sz val="11.0"/>
      <color rgb="FF993300"/>
      <name val="Calibri"/>
    </font>
    <font>
      <b/>
      <color rgb="FF333333"/>
      <name val="Arial"/>
    </font>
    <font>
      <sz val="11.0"/>
      <color rgb="FF000000"/>
      <name val="Calibri"/>
    </font>
    <font>
      <color rgb="FF333333"/>
      <name val="Arial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2" numFmtId="0" xfId="0" applyAlignment="1" applyBorder="1" applyFont="1">
      <alignment vertical="top"/>
    </xf>
    <xf borderId="3" fillId="0" fontId="3" numFmtId="0" xfId="0" applyBorder="1" applyFont="1"/>
    <xf borderId="4" fillId="0" fontId="3" numFmtId="0" xfId="0" applyBorder="1" applyFont="1"/>
    <xf borderId="0" fillId="2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top"/>
    </xf>
    <xf borderId="1" fillId="2" fontId="4" numFmtId="0" xfId="0" applyAlignment="1" applyBorder="1" applyFont="1">
      <alignment horizontal="center" shrinkToFit="0" vertical="top" wrapText="1"/>
    </xf>
    <xf borderId="1" fillId="2" fontId="2" numFmtId="0" xfId="0" applyAlignment="1" applyBorder="1" applyFont="1">
      <alignment vertical="top"/>
    </xf>
    <xf borderId="1" fillId="0" fontId="5" numFmtId="0" xfId="0" applyAlignment="1" applyBorder="1" applyFont="1">
      <alignment horizontal="center" shrinkToFit="0" vertical="top" wrapText="1"/>
    </xf>
    <xf borderId="1" fillId="3" fontId="6" numFmtId="0" xfId="0" applyAlignment="1" applyBorder="1" applyFill="1" applyFont="1">
      <alignment horizontal="center" shrinkToFit="0" vertical="top" wrapText="1"/>
    </xf>
    <xf borderId="1" fillId="4" fontId="7" numFmtId="0" xfId="0" applyAlignment="1" applyBorder="1" applyFill="1" applyFont="1">
      <alignment horizontal="center" shrinkToFit="0" vertical="top" wrapText="1"/>
    </xf>
    <xf borderId="1" fillId="5" fontId="7" numFmtId="0" xfId="0" applyAlignment="1" applyBorder="1" applyFill="1" applyFont="1">
      <alignment horizontal="center" shrinkToFit="0" vertical="top" wrapText="1"/>
    </xf>
    <xf borderId="1" fillId="6" fontId="7" numFmtId="0" xfId="0" applyAlignment="1" applyBorder="1" applyFill="1" applyFont="1">
      <alignment horizontal="center" shrinkToFit="0" vertical="top" wrapText="1"/>
    </xf>
    <xf borderId="1" fillId="2" fontId="8" numFmtId="0" xfId="0" applyAlignment="1" applyBorder="1" applyFont="1">
      <alignment horizontal="center" shrinkToFit="0" vertical="top" wrapText="1"/>
    </xf>
    <xf borderId="0" fillId="2" fontId="9" numFmtId="0" xfId="0" applyAlignment="1" applyFont="1">
      <alignment horizontal="center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10" numFmtId="0" xfId="0" applyAlignment="1" applyBorder="1" applyFont="1">
      <alignment horizontal="center" shrinkToFit="0" vertical="top" wrapText="1"/>
    </xf>
    <xf borderId="1" fillId="7" fontId="11" numFmtId="0" xfId="0" applyAlignment="1" applyBorder="1" applyFill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vertical="top"/>
    </xf>
    <xf borderId="0" fillId="2" fontId="2" numFmtId="0" xfId="0" applyAlignment="1" applyFont="1">
      <alignment vertical="bottom"/>
    </xf>
    <xf borderId="1" fillId="2" fontId="1" numFmtId="0" xfId="0" applyAlignment="1" applyBorder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1"/>
    </xf>
    <xf borderId="2" fillId="2" fontId="1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5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top" wrapText="1"/>
    </xf>
    <xf borderId="6" fillId="0" fontId="3" numFmtId="0" xfId="0" applyBorder="1" applyFont="1"/>
    <xf borderId="7" fillId="0" fontId="3" numFmtId="0" xfId="0" applyBorder="1" applyFont="1"/>
    <xf borderId="0" fillId="2" fontId="2" numFmtId="0" xfId="0" applyAlignment="1" applyFont="1">
      <alignment shrinkToFit="0" vertical="bottom" wrapText="1"/>
    </xf>
    <xf borderId="2" fillId="2" fontId="13" numFmtId="0" xfId="0" applyAlignment="1" applyBorder="1" applyFont="1">
      <alignment vertical="top"/>
    </xf>
    <xf borderId="5" fillId="2" fontId="14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2" fontId="14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shrinkToFit="0" vertical="bottom" wrapText="1"/>
    </xf>
    <xf borderId="2" fillId="2" fontId="15" numFmtId="0" xfId="0" applyAlignment="1" applyBorder="1" applyFont="1">
      <alignment shrinkToFit="0" vertical="top" wrapText="1"/>
    </xf>
    <xf borderId="1" fillId="7" fontId="1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2" fontId="2" numFmtId="164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asana.com/0/1120816160673168/119624917321036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p.asana.com/0/1120816160673168/1187005294421179" TargetMode="External"/><Relationship Id="rId2" Type="http://schemas.openxmlformats.org/officeDocument/2006/relationships/hyperlink" Target="https://github.com/framgia/awesome_teacher/pull/2619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asana.com/0/1120816160673168/1195069272805259" TargetMode="External"/><Relationship Id="rId2" Type="http://schemas.openxmlformats.org/officeDocument/2006/relationships/hyperlink" Target="https://github.com/framgia/awesome_teacher/pull/2619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p.asana.com/0/1120816160673168/1195069272805257" TargetMode="External"/><Relationship Id="rId2" Type="http://schemas.openxmlformats.org/officeDocument/2006/relationships/hyperlink" Target="https://github.com/framgia/awesome_teacher/pull/2599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4.43"/>
    <col customWidth="1" min="3" max="3" width="23.14"/>
    <col customWidth="1" min="4" max="4" width="14.43"/>
    <col customWidth="1" min="5" max="5" width="15.86"/>
    <col customWidth="1" min="6" max="6" width="49.57"/>
    <col customWidth="1" min="7" max="7" width="47.29"/>
    <col customWidth="1" min="8" max="8" width="16.43"/>
    <col customWidth="1" min="9" max="9" width="21.57"/>
    <col customWidth="1" min="10" max="10" width="35.0"/>
  </cols>
  <sheetData>
    <row r="1" ht="15.75" customHeight="1">
      <c r="A1" s="1" t="s">
        <v>0</v>
      </c>
      <c r="B1" s="2"/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1" t="s">
        <v>1</v>
      </c>
      <c r="B2" s="2"/>
      <c r="C2" s="3"/>
      <c r="D2" s="3"/>
      <c r="E2" s="3"/>
      <c r="F2" s="3"/>
      <c r="G2" s="3"/>
      <c r="H2" s="3"/>
      <c r="I2" s="4"/>
      <c r="J2" s="5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1" t="s">
        <v>2</v>
      </c>
      <c r="B3" s="2"/>
      <c r="C3" s="3"/>
      <c r="D3" s="3"/>
      <c r="E3" s="3"/>
      <c r="F3" s="3"/>
      <c r="G3" s="3"/>
      <c r="H3" s="3"/>
      <c r="I3" s="4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5"/>
      <c r="B4" s="5"/>
      <c r="C4" s="5"/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5"/>
      <c r="B5" s="8" t="s">
        <v>3</v>
      </c>
      <c r="C5" s="9"/>
      <c r="D5" s="10" t="s">
        <v>4</v>
      </c>
      <c r="E5" s="11" t="s">
        <v>5</v>
      </c>
      <c r="F5" s="12" t="s">
        <v>6</v>
      </c>
      <c r="G5" s="13" t="s">
        <v>7</v>
      </c>
      <c r="H5" s="14" t="s">
        <v>8</v>
      </c>
      <c r="I5" s="15" t="s">
        <v>9</v>
      </c>
      <c r="J5" s="5"/>
      <c r="K5" s="5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5"/>
      <c r="B6" s="8" t="s">
        <v>10</v>
      </c>
      <c r="C6" s="9"/>
      <c r="D6" s="16">
        <f>COUNTA(A11:A106)</f>
        <v>4</v>
      </c>
      <c r="E6" s="17">
        <f>COUNTIF(H11:H57,"Passed")</f>
        <v>0</v>
      </c>
      <c r="F6" s="17">
        <f>COUNTIF(H11:H57,"Failed")</f>
        <v>0</v>
      </c>
      <c r="G6" s="17">
        <f>COUNTIF(H11:H57,"Pending")</f>
        <v>0</v>
      </c>
      <c r="H6" s="17">
        <f>COUNTIF(H11:H57,"N/A")</f>
        <v>0</v>
      </c>
      <c r="I6" s="18">
        <f>D6-E6-H6-G6-H6</f>
        <v>4</v>
      </c>
      <c r="J6" s="5"/>
      <c r="K6" s="5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5"/>
      <c r="B7" s="8" t="s">
        <v>11</v>
      </c>
      <c r="C7" s="9"/>
      <c r="D7" s="9"/>
      <c r="E7" s="17">
        <f>E6/D6</f>
        <v>0</v>
      </c>
      <c r="F7" s="17">
        <f>F6/D6</f>
        <v>0</v>
      </c>
      <c r="G7" s="17">
        <f>G6/D6</f>
        <v>0</v>
      </c>
      <c r="H7" s="17">
        <f>H6/D6</f>
        <v>0</v>
      </c>
      <c r="I7" s="18">
        <f>I6/D6</f>
        <v>1</v>
      </c>
      <c r="J7" s="5"/>
      <c r="K7" s="5"/>
      <c r="L7" s="5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19" t="s">
        <v>12</v>
      </c>
      <c r="B10" s="19" t="s">
        <v>13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19" t="s">
        <v>21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20">
        <v>1.0</v>
      </c>
      <c r="B11" s="21"/>
      <c r="C11" s="21"/>
      <c r="D11" s="21"/>
      <c r="E11" s="21"/>
      <c r="F11" s="21"/>
      <c r="G11" s="21"/>
      <c r="H11" s="21"/>
      <c r="I11" s="9"/>
      <c r="J11" s="9"/>
      <c r="K11" s="7"/>
      <c r="L11" s="7"/>
      <c r="M11" s="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20">
        <f t="shared" ref="A12:A14" si="1">A11+1</f>
        <v>2</v>
      </c>
      <c r="B12" s="21"/>
      <c r="C12" s="21"/>
      <c r="D12" s="21"/>
      <c r="E12" s="21"/>
      <c r="F12" s="21"/>
      <c r="G12" s="21"/>
      <c r="H12" s="21"/>
      <c r="I12" s="9"/>
      <c r="J12" s="9"/>
      <c r="K12" s="7"/>
      <c r="L12" s="7"/>
      <c r="M12" s="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20">
        <f t="shared" si="1"/>
        <v>3</v>
      </c>
      <c r="B13" s="21"/>
      <c r="C13" s="21"/>
      <c r="D13" s="21"/>
      <c r="E13" s="21"/>
      <c r="F13" s="21"/>
      <c r="G13" s="21"/>
      <c r="H13" s="21"/>
      <c r="I13" s="9"/>
      <c r="J13" s="9"/>
      <c r="K13" s="7"/>
      <c r="L13" s="7"/>
      <c r="M13" s="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20">
        <f t="shared" si="1"/>
        <v>4</v>
      </c>
      <c r="B14" s="21"/>
      <c r="C14" s="21"/>
      <c r="D14" s="21"/>
      <c r="E14" s="21"/>
      <c r="F14" s="21"/>
      <c r="G14" s="21"/>
      <c r="H14" s="21"/>
      <c r="I14" s="9"/>
      <c r="J14" s="9"/>
      <c r="K14" s="7"/>
      <c r="L14" s="7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2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2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2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2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2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2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2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2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2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2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2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2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2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2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2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2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I1"/>
    <mergeCell ref="B2:I2"/>
    <mergeCell ref="B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4.43"/>
    <col customWidth="1" min="3" max="3" width="23.14"/>
    <col customWidth="1" min="4" max="4" width="14.43"/>
    <col customWidth="1" min="5" max="5" width="15.86"/>
    <col customWidth="1" min="6" max="6" width="49.57"/>
    <col customWidth="1" min="7" max="7" width="47.29"/>
    <col customWidth="1" min="8" max="8" width="16.43"/>
    <col customWidth="1" min="9" max="9" width="21.57"/>
    <col customWidth="1" min="10" max="10" width="35.0"/>
  </cols>
  <sheetData>
    <row r="1" ht="15.75" customHeight="1">
      <c r="A1" s="23" t="s">
        <v>0</v>
      </c>
      <c r="B1" s="24" t="s">
        <v>22</v>
      </c>
      <c r="C1" s="3"/>
      <c r="D1" s="3"/>
      <c r="E1" s="3"/>
      <c r="F1" s="3"/>
      <c r="G1" s="3"/>
      <c r="H1" s="3"/>
      <c r="I1" s="4"/>
      <c r="J1" s="25"/>
      <c r="K1" s="25"/>
      <c r="L1" s="25"/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ht="15.75" customHeight="1">
      <c r="A2" s="23" t="s">
        <v>1</v>
      </c>
      <c r="B2" s="27" t="s">
        <v>23</v>
      </c>
      <c r="C2" s="3"/>
      <c r="D2" s="3"/>
      <c r="E2" s="3"/>
      <c r="F2" s="3"/>
      <c r="G2" s="3"/>
      <c r="H2" s="3"/>
      <c r="I2" s="4"/>
      <c r="J2" s="25"/>
      <c r="K2" s="25"/>
      <c r="L2" s="25"/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ht="15.75" customHeight="1">
      <c r="A3" s="23" t="s">
        <v>2</v>
      </c>
      <c r="B3" s="24"/>
      <c r="C3" s="3"/>
      <c r="D3" s="3"/>
      <c r="E3" s="3"/>
      <c r="F3" s="3"/>
      <c r="G3" s="3"/>
      <c r="H3" s="3"/>
      <c r="I3" s="4"/>
      <c r="J3" s="25"/>
      <c r="K3" s="25"/>
      <c r="L3" s="25"/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ht="15.75" customHeight="1">
      <c r="A4" s="25"/>
      <c r="B4" s="25"/>
      <c r="C4" s="25"/>
      <c r="D4" s="28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ht="15.75" customHeight="1">
      <c r="A5" s="25"/>
      <c r="B5" s="8" t="s">
        <v>3</v>
      </c>
      <c r="C5" s="29"/>
      <c r="D5" s="10" t="s">
        <v>4</v>
      </c>
      <c r="E5" s="11" t="s">
        <v>5</v>
      </c>
      <c r="F5" s="12" t="s">
        <v>6</v>
      </c>
      <c r="G5" s="13" t="s">
        <v>7</v>
      </c>
      <c r="H5" s="14" t="s">
        <v>8</v>
      </c>
      <c r="I5" s="15" t="s">
        <v>9</v>
      </c>
      <c r="J5" s="25"/>
      <c r="K5" s="25"/>
      <c r="L5" s="25"/>
      <c r="M5" s="25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ht="15.75" customHeight="1">
      <c r="A6" s="25"/>
      <c r="B6" s="8" t="s">
        <v>10</v>
      </c>
      <c r="C6" s="29"/>
      <c r="D6" s="16">
        <f>COUNTA(A11:A109)</f>
        <v>6</v>
      </c>
      <c r="E6" s="17">
        <f>COUNTIF(H11:H60,"Passed")</f>
        <v>6</v>
      </c>
      <c r="F6" s="17">
        <f>COUNTIF(H11:H60,"Failed")</f>
        <v>0</v>
      </c>
      <c r="G6" s="17">
        <f>COUNTIF(H11:H60,"Pending")</f>
        <v>0</v>
      </c>
      <c r="H6" s="17">
        <f>COUNTIF(H11:H60,"N/A")</f>
        <v>0</v>
      </c>
      <c r="I6" s="18">
        <f>D6-E6-H6-G6-H6</f>
        <v>0</v>
      </c>
      <c r="J6" s="25"/>
      <c r="K6" s="25"/>
      <c r="L6" s="25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ht="15.75" customHeight="1">
      <c r="A7" s="25"/>
      <c r="B7" s="8" t="s">
        <v>11</v>
      </c>
      <c r="C7" s="29"/>
      <c r="D7" s="29"/>
      <c r="E7" s="17">
        <f>E6/D6</f>
        <v>1</v>
      </c>
      <c r="F7" s="17">
        <f>F6/D6</f>
        <v>0</v>
      </c>
      <c r="G7" s="17">
        <f>G6/D6</f>
        <v>0</v>
      </c>
      <c r="H7" s="17">
        <f>H6/D6</f>
        <v>0</v>
      </c>
      <c r="I7" s="18">
        <f>I6/D6</f>
        <v>0</v>
      </c>
      <c r="J7" s="25"/>
      <c r="K7" s="25"/>
      <c r="L7" s="25"/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ht="15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ht="15.75" customHeight="1">
      <c r="A10" s="19" t="s">
        <v>12</v>
      </c>
      <c r="B10" s="19" t="s">
        <v>13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19" t="s">
        <v>21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ht="15.75" customHeight="1">
      <c r="A11" s="20">
        <v>1.0</v>
      </c>
      <c r="B11" s="30"/>
      <c r="C11" s="31" t="s">
        <v>24</v>
      </c>
      <c r="D11" s="32"/>
      <c r="E11" s="32"/>
      <c r="F11" s="32" t="s">
        <v>25</v>
      </c>
      <c r="G11" s="32" t="s">
        <v>26</v>
      </c>
      <c r="H11" s="11" t="s">
        <v>5</v>
      </c>
      <c r="I11" s="29"/>
      <c r="J11" s="29"/>
      <c r="K11" s="28"/>
      <c r="L11" s="28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ht="15.75" customHeight="1">
      <c r="A12" s="20">
        <v>2.0</v>
      </c>
      <c r="B12" s="30"/>
      <c r="C12" s="33"/>
      <c r="D12" s="32"/>
      <c r="E12" s="32"/>
      <c r="F12" s="32" t="s">
        <v>27</v>
      </c>
      <c r="G12" s="32" t="s">
        <v>26</v>
      </c>
      <c r="H12" s="11" t="s">
        <v>5</v>
      </c>
      <c r="I12" s="29"/>
      <c r="J12" s="29"/>
      <c r="K12" s="28"/>
      <c r="L12" s="28"/>
      <c r="M12" s="28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ht="15.75" customHeight="1">
      <c r="A13" s="20">
        <v>3.0</v>
      </c>
      <c r="B13" s="32"/>
      <c r="C13" s="33"/>
      <c r="D13" s="32"/>
      <c r="E13" s="32"/>
      <c r="F13" s="32" t="s">
        <v>28</v>
      </c>
      <c r="G13" s="32" t="s">
        <v>26</v>
      </c>
      <c r="H13" s="11" t="s">
        <v>5</v>
      </c>
      <c r="I13" s="29"/>
      <c r="J13" s="29"/>
      <c r="K13" s="28"/>
      <c r="L13" s="28"/>
      <c r="M13" s="2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ht="15.75" customHeight="1">
      <c r="A14" s="20">
        <v>4.0</v>
      </c>
      <c r="B14" s="32"/>
      <c r="C14" s="33"/>
      <c r="D14" s="32"/>
      <c r="E14" s="32"/>
      <c r="F14" s="32" t="s">
        <v>29</v>
      </c>
      <c r="G14" s="32" t="s">
        <v>30</v>
      </c>
      <c r="H14" s="11" t="s">
        <v>5</v>
      </c>
      <c r="I14" s="29"/>
      <c r="J14" s="29"/>
      <c r="K14" s="28"/>
      <c r="L14" s="28"/>
      <c r="M14" s="28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ht="15.75" customHeight="1">
      <c r="A15" s="20">
        <v>5.0</v>
      </c>
      <c r="B15" s="32"/>
      <c r="C15" s="33"/>
      <c r="D15" s="32"/>
      <c r="E15" s="32"/>
      <c r="F15" s="32" t="s">
        <v>31</v>
      </c>
      <c r="G15" s="32" t="s">
        <v>30</v>
      </c>
      <c r="H15" s="11" t="s">
        <v>5</v>
      </c>
      <c r="I15" s="29"/>
      <c r="J15" s="29"/>
      <c r="K15" s="28"/>
      <c r="L15" s="28"/>
      <c r="M15" s="28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ht="15.75" customHeight="1">
      <c r="A16" s="20">
        <v>6.0</v>
      </c>
      <c r="B16" s="32"/>
      <c r="C16" s="33"/>
      <c r="D16" s="32"/>
      <c r="E16" s="32"/>
      <c r="F16" s="32" t="s">
        <v>32</v>
      </c>
      <c r="G16" s="32" t="s">
        <v>26</v>
      </c>
      <c r="H16" s="11" t="s">
        <v>5</v>
      </c>
      <c r="I16" s="29"/>
      <c r="J16" s="29"/>
      <c r="K16" s="28"/>
      <c r="L16" s="28"/>
      <c r="M16" s="28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ht="15.75" customHeight="1">
      <c r="A17" s="20"/>
      <c r="B17" s="32"/>
      <c r="C17" s="34"/>
      <c r="D17" s="32"/>
      <c r="E17" s="32"/>
      <c r="F17" s="32"/>
      <c r="G17" s="32"/>
      <c r="H17" s="32"/>
      <c r="I17" s="29"/>
      <c r="J17" s="29"/>
      <c r="K17" s="28"/>
      <c r="L17" s="28"/>
      <c r="M17" s="2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35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35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35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35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35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35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3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3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3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3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3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3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3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3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3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3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I1"/>
    <mergeCell ref="B2:I2"/>
    <mergeCell ref="B3:I3"/>
    <mergeCell ref="C11:C17"/>
  </mergeCells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4.43"/>
    <col customWidth="1" min="3" max="3" width="23.14"/>
    <col customWidth="1" min="4" max="4" width="14.43"/>
    <col customWidth="1" min="5" max="5" width="18.86"/>
    <col customWidth="1" min="6" max="6" width="49.57"/>
    <col customWidth="1" min="7" max="7" width="47.29"/>
    <col customWidth="1" min="8" max="8" width="16.43"/>
    <col customWidth="1" min="9" max="9" width="21.57"/>
    <col customWidth="1" min="10" max="10" width="35.0"/>
  </cols>
  <sheetData>
    <row r="1" ht="15.75" customHeight="1">
      <c r="A1" s="1" t="s">
        <v>0</v>
      </c>
      <c r="B1" s="2" t="s">
        <v>33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1" t="s">
        <v>1</v>
      </c>
      <c r="B2" s="36" t="s">
        <v>34</v>
      </c>
      <c r="C2" s="3"/>
      <c r="D2" s="3"/>
      <c r="E2" s="3"/>
      <c r="F2" s="3"/>
      <c r="G2" s="3"/>
      <c r="H2" s="3"/>
      <c r="I2" s="4"/>
      <c r="J2" s="5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1" t="s">
        <v>2</v>
      </c>
      <c r="B3" s="36" t="s">
        <v>35</v>
      </c>
      <c r="C3" s="3"/>
      <c r="D3" s="3"/>
      <c r="E3" s="3"/>
      <c r="F3" s="3"/>
      <c r="G3" s="3"/>
      <c r="H3" s="3"/>
      <c r="I3" s="4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5"/>
      <c r="B4" s="5"/>
      <c r="C4" s="5"/>
      <c r="D4" s="7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5"/>
      <c r="B5" s="8" t="s">
        <v>3</v>
      </c>
      <c r="C5" s="9"/>
      <c r="D5" s="10" t="s">
        <v>4</v>
      </c>
      <c r="E5" s="11" t="s">
        <v>5</v>
      </c>
      <c r="F5" s="12" t="s">
        <v>6</v>
      </c>
      <c r="G5" s="13" t="s">
        <v>7</v>
      </c>
      <c r="H5" s="14" t="s">
        <v>8</v>
      </c>
      <c r="I5" s="15" t="s">
        <v>9</v>
      </c>
      <c r="J5" s="5"/>
      <c r="K5" s="5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5"/>
      <c r="B6" s="8" t="s">
        <v>10</v>
      </c>
      <c r="C6" s="9"/>
      <c r="D6" s="16">
        <f>COUNTA(A11:A121)</f>
        <v>22</v>
      </c>
      <c r="E6" s="17">
        <f>COUNTIF(H11:H72,"Passed")</f>
        <v>21</v>
      </c>
      <c r="F6" s="17">
        <f>COUNTIF(H11:H72,"Failed")</f>
        <v>0</v>
      </c>
      <c r="G6" s="17">
        <f>COUNTIF(H11:H72,"Pending")</f>
        <v>0</v>
      </c>
      <c r="H6" s="17">
        <f>COUNTIF(H11:H72,"N/A")</f>
        <v>2</v>
      </c>
      <c r="I6" s="18">
        <f>D6-E6-H6-G6-H6</f>
        <v>-3</v>
      </c>
      <c r="J6" s="5"/>
      <c r="K6" s="5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5"/>
      <c r="B7" s="8" t="s">
        <v>11</v>
      </c>
      <c r="C7" s="9"/>
      <c r="D7" s="9"/>
      <c r="E7" s="17">
        <f>E6/D6</f>
        <v>0.9545454545</v>
      </c>
      <c r="F7" s="17">
        <f>F6/D6</f>
        <v>0</v>
      </c>
      <c r="G7" s="17">
        <f>G6/D6</f>
        <v>0</v>
      </c>
      <c r="H7" s="17">
        <f>H6/D6</f>
        <v>0.09090909091</v>
      </c>
      <c r="I7" s="18">
        <f>I6/D6</f>
        <v>-0.1363636364</v>
      </c>
      <c r="J7" s="5"/>
      <c r="K7" s="5"/>
      <c r="L7" s="5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19" t="s">
        <v>12</v>
      </c>
      <c r="B10" s="19" t="s">
        <v>13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19" t="s">
        <v>21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20">
        <v>1.0</v>
      </c>
      <c r="B11" s="31" t="s">
        <v>36</v>
      </c>
      <c r="C11" s="37" t="s">
        <v>37</v>
      </c>
      <c r="D11" s="38" t="s">
        <v>38</v>
      </c>
      <c r="E11" s="39" t="s">
        <v>39</v>
      </c>
      <c r="F11" s="32" t="s">
        <v>40</v>
      </c>
      <c r="G11" s="32" t="s">
        <v>41</v>
      </c>
      <c r="H11" s="11" t="s">
        <v>5</v>
      </c>
      <c r="I11" s="40">
        <v>44098.0</v>
      </c>
      <c r="J11" s="29"/>
      <c r="K11" s="7"/>
      <c r="L11" s="7"/>
      <c r="M11" s="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20">
        <v>2.0</v>
      </c>
      <c r="B12" s="33"/>
      <c r="C12" s="33"/>
      <c r="D12" s="33"/>
      <c r="E12" s="38" t="s">
        <v>42</v>
      </c>
      <c r="F12" s="32" t="s">
        <v>43</v>
      </c>
      <c r="G12" s="32" t="s">
        <v>41</v>
      </c>
      <c r="H12" s="11" t="s">
        <v>5</v>
      </c>
      <c r="I12" s="40">
        <v>44098.0</v>
      </c>
      <c r="J12" s="29"/>
      <c r="K12" s="7"/>
      <c r="L12" s="7"/>
      <c r="M12" s="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20">
        <v>3.0</v>
      </c>
      <c r="B13" s="33"/>
      <c r="C13" s="33"/>
      <c r="D13" s="33"/>
      <c r="E13" s="33"/>
      <c r="F13" s="32" t="s">
        <v>44</v>
      </c>
      <c r="G13" s="32" t="s">
        <v>41</v>
      </c>
      <c r="H13" s="11" t="s">
        <v>5</v>
      </c>
      <c r="I13" s="40">
        <v>44098.0</v>
      </c>
      <c r="J13" s="29"/>
      <c r="K13" s="7"/>
      <c r="L13" s="7"/>
      <c r="M13" s="7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20">
        <v>4.0</v>
      </c>
      <c r="B14" s="33"/>
      <c r="C14" s="33"/>
      <c r="D14" s="33"/>
      <c r="E14" s="33"/>
      <c r="F14" s="32" t="s">
        <v>45</v>
      </c>
      <c r="G14" s="32" t="s">
        <v>41</v>
      </c>
      <c r="H14" s="11" t="s">
        <v>5</v>
      </c>
      <c r="I14" s="40">
        <v>44098.0</v>
      </c>
      <c r="J14" s="29"/>
      <c r="K14" s="7"/>
      <c r="L14" s="7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A15" s="20">
        <v>5.0</v>
      </c>
      <c r="B15" s="33"/>
      <c r="C15" s="33"/>
      <c r="D15" s="33"/>
      <c r="E15" s="33"/>
      <c r="F15" s="32" t="s">
        <v>46</v>
      </c>
      <c r="G15" s="32" t="s">
        <v>41</v>
      </c>
      <c r="H15" s="11" t="s">
        <v>5</v>
      </c>
      <c r="I15" s="40">
        <v>44098.0</v>
      </c>
      <c r="J15" s="29"/>
      <c r="K15" s="7"/>
      <c r="L15" s="7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20">
        <v>6.0</v>
      </c>
      <c r="B16" s="33"/>
      <c r="C16" s="33"/>
      <c r="D16" s="33"/>
      <c r="E16" s="34"/>
      <c r="F16" s="32" t="s">
        <v>47</v>
      </c>
      <c r="G16" s="32" t="s">
        <v>41</v>
      </c>
      <c r="H16" s="14" t="s">
        <v>8</v>
      </c>
      <c r="I16" s="40">
        <v>44098.0</v>
      </c>
      <c r="J16" s="32" t="s">
        <v>48</v>
      </c>
      <c r="K16" s="7"/>
      <c r="L16" s="7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20">
        <v>7.0</v>
      </c>
      <c r="B17" s="33"/>
      <c r="C17" s="33"/>
      <c r="D17" s="33"/>
      <c r="E17" s="38" t="s">
        <v>49</v>
      </c>
      <c r="F17" s="32" t="s">
        <v>50</v>
      </c>
      <c r="G17" s="32" t="s">
        <v>41</v>
      </c>
      <c r="H17" s="11" t="s">
        <v>5</v>
      </c>
      <c r="I17" s="40">
        <v>44098.0</v>
      </c>
      <c r="J17" s="29"/>
      <c r="K17" s="7"/>
      <c r="L17" s="7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20">
        <v>8.0</v>
      </c>
      <c r="B18" s="33"/>
      <c r="C18" s="33"/>
      <c r="D18" s="33"/>
      <c r="E18" s="33"/>
      <c r="F18" s="32" t="s">
        <v>51</v>
      </c>
      <c r="G18" s="32" t="s">
        <v>41</v>
      </c>
      <c r="H18" s="11" t="s">
        <v>5</v>
      </c>
      <c r="I18" s="40">
        <v>44098.0</v>
      </c>
      <c r="J18" s="29"/>
      <c r="K18" s="7"/>
      <c r="L18" s="7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20">
        <v>9.0</v>
      </c>
      <c r="B19" s="33"/>
      <c r="C19" s="33"/>
      <c r="D19" s="33"/>
      <c r="E19" s="33"/>
      <c r="F19" s="32" t="s">
        <v>52</v>
      </c>
      <c r="G19" s="32" t="s">
        <v>41</v>
      </c>
      <c r="H19" s="11" t="s">
        <v>5</v>
      </c>
      <c r="I19" s="40">
        <v>44098.0</v>
      </c>
      <c r="J19" s="29"/>
      <c r="K19" s="7"/>
      <c r="L19" s="7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20">
        <v>10.0</v>
      </c>
      <c r="B20" s="33"/>
      <c r="C20" s="33"/>
      <c r="D20" s="33"/>
      <c r="E20" s="33"/>
      <c r="F20" s="41" t="s">
        <v>53</v>
      </c>
      <c r="G20" s="32" t="s">
        <v>41</v>
      </c>
      <c r="H20" s="11" t="s">
        <v>5</v>
      </c>
      <c r="I20" s="40">
        <v>44098.0</v>
      </c>
      <c r="J20" s="29"/>
      <c r="K20" s="7"/>
      <c r="L20" s="7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20">
        <v>11.0</v>
      </c>
      <c r="B21" s="33"/>
      <c r="C21" s="33"/>
      <c r="D21" s="33"/>
      <c r="E21" s="33"/>
      <c r="F21" s="41" t="s">
        <v>54</v>
      </c>
      <c r="G21" s="32" t="s">
        <v>41</v>
      </c>
      <c r="H21" s="11" t="s">
        <v>5</v>
      </c>
      <c r="I21" s="40">
        <v>44098.0</v>
      </c>
      <c r="J21" s="29"/>
      <c r="K21" s="7"/>
      <c r="L21" s="7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20">
        <v>12.0</v>
      </c>
      <c r="B22" s="33"/>
      <c r="C22" s="33"/>
      <c r="D22" s="33"/>
      <c r="E22" s="33"/>
      <c r="F22" s="41" t="s">
        <v>55</v>
      </c>
      <c r="G22" s="32" t="s">
        <v>41</v>
      </c>
      <c r="H22" s="11" t="s">
        <v>5</v>
      </c>
      <c r="I22" s="40">
        <v>44098.0</v>
      </c>
      <c r="J22" s="29"/>
      <c r="K22" s="7"/>
      <c r="L22" s="7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20"/>
      <c r="B23" s="33"/>
      <c r="C23" s="33"/>
      <c r="D23" s="33"/>
      <c r="E23" s="34"/>
      <c r="F23" s="41" t="s">
        <v>56</v>
      </c>
      <c r="G23" s="32" t="s">
        <v>57</v>
      </c>
      <c r="H23" s="11" t="s">
        <v>5</v>
      </c>
      <c r="I23" s="40">
        <v>44099.0</v>
      </c>
      <c r="J23" s="29"/>
      <c r="K23" s="7"/>
      <c r="L23" s="7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20">
        <v>13.0</v>
      </c>
      <c r="B24" s="33"/>
      <c r="C24" s="33"/>
      <c r="D24" s="33"/>
      <c r="E24" s="38" t="s">
        <v>58</v>
      </c>
      <c r="F24" s="32" t="s">
        <v>59</v>
      </c>
      <c r="G24" s="32" t="s">
        <v>41</v>
      </c>
      <c r="H24" s="11" t="s">
        <v>5</v>
      </c>
      <c r="I24" s="40">
        <v>44099.0</v>
      </c>
      <c r="J24" s="29"/>
      <c r="K24" s="7"/>
      <c r="L24" s="7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20">
        <v>14.0</v>
      </c>
      <c r="B25" s="33"/>
      <c r="C25" s="33"/>
      <c r="D25" s="33"/>
      <c r="E25" s="33"/>
      <c r="F25" s="32" t="s">
        <v>60</v>
      </c>
      <c r="G25" s="32" t="s">
        <v>41</v>
      </c>
      <c r="H25" s="11" t="s">
        <v>5</v>
      </c>
      <c r="I25" s="40">
        <v>44098.0</v>
      </c>
      <c r="J25" s="29"/>
      <c r="K25" s="7"/>
      <c r="L25" s="7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20">
        <v>15.0</v>
      </c>
      <c r="B26" s="33"/>
      <c r="C26" s="33"/>
      <c r="D26" s="33"/>
      <c r="E26" s="33"/>
      <c r="F26" s="32" t="s">
        <v>61</v>
      </c>
      <c r="G26" s="32" t="s">
        <v>41</v>
      </c>
      <c r="H26" s="11" t="s">
        <v>5</v>
      </c>
      <c r="I26" s="40">
        <v>44098.0</v>
      </c>
      <c r="J26" s="29"/>
      <c r="K26" s="7"/>
      <c r="L26" s="7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20">
        <v>16.0</v>
      </c>
      <c r="B27" s="33"/>
      <c r="C27" s="33"/>
      <c r="D27" s="33"/>
      <c r="E27" s="33"/>
      <c r="F27" s="42" t="s">
        <v>62</v>
      </c>
      <c r="G27" s="32" t="s">
        <v>41</v>
      </c>
      <c r="H27" s="11" t="s">
        <v>5</v>
      </c>
      <c r="I27" s="40">
        <v>44098.0</v>
      </c>
      <c r="J27" s="20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20">
        <v>17.0</v>
      </c>
      <c r="B28" s="33"/>
      <c r="C28" s="33"/>
      <c r="D28" s="33"/>
      <c r="E28" s="33"/>
      <c r="F28" s="42" t="s">
        <v>63</v>
      </c>
      <c r="G28" s="32" t="s">
        <v>41</v>
      </c>
      <c r="H28" s="11" t="s">
        <v>5</v>
      </c>
      <c r="I28" s="40">
        <v>44098.0</v>
      </c>
      <c r="J28" s="32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20">
        <v>18.0</v>
      </c>
      <c r="B29" s="33"/>
      <c r="C29" s="33"/>
      <c r="D29" s="33"/>
      <c r="E29" s="34"/>
      <c r="F29" s="42" t="s">
        <v>64</v>
      </c>
      <c r="G29" s="32" t="s">
        <v>41</v>
      </c>
      <c r="H29" s="11" t="s">
        <v>5</v>
      </c>
      <c r="I29" s="40">
        <v>44098.0</v>
      </c>
      <c r="J29" s="32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20">
        <v>19.0</v>
      </c>
      <c r="B30" s="33"/>
      <c r="C30" s="33"/>
      <c r="D30" s="33"/>
      <c r="E30" s="39" t="s">
        <v>65</v>
      </c>
      <c r="F30" s="42" t="s">
        <v>66</v>
      </c>
      <c r="G30" s="32" t="s">
        <v>67</v>
      </c>
      <c r="H30" s="11" t="s">
        <v>5</v>
      </c>
      <c r="I30" s="40">
        <v>44099.0</v>
      </c>
      <c r="J30" s="32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20">
        <v>20.0</v>
      </c>
      <c r="B31" s="33"/>
      <c r="C31" s="33"/>
      <c r="D31" s="34"/>
      <c r="E31" s="39" t="s">
        <v>68</v>
      </c>
      <c r="F31" s="42" t="s">
        <v>69</v>
      </c>
      <c r="G31" s="32" t="s">
        <v>41</v>
      </c>
      <c r="H31" s="14" t="s">
        <v>8</v>
      </c>
      <c r="I31" s="40">
        <v>44098.0</v>
      </c>
      <c r="J31" s="32" t="s">
        <v>48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20">
        <v>21.0</v>
      </c>
      <c r="B32" s="34"/>
      <c r="C32" s="33"/>
      <c r="D32" s="39" t="s">
        <v>70</v>
      </c>
      <c r="E32" s="39" t="s">
        <v>71</v>
      </c>
      <c r="F32" s="42" t="s">
        <v>72</v>
      </c>
      <c r="G32" s="32" t="s">
        <v>73</v>
      </c>
      <c r="H32" s="11" t="s">
        <v>5</v>
      </c>
      <c r="I32" s="40">
        <v>44099.0</v>
      </c>
      <c r="J32" s="32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20">
        <v>22.0</v>
      </c>
      <c r="B33" s="39" t="s">
        <v>74</v>
      </c>
      <c r="C33" s="34"/>
      <c r="D33" s="39" t="s">
        <v>38</v>
      </c>
      <c r="E33" s="39" t="s">
        <v>75</v>
      </c>
      <c r="F33" s="39" t="s">
        <v>76</v>
      </c>
      <c r="G33" s="39" t="s">
        <v>77</v>
      </c>
      <c r="H33" s="11" t="s">
        <v>5</v>
      </c>
      <c r="I33" s="40">
        <v>44098.0</v>
      </c>
      <c r="J33" s="32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2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2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2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2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2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2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2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2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2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2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2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2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2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17:E23"/>
    <mergeCell ref="E24:E29"/>
    <mergeCell ref="B1:I1"/>
    <mergeCell ref="B2:I2"/>
    <mergeCell ref="B3:I3"/>
    <mergeCell ref="B11:B32"/>
    <mergeCell ref="C11:C33"/>
    <mergeCell ref="D11:D31"/>
    <mergeCell ref="E12:E16"/>
  </mergeCells>
  <hyperlinks>
    <hyperlink r:id="rId1" ref="B2"/>
    <hyperlink r:id="rId2" ref="B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29"/>
    <col customWidth="1" min="3" max="3" width="23.14"/>
    <col customWidth="1" min="4" max="4" width="20.57"/>
    <col customWidth="1" min="5" max="5" width="23.86"/>
    <col customWidth="1" min="6" max="6" width="36.57"/>
    <col customWidth="1" min="7" max="7" width="46.57"/>
    <col customWidth="1" min="8" max="8" width="14.86"/>
    <col customWidth="1" min="9" max="9" width="19.14"/>
    <col customWidth="1" min="10" max="10" width="35.0"/>
  </cols>
  <sheetData>
    <row r="1" ht="15.75" customHeight="1">
      <c r="A1" s="23" t="s">
        <v>0</v>
      </c>
      <c r="B1" s="24" t="s">
        <v>78</v>
      </c>
      <c r="C1" s="3"/>
      <c r="D1" s="3"/>
      <c r="E1" s="3"/>
      <c r="F1" s="3"/>
      <c r="G1" s="3"/>
      <c r="H1" s="3"/>
      <c r="I1" s="4"/>
      <c r="J1" s="25"/>
      <c r="K1" s="25"/>
      <c r="L1" s="25"/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ht="15.75" customHeight="1">
      <c r="A2" s="23" t="s">
        <v>1</v>
      </c>
      <c r="B2" s="27" t="s">
        <v>79</v>
      </c>
      <c r="C2" s="3"/>
      <c r="D2" s="3"/>
      <c r="E2" s="3"/>
      <c r="F2" s="3"/>
      <c r="G2" s="3"/>
      <c r="H2" s="3"/>
      <c r="I2" s="4"/>
      <c r="J2" s="25"/>
      <c r="K2" s="25"/>
      <c r="L2" s="25"/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ht="15.75" customHeight="1">
      <c r="A3" s="23" t="s">
        <v>2</v>
      </c>
      <c r="B3" s="43" t="s">
        <v>35</v>
      </c>
      <c r="C3" s="3"/>
      <c r="D3" s="3"/>
      <c r="E3" s="3"/>
      <c r="F3" s="3"/>
      <c r="G3" s="3"/>
      <c r="H3" s="3"/>
      <c r="I3" s="4"/>
      <c r="J3" s="25"/>
      <c r="K3" s="25"/>
      <c r="L3" s="25"/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ht="15.75" customHeight="1">
      <c r="A4" s="25"/>
      <c r="B4" s="25"/>
      <c r="C4" s="25"/>
      <c r="D4" s="28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ht="15.75" customHeight="1">
      <c r="A5" s="25"/>
      <c r="B5" s="8" t="s">
        <v>3</v>
      </c>
      <c r="C5" s="29"/>
      <c r="D5" s="10" t="s">
        <v>4</v>
      </c>
      <c r="E5" s="11" t="s">
        <v>5</v>
      </c>
      <c r="F5" s="12" t="s">
        <v>6</v>
      </c>
      <c r="G5" s="13" t="s">
        <v>7</v>
      </c>
      <c r="H5" s="14" t="s">
        <v>8</v>
      </c>
      <c r="I5" s="15" t="s">
        <v>9</v>
      </c>
      <c r="J5" s="25"/>
      <c r="K5" s="25"/>
      <c r="L5" s="25"/>
      <c r="M5" s="25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ht="15.75" customHeight="1">
      <c r="A6" s="25"/>
      <c r="B6" s="8" t="s">
        <v>10</v>
      </c>
      <c r="C6" s="29"/>
      <c r="D6" s="16">
        <f>COUNTA(A11:A111)</f>
        <v>9</v>
      </c>
      <c r="E6" s="17">
        <f>COUNTIF(H11:H62,"Passed")</f>
        <v>9</v>
      </c>
      <c r="F6" s="17">
        <f>COUNTIF(H11:H62,"Failed")</f>
        <v>0</v>
      </c>
      <c r="G6" s="17">
        <f>COUNTIF(H11:H62,"Pending")</f>
        <v>0</v>
      </c>
      <c r="H6" s="17">
        <f>COUNTIF(H11:H62,"N/A")</f>
        <v>0</v>
      </c>
      <c r="I6" s="18">
        <f>D6-E6-H6-G6-H6</f>
        <v>0</v>
      </c>
      <c r="J6" s="25"/>
      <c r="K6" s="25"/>
      <c r="L6" s="25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ht="15.75" customHeight="1">
      <c r="A7" s="25"/>
      <c r="B7" s="8" t="s">
        <v>11</v>
      </c>
      <c r="C7" s="29"/>
      <c r="D7" s="29"/>
      <c r="E7" s="17">
        <f>E6/D6</f>
        <v>1</v>
      </c>
      <c r="F7" s="17">
        <f>F6/D6</f>
        <v>0</v>
      </c>
      <c r="G7" s="17">
        <f>G6/D6</f>
        <v>0</v>
      </c>
      <c r="H7" s="17">
        <f>H6/D6</f>
        <v>0</v>
      </c>
      <c r="I7" s="18">
        <f>I6/D6</f>
        <v>0</v>
      </c>
      <c r="J7" s="25"/>
      <c r="K7" s="25"/>
      <c r="L7" s="25"/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ht="15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ht="15.75" customHeight="1">
      <c r="A10" s="44" t="s">
        <v>12</v>
      </c>
      <c r="B10" s="44" t="s">
        <v>13</v>
      </c>
      <c r="C10" s="44" t="s">
        <v>14</v>
      </c>
      <c r="D10" s="44" t="s">
        <v>15</v>
      </c>
      <c r="E10" s="44" t="s">
        <v>16</v>
      </c>
      <c r="F10" s="44" t="s">
        <v>17</v>
      </c>
      <c r="G10" s="44" t="s">
        <v>18</v>
      </c>
      <c r="H10" s="44" t="s">
        <v>19</v>
      </c>
      <c r="I10" s="44" t="s">
        <v>20</v>
      </c>
      <c r="J10" s="44" t="s">
        <v>21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ht="15.75" customHeight="1">
      <c r="A11" s="45">
        <v>1.0</v>
      </c>
      <c r="B11" s="38" t="s">
        <v>36</v>
      </c>
      <c r="C11" s="38" t="s">
        <v>37</v>
      </c>
      <c r="D11" s="39"/>
      <c r="E11" s="39"/>
      <c r="F11" s="39" t="s">
        <v>80</v>
      </c>
      <c r="G11" s="39" t="s">
        <v>81</v>
      </c>
      <c r="H11" s="11" t="s">
        <v>5</v>
      </c>
      <c r="I11" s="46"/>
      <c r="J11" s="46"/>
      <c r="K11" s="28"/>
      <c r="L11" s="28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ht="15.75" customHeight="1">
      <c r="A12" s="45">
        <v>2.0</v>
      </c>
      <c r="B12" s="33"/>
      <c r="C12" s="33"/>
      <c r="D12" s="39"/>
      <c r="E12" s="39"/>
      <c r="F12" s="39" t="s">
        <v>82</v>
      </c>
      <c r="G12" s="39" t="s">
        <v>81</v>
      </c>
      <c r="H12" s="11" t="s">
        <v>5</v>
      </c>
      <c r="I12" s="46"/>
      <c r="J12" s="46"/>
      <c r="K12" s="28"/>
      <c r="L12" s="28"/>
      <c r="M12" s="28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ht="15.75" customHeight="1">
      <c r="A13" s="45">
        <v>3.0</v>
      </c>
      <c r="B13" s="33"/>
      <c r="C13" s="33"/>
      <c r="D13" s="39"/>
      <c r="E13" s="39"/>
      <c r="F13" s="39" t="s">
        <v>83</v>
      </c>
      <c r="G13" s="39" t="s">
        <v>81</v>
      </c>
      <c r="H13" s="11" t="s">
        <v>5</v>
      </c>
      <c r="I13" s="46"/>
      <c r="J13" s="46"/>
      <c r="K13" s="28"/>
      <c r="L13" s="28"/>
      <c r="M13" s="2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ht="15.75" customHeight="1">
      <c r="A14" s="45">
        <v>4.0</v>
      </c>
      <c r="B14" s="33"/>
      <c r="C14" s="33"/>
      <c r="D14" s="39"/>
      <c r="E14" s="39"/>
      <c r="F14" s="39" t="s">
        <v>84</v>
      </c>
      <c r="G14" s="39" t="s">
        <v>81</v>
      </c>
      <c r="H14" s="11" t="s">
        <v>5</v>
      </c>
      <c r="I14" s="46"/>
      <c r="J14" s="46"/>
      <c r="K14" s="28"/>
      <c r="L14" s="28"/>
      <c r="M14" s="28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ht="15.75" customHeight="1">
      <c r="A15" s="45">
        <v>5.0</v>
      </c>
      <c r="B15" s="33"/>
      <c r="C15" s="33"/>
      <c r="D15" s="39"/>
      <c r="E15" s="39"/>
      <c r="F15" s="39" t="s">
        <v>85</v>
      </c>
      <c r="G15" s="39" t="s">
        <v>81</v>
      </c>
      <c r="H15" s="11" t="s">
        <v>5</v>
      </c>
      <c r="I15" s="46"/>
      <c r="J15" s="46"/>
      <c r="K15" s="28"/>
      <c r="L15" s="28"/>
      <c r="M15" s="28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ht="15.75" customHeight="1">
      <c r="A16" s="45">
        <v>6.0</v>
      </c>
      <c r="B16" s="33"/>
      <c r="C16" s="33"/>
      <c r="D16" s="39"/>
      <c r="E16" s="39"/>
      <c r="F16" s="39" t="s">
        <v>86</v>
      </c>
      <c r="G16" s="39" t="s">
        <v>81</v>
      </c>
      <c r="H16" s="11" t="s">
        <v>5</v>
      </c>
      <c r="I16" s="46"/>
      <c r="J16" s="46"/>
      <c r="K16" s="28"/>
      <c r="L16" s="28"/>
      <c r="M16" s="28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ht="15.75" customHeight="1">
      <c r="A17" s="45">
        <v>7.0</v>
      </c>
      <c r="B17" s="33"/>
      <c r="C17" s="33"/>
      <c r="D17" s="39"/>
      <c r="E17" s="39"/>
      <c r="F17" s="39" t="s">
        <v>87</v>
      </c>
      <c r="G17" s="39" t="s">
        <v>81</v>
      </c>
      <c r="H17" s="11" t="s">
        <v>5</v>
      </c>
      <c r="I17" s="46"/>
      <c r="J17" s="46"/>
      <c r="K17" s="28"/>
      <c r="L17" s="28"/>
      <c r="M17" s="28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ht="15.75" customHeight="1">
      <c r="A18" s="45">
        <v>8.0</v>
      </c>
      <c r="B18" s="34"/>
      <c r="C18" s="33"/>
      <c r="D18" s="39"/>
      <c r="E18" s="39"/>
      <c r="F18" s="39" t="s">
        <v>88</v>
      </c>
      <c r="G18" s="39" t="s">
        <v>89</v>
      </c>
      <c r="H18" s="11" t="s">
        <v>5</v>
      </c>
      <c r="I18" s="46"/>
      <c r="J18" s="46"/>
      <c r="K18" s="28"/>
      <c r="L18" s="28"/>
      <c r="M18" s="28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ht="15.75" customHeight="1">
      <c r="A19" s="45">
        <v>9.0</v>
      </c>
      <c r="B19" s="39" t="s">
        <v>74</v>
      </c>
      <c r="C19" s="34"/>
      <c r="D19" s="39"/>
      <c r="E19" s="39"/>
      <c r="F19" s="39" t="s">
        <v>76</v>
      </c>
      <c r="G19" s="39" t="s">
        <v>77</v>
      </c>
      <c r="H19" s="11" t="s">
        <v>5</v>
      </c>
      <c r="I19" s="46"/>
      <c r="J19" s="46"/>
      <c r="K19" s="28"/>
      <c r="L19" s="28"/>
      <c r="M19" s="2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35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35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35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35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3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3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3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3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3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3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3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3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3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3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3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35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I1"/>
    <mergeCell ref="B2:I2"/>
    <mergeCell ref="B3:I3"/>
    <mergeCell ref="B11:B18"/>
    <mergeCell ref="C11:C19"/>
  </mergeCells>
  <hyperlinks>
    <hyperlink r:id="rId1" ref="B2"/>
    <hyperlink r:id="rId2" ref="B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3.14"/>
    <col customWidth="1" min="4" max="4" width="20.57"/>
    <col customWidth="1" min="5" max="5" width="23.86"/>
    <col customWidth="1" min="6" max="6" width="21.57"/>
    <col customWidth="1" min="7" max="7" width="24.86"/>
    <col customWidth="1" min="8" max="8" width="24.43"/>
    <col customWidth="1" min="9" max="9" width="22.57"/>
    <col customWidth="1" min="10" max="10" width="35.0"/>
  </cols>
  <sheetData>
    <row r="1" ht="15.75" customHeight="1">
      <c r="A1" s="23" t="s">
        <v>0</v>
      </c>
      <c r="B1" s="24" t="s">
        <v>90</v>
      </c>
      <c r="C1" s="3"/>
      <c r="D1" s="3"/>
      <c r="E1" s="3"/>
      <c r="F1" s="3"/>
      <c r="G1" s="3"/>
      <c r="H1" s="3"/>
      <c r="I1" s="4"/>
      <c r="J1" s="25"/>
      <c r="K1" s="25"/>
      <c r="L1" s="25"/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ht="15.75" customHeight="1">
      <c r="A2" s="23" t="s">
        <v>1</v>
      </c>
      <c r="B2" s="27" t="s">
        <v>91</v>
      </c>
      <c r="C2" s="3"/>
      <c r="D2" s="3"/>
      <c r="E2" s="3"/>
      <c r="F2" s="3"/>
      <c r="G2" s="3"/>
      <c r="H2" s="3"/>
      <c r="I2" s="4"/>
      <c r="J2" s="25"/>
      <c r="K2" s="25"/>
      <c r="L2" s="25"/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ht="15.75" customHeight="1">
      <c r="A3" s="23" t="s">
        <v>2</v>
      </c>
      <c r="B3" s="27" t="s">
        <v>92</v>
      </c>
      <c r="C3" s="3"/>
      <c r="D3" s="3"/>
      <c r="E3" s="3"/>
      <c r="F3" s="3"/>
      <c r="G3" s="3"/>
      <c r="H3" s="3"/>
      <c r="I3" s="4"/>
      <c r="J3" s="25"/>
      <c r="K3" s="25"/>
      <c r="L3" s="25"/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ht="15.75" customHeight="1">
      <c r="A4" s="25"/>
      <c r="B4" s="25"/>
      <c r="C4" s="25"/>
      <c r="D4" s="28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ht="15.75" customHeight="1">
      <c r="A5" s="25"/>
      <c r="B5" s="8" t="s">
        <v>3</v>
      </c>
      <c r="C5" s="29"/>
      <c r="D5" s="10" t="s">
        <v>4</v>
      </c>
      <c r="E5" s="11" t="s">
        <v>5</v>
      </c>
      <c r="F5" s="12" t="s">
        <v>6</v>
      </c>
      <c r="G5" s="13" t="s">
        <v>7</v>
      </c>
      <c r="H5" s="14" t="s">
        <v>8</v>
      </c>
      <c r="I5" s="15" t="s">
        <v>9</v>
      </c>
      <c r="J5" s="25"/>
      <c r="K5" s="25"/>
      <c r="L5" s="25"/>
      <c r="M5" s="25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ht="15.75" customHeight="1">
      <c r="A6" s="25"/>
      <c r="B6" s="8" t="s">
        <v>10</v>
      </c>
      <c r="C6" s="29"/>
      <c r="D6" s="16">
        <f>COUNTA(A11:A103)</f>
        <v>1</v>
      </c>
      <c r="E6" s="17">
        <f>COUNTIF(H11:H54,"Passed")</f>
        <v>1</v>
      </c>
      <c r="F6" s="17">
        <f>COUNTIF(H11:H54,"Failed")</f>
        <v>0</v>
      </c>
      <c r="G6" s="17">
        <f>COUNTIF(H11:H54,"Pending")</f>
        <v>0</v>
      </c>
      <c r="H6" s="17">
        <f>COUNTIF(H11:H54,"N/A")</f>
        <v>0</v>
      </c>
      <c r="I6" s="18">
        <f>D6-E6-H6-G6-H6</f>
        <v>0</v>
      </c>
      <c r="J6" s="25"/>
      <c r="K6" s="25"/>
      <c r="L6" s="25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ht="15.75" customHeight="1">
      <c r="A7" s="25"/>
      <c r="B7" s="8" t="s">
        <v>11</v>
      </c>
      <c r="C7" s="29"/>
      <c r="D7" s="29"/>
      <c r="E7" s="17">
        <f>E6/D6</f>
        <v>1</v>
      </c>
      <c r="F7" s="17">
        <f>F6/D6</f>
        <v>0</v>
      </c>
      <c r="G7" s="17">
        <f>G6/D6</f>
        <v>0</v>
      </c>
      <c r="H7" s="17">
        <f>H6/D6</f>
        <v>0</v>
      </c>
      <c r="I7" s="18">
        <f>I6/D6</f>
        <v>0</v>
      </c>
      <c r="J7" s="25"/>
      <c r="K7" s="25"/>
      <c r="L7" s="25"/>
      <c r="M7" s="25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ht="15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ht="15.75" customHeight="1">
      <c r="A10" s="19" t="s">
        <v>12</v>
      </c>
      <c r="B10" s="19" t="s">
        <v>13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18</v>
      </c>
      <c r="H10" s="19" t="s">
        <v>19</v>
      </c>
      <c r="I10" s="19" t="s">
        <v>20</v>
      </c>
      <c r="J10" s="19" t="s">
        <v>21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ht="15.75" customHeight="1">
      <c r="A11" s="20">
        <v>1.0</v>
      </c>
      <c r="B11" s="20" t="s">
        <v>93</v>
      </c>
      <c r="C11" s="20"/>
      <c r="D11" s="20"/>
      <c r="E11" s="20"/>
      <c r="F11" s="32" t="s">
        <v>94</v>
      </c>
      <c r="G11" s="32" t="s">
        <v>95</v>
      </c>
      <c r="H11" s="11" t="s">
        <v>5</v>
      </c>
      <c r="I11" s="47">
        <v>44097.0</v>
      </c>
      <c r="J11" s="29"/>
      <c r="K11" s="28"/>
      <c r="L11" s="28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ht="15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ht="15.75" customHeight="1">
      <c r="A13" s="26"/>
      <c r="B13" s="26"/>
      <c r="C13" s="26"/>
      <c r="D13" s="26"/>
      <c r="E13" s="26"/>
      <c r="F13" s="26"/>
      <c r="G13" s="26"/>
      <c r="H13" s="26"/>
      <c r="I13" s="3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ht="15.75" customHeight="1">
      <c r="A14" s="26"/>
      <c r="B14" s="26"/>
      <c r="C14" s="26"/>
      <c r="D14" s="26"/>
      <c r="E14" s="26"/>
      <c r="F14" s="26"/>
      <c r="G14" s="26"/>
      <c r="H14" s="26"/>
      <c r="I14" s="35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ht="15.75" customHeight="1">
      <c r="A15" s="26"/>
      <c r="B15" s="26"/>
      <c r="C15" s="26"/>
      <c r="D15" s="26"/>
      <c r="E15" s="26"/>
      <c r="F15" s="26"/>
      <c r="G15" s="26"/>
      <c r="H15" s="26"/>
      <c r="I15" s="35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3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35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35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35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35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35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35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35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35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3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3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3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3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I1"/>
    <mergeCell ref="B2:I2"/>
    <mergeCell ref="B3:I3"/>
  </mergeCells>
  <hyperlinks>
    <hyperlink r:id="rId1" ref="B2"/>
    <hyperlink r:id="rId2" ref="B3"/>
  </hyperlinks>
  <drawing r:id="rId3"/>
</worksheet>
</file>