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635" yWindow="315" windowWidth="21075" windowHeight="11565"/>
  </bookViews>
  <sheets>
    <sheet name="Job Sequencing" sheetId="1" r:id="rId1"/>
  </sheets>
  <definedNames>
    <definedName name="solver_adj" localSheetId="0" hidden="1">'Job Sequencing'!$B$10:$K$10</definedName>
    <definedName name="solver_adj_ob" localSheetId="0" hidden="1">0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eng" localSheetId="0" hidden="1">3</definedName>
    <definedName name="solver_fns" localSheetId="0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1" localSheetId="0" hidden="1">'Job Sequencing'!$B$10:$K$10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neg" localSheetId="0" hidden="1">0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pt" localSheetId="0" hidden="1">'Job Sequencing'!$B$22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6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10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C11" i="1"/>
  <c r="C12" i="1"/>
  <c r="C13" i="1"/>
  <c r="C14" i="1"/>
  <c r="C15" i="1"/>
  <c r="D11" i="1"/>
  <c r="D12" i="1"/>
  <c r="D13" i="1"/>
  <c r="D14" i="1"/>
  <c r="D15" i="1"/>
  <c r="E11" i="1"/>
  <c r="E12" i="1"/>
  <c r="E13" i="1"/>
  <c r="E14" i="1"/>
  <c r="E15" i="1"/>
  <c r="F11" i="1"/>
  <c r="F12" i="1"/>
  <c r="F13" i="1"/>
  <c r="F14" i="1"/>
  <c r="F15" i="1"/>
  <c r="G11" i="1"/>
  <c r="G12" i="1"/>
  <c r="G13" i="1"/>
  <c r="G14" i="1"/>
  <c r="G15" i="1"/>
  <c r="H11" i="1"/>
  <c r="H12" i="1"/>
  <c r="H13" i="1"/>
  <c r="H14" i="1"/>
  <c r="H15" i="1"/>
  <c r="I11" i="1"/>
  <c r="I12" i="1"/>
  <c r="I13" i="1"/>
  <c r="I14" i="1"/>
  <c r="I15" i="1"/>
  <c r="J11" i="1"/>
  <c r="J12" i="1"/>
  <c r="J13" i="1"/>
  <c r="J14" i="1"/>
  <c r="J15" i="1"/>
  <c r="K11" i="1"/>
  <c r="K12" i="1"/>
  <c r="K13" i="1"/>
  <c r="K14" i="1"/>
  <c r="K15" i="1"/>
  <c r="B24" i="1"/>
  <c r="B21" i="1"/>
  <c r="B22" i="1"/>
  <c r="B19" i="1"/>
  <c r="B20" i="1"/>
  <c r="B23" i="1"/>
  <c r="B18" i="1"/>
  <c r="B17" i="1"/>
</calcChain>
</file>

<file path=xl/sharedStrings.xml><?xml version="1.0" encoding="utf-8"?>
<sst xmlns="http://schemas.openxmlformats.org/spreadsheetml/2006/main" count="21" uniqueCount="21">
  <si>
    <t>Job</t>
  </si>
  <si>
    <t>Time</t>
  </si>
  <si>
    <t>Due date</t>
  </si>
  <si>
    <t>Sequence</t>
  </si>
  <si>
    <t>Job Assigned</t>
  </si>
  <si>
    <t>Completion time</t>
  </si>
  <si>
    <t>Due Date</t>
  </si>
  <si>
    <t>Lateness</t>
  </si>
  <si>
    <t>Tardiness</t>
  </si>
  <si>
    <t>Job Sequencing</t>
  </si>
  <si>
    <t>Data</t>
  </si>
  <si>
    <t>Model</t>
  </si>
  <si>
    <t>Total Lateness</t>
  </si>
  <si>
    <t>Total Tardiness</t>
  </si>
  <si>
    <t>Maximum Number Tardy</t>
  </si>
  <si>
    <t>Average Completion Time</t>
  </si>
  <si>
    <t>Average Tardiness</t>
  </si>
  <si>
    <t>Average Lateness</t>
  </si>
  <si>
    <t>Processing time</t>
  </si>
  <si>
    <t>Variance of Lateness</t>
  </si>
  <si>
    <t>Variance of Tardiness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</si>
</sst>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/>
  </sheetViews>
  <sheetFormatPr defaultColWidth="8.85546875" defaultRowHeight="12.75" x14ac:dyDescent="0.2"/>
  <cols>
    <col min="1" max="1" width="25.140625" style="1" bestFit="1" customWidth="1"/>
    <col min="2" max="2" width="7" style="1" bestFit="1" customWidth="1"/>
    <col min="3" max="11" width="5.42578125" style="1" customWidth="1"/>
    <col min="12" max="12" width="5.42578125" style="1" bestFit="1" customWidth="1"/>
    <col min="13" max="16384" width="8.85546875" style="1"/>
  </cols>
  <sheetData>
    <row r="1" spans="1:12" x14ac:dyDescent="0.2">
      <c r="A1" s="2" t="s">
        <v>9</v>
      </c>
    </row>
    <row r="3" spans="1:12" x14ac:dyDescent="0.2">
      <c r="A3" s="2" t="s">
        <v>10</v>
      </c>
    </row>
    <row r="4" spans="1:12" x14ac:dyDescent="0.2">
      <c r="A4" s="3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2" x14ac:dyDescent="0.2">
      <c r="A5" s="3" t="s">
        <v>1</v>
      </c>
      <c r="B5" s="1">
        <v>8</v>
      </c>
      <c r="C5" s="1">
        <v>7</v>
      </c>
      <c r="D5" s="1">
        <v>6</v>
      </c>
      <c r="E5" s="1">
        <v>4</v>
      </c>
      <c r="F5" s="1">
        <v>10</v>
      </c>
      <c r="G5" s="1">
        <v>8</v>
      </c>
      <c r="H5" s="1">
        <v>10</v>
      </c>
      <c r="I5" s="1">
        <v>5</v>
      </c>
      <c r="J5" s="1">
        <v>9</v>
      </c>
      <c r="K5" s="1">
        <v>5</v>
      </c>
    </row>
    <row r="6" spans="1:12" x14ac:dyDescent="0.2">
      <c r="A6" s="3" t="s">
        <v>2</v>
      </c>
      <c r="B6" s="1">
        <v>26</v>
      </c>
      <c r="C6" s="1">
        <v>27</v>
      </c>
      <c r="D6" s="1">
        <v>39</v>
      </c>
      <c r="E6" s="1">
        <v>28</v>
      </c>
      <c r="F6" s="1">
        <v>23</v>
      </c>
      <c r="G6" s="1">
        <v>40</v>
      </c>
      <c r="H6" s="1">
        <v>25</v>
      </c>
      <c r="I6" s="1">
        <v>35</v>
      </c>
      <c r="J6" s="1">
        <v>29</v>
      </c>
      <c r="K6" s="1">
        <v>30</v>
      </c>
    </row>
    <row r="8" spans="1:12" x14ac:dyDescent="0.2">
      <c r="A8" s="2" t="s">
        <v>11</v>
      </c>
    </row>
    <row r="9" spans="1:12" x14ac:dyDescent="0.2">
      <c r="A9" s="3" t="s">
        <v>3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</row>
    <row r="10" spans="1:12" x14ac:dyDescent="0.2">
      <c r="A10" s="3" t="s">
        <v>4</v>
      </c>
      <c r="B10" s="4">
        <v>2</v>
      </c>
      <c r="C10" s="5">
        <v>5</v>
      </c>
      <c r="D10" s="5">
        <v>1</v>
      </c>
      <c r="E10" s="5">
        <v>4</v>
      </c>
      <c r="F10" s="5">
        <v>10</v>
      </c>
      <c r="G10" s="5">
        <v>8</v>
      </c>
      <c r="H10" s="5">
        <v>3</v>
      </c>
      <c r="I10" s="5">
        <v>6</v>
      </c>
      <c r="J10" s="5">
        <v>9</v>
      </c>
      <c r="K10" s="6">
        <v>7</v>
      </c>
    </row>
    <row r="11" spans="1:12" x14ac:dyDescent="0.2">
      <c r="A11" s="3" t="s">
        <v>18</v>
      </c>
      <c r="B11" s="1">
        <f>INDEX($B$4:$K$6,2,B10)</f>
        <v>7</v>
      </c>
      <c r="C11" s="1">
        <f t="shared" ref="C11:K11" si="0">INDEX($B$4:$K$6,2,C10)</f>
        <v>10</v>
      </c>
      <c r="D11" s="1">
        <f t="shared" si="0"/>
        <v>8</v>
      </c>
      <c r="E11" s="1">
        <f t="shared" si="0"/>
        <v>4</v>
      </c>
      <c r="F11" s="1">
        <f t="shared" si="0"/>
        <v>5</v>
      </c>
      <c r="G11" s="1">
        <f t="shared" si="0"/>
        <v>5</v>
      </c>
      <c r="H11" s="1">
        <f t="shared" si="0"/>
        <v>6</v>
      </c>
      <c r="I11" s="1">
        <f t="shared" si="0"/>
        <v>8</v>
      </c>
      <c r="J11" s="1">
        <f t="shared" si="0"/>
        <v>9</v>
      </c>
      <c r="K11" s="1">
        <f t="shared" si="0"/>
        <v>10</v>
      </c>
    </row>
    <row r="12" spans="1:12" x14ac:dyDescent="0.2">
      <c r="A12" s="3" t="s">
        <v>5</v>
      </c>
      <c r="B12" s="1">
        <f>B11</f>
        <v>7</v>
      </c>
      <c r="C12" s="1">
        <f>B12+C11</f>
        <v>17</v>
      </c>
      <c r="D12" s="1">
        <f t="shared" ref="D12:F12" si="1">C12+D11</f>
        <v>25</v>
      </c>
      <c r="E12" s="1">
        <f t="shared" si="1"/>
        <v>29</v>
      </c>
      <c r="F12" s="1">
        <f t="shared" si="1"/>
        <v>34</v>
      </c>
      <c r="G12" s="1">
        <f t="shared" ref="G12" si="2">F12+G11</f>
        <v>39</v>
      </c>
      <c r="H12" s="1">
        <f t="shared" ref="H12" si="3">G12+H11</f>
        <v>45</v>
      </c>
      <c r="I12" s="1">
        <f t="shared" ref="I12" si="4">H12+I11</f>
        <v>53</v>
      </c>
      <c r="J12" s="1">
        <f t="shared" ref="J12" si="5">I12+J11</f>
        <v>62</v>
      </c>
      <c r="K12" s="1">
        <f t="shared" ref="K12" si="6">J12+K11</f>
        <v>72</v>
      </c>
    </row>
    <row r="13" spans="1:12" x14ac:dyDescent="0.2">
      <c r="A13" s="3" t="s">
        <v>6</v>
      </c>
      <c r="B13" s="1">
        <f>INDEX($B$4:$K$6,3,B10)</f>
        <v>27</v>
      </c>
      <c r="C13" s="1">
        <f t="shared" ref="C13:K13" si="7">INDEX($B$4:$K$6,3,C10)</f>
        <v>23</v>
      </c>
      <c r="D13" s="1">
        <f t="shared" si="7"/>
        <v>26</v>
      </c>
      <c r="E13" s="1">
        <f t="shared" si="7"/>
        <v>28</v>
      </c>
      <c r="F13" s="1">
        <f t="shared" si="7"/>
        <v>30</v>
      </c>
      <c r="G13" s="1">
        <f t="shared" si="7"/>
        <v>35</v>
      </c>
      <c r="H13" s="1">
        <f t="shared" si="7"/>
        <v>39</v>
      </c>
      <c r="I13" s="1">
        <f t="shared" si="7"/>
        <v>40</v>
      </c>
      <c r="J13" s="1">
        <f t="shared" si="7"/>
        <v>29</v>
      </c>
      <c r="K13" s="1">
        <f t="shared" si="7"/>
        <v>25</v>
      </c>
      <c r="L13" s="2"/>
    </row>
    <row r="14" spans="1:12" x14ac:dyDescent="0.2">
      <c r="A14" s="3" t="s">
        <v>7</v>
      </c>
      <c r="B14" s="1">
        <f>B12-B13</f>
        <v>-20</v>
      </c>
      <c r="C14" s="1">
        <f t="shared" ref="C14:F14" si="8">C12-C13</f>
        <v>-6</v>
      </c>
      <c r="D14" s="1">
        <f t="shared" si="8"/>
        <v>-1</v>
      </c>
      <c r="E14" s="1">
        <f t="shared" si="8"/>
        <v>1</v>
      </c>
      <c r="F14" s="1">
        <f t="shared" si="8"/>
        <v>4</v>
      </c>
      <c r="G14" s="1">
        <f t="shared" ref="G14:K14" si="9">G12-G13</f>
        <v>4</v>
      </c>
      <c r="H14" s="1">
        <f t="shared" si="9"/>
        <v>6</v>
      </c>
      <c r="I14" s="1">
        <f t="shared" si="9"/>
        <v>13</v>
      </c>
      <c r="J14" s="1">
        <f t="shared" si="9"/>
        <v>33</v>
      </c>
      <c r="K14" s="1">
        <f t="shared" si="9"/>
        <v>47</v>
      </c>
    </row>
    <row r="15" spans="1:12" x14ac:dyDescent="0.2">
      <c r="A15" s="3" t="s">
        <v>8</v>
      </c>
      <c r="B15" s="1">
        <f>MAX(0,B14)</f>
        <v>0</v>
      </c>
      <c r="C15" s="1">
        <f t="shared" ref="C15:F15" si="10">MAX(0,C14)</f>
        <v>0</v>
      </c>
      <c r="D15" s="1">
        <f t="shared" si="10"/>
        <v>0</v>
      </c>
      <c r="E15" s="1">
        <f t="shared" si="10"/>
        <v>1</v>
      </c>
      <c r="F15" s="1">
        <f t="shared" si="10"/>
        <v>4</v>
      </c>
      <c r="G15" s="1">
        <f t="shared" ref="G15:K15" si="11">MAX(0,G14)</f>
        <v>4</v>
      </c>
      <c r="H15" s="1">
        <f t="shared" si="11"/>
        <v>6</v>
      </c>
      <c r="I15" s="1">
        <f t="shared" si="11"/>
        <v>13</v>
      </c>
      <c r="J15" s="1">
        <f t="shared" si="11"/>
        <v>33</v>
      </c>
      <c r="K15" s="1">
        <f t="shared" si="11"/>
        <v>47</v>
      </c>
    </row>
    <row r="17" spans="1:4" x14ac:dyDescent="0.2">
      <c r="A17" s="2" t="s">
        <v>15</v>
      </c>
      <c r="B17" s="1">
        <f>AVERAGE(B12:K12)</f>
        <v>38.299999999999997</v>
      </c>
    </row>
    <row r="18" spans="1:4" x14ac:dyDescent="0.2">
      <c r="A18" s="2" t="s">
        <v>14</v>
      </c>
      <c r="B18" s="1">
        <f>COUNTIF(B15:K15,"&gt;0")</f>
        <v>7</v>
      </c>
    </row>
    <row r="19" spans="1:4" x14ac:dyDescent="0.2">
      <c r="A19" s="2" t="s">
        <v>12</v>
      </c>
      <c r="B19" s="1">
        <f>SUM(B14:K14)</f>
        <v>81</v>
      </c>
    </row>
    <row r="20" spans="1:4" x14ac:dyDescent="0.2">
      <c r="A20" s="2" t="s">
        <v>17</v>
      </c>
      <c r="B20" s="1">
        <f>AVERAGE(B14:K14)</f>
        <v>8.1</v>
      </c>
    </row>
    <row r="21" spans="1:4" x14ac:dyDescent="0.2">
      <c r="A21" s="2" t="s">
        <v>19</v>
      </c>
      <c r="B21" s="1">
        <f>VARP(B14:K14)</f>
        <v>331.69</v>
      </c>
    </row>
    <row r="22" spans="1:4" x14ac:dyDescent="0.2">
      <c r="A22" s="2" t="s">
        <v>13</v>
      </c>
      <c r="B22" s="1">
        <f>SUM(B15:K15)</f>
        <v>108</v>
      </c>
    </row>
    <row r="23" spans="1:4" x14ac:dyDescent="0.2">
      <c r="A23" s="2" t="s">
        <v>16</v>
      </c>
      <c r="B23" s="1">
        <f>AVERAGE(B15:K15)</f>
        <v>10.8</v>
      </c>
    </row>
    <row r="24" spans="1:4" x14ac:dyDescent="0.2">
      <c r="A24" s="2" t="s">
        <v>20</v>
      </c>
      <c r="B24" s="1">
        <f>VARP(B15:K15)</f>
        <v>236.96</v>
      </c>
    </row>
    <row r="27" spans="1:4" x14ac:dyDescent="0.2">
      <c r="B27" s="2"/>
      <c r="C27" s="2"/>
      <c r="D27" s="2"/>
    </row>
  </sheetData>
  <sortState ref="B28:D37">
    <sortCondition ref="D28:D3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Sequencing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2011-02-11T15:59:08Z</dcterms:created>
  <dcterms:modified xsi:type="dcterms:W3CDTF">2011-08-19T20:04:38Z</dcterms:modified>
</cp:coreProperties>
</file>