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465" yWindow="15" windowWidth="22425" windowHeight="15765" tabRatio="800"/>
  </bookViews>
  <sheets>
    <sheet name="Walker Wines Model" sheetId="8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'Walker Wines Model'!$B$19:$C$19,'Walker Wines Model'!$B$21:$C$21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'Walker Wines Model'!$B$19</definedName>
    <definedName name="solver_lhs2" localSheetId="0" hidden="1">'Walker Wines Model'!$B$21</definedName>
    <definedName name="solver_lhs3" localSheetId="0" hidden="1">'Walker Wines Model'!$B$21</definedName>
    <definedName name="solver_lhs4" localSheetId="0" hidden="1">'Walker Wines Model'!$B$23</definedName>
    <definedName name="solver_lhs5" localSheetId="0" hidden="1">'Walker Wines Model'!$B$24</definedName>
    <definedName name="solver_lhs6" localSheetId="0" hidden="1">'Walker Wines Model'!$C$19</definedName>
    <definedName name="solver_lhs7" localSheetId="0" hidden="1">'Walker Wines Model'!$C$21</definedName>
    <definedName name="solver_lhs8" localSheetId="0" hidden="1">'Walker Wines Model'!$C$21</definedName>
    <definedName name="solver_lhs9" localSheetId="0" hidden="1">'Walker Wines Model'!$D$27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1000</definedName>
    <definedName name="solver_mod" localSheetId="0" hidden="1">3</definedName>
    <definedName name="solver_neg" localSheetId="0" hidden="1">0</definedName>
    <definedName name="solver_nod" localSheetId="0" hidden="1">1000</definedName>
    <definedName name="solver_ntr" localSheetId="0" hidden="1">0</definedName>
    <definedName name="solver_ntri" hidden="1">1000</definedName>
    <definedName name="solver_num" localSheetId="0" hidden="1">9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'Walker Wines Model'!$B$30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eo" localSheetId="0" hidden="1">2</definedName>
    <definedName name="solver_rep" localSheetId="0" hidden="1">0</definedName>
    <definedName name="solver_rhs1" localSheetId="0" hidden="1">0</definedName>
    <definedName name="solver_rhs2" localSheetId="0" hidden="1">'Walker Wines Model'!$B$20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'Walker Wines Model'!$C$20</definedName>
    <definedName name="solver_rhs8" localSheetId="0" hidden="1">0</definedName>
    <definedName name="solver_rhs9" localSheetId="0" hidden="1">'Walker Wines Model'!$B$13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0</definedName>
    <definedName name="solver_rxc2" localSheetId="0" hidden="1">1</definedName>
    <definedName name="solver_rxc3" localSheetId="0" hidden="1">0</definedName>
    <definedName name="solver_rxc4" localSheetId="0" hidden="1">1</definedName>
    <definedName name="solver_rxc5" localSheetId="0" hidden="1">1</definedName>
    <definedName name="solver_rxc6" localSheetId="0" hidden="1">0</definedName>
    <definedName name="solver_rxc7" localSheetId="0" hidden="1">1</definedName>
    <definedName name="solver_rxc8" localSheetId="0" hidden="1">0</definedName>
    <definedName name="solver_rxc9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9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8" l="1"/>
  <c r="B23" i="8"/>
  <c r="B27" i="8"/>
  <c r="C27" i="8"/>
  <c r="B18" i="8"/>
  <c r="C18" i="8"/>
  <c r="D21" i="8"/>
  <c r="B20" i="8"/>
  <c r="C20" i="8"/>
  <c r="D20" i="8"/>
  <c r="D19" i="8"/>
  <c r="D27" i="8"/>
  <c r="E27" i="8"/>
  <c r="B30" i="8"/>
</calcChain>
</file>

<file path=xl/sharedStrings.xml><?xml version="1.0" encoding="utf-8"?>
<sst xmlns="http://schemas.openxmlformats.org/spreadsheetml/2006/main" count="28" uniqueCount="23">
  <si>
    <t>Data</t>
  </si>
  <si>
    <t>Model</t>
  </si>
  <si>
    <t>Cost/bottle</t>
  </si>
  <si>
    <t>Base demand</t>
  </si>
  <si>
    <t>Shiraz</t>
  </si>
  <si>
    <t>Merlot</t>
  </si>
  <si>
    <t>Increase/$1 Adv.</t>
  </si>
  <si>
    <t>Total Budget</t>
  </si>
  <si>
    <t>Total</t>
  </si>
  <si>
    <t>Demand</t>
  </si>
  <si>
    <t>Price/bottle</t>
  </si>
  <si>
    <t>Unit profit</t>
  </si>
  <si>
    <t>Min. percent requirement</t>
  </si>
  <si>
    <t>Max. percent limitation</t>
  </si>
  <si>
    <t>Advertising dollars</t>
  </si>
  <si>
    <t>Quantity produced</t>
  </si>
  <si>
    <t>Budget</t>
  </si>
  <si>
    <t>Used</t>
  </si>
  <si>
    <t>Unused</t>
  </si>
  <si>
    <t>&gt;=</t>
  </si>
  <si>
    <t>&lt;=</t>
  </si>
  <si>
    <t>Walker Wines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</si>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</sst>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3" fontId="0" fillId="0" borderId="0" xfId="0" applyNumberFormat="1" applyFill="1" applyBorder="1" applyAlignment="1">
      <alignment horizontal="right"/>
    </xf>
    <xf numFmtId="0" fontId="3" fillId="0" borderId="0" xfId="0" applyFont="1" applyBorder="1"/>
    <xf numFmtId="3" fontId="0" fillId="0" borderId="0" xfId="0" applyNumberFormat="1" applyFill="1" applyBorder="1" applyAlignment="1"/>
    <xf numFmtId="44" fontId="3" fillId="0" borderId="0" xfId="0" applyNumberFormat="1" applyFont="1" applyBorder="1"/>
    <xf numFmtId="44" fontId="0" fillId="0" borderId="0" xfId="0" applyNumberFormat="1" applyBorder="1" applyAlignment="1"/>
    <xf numFmtId="4" fontId="3" fillId="0" borderId="0" xfId="0" applyNumberFormat="1" applyFont="1" applyBorder="1"/>
    <xf numFmtId="4" fontId="0" fillId="0" borderId="0" xfId="0" applyNumberFormat="1" applyBorder="1" applyAlignment="1"/>
    <xf numFmtId="44" fontId="0" fillId="0" borderId="0" xfId="0" applyNumberFormat="1" applyFill="1" applyBorder="1" applyAlignment="1"/>
    <xf numFmtId="0" fontId="3" fillId="0" borderId="0" xfId="0" applyFont="1" applyBorder="1" applyAlignment="1"/>
    <xf numFmtId="44" fontId="3" fillId="0" borderId="0" xfId="0" applyNumberFormat="1" applyFont="1" applyFill="1" applyBorder="1"/>
    <xf numFmtId="0" fontId="4" fillId="0" borderId="0" xfId="0" applyFont="1" applyBorder="1"/>
    <xf numFmtId="3" fontId="0" fillId="0" borderId="0" xfId="0" applyNumberFormat="1" applyFill="1" applyBorder="1" applyAlignment="1">
      <alignment horizontal="center"/>
    </xf>
    <xf numFmtId="4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4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4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44" fontId="3" fillId="2" borderId="1" xfId="0" applyNumberFormat="1" applyFont="1" applyFill="1" applyBorder="1"/>
    <xf numFmtId="44" fontId="3" fillId="2" borderId="2" xfId="0" applyNumberFormat="1" applyFont="1" applyFill="1" applyBorder="1"/>
    <xf numFmtId="4" fontId="3" fillId="2" borderId="1" xfId="0" applyNumberFormat="1" applyFont="1" applyFill="1" applyBorder="1"/>
    <xf numFmtId="4" fontId="3" fillId="2" borderId="2" xfId="0" applyNumberFormat="1" applyFont="1" applyFill="1" applyBorder="1"/>
    <xf numFmtId="0" fontId="1" fillId="0" borderId="0" xfId="0" applyFont="1" applyFill="1" applyBorder="1" applyAlignment="1"/>
    <xf numFmtId="44" fontId="3" fillId="3" borderId="3" xfId="0" applyNumberFormat="1" applyFont="1" applyFill="1" applyBorder="1" applyAlignment="1"/>
    <xf numFmtId="0" fontId="1" fillId="4" borderId="0" xfId="0" applyFont="1" applyFill="1" applyBorder="1" applyAlignment="1">
      <alignment horizontal="center"/>
    </xf>
    <xf numFmtId="44" fontId="3" fillId="4" borderId="0" xfId="0" applyNumberFormat="1" applyFont="1" applyFill="1" applyBorder="1" applyAlignment="1">
      <alignment horizontal="right"/>
    </xf>
    <xf numFmtId="0" fontId="0" fillId="4" borderId="0" xfId="0" applyFill="1" applyBorder="1" applyAlignment="1"/>
    <xf numFmtId="4" fontId="3" fillId="4" borderId="0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9" fontId="3" fillId="4" borderId="0" xfId="0" applyNumberFormat="1" applyFont="1" applyFill="1" applyBorder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3" fillId="4" borderId="7" xfId="0" applyFont="1" applyFill="1" applyBorder="1"/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right"/>
    </xf>
    <xf numFmtId="44" fontId="3" fillId="4" borderId="8" xfId="0" applyNumberFormat="1" applyFont="1" applyFill="1" applyBorder="1" applyAlignment="1">
      <alignment horizontal="right"/>
    </xf>
    <xf numFmtId="0" fontId="0" fillId="4" borderId="8" xfId="0" applyFill="1" applyBorder="1" applyAlignment="1"/>
    <xf numFmtId="4" fontId="3" fillId="4" borderId="8" xfId="0" applyNumberFormat="1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8" xfId="0" applyFont="1" applyFill="1" applyBorder="1"/>
    <xf numFmtId="9" fontId="3" fillId="4" borderId="8" xfId="0" applyNumberFormat="1" applyFont="1" applyFill="1" applyBorder="1"/>
    <xf numFmtId="0" fontId="1" fillId="4" borderId="9" xfId="0" applyFont="1" applyFill="1" applyBorder="1" applyAlignment="1">
      <alignment horizontal="right"/>
    </xf>
    <xf numFmtId="44" fontId="3" fillId="4" borderId="10" xfId="0" applyNumberFormat="1" applyFont="1" applyFill="1" applyBorder="1"/>
    <xf numFmtId="0" fontId="3" fillId="4" borderId="1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6" zoomScaleNormal="96" zoomScalePageLayoutView="150" workbookViewId="0"/>
  </sheetViews>
  <sheetFormatPr defaultColWidth="8.85546875" defaultRowHeight="12.75" x14ac:dyDescent="0.2"/>
  <cols>
    <col min="1" max="1" width="25.42578125" style="2" bestFit="1" customWidth="1"/>
    <col min="2" max="4" width="13.140625" style="2" customWidth="1"/>
    <col min="5" max="5" width="11.28515625" style="2" bestFit="1" customWidth="1"/>
    <col min="6" max="6" width="10.7109375" style="2" customWidth="1"/>
    <col min="7" max="8" width="12.7109375" style="5" customWidth="1"/>
    <col min="9" max="9" width="12.7109375" style="10" customWidth="1"/>
    <col min="10" max="10" width="11.28515625" style="19" customWidth="1"/>
    <col min="11" max="11" width="10.7109375" style="20" customWidth="1"/>
    <col min="12" max="13" width="10.7109375" style="2" customWidth="1"/>
    <col min="14" max="16384" width="8.85546875" style="2"/>
  </cols>
  <sheetData>
    <row r="1" spans="1:11" x14ac:dyDescent="0.2">
      <c r="A1" s="23" t="s">
        <v>21</v>
      </c>
      <c r="B1" s="23"/>
      <c r="C1" s="23"/>
      <c r="D1" s="1"/>
      <c r="G1" s="14"/>
      <c r="H1" s="14"/>
      <c r="I1" s="15"/>
      <c r="J1" s="16"/>
      <c r="K1" s="17"/>
    </row>
    <row r="2" spans="1:11" x14ac:dyDescent="0.2">
      <c r="A2" s="4"/>
      <c r="B2" s="4"/>
      <c r="C2" s="4"/>
      <c r="D2" s="1"/>
      <c r="G2" s="3"/>
      <c r="H2" s="3"/>
      <c r="I2" s="18"/>
    </row>
    <row r="3" spans="1:11" x14ac:dyDescent="0.2">
      <c r="A3" s="40" t="s">
        <v>0</v>
      </c>
      <c r="B3" s="41"/>
      <c r="C3" s="42"/>
      <c r="D3" s="1"/>
      <c r="G3" s="3"/>
      <c r="H3" s="3"/>
      <c r="I3" s="18"/>
    </row>
    <row r="4" spans="1:11" x14ac:dyDescent="0.2">
      <c r="A4" s="43"/>
      <c r="B4" s="34" t="s">
        <v>4</v>
      </c>
      <c r="C4" s="44" t="s">
        <v>5</v>
      </c>
      <c r="D4" s="1"/>
      <c r="G4" s="3"/>
      <c r="H4" s="3"/>
      <c r="I4" s="18"/>
    </row>
    <row r="5" spans="1:11" x14ac:dyDescent="0.2">
      <c r="A5" s="45" t="s">
        <v>2</v>
      </c>
      <c r="B5" s="35">
        <v>1.6</v>
      </c>
      <c r="C5" s="46">
        <v>1.4</v>
      </c>
      <c r="D5" s="1"/>
      <c r="G5" s="3"/>
      <c r="H5" s="3"/>
      <c r="I5" s="18"/>
    </row>
    <row r="6" spans="1:11" x14ac:dyDescent="0.2">
      <c r="A6" s="45" t="s">
        <v>10</v>
      </c>
      <c r="B6" s="35">
        <v>6.25</v>
      </c>
      <c r="C6" s="46">
        <v>5.25</v>
      </c>
      <c r="D6" s="1"/>
      <c r="H6" s="3"/>
      <c r="I6" s="18"/>
    </row>
    <row r="7" spans="1:11" x14ac:dyDescent="0.2">
      <c r="A7" s="45"/>
      <c r="B7" s="36"/>
      <c r="C7" s="47"/>
      <c r="D7" s="1"/>
      <c r="H7" s="3"/>
      <c r="I7" s="18"/>
    </row>
    <row r="8" spans="1:11" x14ac:dyDescent="0.2">
      <c r="A8" s="45" t="s">
        <v>3</v>
      </c>
      <c r="B8" s="37">
        <v>1000</v>
      </c>
      <c r="C8" s="48">
        <v>2000</v>
      </c>
      <c r="D8" s="1"/>
    </row>
    <row r="9" spans="1:11" x14ac:dyDescent="0.2">
      <c r="A9" s="45" t="s">
        <v>6</v>
      </c>
      <c r="B9" s="38">
        <v>5</v>
      </c>
      <c r="C9" s="49">
        <v>8</v>
      </c>
      <c r="D9" s="1"/>
    </row>
    <row r="10" spans="1:11" x14ac:dyDescent="0.2">
      <c r="A10" s="45" t="s">
        <v>12</v>
      </c>
      <c r="B10" s="39">
        <v>0.4</v>
      </c>
      <c r="C10" s="50"/>
      <c r="D10" s="1"/>
    </row>
    <row r="11" spans="1:11" x14ac:dyDescent="0.2">
      <c r="A11" s="45" t="s">
        <v>13</v>
      </c>
      <c r="B11" s="39">
        <v>0.7</v>
      </c>
      <c r="C11" s="51"/>
      <c r="D11" s="1"/>
    </row>
    <row r="12" spans="1:11" x14ac:dyDescent="0.2">
      <c r="A12" s="45"/>
      <c r="B12" s="36"/>
      <c r="C12" s="47"/>
      <c r="D12" s="1"/>
    </row>
    <row r="13" spans="1:11" x14ac:dyDescent="0.2">
      <c r="A13" s="52" t="s">
        <v>7</v>
      </c>
      <c r="B13" s="53">
        <v>50000</v>
      </c>
      <c r="C13" s="54"/>
      <c r="D13" s="1"/>
    </row>
    <row r="14" spans="1:11" x14ac:dyDescent="0.2">
      <c r="A14" s="4"/>
      <c r="B14" s="6"/>
      <c r="C14" s="4"/>
      <c r="D14" s="1"/>
    </row>
    <row r="15" spans="1:11" x14ac:dyDescent="0.2">
      <c r="A15" s="23" t="s">
        <v>1</v>
      </c>
      <c r="B15" s="23"/>
      <c r="C15" s="23"/>
      <c r="D15" s="1"/>
    </row>
    <row r="17" spans="1:9" x14ac:dyDescent="0.2">
      <c r="A17" s="13"/>
      <c r="B17" s="27" t="s">
        <v>4</v>
      </c>
      <c r="C17" s="27" t="s">
        <v>5</v>
      </c>
      <c r="D17" s="27" t="s">
        <v>8</v>
      </c>
    </row>
    <row r="18" spans="1:9" x14ac:dyDescent="0.2">
      <c r="A18" s="24" t="s">
        <v>11</v>
      </c>
      <c r="B18" s="12">
        <f>B6-B5</f>
        <v>4.6500000000000004</v>
      </c>
      <c r="C18" s="12">
        <f>C6-C5</f>
        <v>3.85</v>
      </c>
    </row>
    <row r="19" spans="1:9" x14ac:dyDescent="0.2">
      <c r="A19" s="25" t="s">
        <v>14</v>
      </c>
      <c r="B19" s="28">
        <v>3912.3726346433759</v>
      </c>
      <c r="C19" s="29">
        <v>851.52838427947586</v>
      </c>
      <c r="D19" s="7">
        <f>SUM(B19:C19)</f>
        <v>4763.901018922852</v>
      </c>
    </row>
    <row r="20" spans="1:9" x14ac:dyDescent="0.2">
      <c r="A20" s="25" t="s">
        <v>9</v>
      </c>
      <c r="B20" s="8">
        <f>B8+(B9*B19)</f>
        <v>20561.86317321688</v>
      </c>
      <c r="C20" s="8">
        <f>C8+(C9*C19)</f>
        <v>8812.2270742358069</v>
      </c>
      <c r="D20" s="9">
        <f>SUM(B20:C20)</f>
        <v>29374.090247452688</v>
      </c>
    </row>
    <row r="21" spans="1:9" x14ac:dyDescent="0.2">
      <c r="A21" s="25" t="s">
        <v>15</v>
      </c>
      <c r="B21" s="30">
        <v>20561.86317321688</v>
      </c>
      <c r="C21" s="31">
        <v>8812.2270742358069</v>
      </c>
      <c r="D21" s="9">
        <f>SUM(B21:C21)</f>
        <v>29374.090247452688</v>
      </c>
    </row>
    <row r="22" spans="1:9" x14ac:dyDescent="0.2">
      <c r="A22" s="24"/>
    </row>
    <row r="23" spans="1:9" x14ac:dyDescent="0.2">
      <c r="A23" s="24" t="s">
        <v>12</v>
      </c>
      <c r="B23" s="2">
        <f>(1-B10)*B21-B10*C21</f>
        <v>8812.227074235805</v>
      </c>
      <c r="C23" s="22" t="s">
        <v>19</v>
      </c>
      <c r="D23" s="22">
        <v>0</v>
      </c>
    </row>
    <row r="24" spans="1:9" x14ac:dyDescent="0.2">
      <c r="A24" s="24" t="s">
        <v>13</v>
      </c>
      <c r="B24" s="2">
        <f>(1-B11)*B21-B11*C21</f>
        <v>0</v>
      </c>
      <c r="C24" s="22" t="s">
        <v>20</v>
      </c>
      <c r="D24" s="22">
        <v>0</v>
      </c>
    </row>
    <row r="25" spans="1:9" x14ac:dyDescent="0.2">
      <c r="A25" s="24"/>
      <c r="I25" s="18"/>
    </row>
    <row r="26" spans="1:9" x14ac:dyDescent="0.2">
      <c r="A26" s="26"/>
      <c r="D26" s="32" t="s">
        <v>17</v>
      </c>
      <c r="E26" s="32" t="s">
        <v>18</v>
      </c>
    </row>
    <row r="27" spans="1:9" x14ac:dyDescent="0.2">
      <c r="A27" s="25" t="s">
        <v>16</v>
      </c>
      <c r="B27" s="6">
        <f>B19+(B21*B5)</f>
        <v>36811.353711790383</v>
      </c>
      <c r="C27" s="6">
        <f>C19+(C21*C5)</f>
        <v>13188.646288209606</v>
      </c>
      <c r="D27" s="10">
        <f>SUM(B27:C27)</f>
        <v>49999.999999999985</v>
      </c>
      <c r="E27" s="10">
        <f>B13-D27</f>
        <v>0</v>
      </c>
    </row>
    <row r="29" spans="1:9" x14ac:dyDescent="0.2">
      <c r="A29" s="21"/>
      <c r="B29" s="32" t="s">
        <v>8</v>
      </c>
    </row>
    <row r="30" spans="1:9" x14ac:dyDescent="0.2">
      <c r="A30" s="24" t="s">
        <v>22</v>
      </c>
      <c r="B30" s="33">
        <f>(B18*B21)+(C18*C21)-B19-C19</f>
        <v>124775.83697234352</v>
      </c>
    </row>
    <row r="31" spans="1:9" x14ac:dyDescent="0.2">
      <c r="B31" s="11"/>
      <c r="C31" s="11"/>
      <c r="D31" s="1"/>
    </row>
  </sheetData>
  <phoneticPr fontId="2" type="noConversion"/>
  <printOptions headings="1" gridLines="1"/>
  <pageMargins left="0.75" right="0.75" top="1" bottom="1" header="0.5" footer="0.5"/>
  <headerFooter alignWithMargins="0">
    <oddHeader>&amp;C&amp;"Arial,Bold"&amp;12Solver Results Spreadsheet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Walker Wines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James Glasgow</dc:creator>
  <cp:lastModifiedBy>evansjr</cp:lastModifiedBy>
  <cp:lastPrinted>2006-02-20T03:05:49Z</cp:lastPrinted>
  <dcterms:created xsi:type="dcterms:W3CDTF">2006-02-19T02:11:05Z</dcterms:created>
  <dcterms:modified xsi:type="dcterms:W3CDTF">2011-08-22T12:04:25Z</dcterms:modified>
</cp:coreProperties>
</file>